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1\"/>
    </mc:Choice>
  </mc:AlternateContent>
  <xr:revisionPtr revIDLastSave="0" documentId="13_ncr:1_{5C4ACBCD-F5D2-4C96-99C2-8F944F078967}" xr6:coauthVersionLast="47" xr6:coauthVersionMax="47" xr10:uidLastSave="{00000000-0000-0000-0000-000000000000}"/>
  <bookViews>
    <workbookView xWindow="-108" yWindow="-108" windowWidth="23256" windowHeight="12456" tabRatio="633" firstSheet="1" activeTab="1" xr2:uid="{00000000-000D-0000-FFFF-FFFF00000000}"/>
  </bookViews>
  <sheets>
    <sheet name="Homologación" sheetId="29" state="hidden" r:id="rId1"/>
    <sheet name="BALANCE" sheetId="3" r:id="rId2"/>
    <sheet name="PYG" sheetId="4" r:id="rId3"/>
    <sheet name="BALANCE %" sheetId="5" r:id="rId4"/>
    <sheet name="EPyG %" sheetId="6" r:id="rId5"/>
    <sheet name="CONSCOND" sheetId="8" r:id="rId6"/>
    <sheet name="RK" sheetId="9" r:id="rId7"/>
    <sheet name="Rk 20-21" sheetId="10" r:id="rId8"/>
    <sheet name="GRAFICOS RK" sheetId="11" r:id="rId9"/>
    <sheet name="COMPOS CART" sheetId="12" r:id="rId10"/>
    <sheet name="COMPOS CART %" sheetId="13" r:id="rId11"/>
    <sheet name="MET" sheetId="2" r:id="rId12"/>
    <sheet name="INDICADORES" sheetId="14" r:id="rId13"/>
    <sheet name="CART X PLAZOS" sheetId="15" state="hidden" r:id="rId14"/>
    <sheet name="REP GERENCIAL" sheetId="30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1" hidden="1">BALANCE!$A$8:$CM$1706</definedName>
    <definedName name="_xlnm._FilterDatabase" localSheetId="9" hidden="1">'COMPOS CART'!$B$9:$AK$161</definedName>
    <definedName name="_xlnm._FilterDatabase" localSheetId="0" hidden="1">Homologación!$A$3:$Z$1891</definedName>
    <definedName name="_xlnm._FilterDatabase" localSheetId="12" hidden="1">INDICADORES!$A$31:$AL$44</definedName>
    <definedName name="_xlnm._FilterDatabase" localSheetId="7" hidden="1">'Rk 20-21'!$B$159:$F$183</definedName>
    <definedName name="cuatro1" localSheetId="14">#REF!</definedName>
    <definedName name="cuatro1">#REF!</definedName>
    <definedName name="cuatro10" localSheetId="14">#REF!</definedName>
    <definedName name="cuatro10">#REF!</definedName>
    <definedName name="cuatro2" localSheetId="14">#REF!</definedName>
    <definedName name="cuatro2">#REF!</definedName>
    <definedName name="cuatro3" localSheetId="14">#REF!</definedName>
    <definedName name="cuatro3">#REF!</definedName>
    <definedName name="cuatro4" localSheetId="14">#REF!</definedName>
    <definedName name="cuatro4">#REF!</definedName>
    <definedName name="cuatro5" localSheetId="14">#REF!</definedName>
    <definedName name="cuatro5">#REF!</definedName>
    <definedName name="cuatro6" localSheetId="14">#REF!</definedName>
    <definedName name="cuatro6">#REF!</definedName>
    <definedName name="cuatro7" localSheetId="14">#REF!</definedName>
    <definedName name="cuatro7">#REF!</definedName>
    <definedName name="cuatro8" localSheetId="14">#REF!</definedName>
    <definedName name="cuatro8">#REF!</definedName>
    <definedName name="cuatro9" localSheetId="14">#REF!</definedName>
    <definedName name="cuatro9">#REF!</definedName>
    <definedName name="DICIEMBRE" localSheetId="14">[1]PROMEDIO!#REF!</definedName>
    <definedName name="DICIEMBRE" localSheetId="7">#REF!</definedName>
    <definedName name="DICIEMBRE">[1]PROMEDIO!#REF!</definedName>
    <definedName name="FrequencyList" localSheetId="14">'[2]Report Form'!$D$4:$D$20</definedName>
    <definedName name="FrequencyList">'[3]Report Form'!$D$4:$D$20</definedName>
    <definedName name="FrequencyList2" localSheetId="14">'[4]Report Form'!$D$4:$D$20</definedName>
    <definedName name="FrequencyList2">'[5]Report Form'!$D$4:$D$20</definedName>
    <definedName name="junio">[1]PROMEDIO!#REF!</definedName>
    <definedName name="L">'COMPOS CART'!$M$12</definedName>
    <definedName name="p">#REF!</definedName>
    <definedName name="PeriodList" localSheetId="14">'[2]Report Form'!$B$4:$B$34</definedName>
    <definedName name="PeriodList">'[3]Report Form'!$B$4:$B$34</definedName>
    <definedName name="PeriodList2" localSheetId="14">'[4]Report Form'!$B$4:$B$34</definedName>
    <definedName name="PeriodList2">'[5]Report Form'!$B$4:$B$34</definedName>
    <definedName name="_xlnm.Print_Area" localSheetId="6">RK!$B$1048576</definedName>
    <definedName name="Range_AllCurrencyTypes">[6]Control!$B$36:$B$38</definedName>
    <definedName name="Range_AllScaleTypes">[7]Control!$H$36:$H$39</definedName>
    <definedName name="Range_Country">[6]Control!$B$13</definedName>
    <definedName name="Range_DownloadDateTime">[6]Control!$B$14</definedName>
    <definedName name="Reporting_Country_Code" localSheetId="14">'[2]Report Form'!$M$2</definedName>
    <definedName name="Reporting_Country_Code">'[3]Report Form'!$M$2</definedName>
    <definedName name="Reporting_country_code_2" localSheetId="14">'[4]Report Form'!$M$2</definedName>
    <definedName name="Reporting_country_code_2">'[5]Report Form'!$M$2</definedName>
    <definedName name="Reporting_Country_Name" localSheetId="14">'[2]Report Form'!$M$3</definedName>
    <definedName name="Reporting_Country_Name">'[3]Report Form'!$M$3</definedName>
    <definedName name="Reporting_CountryCode">[6]Control!$B$28</definedName>
    <definedName name="Reporting_Currency_Code" localSheetId="14">'[2]Report Form'!$M$5</definedName>
    <definedName name="Reporting_Currency_Code">'[3]Report Form'!$M$5</definedName>
    <definedName name="Reporting_Currency_Code_2" localSheetId="14">'[4]Report Form'!$M$5</definedName>
    <definedName name="Reporting_Currency_Code_2">'[5]Report Form'!$M$5</definedName>
    <definedName name="Reporting_Currency_Name" localSheetId="14">'[2]Report Form'!$M$6</definedName>
    <definedName name="Reporting_Currency_Name">'[3]Report Form'!$M$6</definedName>
    <definedName name="reporting_currency_name_2" localSheetId="14">'[4]Report Form'!$M$6</definedName>
    <definedName name="reporting_currency_name_2">'[5]Report Form'!$M$6</definedName>
    <definedName name="Reporting_Scale_Name" localSheetId="14">'[2]Report Form'!$M$7</definedName>
    <definedName name="Reporting_Scale_Name">'[3]Report Form'!$M$7</definedName>
    <definedName name="Reporting_scale_name_2" localSheetId="14">'[4]Report Form'!$M$7</definedName>
    <definedName name="Reporting_scale_name_2">'[5]Report Form'!$M$7</definedName>
    <definedName name="t" localSheetId="14">#REF!</definedName>
    <definedName name="t">#REF!</definedName>
    <definedName name="wrqwer" localSheetId="14">#REF!</definedName>
    <definedName name="wrqwer">#REF!</definedName>
    <definedName name="Z_CFED1871_9B9D_472F_82C9_C68C06036B2E_.wvu.Cols" localSheetId="12" hidden="1">INDICADORES!$B:$B</definedName>
    <definedName name="Z_CFED1871_9B9D_472F_82C9_C68C06036B2E_.wvu.FilterData" localSheetId="1" hidden="1">BALANCE!$B$8:$AI$1409</definedName>
    <definedName name="Z_CFED1871_9B9D_472F_82C9_C68C06036B2E_.wvu.FilterData" localSheetId="12" hidden="1">INDICADORES!$A$31:$AL$44</definedName>
    <definedName name="Z_CFED1871_9B9D_472F_82C9_C68C06036B2E_.wvu.PrintArea" localSheetId="6" hidden="1">RK!$B$1048576</definedName>
    <definedName name="Z_CFED1871_9B9D_472F_82C9_C68C06036B2E_.wvu.Rows" localSheetId="12" hidden="1">INDICADORES!$80:$82</definedName>
  </definedNames>
  <calcPr calcId="191029"/>
  <customWorkbookViews>
    <customWorkbookView name="Oscar Eliecer Moreno Parra - Vista personalizada" guid="{CFED1871-9B9D-472F-82C9-C68C06036B2E}" mergeInterval="0" personalView="1" maximized="1" windowWidth="1362" windowHeight="543" activeSheetId="17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15" l="1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D6" i="15"/>
  <c r="B1890" i="29" l="1"/>
  <c r="B1889" i="29"/>
  <c r="B1888" i="29"/>
  <c r="B1887" i="29"/>
  <c r="B1886" i="29"/>
  <c r="B1885" i="29"/>
  <c r="B1884" i="29"/>
  <c r="B1883" i="29"/>
  <c r="B1882" i="29"/>
  <c r="B1881" i="29"/>
  <c r="B1880" i="29"/>
  <c r="B1879" i="29"/>
  <c r="B1878" i="29"/>
  <c r="B1877" i="29"/>
  <c r="B1876" i="29"/>
  <c r="B1875" i="29"/>
  <c r="B1874" i="29"/>
  <c r="B1873" i="29"/>
  <c r="B1872" i="29"/>
  <c r="B1871" i="29"/>
  <c r="B1870" i="29"/>
  <c r="B1869" i="29"/>
  <c r="B1868" i="29"/>
  <c r="B1867" i="29"/>
  <c r="B1866" i="29"/>
  <c r="B1865" i="29"/>
  <c r="B1864" i="29"/>
  <c r="B1863" i="29"/>
  <c r="B1862" i="29"/>
  <c r="B1861" i="29"/>
  <c r="B1860" i="29"/>
  <c r="B1859" i="29"/>
  <c r="B1858" i="29"/>
  <c r="B1857" i="29"/>
  <c r="B1856" i="29"/>
  <c r="B1855" i="29"/>
  <c r="B1854" i="29"/>
  <c r="B1853" i="29"/>
  <c r="B1852" i="29"/>
  <c r="B1851" i="29"/>
  <c r="B1850" i="29"/>
  <c r="B1849" i="29"/>
  <c r="B1848" i="29"/>
  <c r="B1847" i="29"/>
  <c r="B1846" i="29"/>
  <c r="B1845" i="29"/>
  <c r="B1844" i="29"/>
  <c r="B1843" i="29"/>
  <c r="B1842" i="29"/>
  <c r="B1841" i="29"/>
  <c r="B1840" i="29"/>
  <c r="B1839" i="29"/>
  <c r="B1838" i="29"/>
  <c r="B1837" i="29"/>
  <c r="B1836" i="29"/>
  <c r="B1835" i="29"/>
  <c r="B1834" i="29"/>
  <c r="B1833" i="29"/>
  <c r="B1832" i="29"/>
  <c r="B1831" i="29"/>
  <c r="B1830" i="29"/>
  <c r="B1829" i="29"/>
  <c r="B1828" i="29"/>
  <c r="B1827" i="29"/>
  <c r="B1826" i="29"/>
  <c r="B1825" i="29"/>
  <c r="B1824" i="29"/>
  <c r="B1823" i="29"/>
  <c r="B1822" i="29"/>
  <c r="B1821" i="29"/>
  <c r="B1820" i="29"/>
  <c r="B1819" i="29"/>
  <c r="B1818" i="29"/>
  <c r="B1817" i="29"/>
  <c r="B1816" i="29"/>
  <c r="B1815" i="29"/>
  <c r="B1814" i="29"/>
  <c r="B1813" i="29"/>
  <c r="B1812" i="29"/>
  <c r="B1811" i="29"/>
  <c r="B1810" i="29"/>
  <c r="B1809" i="29"/>
  <c r="B1808" i="29"/>
  <c r="B1807" i="29"/>
  <c r="B1806" i="29"/>
  <c r="B1805" i="29"/>
  <c r="B1804" i="29"/>
  <c r="B1803" i="29"/>
  <c r="B1802" i="29"/>
  <c r="B1801" i="29"/>
  <c r="B1800" i="29"/>
  <c r="B1799" i="29"/>
  <c r="B1798" i="29"/>
  <c r="B1797" i="29"/>
  <c r="B1796" i="29"/>
  <c r="B1795" i="29"/>
  <c r="B1794" i="29"/>
  <c r="B1793" i="29"/>
  <c r="B1792" i="29"/>
  <c r="B1791" i="29"/>
  <c r="B1790" i="29"/>
  <c r="B1789" i="29"/>
  <c r="B1788" i="29"/>
  <c r="B1787" i="29"/>
  <c r="B1786" i="29"/>
  <c r="B1785" i="29"/>
  <c r="B1784" i="29"/>
  <c r="B1783" i="29"/>
  <c r="B1782" i="29"/>
  <c r="B1781" i="29"/>
  <c r="B1780" i="29"/>
  <c r="B1779" i="29"/>
  <c r="B1778" i="29"/>
  <c r="B1777" i="29"/>
  <c r="B1776" i="29"/>
  <c r="B1775" i="29"/>
  <c r="B1774" i="29"/>
  <c r="B1773" i="29"/>
  <c r="B1772" i="29"/>
  <c r="B1771" i="29"/>
  <c r="B1770" i="29"/>
  <c r="B1769" i="29"/>
  <c r="B1768" i="29"/>
  <c r="B1767" i="29"/>
  <c r="B1766" i="29"/>
  <c r="B1765" i="29"/>
  <c r="B1764" i="29"/>
  <c r="B1763" i="29"/>
  <c r="B1762" i="29"/>
  <c r="B1761" i="29"/>
  <c r="B1760" i="29"/>
  <c r="B1759" i="29"/>
  <c r="B1758" i="29"/>
  <c r="B1757" i="29"/>
  <c r="B1756" i="29"/>
  <c r="B1755" i="29"/>
  <c r="B1754" i="29"/>
  <c r="B1753" i="29"/>
  <c r="B1752" i="29"/>
  <c r="B1751" i="29"/>
  <c r="B1750" i="29"/>
  <c r="B1749" i="29"/>
  <c r="B1748" i="29"/>
  <c r="B1747" i="29"/>
  <c r="B1746" i="29"/>
  <c r="B1745" i="29"/>
  <c r="B1744" i="29"/>
  <c r="B1743" i="29"/>
  <c r="B1742" i="29"/>
  <c r="B1741" i="29"/>
  <c r="B1740" i="29"/>
  <c r="B1739" i="29"/>
  <c r="B1738" i="29"/>
  <c r="B1737" i="29"/>
  <c r="B1736" i="29"/>
  <c r="B1735" i="29"/>
  <c r="B1734" i="29"/>
  <c r="B1733" i="29"/>
  <c r="B1732" i="29"/>
  <c r="B1731" i="29"/>
  <c r="B1730" i="29"/>
  <c r="B1729" i="29"/>
  <c r="B1728" i="29"/>
  <c r="B1727" i="29"/>
  <c r="B1726" i="29"/>
  <c r="B1725" i="29"/>
  <c r="B1724" i="29"/>
  <c r="B1723" i="29"/>
  <c r="B1722" i="29"/>
  <c r="B1721" i="29"/>
  <c r="B1720" i="29"/>
  <c r="B1719" i="29"/>
  <c r="B1718" i="29"/>
  <c r="B1717" i="29"/>
  <c r="B1716" i="29"/>
  <c r="B1715" i="29"/>
  <c r="B1714" i="29"/>
  <c r="B1713" i="29"/>
  <c r="B1712" i="29"/>
  <c r="B1711" i="29"/>
  <c r="B1710" i="29"/>
  <c r="B1709" i="29"/>
  <c r="B1708" i="29"/>
  <c r="B1707" i="29"/>
  <c r="B1706" i="29"/>
  <c r="B1705" i="29"/>
  <c r="B1704" i="29"/>
  <c r="B1703" i="29"/>
  <c r="B1702" i="29"/>
  <c r="B1701" i="29"/>
  <c r="B1700" i="29"/>
  <c r="B1699" i="29"/>
  <c r="B1698" i="29"/>
  <c r="B1697" i="29"/>
  <c r="B1696" i="29"/>
  <c r="B1695" i="29"/>
  <c r="B1694" i="29"/>
  <c r="B1693" i="29"/>
  <c r="B1692" i="29"/>
  <c r="B1691" i="29"/>
  <c r="B1690" i="29"/>
  <c r="B1689" i="29"/>
  <c r="B1688" i="29"/>
  <c r="B1687" i="29"/>
  <c r="B1686" i="29"/>
  <c r="B1685" i="29"/>
  <c r="B1684" i="29"/>
  <c r="B1683" i="29"/>
  <c r="B1682" i="29"/>
  <c r="B1681" i="29"/>
  <c r="B1680" i="29"/>
  <c r="B1679" i="29"/>
  <c r="B1678" i="29"/>
  <c r="B1677" i="29"/>
  <c r="B1676" i="29"/>
  <c r="B1675" i="29"/>
  <c r="B1674" i="29"/>
  <c r="B1673" i="29"/>
  <c r="B1672" i="29"/>
  <c r="B1671" i="29"/>
  <c r="B1670" i="29"/>
  <c r="B1669" i="29"/>
  <c r="B1668" i="29"/>
  <c r="B1667" i="29"/>
  <c r="B1666" i="29"/>
  <c r="B1665" i="29"/>
  <c r="B1664" i="29"/>
  <c r="B1663" i="29"/>
  <c r="B1662" i="29"/>
  <c r="B1661" i="29"/>
  <c r="B1660" i="29"/>
  <c r="B1659" i="29"/>
  <c r="B1658" i="29"/>
  <c r="B1657" i="29"/>
  <c r="B1656" i="29"/>
  <c r="B1655" i="29"/>
  <c r="B1654" i="29"/>
  <c r="B1653" i="29"/>
  <c r="B1652" i="29"/>
  <c r="B1651" i="29"/>
  <c r="B1650" i="29"/>
  <c r="B1649" i="29"/>
  <c r="B1648" i="29"/>
  <c r="B1647" i="29"/>
  <c r="B1646" i="29"/>
  <c r="B1645" i="29"/>
  <c r="B1644" i="29"/>
  <c r="B1643" i="29"/>
  <c r="B1642" i="29"/>
  <c r="B1641" i="29"/>
  <c r="B1640" i="29"/>
  <c r="B1639" i="29"/>
  <c r="B1638" i="29"/>
  <c r="B1637" i="29"/>
  <c r="B1636" i="29"/>
  <c r="B1635" i="29"/>
  <c r="B1634" i="29"/>
  <c r="B1633" i="29"/>
  <c r="B1632" i="29"/>
  <c r="B1631" i="29"/>
  <c r="B1630" i="29"/>
  <c r="B1629" i="29"/>
  <c r="B1628" i="29"/>
  <c r="B1627" i="29"/>
  <c r="B1626" i="29"/>
  <c r="B1625" i="29"/>
  <c r="B1624" i="29"/>
  <c r="B1623" i="29"/>
  <c r="B1622" i="29"/>
  <c r="B1621" i="29"/>
  <c r="B1620" i="29"/>
  <c r="B1619" i="29"/>
  <c r="B1618" i="29"/>
  <c r="B1617" i="29"/>
  <c r="B1616" i="29"/>
  <c r="B1615" i="29"/>
  <c r="B1614" i="29"/>
  <c r="B1613" i="29"/>
  <c r="B1612" i="29"/>
  <c r="B1611" i="29"/>
  <c r="B1610" i="29"/>
  <c r="B1609" i="29"/>
  <c r="B1608" i="29"/>
  <c r="B1607" i="29"/>
  <c r="B1606" i="29"/>
  <c r="B1605" i="29"/>
  <c r="B1604" i="29"/>
  <c r="B1603" i="29"/>
  <c r="B1602" i="29"/>
  <c r="B1601" i="29"/>
  <c r="B1600" i="29"/>
  <c r="B1599" i="29"/>
  <c r="B1598" i="29"/>
  <c r="B1597" i="29"/>
  <c r="B1596" i="29"/>
  <c r="B1595" i="29"/>
  <c r="B1594" i="29"/>
  <c r="B1593" i="29"/>
  <c r="B1592" i="29"/>
  <c r="B1591" i="29"/>
  <c r="B1590" i="29"/>
  <c r="B1589" i="29"/>
  <c r="B1588" i="29"/>
  <c r="B1587" i="29"/>
  <c r="B1586" i="29"/>
  <c r="B1585" i="29"/>
  <c r="B1584" i="29"/>
  <c r="B1583" i="29"/>
  <c r="B1582" i="29"/>
  <c r="B1581" i="29"/>
  <c r="B1580" i="29"/>
  <c r="B1579" i="29"/>
  <c r="B1578" i="29"/>
  <c r="B1577" i="29"/>
  <c r="B1576" i="29"/>
  <c r="B1575" i="29"/>
  <c r="B1574" i="29"/>
  <c r="B1573" i="29"/>
  <c r="B1572" i="29"/>
  <c r="B1571" i="29"/>
  <c r="B1570" i="29"/>
  <c r="B1569" i="29"/>
  <c r="B1568" i="29"/>
  <c r="B1567" i="29"/>
  <c r="B1566" i="29"/>
  <c r="B1565" i="29"/>
  <c r="B1564" i="29"/>
  <c r="B1563" i="29"/>
  <c r="B1562" i="29"/>
  <c r="B1561" i="29"/>
  <c r="B1560" i="29"/>
  <c r="B1559" i="29"/>
  <c r="B1558" i="29"/>
  <c r="B1557" i="29"/>
  <c r="B1556" i="29"/>
  <c r="B1555" i="29"/>
  <c r="B1554" i="29"/>
  <c r="B1553" i="29"/>
  <c r="B1552" i="29"/>
  <c r="B1551" i="29"/>
  <c r="B1550" i="29"/>
  <c r="B1549" i="29"/>
  <c r="B1548" i="29"/>
  <c r="B1547" i="29"/>
  <c r="B1546" i="29"/>
  <c r="B1545" i="29"/>
  <c r="B1544" i="29"/>
  <c r="B1543" i="29"/>
  <c r="B1542" i="29"/>
  <c r="B1541" i="29"/>
  <c r="B1540" i="29"/>
  <c r="B1539" i="29"/>
  <c r="B1538" i="29"/>
  <c r="B1537" i="29"/>
  <c r="B1536" i="29"/>
  <c r="B1535" i="29"/>
  <c r="B1534" i="29"/>
  <c r="B1533" i="29"/>
  <c r="B1532" i="29"/>
  <c r="B1531" i="29"/>
  <c r="B1530" i="29"/>
  <c r="B1529" i="29"/>
  <c r="B1528" i="29"/>
  <c r="B1527" i="29"/>
  <c r="B1526" i="29"/>
  <c r="B1525" i="29"/>
  <c r="B1524" i="29"/>
  <c r="B1523" i="29"/>
  <c r="B1522" i="29"/>
  <c r="B1521" i="29"/>
  <c r="B1520" i="29"/>
  <c r="B1519" i="29"/>
  <c r="B1518" i="29"/>
  <c r="B1517" i="29"/>
  <c r="B1516" i="29"/>
  <c r="B1515" i="29"/>
  <c r="B1514" i="29"/>
  <c r="B1513" i="29"/>
  <c r="B1512" i="29"/>
  <c r="B1511" i="29"/>
  <c r="B1510" i="29"/>
  <c r="B1509" i="29"/>
  <c r="B1508" i="29"/>
  <c r="B1507" i="29"/>
  <c r="B1506" i="29"/>
  <c r="B1505" i="29"/>
  <c r="B1504" i="29"/>
  <c r="B1503" i="29"/>
  <c r="B1502" i="29"/>
  <c r="B1501" i="29"/>
  <c r="B1500" i="29"/>
  <c r="B1499" i="29"/>
  <c r="B1498" i="29"/>
  <c r="B1497" i="29"/>
  <c r="B1496" i="29"/>
  <c r="B1495" i="29"/>
  <c r="B1494" i="29"/>
  <c r="B1493" i="29"/>
  <c r="B1492" i="29"/>
  <c r="B1491" i="29"/>
  <c r="B1490" i="29"/>
  <c r="B1489" i="29"/>
  <c r="B1488" i="29"/>
  <c r="B1487" i="29"/>
  <c r="B1486" i="29"/>
  <c r="B1485" i="29"/>
  <c r="B1484" i="29"/>
  <c r="B1483" i="29"/>
  <c r="B1482" i="29"/>
  <c r="B1481" i="29"/>
  <c r="B1480" i="29"/>
  <c r="B1479" i="29"/>
  <c r="B1478" i="29"/>
  <c r="B1477" i="29"/>
  <c r="B1476" i="29"/>
  <c r="B1475" i="29"/>
  <c r="B1474" i="29"/>
  <c r="B1473" i="29"/>
  <c r="B1472" i="29"/>
  <c r="B1471" i="29"/>
  <c r="B1470" i="29"/>
  <c r="B1469" i="29"/>
  <c r="B1468" i="29"/>
  <c r="B1467" i="29"/>
  <c r="B1466" i="29"/>
  <c r="B1465" i="29"/>
  <c r="B1464" i="29"/>
  <c r="B1463" i="29"/>
  <c r="B1462" i="29"/>
  <c r="B1461" i="29"/>
  <c r="B1460" i="29"/>
  <c r="B1459" i="29"/>
  <c r="B1458" i="29"/>
  <c r="B1457" i="29"/>
  <c r="B1456" i="29"/>
  <c r="B1455" i="29"/>
  <c r="B1454" i="29"/>
  <c r="B1453" i="29"/>
  <c r="B1452" i="29"/>
  <c r="B1451" i="29"/>
  <c r="B1450" i="29"/>
  <c r="B1449" i="29"/>
  <c r="B1448" i="29"/>
  <c r="B1447" i="29"/>
  <c r="B1446" i="29"/>
  <c r="B1445" i="29"/>
  <c r="B1444" i="29"/>
  <c r="B1443" i="29"/>
  <c r="B1442" i="29"/>
  <c r="B1441" i="29"/>
  <c r="B1440" i="29"/>
  <c r="B1439" i="29"/>
  <c r="B1438" i="29"/>
  <c r="B1437" i="29"/>
  <c r="B1436" i="29"/>
  <c r="B1435" i="29"/>
  <c r="B1434" i="29"/>
  <c r="B1433" i="29"/>
  <c r="B1432" i="29"/>
  <c r="B1431" i="29"/>
  <c r="B1430" i="29"/>
  <c r="B1429" i="29"/>
  <c r="B1428" i="29"/>
  <c r="B1427" i="29"/>
  <c r="B1426" i="29"/>
  <c r="B1425" i="29"/>
  <c r="B1424" i="29"/>
  <c r="B1423" i="29"/>
  <c r="B1422" i="29"/>
  <c r="B1421" i="29"/>
  <c r="B1420" i="29"/>
  <c r="B1419" i="29"/>
  <c r="B1418" i="29"/>
  <c r="B1417" i="29"/>
  <c r="B1416" i="29"/>
  <c r="B1415" i="29"/>
  <c r="B1414" i="29"/>
  <c r="B1413" i="29"/>
  <c r="B1412" i="29"/>
  <c r="B1411" i="29"/>
  <c r="B1410" i="29"/>
  <c r="B1409" i="29"/>
  <c r="B1408" i="29"/>
  <c r="B1407" i="29"/>
  <c r="B1406" i="29"/>
  <c r="B1405" i="29"/>
  <c r="B1404" i="29"/>
  <c r="B1403" i="29"/>
  <c r="B1402" i="29"/>
  <c r="B1401" i="29"/>
  <c r="B1400" i="29"/>
  <c r="B1399" i="29"/>
  <c r="B1398" i="29"/>
  <c r="B1397" i="29"/>
  <c r="B1396" i="29"/>
  <c r="B1395" i="29"/>
  <c r="B1394" i="29"/>
  <c r="B1393" i="29"/>
  <c r="B1392" i="29"/>
  <c r="B1391" i="29"/>
  <c r="B1390" i="29"/>
  <c r="B1389" i="29"/>
  <c r="B1388" i="29"/>
  <c r="B1387" i="29"/>
  <c r="B1386" i="29"/>
  <c r="B1385" i="29"/>
  <c r="B1384" i="29"/>
  <c r="B1383" i="29"/>
  <c r="B1382" i="29"/>
  <c r="B1381" i="29"/>
  <c r="B1380" i="29"/>
  <c r="B1379" i="29"/>
  <c r="B1378" i="29"/>
  <c r="B1377" i="29"/>
  <c r="B1376" i="29"/>
  <c r="B1375" i="29"/>
  <c r="B1374" i="29"/>
  <c r="B1373" i="29"/>
  <c r="B1372" i="29"/>
  <c r="B1371" i="29"/>
  <c r="B1370" i="29"/>
  <c r="B1369" i="29"/>
  <c r="B1368" i="29"/>
  <c r="B1367" i="29"/>
  <c r="B1366" i="29"/>
  <c r="B1365" i="29"/>
  <c r="B1364" i="29"/>
  <c r="B1363" i="29"/>
  <c r="B1362" i="29"/>
  <c r="B1361" i="29"/>
  <c r="B1360" i="29"/>
  <c r="B1359" i="29"/>
  <c r="B1358" i="29"/>
  <c r="B1357" i="29"/>
  <c r="B1356" i="29"/>
  <c r="B1355" i="29"/>
  <c r="B1354" i="29"/>
  <c r="B1353" i="29"/>
  <c r="B1352" i="29"/>
  <c r="B1351" i="29"/>
  <c r="B1350" i="29"/>
  <c r="B1349" i="29"/>
  <c r="B1348" i="29"/>
  <c r="B1347" i="29"/>
  <c r="B1346" i="29"/>
  <c r="B1345" i="29"/>
  <c r="B1344" i="29"/>
  <c r="B1343" i="29"/>
  <c r="B1342" i="29"/>
  <c r="B1341" i="29"/>
  <c r="B1340" i="29"/>
  <c r="B1339" i="29"/>
  <c r="B1338" i="29"/>
  <c r="B1337" i="29"/>
  <c r="B1336" i="29"/>
  <c r="S1335" i="29"/>
  <c r="B1335" i="29"/>
  <c r="B1334" i="29"/>
  <c r="B1333" i="29"/>
  <c r="B1332" i="29"/>
  <c r="B1331" i="29"/>
  <c r="B1330" i="29"/>
  <c r="B1329" i="29"/>
  <c r="B1328" i="29"/>
  <c r="B1327" i="29"/>
  <c r="B1326" i="29"/>
  <c r="B1325" i="29"/>
  <c r="B1324" i="29"/>
  <c r="B1323" i="29"/>
  <c r="B1322" i="29"/>
  <c r="B1321" i="29"/>
  <c r="B1320" i="29"/>
  <c r="B1319" i="29"/>
  <c r="B1318" i="29"/>
  <c r="B1317" i="29"/>
  <c r="B1316" i="29"/>
  <c r="B1315" i="29"/>
  <c r="B1314" i="29"/>
  <c r="B1313" i="29"/>
  <c r="B1312" i="29"/>
  <c r="B1311" i="29"/>
  <c r="B1310" i="29"/>
  <c r="B1309" i="29"/>
  <c r="B1308" i="29"/>
  <c r="B1307" i="29"/>
  <c r="B1306" i="29"/>
  <c r="B1305" i="29"/>
  <c r="B1304" i="29"/>
  <c r="B1303" i="29"/>
  <c r="B1302" i="29"/>
  <c r="B1301" i="29"/>
  <c r="B1300" i="29"/>
  <c r="B1299" i="29"/>
  <c r="B1298" i="29"/>
  <c r="B1297" i="29"/>
  <c r="B1296" i="29"/>
  <c r="B1295" i="29"/>
  <c r="B1294" i="29"/>
  <c r="B1293" i="29"/>
  <c r="B1292" i="29"/>
  <c r="B1291" i="29"/>
  <c r="B1290" i="29"/>
  <c r="B1289" i="29"/>
  <c r="B1288" i="29"/>
  <c r="B1287" i="29"/>
  <c r="B1286" i="29"/>
  <c r="B1285" i="29"/>
  <c r="B1284" i="29"/>
  <c r="B1283" i="29"/>
  <c r="B1282" i="29"/>
  <c r="B1281" i="29"/>
  <c r="B1280" i="29"/>
  <c r="B1279" i="29"/>
  <c r="B1278" i="29"/>
  <c r="B1277" i="29"/>
  <c r="B1276" i="29"/>
  <c r="B1275" i="29"/>
  <c r="B1274" i="29"/>
  <c r="B1273" i="29"/>
  <c r="B1272" i="29"/>
  <c r="B1271" i="29"/>
  <c r="B1270" i="29"/>
  <c r="B1269" i="29"/>
  <c r="B1268" i="29"/>
  <c r="B1267" i="29"/>
  <c r="B1266" i="29"/>
  <c r="B1265" i="29"/>
  <c r="B1264" i="29"/>
  <c r="B1263" i="29"/>
  <c r="B1262" i="29"/>
  <c r="B1261" i="29"/>
  <c r="B1260" i="29"/>
  <c r="B1259" i="29"/>
  <c r="B1258" i="29"/>
  <c r="B1257" i="29"/>
  <c r="B1256" i="29"/>
  <c r="B1255" i="29"/>
  <c r="B1254" i="29"/>
  <c r="B1253" i="29"/>
  <c r="B1252" i="29"/>
  <c r="B1251" i="29"/>
  <c r="B1250" i="29"/>
  <c r="B1249" i="29"/>
  <c r="B1248" i="29"/>
  <c r="B1247" i="29"/>
  <c r="B1246" i="29"/>
  <c r="B1245" i="29"/>
  <c r="B1244" i="29"/>
  <c r="B1243" i="29"/>
  <c r="B1242" i="29"/>
  <c r="B1241" i="29"/>
  <c r="B1240" i="29"/>
  <c r="B1239" i="29"/>
  <c r="B1238" i="29"/>
  <c r="B1237" i="29"/>
  <c r="B1236" i="29"/>
  <c r="B1235" i="29"/>
  <c r="B1234" i="29"/>
  <c r="B1233" i="29"/>
  <c r="B1232" i="29"/>
  <c r="B1231" i="29"/>
  <c r="B1230" i="29"/>
  <c r="B1229" i="29"/>
  <c r="B1228" i="29"/>
  <c r="B1227" i="29"/>
  <c r="B1226" i="29"/>
  <c r="B1225" i="29"/>
  <c r="B1224" i="29"/>
  <c r="B1223" i="29"/>
  <c r="B1222" i="29"/>
  <c r="B1221" i="29"/>
  <c r="B1220" i="29"/>
  <c r="B1219" i="29"/>
  <c r="B1218" i="29"/>
  <c r="B1217" i="29"/>
  <c r="B1216" i="29"/>
  <c r="B1215" i="29"/>
  <c r="B1214" i="29"/>
  <c r="B1213" i="29"/>
  <c r="B1212" i="29"/>
  <c r="B1211" i="29"/>
  <c r="B1210" i="29"/>
  <c r="B1209" i="29"/>
  <c r="B1208" i="29"/>
  <c r="B1207" i="29"/>
  <c r="B1206" i="29"/>
  <c r="B1205" i="29"/>
  <c r="B1204" i="29"/>
  <c r="B1203" i="29"/>
  <c r="B1202" i="29"/>
  <c r="B1201" i="29"/>
  <c r="B1200" i="29"/>
  <c r="B1199" i="29"/>
  <c r="B1198" i="29"/>
  <c r="B1197" i="29"/>
  <c r="B1196" i="29"/>
  <c r="B1195" i="29"/>
  <c r="B1194" i="29"/>
  <c r="B1193" i="29"/>
  <c r="B1192" i="29"/>
  <c r="B1191" i="29"/>
  <c r="B1190" i="29"/>
  <c r="B1189" i="29"/>
  <c r="B1188" i="29"/>
  <c r="B1187" i="29"/>
  <c r="B1186" i="29"/>
  <c r="B1185" i="29"/>
  <c r="B1184" i="29"/>
  <c r="B1183" i="29"/>
  <c r="B1182" i="29"/>
  <c r="B1181" i="29"/>
  <c r="B1180" i="29"/>
  <c r="B1179" i="29"/>
  <c r="B1178" i="29"/>
  <c r="B1177" i="29"/>
  <c r="B1176" i="29"/>
  <c r="B1175" i="29"/>
  <c r="B1174" i="29"/>
  <c r="B1173" i="29"/>
  <c r="B1172" i="29"/>
  <c r="B1171" i="29"/>
  <c r="B1170" i="29"/>
  <c r="B1169" i="29"/>
  <c r="B1168" i="29"/>
  <c r="B1167" i="29"/>
  <c r="B1166" i="29"/>
  <c r="B1165" i="29"/>
  <c r="B1164" i="29"/>
  <c r="B1163" i="29"/>
  <c r="B1162" i="29"/>
  <c r="B1161" i="29"/>
  <c r="B1160" i="29"/>
  <c r="B1159" i="29"/>
  <c r="B1158" i="29"/>
  <c r="B1157" i="29"/>
  <c r="B1156" i="29"/>
  <c r="B1155" i="29"/>
  <c r="B1154" i="29"/>
  <c r="B1153" i="29"/>
  <c r="B1152" i="29"/>
  <c r="B1151" i="29"/>
  <c r="B1150" i="29"/>
  <c r="B1149" i="29"/>
  <c r="B1148" i="29"/>
  <c r="B1147" i="29"/>
  <c r="B1146" i="29"/>
  <c r="B1145" i="29"/>
  <c r="B1144" i="29"/>
  <c r="B1143" i="29"/>
  <c r="B1142" i="29"/>
  <c r="B1141" i="29"/>
  <c r="B1140" i="29"/>
  <c r="B1139" i="29"/>
  <c r="B1138" i="29"/>
  <c r="B1137" i="29"/>
  <c r="B1136" i="29"/>
  <c r="B1135" i="29"/>
  <c r="B1134" i="29"/>
  <c r="B1133" i="29"/>
  <c r="B1132" i="29"/>
  <c r="B1131" i="29"/>
  <c r="B1130" i="29"/>
  <c r="B1129" i="29"/>
  <c r="B1128" i="29"/>
  <c r="B1127" i="29"/>
  <c r="B1126" i="29"/>
  <c r="B1125" i="29"/>
  <c r="B1124" i="29"/>
  <c r="B1123" i="29"/>
  <c r="B1122" i="29"/>
  <c r="B1121" i="29"/>
  <c r="B1120" i="29"/>
  <c r="B1119" i="29"/>
  <c r="B1118" i="29"/>
  <c r="B1117" i="29"/>
  <c r="B1116" i="29"/>
  <c r="B1115" i="29"/>
  <c r="B1114" i="29"/>
  <c r="B1113" i="29"/>
  <c r="B1112" i="29"/>
  <c r="B1111" i="29"/>
  <c r="B1110" i="29"/>
  <c r="B1109" i="29"/>
  <c r="B1108" i="29"/>
  <c r="B1107" i="29"/>
  <c r="B1106" i="29"/>
  <c r="B1105" i="29"/>
  <c r="B1104" i="29"/>
  <c r="B1103" i="29"/>
  <c r="B1102" i="29"/>
  <c r="B1101" i="29"/>
  <c r="B1100" i="29"/>
  <c r="B1099" i="29"/>
  <c r="B1098" i="29"/>
  <c r="B1097" i="29"/>
  <c r="B1096" i="29"/>
  <c r="B1095" i="29"/>
  <c r="B1094" i="29"/>
  <c r="B1093" i="29"/>
  <c r="B1092" i="29"/>
  <c r="B1091" i="29"/>
  <c r="B1090" i="29"/>
  <c r="B1089" i="29"/>
  <c r="B1088" i="29"/>
  <c r="B1087" i="29"/>
  <c r="B1086" i="29"/>
  <c r="B1085" i="29"/>
  <c r="B1084" i="29"/>
  <c r="B1083" i="29"/>
  <c r="B1082" i="29"/>
  <c r="B1081" i="29"/>
  <c r="B1080" i="29"/>
  <c r="B1079" i="29"/>
  <c r="B1078" i="29"/>
  <c r="B1077" i="29"/>
  <c r="B1076" i="29"/>
  <c r="B1075" i="29"/>
  <c r="B1074" i="29"/>
  <c r="B1073" i="29"/>
  <c r="B1072" i="29"/>
  <c r="B1071" i="29"/>
  <c r="B1070" i="29"/>
  <c r="B1069" i="29"/>
  <c r="B1068" i="29"/>
  <c r="B1067" i="29"/>
  <c r="B1066" i="29"/>
  <c r="B1065" i="29"/>
  <c r="B1064" i="29"/>
  <c r="B1063" i="29"/>
  <c r="B1062" i="29"/>
  <c r="B1061" i="29"/>
  <c r="B1060" i="29"/>
  <c r="B1059" i="29"/>
  <c r="B1058" i="29"/>
  <c r="B1057" i="29"/>
  <c r="B1056" i="29"/>
  <c r="B1055" i="29"/>
  <c r="B1054" i="29"/>
  <c r="B1053" i="29"/>
  <c r="B1052" i="29"/>
  <c r="B1051" i="29"/>
  <c r="B1050" i="29"/>
  <c r="B1049" i="29"/>
  <c r="B1048" i="29"/>
  <c r="B1047" i="29"/>
  <c r="B1046" i="29"/>
  <c r="B1045" i="29"/>
  <c r="B1044" i="29"/>
  <c r="B1043" i="29"/>
  <c r="B1042" i="29"/>
  <c r="B1041" i="29"/>
  <c r="B1040" i="29"/>
  <c r="B1039" i="29"/>
  <c r="B1038" i="29"/>
  <c r="B1037" i="29"/>
  <c r="B1036" i="29"/>
  <c r="B1035" i="29"/>
  <c r="B1034" i="29"/>
  <c r="B1033" i="29"/>
  <c r="B1032" i="29"/>
  <c r="B1031" i="29"/>
  <c r="B1030" i="29"/>
  <c r="B1029" i="29"/>
  <c r="B1028" i="29"/>
  <c r="B1027" i="29"/>
  <c r="B1026" i="29"/>
  <c r="B1025" i="29"/>
  <c r="B1024" i="29"/>
  <c r="B1023" i="29"/>
  <c r="B1022" i="29"/>
  <c r="B1021" i="29"/>
  <c r="B1020" i="29"/>
  <c r="B1019" i="29"/>
  <c r="B1018" i="29"/>
  <c r="B1017" i="29"/>
  <c r="B1016" i="29"/>
  <c r="B1015" i="29"/>
  <c r="B1014" i="29"/>
  <c r="B1013" i="29"/>
  <c r="B1012" i="29"/>
  <c r="B1011" i="29"/>
  <c r="B1010" i="29"/>
  <c r="B1009" i="29"/>
  <c r="B1008" i="29"/>
  <c r="B1007" i="29"/>
  <c r="B1006" i="29"/>
  <c r="B1005" i="29"/>
  <c r="B1004" i="29"/>
  <c r="B1003" i="29"/>
  <c r="B1002" i="29"/>
  <c r="B1001" i="29"/>
  <c r="B1000" i="29"/>
  <c r="B999" i="29"/>
  <c r="B998" i="29"/>
  <c r="B997" i="29"/>
  <c r="B996" i="29"/>
  <c r="B995" i="29"/>
  <c r="B994" i="29"/>
  <c r="B993" i="29"/>
  <c r="B992" i="29"/>
  <c r="B991" i="29"/>
  <c r="B990" i="29"/>
  <c r="B989" i="29"/>
  <c r="B988" i="29"/>
  <c r="B987" i="29"/>
  <c r="B986" i="29"/>
  <c r="B985" i="29"/>
  <c r="B984" i="29"/>
  <c r="B983" i="29"/>
  <c r="B982" i="29"/>
  <c r="B981" i="29"/>
  <c r="B980" i="29"/>
  <c r="B979" i="29"/>
  <c r="B978" i="29"/>
  <c r="B977" i="29"/>
  <c r="B976" i="29"/>
  <c r="B975" i="29"/>
  <c r="B974" i="29"/>
  <c r="B973" i="29"/>
  <c r="B972" i="29"/>
  <c r="B971" i="29"/>
  <c r="B970" i="29"/>
  <c r="B969" i="29"/>
  <c r="B968" i="29"/>
  <c r="B967" i="29"/>
  <c r="B966" i="29"/>
  <c r="B965" i="29"/>
  <c r="B964" i="29"/>
  <c r="B963" i="29"/>
  <c r="B962" i="29"/>
  <c r="B961" i="29"/>
  <c r="B960" i="29"/>
  <c r="B959" i="29"/>
  <c r="B958" i="29"/>
  <c r="B957" i="29"/>
  <c r="B956" i="29"/>
  <c r="B955" i="29"/>
  <c r="B954" i="29"/>
  <c r="B953" i="29"/>
  <c r="B952" i="29"/>
  <c r="B951" i="29"/>
  <c r="B950" i="29"/>
  <c r="B949" i="29"/>
  <c r="B948" i="29"/>
  <c r="B947" i="29"/>
  <c r="B946" i="29"/>
  <c r="B945" i="29"/>
  <c r="B944" i="29"/>
  <c r="B943" i="29"/>
  <c r="B942" i="29"/>
  <c r="B941" i="29"/>
  <c r="B940" i="29"/>
  <c r="B939" i="29"/>
  <c r="B938" i="29"/>
  <c r="B937" i="29"/>
  <c r="B936" i="29"/>
  <c r="B935" i="29"/>
  <c r="B934" i="29"/>
  <c r="B933" i="29"/>
  <c r="B932" i="29"/>
  <c r="B931" i="29"/>
  <c r="B930" i="29"/>
  <c r="B929" i="29"/>
  <c r="B928" i="29"/>
  <c r="B927" i="29"/>
  <c r="B926" i="29"/>
  <c r="B925" i="29"/>
  <c r="B924" i="29"/>
  <c r="B923" i="29"/>
  <c r="B922" i="29"/>
  <c r="B921" i="29"/>
  <c r="B920" i="29"/>
  <c r="B919" i="29"/>
  <c r="B918" i="29"/>
  <c r="B917" i="29"/>
  <c r="B916" i="29"/>
  <c r="B915" i="29"/>
  <c r="B914" i="29"/>
  <c r="B913" i="29"/>
  <c r="B912" i="29"/>
  <c r="B911" i="29"/>
  <c r="B910" i="29"/>
  <c r="B909" i="29"/>
  <c r="B908" i="29"/>
  <c r="B907" i="29"/>
  <c r="B906" i="29"/>
  <c r="B905" i="29"/>
  <c r="B904" i="29"/>
  <c r="B903" i="29"/>
  <c r="B902" i="29"/>
  <c r="B901" i="29"/>
  <c r="B900" i="29"/>
  <c r="B899" i="29"/>
  <c r="B898" i="29"/>
  <c r="B897" i="29"/>
  <c r="B896" i="29"/>
  <c r="B895" i="29"/>
  <c r="B894" i="29"/>
  <c r="B893" i="29"/>
  <c r="B892" i="29"/>
  <c r="B891" i="29"/>
  <c r="B890" i="29"/>
  <c r="B889" i="29"/>
  <c r="B888" i="29"/>
  <c r="B887" i="29"/>
  <c r="B886" i="29"/>
  <c r="B885" i="29"/>
  <c r="B884" i="29"/>
  <c r="B883" i="29"/>
  <c r="B882" i="29"/>
  <c r="B881" i="29"/>
  <c r="B880" i="29"/>
  <c r="B879" i="29"/>
  <c r="B878" i="29"/>
  <c r="B877" i="29"/>
  <c r="B876" i="29"/>
  <c r="B875" i="29"/>
  <c r="B874" i="29"/>
  <c r="B873" i="29"/>
  <c r="B872" i="29"/>
  <c r="B871" i="29"/>
  <c r="B870" i="29"/>
  <c r="B869" i="29"/>
  <c r="B868" i="29"/>
  <c r="B867" i="29"/>
  <c r="B866" i="29"/>
  <c r="B865" i="29"/>
  <c r="B864" i="29"/>
  <c r="B863" i="29"/>
  <c r="B862" i="29"/>
  <c r="B861" i="29"/>
  <c r="B860" i="29"/>
  <c r="B859" i="29"/>
  <c r="B858" i="29"/>
  <c r="B857" i="29"/>
  <c r="B856" i="29"/>
  <c r="B855" i="29"/>
  <c r="B854" i="29"/>
  <c r="B853" i="29"/>
  <c r="B852" i="29"/>
  <c r="B851" i="29"/>
  <c r="B850" i="29"/>
  <c r="B849" i="29"/>
  <c r="B848" i="29"/>
  <c r="B847" i="29"/>
  <c r="B846" i="29"/>
  <c r="B845" i="29"/>
  <c r="B844" i="29"/>
  <c r="B843" i="29"/>
  <c r="B842" i="29"/>
  <c r="B841" i="29"/>
  <c r="B840" i="29"/>
  <c r="B839" i="29"/>
  <c r="B838" i="29"/>
  <c r="B837" i="29"/>
  <c r="B836" i="29"/>
  <c r="B835" i="29"/>
  <c r="B834" i="29"/>
  <c r="B833" i="29"/>
  <c r="B832" i="29"/>
  <c r="B831" i="29"/>
  <c r="B830" i="29"/>
  <c r="B829" i="29"/>
  <c r="B828" i="29"/>
  <c r="B827" i="29"/>
  <c r="B826" i="29"/>
  <c r="B825" i="29"/>
  <c r="B824" i="29"/>
  <c r="B823" i="29"/>
  <c r="B822" i="29"/>
  <c r="B821" i="29"/>
  <c r="B820" i="29"/>
  <c r="B819" i="29"/>
  <c r="B818" i="29"/>
  <c r="B817" i="29"/>
  <c r="B816" i="29"/>
  <c r="B815" i="29"/>
  <c r="B814" i="29"/>
  <c r="B813" i="29"/>
  <c r="B812" i="29"/>
  <c r="B811" i="29"/>
  <c r="B810" i="29"/>
  <c r="B809" i="29"/>
  <c r="B808" i="29"/>
  <c r="B807" i="29"/>
  <c r="B806" i="29"/>
  <c r="B805" i="29"/>
  <c r="B804" i="29"/>
  <c r="B803" i="29"/>
  <c r="B802" i="29"/>
  <c r="B801" i="29"/>
  <c r="B800" i="29"/>
  <c r="B799" i="29"/>
  <c r="B798" i="29"/>
  <c r="B797" i="29"/>
  <c r="B796" i="29"/>
  <c r="B795" i="29"/>
  <c r="B794" i="29"/>
  <c r="B793" i="29"/>
  <c r="B792" i="29"/>
  <c r="B791" i="29"/>
  <c r="B790" i="29"/>
  <c r="B789" i="29"/>
  <c r="B788" i="29"/>
  <c r="B787" i="29"/>
  <c r="B786" i="29"/>
  <c r="B785" i="29"/>
  <c r="B784" i="29"/>
  <c r="B783" i="29"/>
  <c r="B782" i="29"/>
  <c r="B781" i="29"/>
  <c r="B780" i="29"/>
  <c r="B779" i="29"/>
  <c r="B778" i="29"/>
  <c r="B777" i="29"/>
  <c r="B776" i="29"/>
  <c r="B775" i="29"/>
  <c r="B774" i="29"/>
  <c r="B773" i="29"/>
  <c r="B772" i="29"/>
  <c r="B771" i="29"/>
  <c r="B770" i="29"/>
  <c r="B769" i="29"/>
  <c r="B768" i="29"/>
  <c r="B767" i="29"/>
  <c r="B766" i="29"/>
  <c r="B765" i="29"/>
  <c r="B764" i="29"/>
  <c r="B763" i="29"/>
  <c r="B762" i="29"/>
  <c r="B761" i="29"/>
  <c r="B760" i="29"/>
  <c r="B759" i="29"/>
  <c r="B758" i="29"/>
  <c r="B757" i="29"/>
  <c r="B756" i="29"/>
  <c r="B755" i="29"/>
  <c r="B754" i="29"/>
  <c r="B753" i="29"/>
  <c r="B752" i="29"/>
  <c r="B751" i="29"/>
  <c r="B750" i="29"/>
  <c r="B749" i="29"/>
  <c r="B748" i="29"/>
  <c r="B747" i="29"/>
  <c r="B746" i="29"/>
  <c r="B745" i="29"/>
  <c r="B744" i="29"/>
  <c r="B743" i="29"/>
  <c r="B742" i="29"/>
  <c r="B741" i="29"/>
  <c r="B740" i="29"/>
  <c r="B739" i="29"/>
  <c r="B738" i="29"/>
  <c r="B737" i="29"/>
  <c r="B736" i="29"/>
  <c r="B735" i="29"/>
  <c r="B734" i="29"/>
  <c r="B733" i="29"/>
  <c r="B732" i="29"/>
  <c r="B731" i="29"/>
  <c r="B730" i="29"/>
  <c r="B729" i="29"/>
  <c r="B728" i="29"/>
  <c r="B727" i="29"/>
  <c r="B726" i="29"/>
  <c r="B725" i="29"/>
  <c r="B724" i="29"/>
  <c r="B723" i="29"/>
  <c r="B722" i="29"/>
  <c r="B721" i="29"/>
  <c r="B720" i="29"/>
  <c r="B719" i="29"/>
  <c r="B718" i="29"/>
  <c r="B717" i="29"/>
  <c r="B716" i="29"/>
  <c r="B715" i="29"/>
  <c r="B714" i="29"/>
  <c r="B713" i="29"/>
  <c r="B712" i="29"/>
  <c r="B711" i="29"/>
  <c r="S710" i="29"/>
  <c r="B710" i="29"/>
  <c r="S709" i="29"/>
  <c r="B709" i="29"/>
  <c r="B708" i="29"/>
  <c r="B707" i="29"/>
  <c r="B706" i="29"/>
  <c r="B705" i="29"/>
  <c r="B704" i="29"/>
  <c r="B703" i="29"/>
  <c r="B702" i="29"/>
  <c r="S701" i="29"/>
  <c r="B701" i="29"/>
  <c r="S700" i="29"/>
  <c r="B700" i="29"/>
  <c r="S699" i="29"/>
  <c r="B699" i="29"/>
  <c r="B698" i="29"/>
  <c r="S697" i="29"/>
  <c r="B697" i="29"/>
  <c r="A697" i="29"/>
  <c r="S696" i="29"/>
  <c r="B696" i="29"/>
  <c r="A696" i="29"/>
  <c r="B695" i="29"/>
  <c r="A695" i="29"/>
  <c r="S694" i="29"/>
  <c r="B694" i="29"/>
  <c r="A694" i="29"/>
  <c r="S693" i="29"/>
  <c r="B693" i="29"/>
  <c r="A693" i="29"/>
  <c r="B692" i="29"/>
  <c r="A692" i="29"/>
  <c r="S691" i="29"/>
  <c r="B691" i="29"/>
  <c r="A691" i="29"/>
  <c r="B690" i="29"/>
  <c r="A690" i="29"/>
  <c r="B689" i="29"/>
  <c r="A689" i="29"/>
  <c r="S688" i="29"/>
  <c r="B688" i="29"/>
  <c r="A688" i="29"/>
  <c r="B687" i="29"/>
  <c r="A687" i="29"/>
  <c r="S686" i="29"/>
  <c r="B686" i="29"/>
  <c r="A686" i="29"/>
  <c r="S685" i="29"/>
  <c r="B685" i="29"/>
  <c r="A685" i="29"/>
  <c r="B684" i="29"/>
  <c r="A684" i="29"/>
  <c r="S683" i="29"/>
  <c r="B683" i="29"/>
  <c r="A683" i="29"/>
  <c r="S682" i="29"/>
  <c r="B682" i="29"/>
  <c r="A682" i="29"/>
  <c r="B681" i="29"/>
  <c r="A681" i="29"/>
  <c r="S680" i="29"/>
  <c r="B680" i="29"/>
  <c r="A680" i="29"/>
  <c r="B679" i="29"/>
  <c r="A679" i="29"/>
  <c r="B678" i="29"/>
  <c r="A678" i="29"/>
  <c r="S677" i="29"/>
  <c r="B677" i="29"/>
  <c r="A677" i="29"/>
  <c r="B676" i="29"/>
  <c r="A676" i="29"/>
  <c r="S675" i="29"/>
  <c r="B675" i="29"/>
  <c r="A675" i="29"/>
  <c r="S674" i="29"/>
  <c r="B674" i="29"/>
  <c r="A674" i="29"/>
  <c r="B673" i="29"/>
  <c r="A673" i="29"/>
  <c r="S672" i="29"/>
  <c r="B672" i="29"/>
  <c r="A672" i="29"/>
  <c r="S671" i="29"/>
  <c r="B671" i="29"/>
  <c r="A671" i="29"/>
  <c r="B670" i="29"/>
  <c r="A670" i="29"/>
  <c r="S669" i="29"/>
  <c r="B669" i="29"/>
  <c r="A669" i="29"/>
  <c r="B668" i="29"/>
  <c r="A668" i="29"/>
  <c r="B667" i="29"/>
  <c r="A667" i="29"/>
  <c r="S666" i="29"/>
  <c r="B666" i="29"/>
  <c r="A666" i="29"/>
  <c r="B665" i="29"/>
  <c r="A665" i="29"/>
  <c r="S664" i="29"/>
  <c r="B664" i="29"/>
  <c r="A664" i="29"/>
  <c r="S663" i="29"/>
  <c r="B663" i="29"/>
  <c r="A663" i="29"/>
  <c r="B662" i="29"/>
  <c r="A662" i="29"/>
  <c r="S661" i="29"/>
  <c r="B661" i="29"/>
  <c r="A661" i="29"/>
  <c r="S660" i="29"/>
  <c r="B660" i="29"/>
  <c r="A660" i="29"/>
  <c r="B659" i="29"/>
  <c r="A659" i="29"/>
  <c r="S658" i="29"/>
  <c r="B658" i="29"/>
  <c r="A658" i="29"/>
  <c r="B657" i="29"/>
  <c r="A657" i="29"/>
  <c r="B656" i="29"/>
  <c r="A656" i="29"/>
  <c r="S655" i="29"/>
  <c r="B655" i="29"/>
  <c r="A655" i="29"/>
  <c r="B654" i="29"/>
  <c r="A654" i="29"/>
  <c r="S653" i="29"/>
  <c r="B653" i="29"/>
  <c r="A653" i="29"/>
  <c r="S652" i="29"/>
  <c r="B652" i="29"/>
  <c r="A652" i="29"/>
  <c r="B651" i="29"/>
  <c r="A651" i="29"/>
  <c r="S650" i="29"/>
  <c r="B650" i="29"/>
  <c r="A650" i="29"/>
  <c r="S649" i="29"/>
  <c r="B649" i="29"/>
  <c r="A649" i="29"/>
  <c r="B648" i="29"/>
  <c r="A648" i="29"/>
  <c r="S647" i="29"/>
  <c r="B647" i="29"/>
  <c r="A647" i="29"/>
  <c r="B646" i="29"/>
  <c r="A646" i="29"/>
  <c r="B645" i="29"/>
  <c r="A645" i="29"/>
  <c r="S644" i="29"/>
  <c r="B644" i="29"/>
  <c r="A644" i="29"/>
  <c r="B643" i="29"/>
  <c r="A643" i="29"/>
  <c r="S642" i="29"/>
  <c r="B642" i="29"/>
  <c r="A642" i="29"/>
  <c r="S641" i="29"/>
  <c r="B641" i="29"/>
  <c r="A641" i="29"/>
  <c r="B640" i="29"/>
  <c r="A640" i="29"/>
  <c r="S639" i="29"/>
  <c r="B639" i="29"/>
  <c r="A639" i="29"/>
  <c r="S638" i="29"/>
  <c r="B638" i="29"/>
  <c r="A638" i="29"/>
  <c r="B637" i="29"/>
  <c r="A637" i="29"/>
  <c r="S636" i="29"/>
  <c r="B636" i="29"/>
  <c r="A636" i="29"/>
  <c r="B635" i="29"/>
  <c r="A635" i="29"/>
  <c r="B634" i="29"/>
  <c r="A634" i="29"/>
  <c r="S633" i="29"/>
  <c r="B633" i="29"/>
  <c r="A633" i="29"/>
  <c r="B632" i="29"/>
  <c r="A632" i="29"/>
  <c r="B631" i="29"/>
  <c r="B630" i="29"/>
  <c r="B629" i="29"/>
  <c r="B628" i="29"/>
  <c r="B627" i="29"/>
  <c r="B626" i="29"/>
  <c r="B625" i="29"/>
  <c r="B624" i="29"/>
  <c r="B623" i="29"/>
  <c r="B622" i="29"/>
  <c r="B621" i="29"/>
  <c r="B620" i="29"/>
  <c r="B619" i="29"/>
  <c r="B618" i="29"/>
  <c r="B617" i="29"/>
  <c r="B616" i="29"/>
  <c r="B615" i="29"/>
  <c r="B614" i="29"/>
  <c r="B613" i="29"/>
  <c r="B612" i="29"/>
  <c r="B611" i="29"/>
  <c r="B610" i="29"/>
  <c r="B609" i="29"/>
  <c r="B608" i="29"/>
  <c r="B607" i="29"/>
  <c r="B606" i="29"/>
  <c r="B605" i="29"/>
  <c r="B604" i="29"/>
  <c r="B603" i="29"/>
  <c r="B602" i="29"/>
  <c r="B601" i="29"/>
  <c r="B600" i="29"/>
  <c r="B599" i="29"/>
  <c r="B598" i="29"/>
  <c r="B597" i="29"/>
  <c r="B596" i="29"/>
  <c r="B595" i="29"/>
  <c r="B594" i="29"/>
  <c r="B593" i="29"/>
  <c r="B592" i="29"/>
  <c r="B591" i="29"/>
  <c r="B590" i="29"/>
  <c r="B589" i="29"/>
  <c r="B588" i="29"/>
  <c r="B587" i="29"/>
  <c r="B586" i="29"/>
  <c r="B585" i="29"/>
  <c r="B584" i="29"/>
  <c r="B583" i="29"/>
  <c r="B582" i="29"/>
  <c r="B581" i="29"/>
  <c r="B580" i="29"/>
  <c r="B579" i="29"/>
  <c r="B578" i="29"/>
  <c r="B577" i="29"/>
  <c r="B576" i="29"/>
  <c r="B575" i="29"/>
  <c r="B574" i="29"/>
  <c r="B573" i="29"/>
  <c r="B572" i="29"/>
  <c r="B571" i="29"/>
  <c r="B570" i="29"/>
  <c r="B569" i="29"/>
  <c r="B568" i="29"/>
  <c r="B567" i="29"/>
  <c r="B566" i="29"/>
  <c r="B565" i="29"/>
  <c r="B564" i="29"/>
  <c r="B563" i="29"/>
  <c r="B562" i="29"/>
  <c r="B561" i="29"/>
  <c r="B560" i="29"/>
  <c r="B559" i="29"/>
  <c r="B558" i="29"/>
  <c r="B557" i="29"/>
  <c r="B556" i="29"/>
  <c r="B555" i="29"/>
  <c r="B554" i="29"/>
  <c r="B553" i="29"/>
  <c r="B552" i="29"/>
  <c r="B551" i="29"/>
  <c r="B550" i="29"/>
  <c r="B549" i="29"/>
  <c r="B548" i="29"/>
  <c r="B547" i="29"/>
  <c r="B546" i="29"/>
  <c r="B545" i="29"/>
  <c r="B544" i="29"/>
  <c r="B543" i="29"/>
  <c r="B542" i="29"/>
  <c r="B541" i="29"/>
  <c r="B540" i="29"/>
  <c r="B539" i="29"/>
  <c r="B538" i="29"/>
  <c r="B537" i="29"/>
  <c r="B536" i="29"/>
  <c r="B535" i="29"/>
  <c r="B534" i="29"/>
  <c r="B533" i="29"/>
  <c r="B532" i="29"/>
  <c r="B531" i="29"/>
  <c r="B530" i="29"/>
  <c r="B529" i="29"/>
  <c r="B528" i="29"/>
  <c r="B527" i="29"/>
  <c r="B526" i="29"/>
  <c r="B525" i="29"/>
  <c r="B524" i="29"/>
  <c r="B523" i="29"/>
  <c r="B522" i="29"/>
  <c r="B521" i="29"/>
  <c r="B520" i="29"/>
  <c r="B519" i="29"/>
  <c r="B518" i="29"/>
  <c r="B517" i="29"/>
  <c r="B516" i="29"/>
  <c r="B515" i="29"/>
  <c r="B514" i="29"/>
  <c r="B513" i="29"/>
  <c r="B512" i="29"/>
  <c r="B511" i="29"/>
  <c r="B510" i="29"/>
  <c r="B509" i="29"/>
  <c r="B508" i="29"/>
  <c r="B507" i="29"/>
  <c r="B506" i="29"/>
  <c r="B505" i="29"/>
  <c r="B504" i="29"/>
  <c r="B503" i="29"/>
  <c r="B502" i="29"/>
  <c r="B501" i="29"/>
  <c r="B500" i="29"/>
  <c r="B499" i="29"/>
  <c r="B498" i="29"/>
  <c r="B497" i="29"/>
  <c r="B496" i="29"/>
  <c r="B495" i="29"/>
  <c r="B494" i="29"/>
  <c r="B493" i="29"/>
  <c r="B492" i="29"/>
  <c r="B491" i="29"/>
  <c r="B490" i="29"/>
  <c r="B489" i="29"/>
  <c r="B488" i="29"/>
  <c r="B487" i="29"/>
  <c r="S486" i="29"/>
  <c r="B486" i="29"/>
  <c r="B485" i="29"/>
  <c r="B484" i="29"/>
  <c r="B483" i="29"/>
  <c r="B482" i="29"/>
  <c r="B481" i="29"/>
  <c r="S480" i="29"/>
  <c r="B480" i="29"/>
  <c r="B479" i="29"/>
  <c r="B478" i="29"/>
  <c r="B477" i="29"/>
  <c r="B476" i="29"/>
  <c r="B475" i="29"/>
  <c r="S474" i="29"/>
  <c r="B474" i="29"/>
  <c r="B473" i="29"/>
  <c r="B472" i="29"/>
  <c r="B471" i="29"/>
  <c r="B470" i="29"/>
  <c r="B469" i="29"/>
  <c r="B468" i="29"/>
  <c r="S467" i="29"/>
  <c r="B467" i="29"/>
  <c r="B466" i="29"/>
  <c r="B465" i="29"/>
  <c r="B464" i="29"/>
  <c r="B463" i="29"/>
  <c r="B462" i="29"/>
  <c r="B461" i="29"/>
  <c r="B460" i="29"/>
  <c r="B459" i="29"/>
  <c r="B458" i="29"/>
  <c r="B457" i="29"/>
  <c r="B456" i="29"/>
  <c r="B455" i="29"/>
  <c r="B454" i="29"/>
  <c r="B453" i="29"/>
  <c r="B452" i="29"/>
  <c r="B451" i="29"/>
  <c r="B450" i="29"/>
  <c r="B449" i="29"/>
  <c r="B448" i="29"/>
  <c r="B447" i="29"/>
  <c r="B446" i="29"/>
  <c r="B445" i="29"/>
  <c r="B444" i="29"/>
  <c r="S443" i="29"/>
  <c r="B443" i="29"/>
  <c r="B442" i="29"/>
  <c r="B441" i="29"/>
  <c r="B440" i="29"/>
  <c r="B439" i="29"/>
  <c r="B438" i="29"/>
  <c r="B437" i="29"/>
  <c r="S436" i="29"/>
  <c r="B436" i="29"/>
  <c r="B435" i="29"/>
  <c r="B434" i="29"/>
  <c r="B433" i="29"/>
  <c r="B432" i="29"/>
  <c r="B431" i="29"/>
  <c r="S430" i="29"/>
  <c r="B430" i="29"/>
  <c r="B429" i="29"/>
  <c r="B428" i="29"/>
  <c r="B427" i="29"/>
  <c r="B426" i="29"/>
  <c r="B425" i="29"/>
  <c r="S424" i="29"/>
  <c r="B424" i="29"/>
  <c r="B423" i="29"/>
  <c r="B422" i="29"/>
  <c r="B421" i="29"/>
  <c r="B420" i="29"/>
  <c r="B419" i="29"/>
  <c r="B418" i="29"/>
  <c r="S417" i="29"/>
  <c r="B417" i="29"/>
  <c r="B416" i="29"/>
  <c r="B415" i="29"/>
  <c r="B414" i="29"/>
  <c r="B413" i="29"/>
  <c r="B412" i="29"/>
  <c r="B411" i="29"/>
  <c r="B410" i="29"/>
  <c r="B409" i="29"/>
  <c r="B408" i="29"/>
  <c r="B407" i="29"/>
  <c r="B406" i="29"/>
  <c r="B405" i="29"/>
  <c r="B404" i="29"/>
  <c r="B403" i="29"/>
  <c r="B402" i="29"/>
  <c r="B401" i="29"/>
  <c r="B400" i="29"/>
  <c r="B399" i="29"/>
  <c r="B398" i="29"/>
  <c r="B397" i="29"/>
  <c r="B396" i="29"/>
  <c r="B395" i="29"/>
  <c r="B394" i="29"/>
  <c r="B393" i="29"/>
  <c r="B392" i="29"/>
  <c r="B391" i="29"/>
  <c r="B390" i="29"/>
  <c r="B389" i="29"/>
  <c r="B388" i="29"/>
  <c r="B387" i="29"/>
  <c r="S386" i="29"/>
  <c r="B386" i="29"/>
  <c r="B385" i="29"/>
  <c r="B384" i="29"/>
  <c r="B383" i="29"/>
  <c r="B382" i="29"/>
  <c r="B381" i="29"/>
  <c r="S380" i="29"/>
  <c r="B380" i="29"/>
  <c r="B379" i="29"/>
  <c r="B378" i="29"/>
  <c r="B377" i="29"/>
  <c r="B376" i="29"/>
  <c r="B375" i="29"/>
  <c r="S374" i="29"/>
  <c r="B374" i="29"/>
  <c r="B373" i="29"/>
  <c r="B372" i="29"/>
  <c r="B371" i="29"/>
  <c r="B370" i="29"/>
  <c r="B369" i="29"/>
  <c r="B368" i="29"/>
  <c r="B367" i="29"/>
  <c r="B366" i="29"/>
  <c r="B365" i="29"/>
  <c r="B364" i="29"/>
  <c r="B363" i="29"/>
  <c r="B362" i="29"/>
  <c r="B361" i="29"/>
  <c r="B360" i="29"/>
  <c r="B359" i="29"/>
  <c r="B358" i="29"/>
  <c r="B357" i="29"/>
  <c r="B356" i="29"/>
  <c r="B355" i="29"/>
  <c r="B354" i="29"/>
  <c r="B353" i="29"/>
  <c r="B352" i="29"/>
  <c r="B351" i="29"/>
  <c r="B350" i="29"/>
  <c r="B349" i="29"/>
  <c r="B348" i="29"/>
  <c r="B347" i="29"/>
  <c r="B346" i="29"/>
  <c r="B345" i="29"/>
  <c r="S344" i="29"/>
  <c r="B344" i="29"/>
  <c r="B343" i="29"/>
  <c r="B342" i="29"/>
  <c r="B341" i="29"/>
  <c r="B340" i="29"/>
  <c r="B339" i="29"/>
  <c r="S338" i="29"/>
  <c r="B338" i="29"/>
  <c r="B337" i="29"/>
  <c r="B336" i="29"/>
  <c r="B335" i="29"/>
  <c r="B334" i="29"/>
  <c r="B333" i="29"/>
  <c r="S332" i="29"/>
  <c r="B332" i="29"/>
  <c r="B331" i="29"/>
  <c r="B330" i="29"/>
  <c r="B329" i="29"/>
  <c r="B328" i="29"/>
  <c r="B327" i="29"/>
  <c r="S326" i="29"/>
  <c r="B326" i="29"/>
  <c r="B325" i="29"/>
  <c r="B324" i="29"/>
  <c r="B323" i="29"/>
  <c r="B322" i="29"/>
  <c r="B321" i="29"/>
  <c r="B320" i="29"/>
  <c r="B319" i="29"/>
  <c r="B318" i="29"/>
  <c r="B317" i="29"/>
  <c r="B316" i="29"/>
  <c r="B315" i="29"/>
  <c r="B314" i="29"/>
  <c r="B313" i="29"/>
  <c r="B312" i="29"/>
  <c r="B311" i="29"/>
  <c r="B310" i="29"/>
  <c r="B309" i="29"/>
  <c r="B308" i="29"/>
  <c r="B307" i="29"/>
  <c r="B306" i="29"/>
  <c r="B305" i="29"/>
  <c r="B304" i="29"/>
  <c r="B303" i="29"/>
  <c r="B302" i="29"/>
  <c r="B301" i="29"/>
  <c r="B300" i="29"/>
  <c r="B299" i="29"/>
  <c r="B298" i="29"/>
  <c r="B297" i="29"/>
  <c r="S296" i="29"/>
  <c r="B296" i="29"/>
  <c r="B295" i="29"/>
  <c r="B294" i="29"/>
  <c r="B293" i="29"/>
  <c r="B292" i="29"/>
  <c r="B291" i="29"/>
  <c r="S290" i="29"/>
  <c r="B290" i="29"/>
  <c r="B289" i="29"/>
  <c r="B288" i="29"/>
  <c r="B287" i="29"/>
  <c r="B286" i="29"/>
  <c r="B285" i="29"/>
  <c r="S284" i="29"/>
  <c r="B284" i="29"/>
  <c r="B283" i="29"/>
  <c r="B282" i="29"/>
  <c r="B281" i="29"/>
  <c r="B280" i="29"/>
  <c r="B279" i="29"/>
  <c r="S278" i="29"/>
  <c r="B278" i="29"/>
  <c r="B277" i="29"/>
  <c r="B276" i="29"/>
  <c r="B275" i="29"/>
  <c r="B274" i="29"/>
  <c r="B273" i="29"/>
  <c r="S272" i="29"/>
  <c r="B272" i="29"/>
  <c r="B271" i="29"/>
  <c r="B270" i="29"/>
  <c r="B269" i="29"/>
  <c r="B268" i="29"/>
  <c r="B267" i="29"/>
  <c r="B266" i="29"/>
  <c r="B265" i="29"/>
  <c r="B264" i="29"/>
  <c r="B263" i="29"/>
  <c r="B262" i="29"/>
  <c r="B261" i="29"/>
  <c r="B260" i="29"/>
  <c r="B259" i="29"/>
  <c r="B258" i="29"/>
  <c r="B257" i="29"/>
  <c r="B256" i="29"/>
  <c r="B255" i="29"/>
  <c r="B254" i="29"/>
  <c r="B253" i="29"/>
  <c r="B252" i="29"/>
  <c r="B251" i="29"/>
  <c r="B250" i="29"/>
  <c r="B249" i="29"/>
  <c r="S248" i="29"/>
  <c r="B248" i="29"/>
  <c r="B247" i="29"/>
  <c r="B246" i="29"/>
  <c r="B245" i="29"/>
  <c r="B244" i="29"/>
  <c r="B243" i="29"/>
  <c r="S242" i="29"/>
  <c r="B242" i="29"/>
  <c r="B241" i="29"/>
  <c r="B240" i="29"/>
  <c r="B239" i="29"/>
  <c r="B238" i="29"/>
  <c r="B237" i="29"/>
  <c r="S236" i="29"/>
  <c r="B236" i="29"/>
  <c r="B235" i="29"/>
  <c r="B234" i="29"/>
  <c r="B233" i="29"/>
  <c r="B232" i="29"/>
  <c r="B231" i="29"/>
  <c r="S230" i="29"/>
  <c r="B230" i="29"/>
  <c r="B229" i="29"/>
  <c r="B228" i="29"/>
  <c r="B227" i="29"/>
  <c r="B226" i="29"/>
  <c r="B225" i="29"/>
  <c r="S224" i="29"/>
  <c r="B224" i="29"/>
  <c r="B223" i="29"/>
  <c r="B222" i="29"/>
  <c r="B221" i="29"/>
  <c r="B220" i="29"/>
  <c r="B219" i="29"/>
  <c r="B218" i="29"/>
  <c r="B217" i="29"/>
  <c r="B216" i="29"/>
  <c r="B215" i="29"/>
  <c r="B214" i="29"/>
  <c r="B213" i="29"/>
  <c r="B212" i="29"/>
  <c r="B211" i="29"/>
  <c r="B210" i="29"/>
  <c r="B209" i="29"/>
  <c r="B208" i="29"/>
  <c r="B207" i="29"/>
  <c r="B206" i="29"/>
  <c r="B205" i="29"/>
  <c r="B204" i="29"/>
  <c r="B203" i="29"/>
  <c r="B202" i="29"/>
  <c r="B201" i="29"/>
  <c r="S200" i="29"/>
  <c r="B200" i="29"/>
  <c r="B199" i="29"/>
  <c r="B198" i="29"/>
  <c r="B197" i="29"/>
  <c r="B196" i="29"/>
  <c r="B195" i="29"/>
  <c r="S194" i="29"/>
  <c r="B194" i="29"/>
  <c r="B193" i="29"/>
  <c r="B192" i="29"/>
  <c r="B191" i="29"/>
  <c r="B190" i="29"/>
  <c r="B189" i="29"/>
  <c r="S188" i="29"/>
  <c r="B188" i="29"/>
  <c r="B187" i="29"/>
  <c r="B186" i="29"/>
  <c r="B185" i="29"/>
  <c r="B184" i="29"/>
  <c r="B183" i="29"/>
  <c r="S182" i="29"/>
  <c r="B182" i="29"/>
  <c r="B181" i="29"/>
  <c r="B180" i="29"/>
  <c r="B179" i="29"/>
  <c r="B178" i="29"/>
  <c r="B177" i="29"/>
  <c r="S176" i="29"/>
  <c r="B176" i="29"/>
  <c r="B175" i="29"/>
  <c r="B174" i="29"/>
  <c r="B173" i="29"/>
  <c r="B172" i="29"/>
  <c r="B171" i="29"/>
  <c r="B170" i="29"/>
  <c r="B169" i="29"/>
  <c r="B168" i="29"/>
  <c r="B167" i="29"/>
  <c r="B166" i="29"/>
  <c r="B165" i="29"/>
  <c r="B164" i="29"/>
  <c r="B163" i="29"/>
  <c r="B162" i="29"/>
  <c r="B161" i="29"/>
  <c r="B160" i="29"/>
  <c r="B159" i="29"/>
  <c r="B158" i="29"/>
  <c r="B157" i="29"/>
  <c r="B156" i="29"/>
  <c r="B155" i="29"/>
  <c r="B154" i="29"/>
  <c r="B153" i="29"/>
  <c r="S152" i="29"/>
  <c r="B152" i="29"/>
  <c r="B151" i="29"/>
  <c r="B150" i="29"/>
  <c r="B149" i="29"/>
  <c r="B148" i="29"/>
  <c r="B147" i="29"/>
  <c r="S146" i="29"/>
  <c r="B146" i="29"/>
  <c r="B145" i="29"/>
  <c r="B144" i="29"/>
  <c r="B143" i="29"/>
  <c r="B142" i="29"/>
  <c r="B141" i="29"/>
  <c r="S140" i="29"/>
  <c r="B140" i="29"/>
  <c r="B139" i="29"/>
  <c r="B138" i="29"/>
  <c r="B137" i="29"/>
  <c r="B136" i="29"/>
  <c r="B135" i="29"/>
  <c r="S134" i="29"/>
  <c r="B134" i="29"/>
  <c r="B133" i="29"/>
  <c r="B132" i="29"/>
  <c r="B131" i="29"/>
  <c r="B130" i="29"/>
  <c r="B129" i="29"/>
  <c r="S128" i="29"/>
  <c r="B128" i="29"/>
  <c r="B127" i="29"/>
  <c r="B126" i="29"/>
  <c r="B125" i="29"/>
  <c r="B124" i="29"/>
  <c r="B123" i="29"/>
  <c r="B122" i="29"/>
  <c r="B121" i="29"/>
  <c r="B120" i="29"/>
  <c r="B119" i="29"/>
  <c r="B118" i="29"/>
  <c r="B117" i="29"/>
  <c r="B116" i="29"/>
  <c r="B115" i="29"/>
  <c r="B114" i="29"/>
  <c r="B113" i="29"/>
  <c r="B112" i="29"/>
  <c r="B111" i="29"/>
  <c r="B110" i="29"/>
  <c r="B109" i="29"/>
  <c r="B108" i="29"/>
  <c r="B107" i="29"/>
  <c r="B106" i="29"/>
  <c r="B105" i="29"/>
  <c r="S104" i="29"/>
  <c r="B104" i="29"/>
  <c r="B103" i="29"/>
  <c r="B102" i="29"/>
  <c r="B101" i="29"/>
  <c r="B100" i="29"/>
  <c r="B99" i="29"/>
  <c r="S98" i="29"/>
  <c r="B98" i="29"/>
  <c r="B97" i="29"/>
  <c r="B96" i="29"/>
  <c r="B95" i="29"/>
  <c r="B94" i="29"/>
  <c r="B93" i="29"/>
  <c r="S92" i="29"/>
  <c r="B92" i="29"/>
  <c r="B91" i="29"/>
  <c r="B90" i="29"/>
  <c r="B89" i="29"/>
  <c r="B88" i="29"/>
  <c r="B87" i="29"/>
  <c r="S86" i="29"/>
  <c r="B86" i="29"/>
  <c r="S85" i="29"/>
  <c r="B85" i="29"/>
  <c r="S84" i="29"/>
  <c r="B84" i="29"/>
  <c r="S83" i="29"/>
  <c r="B83" i="29"/>
  <c r="S82" i="29"/>
  <c r="B82" i="29"/>
  <c r="S81" i="29"/>
  <c r="B81" i="29"/>
  <c r="S80" i="29"/>
  <c r="B80" i="29"/>
  <c r="S79" i="29"/>
  <c r="B79" i="29"/>
  <c r="S78" i="29"/>
  <c r="B78" i="29"/>
  <c r="S77" i="29"/>
  <c r="B77" i="29"/>
  <c r="S76" i="29"/>
  <c r="B76" i="29"/>
  <c r="S75" i="29"/>
  <c r="B75" i="29"/>
  <c r="S74" i="29"/>
  <c r="B74" i="29"/>
  <c r="S73" i="29"/>
  <c r="B73" i="29"/>
  <c r="S72" i="29"/>
  <c r="B72" i="29"/>
  <c r="S71" i="29"/>
  <c r="B71" i="29"/>
  <c r="S70" i="29"/>
  <c r="B70" i="29"/>
  <c r="S69" i="29"/>
  <c r="B69" i="29"/>
  <c r="S68" i="29"/>
  <c r="B68" i="29"/>
  <c r="S67" i="29"/>
  <c r="B67" i="29"/>
  <c r="S66" i="29"/>
  <c r="B66" i="29"/>
  <c r="S65" i="29"/>
  <c r="B65" i="29"/>
  <c r="S64" i="29"/>
  <c r="B64" i="29"/>
  <c r="S63" i="29"/>
  <c r="B63" i="29"/>
  <c r="S62" i="29"/>
  <c r="B62" i="29"/>
  <c r="S61" i="29"/>
  <c r="B61" i="29"/>
  <c r="S60" i="29"/>
  <c r="B60" i="29"/>
  <c r="S59" i="29"/>
  <c r="B59" i="29"/>
  <c r="S58" i="29"/>
  <c r="B58" i="29"/>
  <c r="S57" i="29"/>
  <c r="B57" i="29"/>
  <c r="S56" i="29"/>
  <c r="B56" i="29"/>
  <c r="S55" i="29"/>
  <c r="B55" i="29"/>
  <c r="S54" i="29"/>
  <c r="B54" i="29"/>
  <c r="S53" i="29"/>
  <c r="B53" i="29"/>
  <c r="S52" i="29"/>
  <c r="B52" i="29"/>
  <c r="S51" i="29"/>
  <c r="B51" i="29"/>
  <c r="S50" i="29"/>
  <c r="B50" i="29"/>
  <c r="S49" i="29"/>
  <c r="B49" i="29"/>
  <c r="S48" i="29"/>
  <c r="B48" i="29"/>
  <c r="S47" i="29"/>
  <c r="B47" i="29"/>
  <c r="S46" i="29"/>
  <c r="B46" i="29"/>
  <c r="S45" i="29"/>
  <c r="B45" i="29"/>
  <c r="S44" i="29"/>
  <c r="B44" i="29"/>
  <c r="S43" i="29"/>
  <c r="B43" i="29"/>
  <c r="S42" i="29"/>
  <c r="B42" i="29"/>
  <c r="S41" i="29"/>
  <c r="B41" i="29"/>
  <c r="S40" i="29"/>
  <c r="B40" i="29"/>
  <c r="S39" i="29"/>
  <c r="B39" i="29"/>
  <c r="S38" i="29"/>
  <c r="B38" i="29"/>
  <c r="S37" i="29"/>
  <c r="B37" i="29"/>
  <c r="S36" i="29"/>
  <c r="B36" i="29"/>
  <c r="S35" i="29"/>
  <c r="B35" i="29"/>
  <c r="S34" i="29"/>
  <c r="B34" i="29"/>
  <c r="S33" i="29"/>
  <c r="B33" i="29"/>
  <c r="S32" i="29"/>
  <c r="B32" i="29"/>
  <c r="S31" i="29"/>
  <c r="B31" i="29"/>
  <c r="S30" i="29"/>
  <c r="B30" i="29"/>
  <c r="S29" i="29"/>
  <c r="B29" i="29"/>
  <c r="S28" i="29"/>
  <c r="B28" i="29"/>
  <c r="S27" i="29"/>
  <c r="B27" i="29"/>
  <c r="S26" i="29"/>
  <c r="B26" i="29"/>
  <c r="S25" i="29"/>
  <c r="B25" i="29"/>
  <c r="S24" i="29"/>
  <c r="B24" i="29"/>
  <c r="S23" i="29"/>
  <c r="B23" i="29"/>
  <c r="S22" i="29"/>
  <c r="B22" i="29"/>
  <c r="S21" i="29"/>
  <c r="B21" i="29"/>
  <c r="S20" i="29"/>
  <c r="B20" i="29"/>
  <c r="S19" i="29"/>
  <c r="B19" i="29"/>
  <c r="S18" i="29"/>
  <c r="B18" i="29"/>
  <c r="S17" i="29"/>
  <c r="B17" i="29"/>
  <c r="S16" i="29"/>
  <c r="B16" i="29"/>
  <c r="S15" i="29"/>
  <c r="B15" i="29"/>
  <c r="S14" i="29"/>
  <c r="B14" i="29"/>
  <c r="S13" i="29"/>
  <c r="B13" i="29"/>
  <c r="S12" i="29"/>
  <c r="B12" i="29"/>
  <c r="S11" i="29"/>
  <c r="B11" i="29"/>
  <c r="S10" i="29"/>
  <c r="B10" i="29"/>
  <c r="S9" i="29"/>
  <c r="B9" i="29"/>
  <c r="S8" i="29"/>
  <c r="B8" i="29"/>
  <c r="S7" i="29"/>
  <c r="B7" i="29"/>
  <c r="S6" i="29"/>
  <c r="B6" i="29"/>
  <c r="S5" i="29"/>
  <c r="B5" i="29"/>
  <c r="S4" i="29"/>
  <c r="B4" i="29"/>
  <c r="B302" i="15" l="1"/>
  <c r="B301" i="15"/>
  <c r="B300" i="15"/>
  <c r="B299" i="15"/>
  <c r="B298" i="15"/>
  <c r="B297" i="15"/>
  <c r="B296" i="15"/>
  <c r="B295" i="15"/>
  <c r="AH218" i="15"/>
  <c r="AC218" i="15"/>
  <c r="AB218" i="15"/>
  <c r="AA218" i="15"/>
  <c r="Z218" i="15"/>
  <c r="Y218" i="15"/>
  <c r="X218" i="15"/>
  <c r="W218" i="15"/>
  <c r="V218" i="15"/>
  <c r="U218" i="15"/>
  <c r="T218" i="15"/>
  <c r="S218" i="15"/>
  <c r="Q218" i="15"/>
  <c r="P218" i="15"/>
  <c r="O218" i="15"/>
  <c r="N218" i="15"/>
  <c r="M218" i="15"/>
  <c r="L218" i="15"/>
  <c r="K218" i="15"/>
  <c r="J218" i="15"/>
  <c r="I218" i="15"/>
  <c r="G218" i="15"/>
  <c r="F218" i="15"/>
  <c r="E218" i="15"/>
  <c r="D218" i="15"/>
  <c r="AH217" i="15"/>
  <c r="AC217" i="15"/>
  <c r="AB217" i="15"/>
  <c r="AA217" i="15"/>
  <c r="Z217" i="15"/>
  <c r="Y217" i="15"/>
  <c r="X217" i="15"/>
  <c r="W217" i="15"/>
  <c r="V217" i="15"/>
  <c r="U217" i="15"/>
  <c r="T217" i="15"/>
  <c r="S217" i="15"/>
  <c r="Q217" i="15"/>
  <c r="P217" i="15"/>
  <c r="O217" i="15"/>
  <c r="N217" i="15"/>
  <c r="M217" i="15"/>
  <c r="L217" i="15"/>
  <c r="K217" i="15"/>
  <c r="J217" i="15"/>
  <c r="I217" i="15"/>
  <c r="G217" i="15"/>
  <c r="F217" i="15"/>
  <c r="E217" i="15"/>
  <c r="D217" i="15"/>
  <c r="AH216" i="15"/>
  <c r="AC216" i="15"/>
  <c r="AB216" i="15"/>
  <c r="AA216" i="15"/>
  <c r="Z216" i="15"/>
  <c r="Y216" i="15"/>
  <c r="X216" i="15"/>
  <c r="W216" i="15"/>
  <c r="V216" i="15"/>
  <c r="U216" i="15"/>
  <c r="T216" i="15"/>
  <c r="S216" i="15"/>
  <c r="Q216" i="15"/>
  <c r="P216" i="15"/>
  <c r="O216" i="15"/>
  <c r="N216" i="15"/>
  <c r="M216" i="15"/>
  <c r="L216" i="15"/>
  <c r="K216" i="15"/>
  <c r="J216" i="15"/>
  <c r="I216" i="15"/>
  <c r="G216" i="15"/>
  <c r="F216" i="15"/>
  <c r="E216" i="15"/>
  <c r="D216" i="15"/>
  <c r="AH215" i="15"/>
  <c r="AC215" i="15"/>
  <c r="AB215" i="15"/>
  <c r="AA215" i="15"/>
  <c r="Z215" i="15"/>
  <c r="Y215" i="15"/>
  <c r="X215" i="15"/>
  <c r="W215" i="15"/>
  <c r="V215" i="15"/>
  <c r="U215" i="15"/>
  <c r="T215" i="15"/>
  <c r="S215" i="15"/>
  <c r="Q215" i="15"/>
  <c r="P215" i="15"/>
  <c r="O215" i="15"/>
  <c r="N215" i="15"/>
  <c r="M215" i="15"/>
  <c r="L215" i="15"/>
  <c r="K215" i="15"/>
  <c r="J215" i="15"/>
  <c r="I215" i="15"/>
  <c r="G215" i="15"/>
  <c r="F215" i="15"/>
  <c r="E215" i="15"/>
  <c r="D215" i="15"/>
  <c r="AH214" i="15"/>
  <c r="AC214" i="15"/>
  <c r="AB214" i="15"/>
  <c r="AA214" i="15"/>
  <c r="Z214" i="15"/>
  <c r="Y214" i="15"/>
  <c r="X214" i="15"/>
  <c r="W214" i="15"/>
  <c r="V214" i="15"/>
  <c r="U214" i="15"/>
  <c r="T214" i="15"/>
  <c r="S214" i="15"/>
  <c r="Q214" i="15"/>
  <c r="P214" i="15"/>
  <c r="O214" i="15"/>
  <c r="N214" i="15"/>
  <c r="M214" i="15"/>
  <c r="L214" i="15"/>
  <c r="K214" i="15"/>
  <c r="J214" i="15"/>
  <c r="I214" i="15"/>
  <c r="G214" i="15"/>
  <c r="F214" i="15"/>
  <c r="E214" i="15"/>
  <c r="D214" i="15"/>
  <c r="AH211" i="15"/>
  <c r="AC211" i="15"/>
  <c r="AB211" i="15"/>
  <c r="AA211" i="15"/>
  <c r="Z211" i="15"/>
  <c r="Y211" i="15"/>
  <c r="X211" i="15"/>
  <c r="W211" i="15"/>
  <c r="V211" i="15"/>
  <c r="U211" i="15"/>
  <c r="T211" i="15"/>
  <c r="S211" i="15"/>
  <c r="Q211" i="15"/>
  <c r="P211" i="15"/>
  <c r="O211" i="15"/>
  <c r="N211" i="15"/>
  <c r="M211" i="15"/>
  <c r="L211" i="15"/>
  <c r="K211" i="15"/>
  <c r="J211" i="15"/>
  <c r="I211" i="15"/>
  <c r="G211" i="15"/>
  <c r="F211" i="15"/>
  <c r="E211" i="15"/>
  <c r="D211" i="15"/>
  <c r="AH210" i="15"/>
  <c r="AC210" i="15"/>
  <c r="AB210" i="15"/>
  <c r="AA210" i="15"/>
  <c r="Z210" i="15"/>
  <c r="Y210" i="15"/>
  <c r="X210" i="15"/>
  <c r="W210" i="15"/>
  <c r="V210" i="15"/>
  <c r="U210" i="15"/>
  <c r="T210" i="15"/>
  <c r="S210" i="15"/>
  <c r="Q210" i="15"/>
  <c r="P210" i="15"/>
  <c r="O210" i="15"/>
  <c r="N210" i="15"/>
  <c r="M210" i="15"/>
  <c r="L210" i="15"/>
  <c r="K210" i="15"/>
  <c r="J210" i="15"/>
  <c r="I210" i="15"/>
  <c r="G210" i="15"/>
  <c r="F210" i="15"/>
  <c r="E210" i="15"/>
  <c r="D210" i="15"/>
  <c r="AH209" i="15"/>
  <c r="AC209" i="15"/>
  <c r="AB209" i="15"/>
  <c r="AA209" i="15"/>
  <c r="Z209" i="15"/>
  <c r="Y209" i="15"/>
  <c r="X209" i="15"/>
  <c r="W209" i="15"/>
  <c r="V209" i="15"/>
  <c r="U209" i="15"/>
  <c r="T209" i="15"/>
  <c r="S209" i="15"/>
  <c r="Q209" i="15"/>
  <c r="P209" i="15"/>
  <c r="O209" i="15"/>
  <c r="N209" i="15"/>
  <c r="M209" i="15"/>
  <c r="L209" i="15"/>
  <c r="K209" i="15"/>
  <c r="J209" i="15"/>
  <c r="I209" i="15"/>
  <c r="G209" i="15"/>
  <c r="F209" i="15"/>
  <c r="E209" i="15"/>
  <c r="D209" i="15"/>
  <c r="AH208" i="15"/>
  <c r="AC208" i="15"/>
  <c r="AB208" i="15"/>
  <c r="AA208" i="15"/>
  <c r="Z208" i="15"/>
  <c r="Y208" i="15"/>
  <c r="X208" i="15"/>
  <c r="W208" i="15"/>
  <c r="V208" i="15"/>
  <c r="U208" i="15"/>
  <c r="T208" i="15"/>
  <c r="S208" i="15"/>
  <c r="Q208" i="15"/>
  <c r="P208" i="15"/>
  <c r="O208" i="15"/>
  <c r="N208" i="15"/>
  <c r="M208" i="15"/>
  <c r="L208" i="15"/>
  <c r="K208" i="15"/>
  <c r="J208" i="15"/>
  <c r="I208" i="15"/>
  <c r="G208" i="15"/>
  <c r="F208" i="15"/>
  <c r="E208" i="15"/>
  <c r="D208" i="15"/>
  <c r="AH207" i="15"/>
  <c r="AC207" i="15"/>
  <c r="AB207" i="15"/>
  <c r="AA207" i="15"/>
  <c r="Z207" i="15"/>
  <c r="Y207" i="15"/>
  <c r="X207" i="15"/>
  <c r="W207" i="15"/>
  <c r="V207" i="15"/>
  <c r="U207" i="15"/>
  <c r="T207" i="15"/>
  <c r="S207" i="15"/>
  <c r="Q207" i="15"/>
  <c r="P207" i="15"/>
  <c r="O207" i="15"/>
  <c r="N207" i="15"/>
  <c r="M207" i="15"/>
  <c r="L207" i="15"/>
  <c r="K207" i="15"/>
  <c r="J207" i="15"/>
  <c r="I207" i="15"/>
  <c r="G207" i="15"/>
  <c r="F207" i="15"/>
  <c r="E207" i="15"/>
  <c r="D207" i="15"/>
  <c r="AH204" i="15"/>
  <c r="AH278" i="15" s="1"/>
  <c r="AC204" i="15"/>
  <c r="AC278" i="15" s="1"/>
  <c r="AB204" i="15"/>
  <c r="AB278" i="15" s="1"/>
  <c r="AA204" i="15"/>
  <c r="AA278" i="15" s="1"/>
  <c r="Z204" i="15"/>
  <c r="Z278" i="15" s="1"/>
  <c r="Y204" i="15"/>
  <c r="Y278" i="15" s="1"/>
  <c r="X204" i="15"/>
  <c r="X278" i="15" s="1"/>
  <c r="W204" i="15"/>
  <c r="W278" i="15" s="1"/>
  <c r="V204" i="15"/>
  <c r="V278" i="15" s="1"/>
  <c r="U204" i="15"/>
  <c r="U278" i="15" s="1"/>
  <c r="T204" i="15"/>
  <c r="T278" i="15" s="1"/>
  <c r="S204" i="15"/>
  <c r="S278" i="15" s="1"/>
  <c r="Q204" i="15"/>
  <c r="Q278" i="15" s="1"/>
  <c r="P204" i="15"/>
  <c r="P278" i="15" s="1"/>
  <c r="O204" i="15"/>
  <c r="O278" i="15" s="1"/>
  <c r="N204" i="15"/>
  <c r="N278" i="15" s="1"/>
  <c r="M204" i="15"/>
  <c r="M278" i="15" s="1"/>
  <c r="L204" i="15"/>
  <c r="L278" i="15" s="1"/>
  <c r="K204" i="15"/>
  <c r="K278" i="15" s="1"/>
  <c r="J204" i="15"/>
  <c r="J278" i="15" s="1"/>
  <c r="I204" i="15"/>
  <c r="I278" i="15" s="1"/>
  <c r="G204" i="15"/>
  <c r="G278" i="15" s="1"/>
  <c r="F204" i="15"/>
  <c r="F278" i="15" s="1"/>
  <c r="E204" i="15"/>
  <c r="E278" i="15" s="1"/>
  <c r="D204" i="15"/>
  <c r="D278" i="15" s="1"/>
  <c r="AH203" i="15"/>
  <c r="AC203" i="15"/>
  <c r="AB203" i="15"/>
  <c r="AA203" i="15"/>
  <c r="Z203" i="15"/>
  <c r="Y203" i="15"/>
  <c r="X203" i="15"/>
  <c r="W203" i="15"/>
  <c r="V203" i="15"/>
  <c r="U203" i="15"/>
  <c r="T203" i="15"/>
  <c r="S203" i="15"/>
  <c r="Q203" i="15"/>
  <c r="P203" i="15"/>
  <c r="O203" i="15"/>
  <c r="N203" i="15"/>
  <c r="M203" i="15"/>
  <c r="L203" i="15"/>
  <c r="K203" i="15"/>
  <c r="J203" i="15"/>
  <c r="I203" i="15"/>
  <c r="G203" i="15"/>
  <c r="F203" i="15"/>
  <c r="E203" i="15"/>
  <c r="D203" i="15"/>
  <c r="AH202" i="15"/>
  <c r="AC202" i="15"/>
  <c r="AB202" i="15"/>
  <c r="AA202" i="15"/>
  <c r="Z202" i="15"/>
  <c r="Y202" i="15"/>
  <c r="X202" i="15"/>
  <c r="W202" i="15"/>
  <c r="V202" i="15"/>
  <c r="U202" i="15"/>
  <c r="T202" i="15"/>
  <c r="S202" i="15"/>
  <c r="Q202" i="15"/>
  <c r="P202" i="15"/>
  <c r="O202" i="15"/>
  <c r="N202" i="15"/>
  <c r="M202" i="15"/>
  <c r="L202" i="15"/>
  <c r="K202" i="15"/>
  <c r="J202" i="15"/>
  <c r="I202" i="15"/>
  <c r="G202" i="15"/>
  <c r="F202" i="15"/>
  <c r="E202" i="15"/>
  <c r="D202" i="15"/>
  <c r="AH201" i="15"/>
  <c r="AC201" i="15"/>
  <c r="AB201" i="15"/>
  <c r="AA201" i="15"/>
  <c r="Z201" i="15"/>
  <c r="Y201" i="15"/>
  <c r="X201" i="15"/>
  <c r="W201" i="15"/>
  <c r="V201" i="15"/>
  <c r="U201" i="15"/>
  <c r="T201" i="15"/>
  <c r="S201" i="15"/>
  <c r="Q201" i="15"/>
  <c r="P201" i="15"/>
  <c r="O201" i="15"/>
  <c r="N201" i="15"/>
  <c r="M201" i="15"/>
  <c r="L201" i="15"/>
  <c r="K201" i="15"/>
  <c r="J201" i="15"/>
  <c r="I201" i="15"/>
  <c r="G201" i="15"/>
  <c r="F201" i="15"/>
  <c r="E201" i="15"/>
  <c r="D201" i="15"/>
  <c r="AH200" i="15"/>
  <c r="AC200" i="15"/>
  <c r="AB200" i="15"/>
  <c r="AA200" i="15"/>
  <c r="Z200" i="15"/>
  <c r="Y200" i="15"/>
  <c r="X200" i="15"/>
  <c r="W200" i="15"/>
  <c r="V200" i="15"/>
  <c r="U200" i="15"/>
  <c r="T200" i="15"/>
  <c r="S200" i="15"/>
  <c r="Q200" i="15"/>
  <c r="P200" i="15"/>
  <c r="O200" i="15"/>
  <c r="N200" i="15"/>
  <c r="M200" i="15"/>
  <c r="L200" i="15"/>
  <c r="K200" i="15"/>
  <c r="J200" i="15"/>
  <c r="I200" i="15"/>
  <c r="G200" i="15"/>
  <c r="F200" i="15"/>
  <c r="E200" i="15"/>
  <c r="D200" i="15"/>
  <c r="AH199" i="15"/>
  <c r="AC199" i="15"/>
  <c r="AB199" i="15"/>
  <c r="AA199" i="15"/>
  <c r="Z199" i="15"/>
  <c r="Y199" i="15"/>
  <c r="X199" i="15"/>
  <c r="W199" i="15"/>
  <c r="V199" i="15"/>
  <c r="U199" i="15"/>
  <c r="T199" i="15"/>
  <c r="S199" i="15"/>
  <c r="Q199" i="15"/>
  <c r="P199" i="15"/>
  <c r="O199" i="15"/>
  <c r="N199" i="15"/>
  <c r="M199" i="15"/>
  <c r="L199" i="15"/>
  <c r="K199" i="15"/>
  <c r="J199" i="15"/>
  <c r="I199" i="15"/>
  <c r="G199" i="15"/>
  <c r="F199" i="15"/>
  <c r="E199" i="15"/>
  <c r="D199" i="15"/>
  <c r="AH196" i="15"/>
  <c r="AC196" i="15"/>
  <c r="AB196" i="15"/>
  <c r="AA196" i="15"/>
  <c r="Z196" i="15"/>
  <c r="Y196" i="15"/>
  <c r="X196" i="15"/>
  <c r="W196" i="15"/>
  <c r="V196" i="15"/>
  <c r="U196" i="15"/>
  <c r="T196" i="15"/>
  <c r="S196" i="15"/>
  <c r="Q196" i="15"/>
  <c r="P196" i="15"/>
  <c r="O196" i="15"/>
  <c r="N196" i="15"/>
  <c r="M196" i="15"/>
  <c r="L196" i="15"/>
  <c r="K196" i="15"/>
  <c r="J196" i="15"/>
  <c r="I196" i="15"/>
  <c r="G196" i="15"/>
  <c r="F196" i="15"/>
  <c r="E196" i="15"/>
  <c r="D196" i="15"/>
  <c r="AH195" i="15"/>
  <c r="AC195" i="15"/>
  <c r="AB195" i="15"/>
  <c r="AA195" i="15"/>
  <c r="Z195" i="15"/>
  <c r="Y195" i="15"/>
  <c r="X195" i="15"/>
  <c r="W195" i="15"/>
  <c r="V195" i="15"/>
  <c r="U195" i="15"/>
  <c r="T195" i="15"/>
  <c r="S195" i="15"/>
  <c r="Q195" i="15"/>
  <c r="P195" i="15"/>
  <c r="O195" i="15"/>
  <c r="N195" i="15"/>
  <c r="M195" i="15"/>
  <c r="L195" i="15"/>
  <c r="K195" i="15"/>
  <c r="J195" i="15"/>
  <c r="I195" i="15"/>
  <c r="G195" i="15"/>
  <c r="F195" i="15"/>
  <c r="E195" i="15"/>
  <c r="D195" i="15"/>
  <c r="AH194" i="15"/>
  <c r="AC194" i="15"/>
  <c r="AB194" i="15"/>
  <c r="AA194" i="15"/>
  <c r="Z194" i="15"/>
  <c r="Y194" i="15"/>
  <c r="X194" i="15"/>
  <c r="W194" i="15"/>
  <c r="V194" i="15"/>
  <c r="U194" i="15"/>
  <c r="T194" i="15"/>
  <c r="S194" i="15"/>
  <c r="Q194" i="15"/>
  <c r="P194" i="15"/>
  <c r="O194" i="15"/>
  <c r="N194" i="15"/>
  <c r="M194" i="15"/>
  <c r="L194" i="15"/>
  <c r="K194" i="15"/>
  <c r="J194" i="15"/>
  <c r="I194" i="15"/>
  <c r="G194" i="15"/>
  <c r="F194" i="15"/>
  <c r="E194" i="15"/>
  <c r="D194" i="15"/>
  <c r="AH193" i="15"/>
  <c r="AC193" i="15"/>
  <c r="AB193" i="15"/>
  <c r="AA193" i="15"/>
  <c r="Z193" i="15"/>
  <c r="Y193" i="15"/>
  <c r="X193" i="15"/>
  <c r="W193" i="15"/>
  <c r="V193" i="15"/>
  <c r="U193" i="15"/>
  <c r="T193" i="15"/>
  <c r="S193" i="15"/>
  <c r="Q193" i="15"/>
  <c r="P193" i="15"/>
  <c r="O193" i="15"/>
  <c r="N193" i="15"/>
  <c r="M193" i="15"/>
  <c r="L193" i="15"/>
  <c r="K193" i="15"/>
  <c r="J193" i="15"/>
  <c r="I193" i="15"/>
  <c r="G193" i="15"/>
  <c r="F193" i="15"/>
  <c r="E193" i="15"/>
  <c r="D193" i="15"/>
  <c r="AH192" i="15"/>
  <c r="AC192" i="15"/>
  <c r="AB192" i="15"/>
  <c r="AA192" i="15"/>
  <c r="Z192" i="15"/>
  <c r="Y192" i="15"/>
  <c r="X192" i="15"/>
  <c r="W192" i="15"/>
  <c r="V192" i="15"/>
  <c r="U192" i="15"/>
  <c r="T192" i="15"/>
  <c r="S192" i="15"/>
  <c r="Q192" i="15"/>
  <c r="P192" i="15"/>
  <c r="O192" i="15"/>
  <c r="N192" i="15"/>
  <c r="M192" i="15"/>
  <c r="L192" i="15"/>
  <c r="K192" i="15"/>
  <c r="J192" i="15"/>
  <c r="I192" i="15"/>
  <c r="G192" i="15"/>
  <c r="F192" i="15"/>
  <c r="E192" i="15"/>
  <c r="D192" i="15"/>
  <c r="AH189" i="15"/>
  <c r="AC189" i="15"/>
  <c r="AB189" i="15"/>
  <c r="AA189" i="15"/>
  <c r="Z189" i="15"/>
  <c r="Y189" i="15"/>
  <c r="X189" i="15"/>
  <c r="W189" i="15"/>
  <c r="V189" i="15"/>
  <c r="U189" i="15"/>
  <c r="T189" i="15"/>
  <c r="S189" i="15"/>
  <c r="Q189" i="15"/>
  <c r="P189" i="15"/>
  <c r="O189" i="15"/>
  <c r="N189" i="15"/>
  <c r="M189" i="15"/>
  <c r="L189" i="15"/>
  <c r="K189" i="15"/>
  <c r="J189" i="15"/>
  <c r="I189" i="15"/>
  <c r="G189" i="15"/>
  <c r="F189" i="15"/>
  <c r="E189" i="15"/>
  <c r="D189" i="15"/>
  <c r="AH188" i="15"/>
  <c r="AC188" i="15"/>
  <c r="AB188" i="15"/>
  <c r="AA188" i="15"/>
  <c r="Z188" i="15"/>
  <c r="Y188" i="15"/>
  <c r="X188" i="15"/>
  <c r="W188" i="15"/>
  <c r="V188" i="15"/>
  <c r="U188" i="15"/>
  <c r="T188" i="15"/>
  <c r="S188" i="15"/>
  <c r="Q188" i="15"/>
  <c r="P188" i="15"/>
  <c r="O188" i="15"/>
  <c r="N188" i="15"/>
  <c r="M188" i="15"/>
  <c r="L188" i="15"/>
  <c r="K188" i="15"/>
  <c r="J188" i="15"/>
  <c r="I188" i="15"/>
  <c r="G188" i="15"/>
  <c r="F188" i="15"/>
  <c r="E188" i="15"/>
  <c r="D188" i="15"/>
  <c r="AH187" i="15"/>
  <c r="AC187" i="15"/>
  <c r="AB187" i="15"/>
  <c r="AA187" i="15"/>
  <c r="Z187" i="15"/>
  <c r="Y187" i="15"/>
  <c r="X187" i="15"/>
  <c r="W187" i="15"/>
  <c r="V187" i="15"/>
  <c r="U187" i="15"/>
  <c r="T187" i="15"/>
  <c r="S187" i="15"/>
  <c r="Q187" i="15"/>
  <c r="P187" i="15"/>
  <c r="O187" i="15"/>
  <c r="N187" i="15"/>
  <c r="M187" i="15"/>
  <c r="L187" i="15"/>
  <c r="K187" i="15"/>
  <c r="J187" i="15"/>
  <c r="I187" i="15"/>
  <c r="G187" i="15"/>
  <c r="F187" i="15"/>
  <c r="E187" i="15"/>
  <c r="D187" i="15"/>
  <c r="AH186" i="15"/>
  <c r="AC186" i="15"/>
  <c r="AB186" i="15"/>
  <c r="AA186" i="15"/>
  <c r="Z186" i="15"/>
  <c r="Y186" i="15"/>
  <c r="X186" i="15"/>
  <c r="W186" i="15"/>
  <c r="V186" i="15"/>
  <c r="U186" i="15"/>
  <c r="T186" i="15"/>
  <c r="S186" i="15"/>
  <c r="Q186" i="15"/>
  <c r="P186" i="15"/>
  <c r="O186" i="15"/>
  <c r="N186" i="15"/>
  <c r="M186" i="15"/>
  <c r="L186" i="15"/>
  <c r="K186" i="15"/>
  <c r="J186" i="15"/>
  <c r="I186" i="15"/>
  <c r="G186" i="15"/>
  <c r="F186" i="15"/>
  <c r="E186" i="15"/>
  <c r="D186" i="15"/>
  <c r="AH185" i="15"/>
  <c r="AC185" i="15"/>
  <c r="AB185" i="15"/>
  <c r="AA185" i="15"/>
  <c r="Z185" i="15"/>
  <c r="Y185" i="15"/>
  <c r="X185" i="15"/>
  <c r="W185" i="15"/>
  <c r="V185" i="15"/>
  <c r="U185" i="15"/>
  <c r="T185" i="15"/>
  <c r="S185" i="15"/>
  <c r="Q185" i="15"/>
  <c r="P185" i="15"/>
  <c r="O185" i="15"/>
  <c r="N185" i="15"/>
  <c r="M185" i="15"/>
  <c r="L185" i="15"/>
  <c r="K185" i="15"/>
  <c r="J185" i="15"/>
  <c r="I185" i="15"/>
  <c r="G185" i="15"/>
  <c r="F185" i="15"/>
  <c r="E185" i="15"/>
  <c r="D185" i="15"/>
  <c r="AH182" i="15"/>
  <c r="AC182" i="15"/>
  <c r="AB182" i="15"/>
  <c r="AA182" i="15"/>
  <c r="Z182" i="15"/>
  <c r="Y182" i="15"/>
  <c r="X182" i="15"/>
  <c r="W182" i="15"/>
  <c r="V182" i="15"/>
  <c r="U182" i="15"/>
  <c r="T182" i="15"/>
  <c r="S182" i="15"/>
  <c r="Q182" i="15"/>
  <c r="P182" i="15"/>
  <c r="O182" i="15"/>
  <c r="N182" i="15"/>
  <c r="M182" i="15"/>
  <c r="L182" i="15"/>
  <c r="K182" i="15"/>
  <c r="J182" i="15"/>
  <c r="I182" i="15"/>
  <c r="G182" i="15"/>
  <c r="F182" i="15"/>
  <c r="E182" i="15"/>
  <c r="D182" i="15"/>
  <c r="AH181" i="15"/>
  <c r="AC181" i="15"/>
  <c r="AB181" i="15"/>
  <c r="AA181" i="15"/>
  <c r="Z181" i="15"/>
  <c r="Y181" i="15"/>
  <c r="X181" i="15"/>
  <c r="W181" i="15"/>
  <c r="V181" i="15"/>
  <c r="U181" i="15"/>
  <c r="T181" i="15"/>
  <c r="S181" i="15"/>
  <c r="Q181" i="15"/>
  <c r="P181" i="15"/>
  <c r="O181" i="15"/>
  <c r="N181" i="15"/>
  <c r="M181" i="15"/>
  <c r="L181" i="15"/>
  <c r="K181" i="15"/>
  <c r="J181" i="15"/>
  <c r="I181" i="15"/>
  <c r="G181" i="15"/>
  <c r="F181" i="15"/>
  <c r="E181" i="15"/>
  <c r="D181" i="15"/>
  <c r="AH180" i="15"/>
  <c r="AC180" i="15"/>
  <c r="AB180" i="15"/>
  <c r="AA180" i="15"/>
  <c r="Z180" i="15"/>
  <c r="Y180" i="15"/>
  <c r="X180" i="15"/>
  <c r="W180" i="15"/>
  <c r="V180" i="15"/>
  <c r="U180" i="15"/>
  <c r="T180" i="15"/>
  <c r="S180" i="15"/>
  <c r="Q180" i="15"/>
  <c r="P180" i="15"/>
  <c r="O180" i="15"/>
  <c r="N180" i="15"/>
  <c r="M180" i="15"/>
  <c r="L180" i="15"/>
  <c r="K180" i="15"/>
  <c r="J180" i="15"/>
  <c r="I180" i="15"/>
  <c r="G180" i="15"/>
  <c r="F180" i="15"/>
  <c r="E180" i="15"/>
  <c r="D180" i="15"/>
  <c r="AH179" i="15"/>
  <c r="AC179" i="15"/>
  <c r="AB179" i="15"/>
  <c r="AA179" i="15"/>
  <c r="Z179" i="15"/>
  <c r="Y179" i="15"/>
  <c r="X179" i="15"/>
  <c r="W179" i="15"/>
  <c r="V179" i="15"/>
  <c r="U179" i="15"/>
  <c r="T179" i="15"/>
  <c r="S179" i="15"/>
  <c r="Q179" i="15"/>
  <c r="P179" i="15"/>
  <c r="O179" i="15"/>
  <c r="N179" i="15"/>
  <c r="M179" i="15"/>
  <c r="L179" i="15"/>
  <c r="K179" i="15"/>
  <c r="J179" i="15"/>
  <c r="I179" i="15"/>
  <c r="G179" i="15"/>
  <c r="F179" i="15"/>
  <c r="E179" i="15"/>
  <c r="D179" i="15"/>
  <c r="AH178" i="15"/>
  <c r="AC178" i="15"/>
  <c r="AB178" i="15"/>
  <c r="AA178" i="15"/>
  <c r="Z178" i="15"/>
  <c r="Y178" i="15"/>
  <c r="X178" i="15"/>
  <c r="W178" i="15"/>
  <c r="V178" i="15"/>
  <c r="U178" i="15"/>
  <c r="T178" i="15"/>
  <c r="S178" i="15"/>
  <c r="Q178" i="15"/>
  <c r="P178" i="15"/>
  <c r="O178" i="15"/>
  <c r="N178" i="15"/>
  <c r="M178" i="15"/>
  <c r="L178" i="15"/>
  <c r="K178" i="15"/>
  <c r="J178" i="15"/>
  <c r="I178" i="15"/>
  <c r="G178" i="15"/>
  <c r="F178" i="15"/>
  <c r="E178" i="15"/>
  <c r="D178" i="15"/>
  <c r="AH175" i="15"/>
  <c r="AC175" i="15"/>
  <c r="AB175" i="15"/>
  <c r="AA175" i="15"/>
  <c r="Z175" i="15"/>
  <c r="Y175" i="15"/>
  <c r="X175" i="15"/>
  <c r="W175" i="15"/>
  <c r="V175" i="15"/>
  <c r="U175" i="15"/>
  <c r="T175" i="15"/>
  <c r="S175" i="15"/>
  <c r="Q175" i="15"/>
  <c r="P175" i="15"/>
  <c r="O175" i="15"/>
  <c r="N175" i="15"/>
  <c r="M175" i="15"/>
  <c r="L175" i="15"/>
  <c r="K175" i="15"/>
  <c r="J175" i="15"/>
  <c r="I175" i="15"/>
  <c r="G175" i="15"/>
  <c r="F175" i="15"/>
  <c r="E175" i="15"/>
  <c r="D175" i="15"/>
  <c r="AH174" i="15"/>
  <c r="AC174" i="15"/>
  <c r="AB174" i="15"/>
  <c r="AA174" i="15"/>
  <c r="Z174" i="15"/>
  <c r="Y174" i="15"/>
  <c r="X174" i="15"/>
  <c r="W174" i="15"/>
  <c r="V174" i="15"/>
  <c r="U174" i="15"/>
  <c r="T174" i="15"/>
  <c r="S174" i="15"/>
  <c r="Q174" i="15"/>
  <c r="P174" i="15"/>
  <c r="O174" i="15"/>
  <c r="N174" i="15"/>
  <c r="M174" i="15"/>
  <c r="L174" i="15"/>
  <c r="K174" i="15"/>
  <c r="J174" i="15"/>
  <c r="I174" i="15"/>
  <c r="G174" i="15"/>
  <c r="F174" i="15"/>
  <c r="E174" i="15"/>
  <c r="D174" i="15"/>
  <c r="AH173" i="15"/>
  <c r="AC173" i="15"/>
  <c r="AB173" i="15"/>
  <c r="AA173" i="15"/>
  <c r="Z173" i="15"/>
  <c r="Y173" i="15"/>
  <c r="X173" i="15"/>
  <c r="W173" i="15"/>
  <c r="V173" i="15"/>
  <c r="U173" i="15"/>
  <c r="T173" i="15"/>
  <c r="S173" i="15"/>
  <c r="Q173" i="15"/>
  <c r="P173" i="15"/>
  <c r="O173" i="15"/>
  <c r="N173" i="15"/>
  <c r="M173" i="15"/>
  <c r="L173" i="15"/>
  <c r="K173" i="15"/>
  <c r="J173" i="15"/>
  <c r="I173" i="15"/>
  <c r="G173" i="15"/>
  <c r="F173" i="15"/>
  <c r="E173" i="15"/>
  <c r="D173" i="15"/>
  <c r="AH172" i="15"/>
  <c r="AC172" i="15"/>
  <c r="AB172" i="15"/>
  <c r="AA172" i="15"/>
  <c r="Z172" i="15"/>
  <c r="Y172" i="15"/>
  <c r="X172" i="15"/>
  <c r="W172" i="15"/>
  <c r="V172" i="15"/>
  <c r="U172" i="15"/>
  <c r="T172" i="15"/>
  <c r="S172" i="15"/>
  <c r="Q172" i="15"/>
  <c r="P172" i="15"/>
  <c r="O172" i="15"/>
  <c r="N172" i="15"/>
  <c r="M172" i="15"/>
  <c r="L172" i="15"/>
  <c r="K172" i="15"/>
  <c r="J172" i="15"/>
  <c r="I172" i="15"/>
  <c r="G172" i="15"/>
  <c r="F172" i="15"/>
  <c r="E172" i="15"/>
  <c r="D172" i="15"/>
  <c r="AH171" i="15"/>
  <c r="AC171" i="15"/>
  <c r="AB171" i="15"/>
  <c r="AA171" i="15"/>
  <c r="Z171" i="15"/>
  <c r="Y171" i="15"/>
  <c r="X171" i="15"/>
  <c r="W171" i="15"/>
  <c r="V171" i="15"/>
  <c r="U171" i="15"/>
  <c r="T171" i="15"/>
  <c r="S171" i="15"/>
  <c r="Q171" i="15"/>
  <c r="P171" i="15"/>
  <c r="O171" i="15"/>
  <c r="N171" i="15"/>
  <c r="M171" i="15"/>
  <c r="L171" i="15"/>
  <c r="K171" i="15"/>
  <c r="J171" i="15"/>
  <c r="I171" i="15"/>
  <c r="G171" i="15"/>
  <c r="F171" i="15"/>
  <c r="E171" i="15"/>
  <c r="D171" i="15"/>
  <c r="AH168" i="15"/>
  <c r="AH242" i="15" s="1"/>
  <c r="AC168" i="15"/>
  <c r="AC242" i="15" s="1"/>
  <c r="AB168" i="15"/>
  <c r="AB242" i="15" s="1"/>
  <c r="AA168" i="15"/>
  <c r="AA242" i="15" s="1"/>
  <c r="Z168" i="15"/>
  <c r="Z242" i="15" s="1"/>
  <c r="Y168" i="15"/>
  <c r="Y242" i="15" s="1"/>
  <c r="X168" i="15"/>
  <c r="X242" i="15" s="1"/>
  <c r="W168" i="15"/>
  <c r="W242" i="15" s="1"/>
  <c r="V168" i="15"/>
  <c r="V242" i="15" s="1"/>
  <c r="U168" i="15"/>
  <c r="U242" i="15" s="1"/>
  <c r="T168" i="15"/>
  <c r="T242" i="15" s="1"/>
  <c r="S168" i="15"/>
  <c r="S242" i="15" s="1"/>
  <c r="Q168" i="15"/>
  <c r="Q242" i="15" s="1"/>
  <c r="P168" i="15"/>
  <c r="P242" i="15" s="1"/>
  <c r="O168" i="15"/>
  <c r="O242" i="15" s="1"/>
  <c r="N168" i="15"/>
  <c r="N242" i="15" s="1"/>
  <c r="M168" i="15"/>
  <c r="M242" i="15" s="1"/>
  <c r="L168" i="15"/>
  <c r="L242" i="15" s="1"/>
  <c r="K168" i="15"/>
  <c r="K242" i="15" s="1"/>
  <c r="J168" i="15"/>
  <c r="J242" i="15" s="1"/>
  <c r="I168" i="15"/>
  <c r="I242" i="15" s="1"/>
  <c r="G168" i="15"/>
  <c r="G242" i="15" s="1"/>
  <c r="F168" i="15"/>
  <c r="F242" i="15" s="1"/>
  <c r="E168" i="15"/>
  <c r="E242" i="15" s="1"/>
  <c r="D168" i="15"/>
  <c r="D242" i="15" s="1"/>
  <c r="AH167" i="15"/>
  <c r="AC167" i="15"/>
  <c r="AB167" i="15"/>
  <c r="AA167" i="15"/>
  <c r="Z167" i="15"/>
  <c r="Y167" i="15"/>
  <c r="X167" i="15"/>
  <c r="W167" i="15"/>
  <c r="V167" i="15"/>
  <c r="U167" i="15"/>
  <c r="T167" i="15"/>
  <c r="S167" i="15"/>
  <c r="Q167" i="15"/>
  <c r="P167" i="15"/>
  <c r="O167" i="15"/>
  <c r="N167" i="15"/>
  <c r="M167" i="15"/>
  <c r="L167" i="15"/>
  <c r="K167" i="15"/>
  <c r="J167" i="15"/>
  <c r="I167" i="15"/>
  <c r="G167" i="15"/>
  <c r="F167" i="15"/>
  <c r="E167" i="15"/>
  <c r="D167" i="15"/>
  <c r="AH166" i="15"/>
  <c r="AC166" i="15"/>
  <c r="AB166" i="15"/>
  <c r="AA166" i="15"/>
  <c r="Z166" i="15"/>
  <c r="Y166" i="15"/>
  <c r="X166" i="15"/>
  <c r="W166" i="15"/>
  <c r="V166" i="15"/>
  <c r="U166" i="15"/>
  <c r="T166" i="15"/>
  <c r="S166" i="15"/>
  <c r="Q166" i="15"/>
  <c r="P166" i="15"/>
  <c r="O166" i="15"/>
  <c r="N166" i="15"/>
  <c r="M166" i="15"/>
  <c r="L166" i="15"/>
  <c r="K166" i="15"/>
  <c r="J166" i="15"/>
  <c r="I166" i="15"/>
  <c r="G166" i="15"/>
  <c r="F166" i="15"/>
  <c r="E166" i="15"/>
  <c r="D166" i="15"/>
  <c r="AH165" i="15"/>
  <c r="AC165" i="15"/>
  <c r="AB165" i="15"/>
  <c r="AA165" i="15"/>
  <c r="Z165" i="15"/>
  <c r="Y165" i="15"/>
  <c r="X165" i="15"/>
  <c r="W165" i="15"/>
  <c r="V165" i="15"/>
  <c r="U165" i="15"/>
  <c r="T165" i="15"/>
  <c r="S165" i="15"/>
  <c r="Q165" i="15"/>
  <c r="P165" i="15"/>
  <c r="O165" i="15"/>
  <c r="N165" i="15"/>
  <c r="M165" i="15"/>
  <c r="L165" i="15"/>
  <c r="K165" i="15"/>
  <c r="J165" i="15"/>
  <c r="I165" i="15"/>
  <c r="G165" i="15"/>
  <c r="F165" i="15"/>
  <c r="E165" i="15"/>
  <c r="D165" i="15"/>
  <c r="AH164" i="15"/>
  <c r="AC164" i="15"/>
  <c r="AB164" i="15"/>
  <c r="AA164" i="15"/>
  <c r="Z164" i="15"/>
  <c r="Y164" i="15"/>
  <c r="X164" i="15"/>
  <c r="W164" i="15"/>
  <c r="V164" i="15"/>
  <c r="U164" i="15"/>
  <c r="T164" i="15"/>
  <c r="S164" i="15"/>
  <c r="Q164" i="15"/>
  <c r="P164" i="15"/>
  <c r="O164" i="15"/>
  <c r="N164" i="15"/>
  <c r="M164" i="15"/>
  <c r="L164" i="15"/>
  <c r="K164" i="15"/>
  <c r="J164" i="15"/>
  <c r="I164" i="15"/>
  <c r="G164" i="15"/>
  <c r="F164" i="15"/>
  <c r="E164" i="15"/>
  <c r="D164" i="15"/>
  <c r="AH163" i="15"/>
  <c r="AC163" i="15"/>
  <c r="AB163" i="15"/>
  <c r="AA163" i="15"/>
  <c r="Z163" i="15"/>
  <c r="Y163" i="15"/>
  <c r="X163" i="15"/>
  <c r="W163" i="15"/>
  <c r="V163" i="15"/>
  <c r="U163" i="15"/>
  <c r="T163" i="15"/>
  <c r="S163" i="15"/>
  <c r="Q163" i="15"/>
  <c r="P163" i="15"/>
  <c r="O163" i="15"/>
  <c r="N163" i="15"/>
  <c r="M163" i="15"/>
  <c r="L163" i="15"/>
  <c r="K163" i="15"/>
  <c r="J163" i="15"/>
  <c r="I163" i="15"/>
  <c r="G163" i="15"/>
  <c r="F163" i="15"/>
  <c r="E163" i="15"/>
  <c r="D163" i="15"/>
  <c r="AH160" i="15"/>
  <c r="AC160" i="15"/>
  <c r="AB160" i="15"/>
  <c r="AA160" i="15"/>
  <c r="Z160" i="15"/>
  <c r="Y160" i="15"/>
  <c r="X160" i="15"/>
  <c r="W160" i="15"/>
  <c r="V160" i="15"/>
  <c r="U160" i="15"/>
  <c r="T160" i="15"/>
  <c r="S160" i="15"/>
  <c r="Q160" i="15"/>
  <c r="P160" i="15"/>
  <c r="O160" i="15"/>
  <c r="N160" i="15"/>
  <c r="M160" i="15"/>
  <c r="L160" i="15"/>
  <c r="K160" i="15"/>
  <c r="J160" i="15"/>
  <c r="I160" i="15"/>
  <c r="G160" i="15"/>
  <c r="F160" i="15"/>
  <c r="E160" i="15"/>
  <c r="D160" i="15"/>
  <c r="AH159" i="15"/>
  <c r="AC159" i="15"/>
  <c r="AB159" i="15"/>
  <c r="AA159" i="15"/>
  <c r="Z159" i="15"/>
  <c r="Y159" i="15"/>
  <c r="X159" i="15"/>
  <c r="W159" i="15"/>
  <c r="V159" i="15"/>
  <c r="U159" i="15"/>
  <c r="T159" i="15"/>
  <c r="S159" i="15"/>
  <c r="Q159" i="15"/>
  <c r="P159" i="15"/>
  <c r="O159" i="15"/>
  <c r="N159" i="15"/>
  <c r="M159" i="15"/>
  <c r="L159" i="15"/>
  <c r="K159" i="15"/>
  <c r="J159" i="15"/>
  <c r="I159" i="15"/>
  <c r="G159" i="15"/>
  <c r="F159" i="15"/>
  <c r="E159" i="15"/>
  <c r="D159" i="15"/>
  <c r="AH158" i="15"/>
  <c r="AC158" i="15"/>
  <c r="AB158" i="15"/>
  <c r="AA158" i="15"/>
  <c r="Z158" i="15"/>
  <c r="Y158" i="15"/>
  <c r="X158" i="15"/>
  <c r="W158" i="15"/>
  <c r="V158" i="15"/>
  <c r="U158" i="15"/>
  <c r="T158" i="15"/>
  <c r="S158" i="15"/>
  <c r="Q158" i="15"/>
  <c r="P158" i="15"/>
  <c r="O158" i="15"/>
  <c r="N158" i="15"/>
  <c r="M158" i="15"/>
  <c r="L158" i="15"/>
  <c r="K158" i="15"/>
  <c r="J158" i="15"/>
  <c r="I158" i="15"/>
  <c r="G158" i="15"/>
  <c r="F158" i="15"/>
  <c r="E158" i="15"/>
  <c r="D158" i="15"/>
  <c r="AH157" i="15"/>
  <c r="AC157" i="15"/>
  <c r="AB157" i="15"/>
  <c r="AA157" i="15"/>
  <c r="Z157" i="15"/>
  <c r="Y157" i="15"/>
  <c r="X157" i="15"/>
  <c r="W157" i="15"/>
  <c r="V157" i="15"/>
  <c r="U157" i="15"/>
  <c r="T157" i="15"/>
  <c r="S157" i="15"/>
  <c r="Q157" i="15"/>
  <c r="P157" i="15"/>
  <c r="O157" i="15"/>
  <c r="N157" i="15"/>
  <c r="M157" i="15"/>
  <c r="L157" i="15"/>
  <c r="K157" i="15"/>
  <c r="J157" i="15"/>
  <c r="I157" i="15"/>
  <c r="G157" i="15"/>
  <c r="F157" i="15"/>
  <c r="E157" i="15"/>
  <c r="D157" i="15"/>
  <c r="AH156" i="15"/>
  <c r="AC156" i="15"/>
  <c r="AB156" i="15"/>
  <c r="AA156" i="15"/>
  <c r="Z156" i="15"/>
  <c r="Y156" i="15"/>
  <c r="X156" i="15"/>
  <c r="W156" i="15"/>
  <c r="V156" i="15"/>
  <c r="U156" i="15"/>
  <c r="T156" i="15"/>
  <c r="S156" i="15"/>
  <c r="Q156" i="15"/>
  <c r="P156" i="15"/>
  <c r="O156" i="15"/>
  <c r="N156" i="15"/>
  <c r="M156" i="15"/>
  <c r="L156" i="15"/>
  <c r="K156" i="15"/>
  <c r="J156" i="15"/>
  <c r="I156" i="15"/>
  <c r="G156" i="15"/>
  <c r="F156" i="15"/>
  <c r="E156" i="15"/>
  <c r="D156" i="15"/>
  <c r="AH153" i="15"/>
  <c r="AC153" i="15"/>
  <c r="AB153" i="15"/>
  <c r="AA153" i="15"/>
  <c r="Z153" i="15"/>
  <c r="Y153" i="15"/>
  <c r="X153" i="15"/>
  <c r="W153" i="15"/>
  <c r="V153" i="15"/>
  <c r="U153" i="15"/>
  <c r="T153" i="15"/>
  <c r="S153" i="15"/>
  <c r="Q153" i="15"/>
  <c r="P153" i="15"/>
  <c r="O153" i="15"/>
  <c r="N153" i="15"/>
  <c r="M153" i="15"/>
  <c r="L153" i="15"/>
  <c r="K153" i="15"/>
  <c r="J153" i="15"/>
  <c r="I153" i="15"/>
  <c r="G153" i="15"/>
  <c r="F153" i="15"/>
  <c r="E153" i="15"/>
  <c r="D153" i="15"/>
  <c r="AH152" i="15"/>
  <c r="AC152" i="15"/>
  <c r="AB152" i="15"/>
  <c r="AA152" i="15"/>
  <c r="Z152" i="15"/>
  <c r="Y152" i="15"/>
  <c r="X152" i="15"/>
  <c r="W152" i="15"/>
  <c r="V152" i="15"/>
  <c r="U152" i="15"/>
  <c r="T152" i="15"/>
  <c r="S152" i="15"/>
  <c r="Q152" i="15"/>
  <c r="P152" i="15"/>
  <c r="O152" i="15"/>
  <c r="N152" i="15"/>
  <c r="M152" i="15"/>
  <c r="L152" i="15"/>
  <c r="K152" i="15"/>
  <c r="J152" i="15"/>
  <c r="I152" i="15"/>
  <c r="G152" i="15"/>
  <c r="F152" i="15"/>
  <c r="E152" i="15"/>
  <c r="D152" i="15"/>
  <c r="AH151" i="15"/>
  <c r="AC151" i="15"/>
  <c r="AB151" i="15"/>
  <c r="AA151" i="15"/>
  <c r="Z151" i="15"/>
  <c r="Y151" i="15"/>
  <c r="X151" i="15"/>
  <c r="W151" i="15"/>
  <c r="V151" i="15"/>
  <c r="U151" i="15"/>
  <c r="T151" i="15"/>
  <c r="S151" i="15"/>
  <c r="Q151" i="15"/>
  <c r="P151" i="15"/>
  <c r="O151" i="15"/>
  <c r="N151" i="15"/>
  <c r="M151" i="15"/>
  <c r="L151" i="15"/>
  <c r="K151" i="15"/>
  <c r="J151" i="15"/>
  <c r="I151" i="15"/>
  <c r="G151" i="15"/>
  <c r="F151" i="15"/>
  <c r="E151" i="15"/>
  <c r="D151" i="15"/>
  <c r="AH150" i="15"/>
  <c r="AC150" i="15"/>
  <c r="AB150" i="15"/>
  <c r="AA150" i="15"/>
  <c r="Z150" i="15"/>
  <c r="Y150" i="15"/>
  <c r="X150" i="15"/>
  <c r="W150" i="15"/>
  <c r="V150" i="15"/>
  <c r="U150" i="15"/>
  <c r="T150" i="15"/>
  <c r="S150" i="15"/>
  <c r="Q150" i="15"/>
  <c r="P150" i="15"/>
  <c r="O150" i="15"/>
  <c r="N150" i="15"/>
  <c r="M150" i="15"/>
  <c r="L150" i="15"/>
  <c r="K150" i="15"/>
  <c r="J150" i="15"/>
  <c r="I150" i="15"/>
  <c r="G150" i="15"/>
  <c r="F150" i="15"/>
  <c r="E150" i="15"/>
  <c r="D150" i="15"/>
  <c r="AH149" i="15"/>
  <c r="AC149" i="15"/>
  <c r="AB149" i="15"/>
  <c r="AA149" i="15"/>
  <c r="Z149" i="15"/>
  <c r="Y149" i="15"/>
  <c r="X149" i="15"/>
  <c r="W149" i="15"/>
  <c r="V149" i="15"/>
  <c r="U149" i="15"/>
  <c r="T149" i="15"/>
  <c r="S149" i="15"/>
  <c r="Q149" i="15"/>
  <c r="P149" i="15"/>
  <c r="O149" i="15"/>
  <c r="N149" i="15"/>
  <c r="M149" i="15"/>
  <c r="L149" i="15"/>
  <c r="K149" i="15"/>
  <c r="J149" i="15"/>
  <c r="I149" i="15"/>
  <c r="G149" i="15"/>
  <c r="F149" i="15"/>
  <c r="E149" i="15"/>
  <c r="D149" i="15"/>
  <c r="AH146" i="15"/>
  <c r="AC146" i="15"/>
  <c r="AB146" i="15"/>
  <c r="AA146" i="15"/>
  <c r="Z146" i="15"/>
  <c r="Y146" i="15"/>
  <c r="X146" i="15"/>
  <c r="W146" i="15"/>
  <c r="V146" i="15"/>
  <c r="U146" i="15"/>
  <c r="T146" i="15"/>
  <c r="S146" i="15"/>
  <c r="Q146" i="15"/>
  <c r="P146" i="15"/>
  <c r="O146" i="15"/>
  <c r="N146" i="15"/>
  <c r="M146" i="15"/>
  <c r="L146" i="15"/>
  <c r="K146" i="15"/>
  <c r="J146" i="15"/>
  <c r="I146" i="15"/>
  <c r="G146" i="15"/>
  <c r="F146" i="15"/>
  <c r="E146" i="15"/>
  <c r="D146" i="15"/>
  <c r="AH145" i="15"/>
  <c r="AC145" i="15"/>
  <c r="AB145" i="15"/>
  <c r="AA145" i="15"/>
  <c r="Z145" i="15"/>
  <c r="Y145" i="15"/>
  <c r="X145" i="15"/>
  <c r="W145" i="15"/>
  <c r="V145" i="15"/>
  <c r="U145" i="15"/>
  <c r="T145" i="15"/>
  <c r="S145" i="15"/>
  <c r="Q145" i="15"/>
  <c r="P145" i="15"/>
  <c r="O145" i="15"/>
  <c r="N145" i="15"/>
  <c r="M145" i="15"/>
  <c r="L145" i="15"/>
  <c r="K145" i="15"/>
  <c r="J145" i="15"/>
  <c r="I145" i="15"/>
  <c r="G145" i="15"/>
  <c r="F145" i="15"/>
  <c r="E145" i="15"/>
  <c r="D145" i="15"/>
  <c r="AH144" i="15"/>
  <c r="AC144" i="15"/>
  <c r="AB144" i="15"/>
  <c r="AA144" i="15"/>
  <c r="Z144" i="15"/>
  <c r="Y144" i="15"/>
  <c r="X144" i="15"/>
  <c r="W144" i="15"/>
  <c r="V144" i="15"/>
  <c r="U144" i="15"/>
  <c r="T144" i="15"/>
  <c r="S144" i="15"/>
  <c r="Q144" i="15"/>
  <c r="P144" i="15"/>
  <c r="O144" i="15"/>
  <c r="N144" i="15"/>
  <c r="M144" i="15"/>
  <c r="L144" i="15"/>
  <c r="K144" i="15"/>
  <c r="J144" i="15"/>
  <c r="I144" i="15"/>
  <c r="G144" i="15"/>
  <c r="F144" i="15"/>
  <c r="E144" i="15"/>
  <c r="D144" i="15"/>
  <c r="AH143" i="15"/>
  <c r="AC143" i="15"/>
  <c r="AB143" i="15"/>
  <c r="AA143" i="15"/>
  <c r="Z143" i="15"/>
  <c r="Y143" i="15"/>
  <c r="X143" i="15"/>
  <c r="W143" i="15"/>
  <c r="V143" i="15"/>
  <c r="U143" i="15"/>
  <c r="T143" i="15"/>
  <c r="S143" i="15"/>
  <c r="Q143" i="15"/>
  <c r="P143" i="15"/>
  <c r="O143" i="15"/>
  <c r="N143" i="15"/>
  <c r="M143" i="15"/>
  <c r="L143" i="15"/>
  <c r="K143" i="15"/>
  <c r="J143" i="15"/>
  <c r="I143" i="15"/>
  <c r="G143" i="15"/>
  <c r="F143" i="15"/>
  <c r="E143" i="15"/>
  <c r="D143" i="15"/>
  <c r="AH142" i="15"/>
  <c r="AC142" i="15"/>
  <c r="AB142" i="15"/>
  <c r="AA142" i="15"/>
  <c r="Z142" i="15"/>
  <c r="Y142" i="15"/>
  <c r="X142" i="15"/>
  <c r="W142" i="15"/>
  <c r="V142" i="15"/>
  <c r="U142" i="15"/>
  <c r="T142" i="15"/>
  <c r="S142" i="15"/>
  <c r="Q142" i="15"/>
  <c r="P142" i="15"/>
  <c r="O142" i="15"/>
  <c r="N142" i="15"/>
  <c r="M142" i="15"/>
  <c r="L142" i="15"/>
  <c r="K142" i="15"/>
  <c r="J142" i="15"/>
  <c r="I142" i="15"/>
  <c r="G142" i="15"/>
  <c r="F142" i="15"/>
  <c r="E142" i="15"/>
  <c r="D142" i="15"/>
  <c r="AH139" i="15"/>
  <c r="AC139" i="15"/>
  <c r="AB139" i="15"/>
  <c r="AA139" i="15"/>
  <c r="Z139" i="15"/>
  <c r="Y139" i="15"/>
  <c r="X139" i="15"/>
  <c r="W139" i="15"/>
  <c r="V139" i="15"/>
  <c r="U139" i="15"/>
  <c r="T139" i="15"/>
  <c r="S139" i="15"/>
  <c r="Q139" i="15"/>
  <c r="P139" i="15"/>
  <c r="O139" i="15"/>
  <c r="N139" i="15"/>
  <c r="M139" i="15"/>
  <c r="L139" i="15"/>
  <c r="K139" i="15"/>
  <c r="J139" i="15"/>
  <c r="I139" i="15"/>
  <c r="G139" i="15"/>
  <c r="F139" i="15"/>
  <c r="E139" i="15"/>
  <c r="D139" i="15"/>
  <c r="AH138" i="15"/>
  <c r="AC138" i="15"/>
  <c r="AB138" i="15"/>
  <c r="AA138" i="15"/>
  <c r="Z138" i="15"/>
  <c r="Y138" i="15"/>
  <c r="X138" i="15"/>
  <c r="W138" i="15"/>
  <c r="V138" i="15"/>
  <c r="U138" i="15"/>
  <c r="T138" i="15"/>
  <c r="S138" i="15"/>
  <c r="Q138" i="15"/>
  <c r="P138" i="15"/>
  <c r="O138" i="15"/>
  <c r="N138" i="15"/>
  <c r="M138" i="15"/>
  <c r="L138" i="15"/>
  <c r="K138" i="15"/>
  <c r="J138" i="15"/>
  <c r="I138" i="15"/>
  <c r="G138" i="15"/>
  <c r="F138" i="15"/>
  <c r="E138" i="15"/>
  <c r="D138" i="15"/>
  <c r="AH137" i="15"/>
  <c r="AC137" i="15"/>
  <c r="AB137" i="15"/>
  <c r="AA137" i="15"/>
  <c r="Z137" i="15"/>
  <c r="Y137" i="15"/>
  <c r="X137" i="15"/>
  <c r="W137" i="15"/>
  <c r="V137" i="15"/>
  <c r="U137" i="15"/>
  <c r="T137" i="15"/>
  <c r="S137" i="15"/>
  <c r="Q137" i="15"/>
  <c r="P137" i="15"/>
  <c r="O137" i="15"/>
  <c r="N137" i="15"/>
  <c r="M137" i="15"/>
  <c r="L137" i="15"/>
  <c r="K137" i="15"/>
  <c r="J137" i="15"/>
  <c r="I137" i="15"/>
  <c r="G137" i="15"/>
  <c r="F137" i="15"/>
  <c r="E137" i="15"/>
  <c r="D137" i="15"/>
  <c r="AH136" i="15"/>
  <c r="AC136" i="15"/>
  <c r="AB136" i="15"/>
  <c r="AA136" i="15"/>
  <c r="Z136" i="15"/>
  <c r="Y136" i="15"/>
  <c r="X136" i="15"/>
  <c r="W136" i="15"/>
  <c r="V136" i="15"/>
  <c r="U136" i="15"/>
  <c r="T136" i="15"/>
  <c r="S136" i="15"/>
  <c r="Q136" i="15"/>
  <c r="P136" i="15"/>
  <c r="O136" i="15"/>
  <c r="N136" i="15"/>
  <c r="M136" i="15"/>
  <c r="L136" i="15"/>
  <c r="K136" i="15"/>
  <c r="J136" i="15"/>
  <c r="I136" i="15"/>
  <c r="G136" i="15"/>
  <c r="F136" i="15"/>
  <c r="E136" i="15"/>
  <c r="D136" i="15"/>
  <c r="AH135" i="15"/>
  <c r="AC135" i="15"/>
  <c r="AB135" i="15"/>
  <c r="AA135" i="15"/>
  <c r="Z135" i="15"/>
  <c r="Y135" i="15"/>
  <c r="X135" i="15"/>
  <c r="W135" i="15"/>
  <c r="V135" i="15"/>
  <c r="U135" i="15"/>
  <c r="T135" i="15"/>
  <c r="S135" i="15"/>
  <c r="Q135" i="15"/>
  <c r="P135" i="15"/>
  <c r="O135" i="15"/>
  <c r="N135" i="15"/>
  <c r="M135" i="15"/>
  <c r="L135" i="15"/>
  <c r="K135" i="15"/>
  <c r="J135" i="15"/>
  <c r="I135" i="15"/>
  <c r="G135" i="15"/>
  <c r="F135" i="15"/>
  <c r="E135" i="15"/>
  <c r="D135" i="15"/>
  <c r="AH132" i="15"/>
  <c r="AC132" i="15"/>
  <c r="AB132" i="15"/>
  <c r="AA132" i="15"/>
  <c r="Z132" i="15"/>
  <c r="Y132" i="15"/>
  <c r="X132" i="15"/>
  <c r="W132" i="15"/>
  <c r="V132" i="15"/>
  <c r="U132" i="15"/>
  <c r="T132" i="15"/>
  <c r="S132" i="15"/>
  <c r="Q132" i="15"/>
  <c r="P132" i="15"/>
  <c r="O132" i="15"/>
  <c r="N132" i="15"/>
  <c r="M132" i="15"/>
  <c r="L132" i="15"/>
  <c r="K132" i="15"/>
  <c r="J132" i="15"/>
  <c r="I132" i="15"/>
  <c r="G132" i="15"/>
  <c r="F132" i="15"/>
  <c r="E132" i="15"/>
  <c r="D132" i="15"/>
  <c r="AH131" i="15"/>
  <c r="AC131" i="15"/>
  <c r="AB131" i="15"/>
  <c r="AA131" i="15"/>
  <c r="Z131" i="15"/>
  <c r="Y131" i="15"/>
  <c r="X131" i="15"/>
  <c r="W131" i="15"/>
  <c r="V131" i="15"/>
  <c r="U131" i="15"/>
  <c r="T131" i="15"/>
  <c r="S131" i="15"/>
  <c r="Q131" i="15"/>
  <c r="P131" i="15"/>
  <c r="O131" i="15"/>
  <c r="N131" i="15"/>
  <c r="M131" i="15"/>
  <c r="L131" i="15"/>
  <c r="K131" i="15"/>
  <c r="J131" i="15"/>
  <c r="I131" i="15"/>
  <c r="G131" i="15"/>
  <c r="F131" i="15"/>
  <c r="E131" i="15"/>
  <c r="D131" i="15"/>
  <c r="AH130" i="15"/>
  <c r="AC130" i="15"/>
  <c r="AB130" i="15"/>
  <c r="AA130" i="15"/>
  <c r="Z130" i="15"/>
  <c r="Y130" i="15"/>
  <c r="X130" i="15"/>
  <c r="W130" i="15"/>
  <c r="V130" i="15"/>
  <c r="U130" i="15"/>
  <c r="T130" i="15"/>
  <c r="S130" i="15"/>
  <c r="Q130" i="15"/>
  <c r="P130" i="15"/>
  <c r="O130" i="15"/>
  <c r="N130" i="15"/>
  <c r="M130" i="15"/>
  <c r="L130" i="15"/>
  <c r="K130" i="15"/>
  <c r="J130" i="15"/>
  <c r="I130" i="15"/>
  <c r="G130" i="15"/>
  <c r="F130" i="15"/>
  <c r="E130" i="15"/>
  <c r="D130" i="15"/>
  <c r="AH129" i="15"/>
  <c r="AC129" i="15"/>
  <c r="AB129" i="15"/>
  <c r="AA129" i="15"/>
  <c r="Z129" i="15"/>
  <c r="Y129" i="15"/>
  <c r="X129" i="15"/>
  <c r="W129" i="15"/>
  <c r="V129" i="15"/>
  <c r="U129" i="15"/>
  <c r="T129" i="15"/>
  <c r="S129" i="15"/>
  <c r="Q129" i="15"/>
  <c r="P129" i="15"/>
  <c r="O129" i="15"/>
  <c r="N129" i="15"/>
  <c r="M129" i="15"/>
  <c r="L129" i="15"/>
  <c r="K129" i="15"/>
  <c r="J129" i="15"/>
  <c r="I129" i="15"/>
  <c r="G129" i="15"/>
  <c r="F129" i="15"/>
  <c r="E129" i="15"/>
  <c r="D129" i="15"/>
  <c r="AH128" i="15"/>
  <c r="AC128" i="15"/>
  <c r="AB128" i="15"/>
  <c r="AA128" i="15"/>
  <c r="Z128" i="15"/>
  <c r="Y128" i="15"/>
  <c r="X128" i="15"/>
  <c r="W128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G128" i="15"/>
  <c r="F128" i="15"/>
  <c r="E128" i="15"/>
  <c r="D128" i="15"/>
  <c r="AH125" i="15"/>
  <c r="AC125" i="15"/>
  <c r="AB125" i="15"/>
  <c r="AA125" i="15"/>
  <c r="Z125" i="15"/>
  <c r="Y125" i="15"/>
  <c r="X125" i="15"/>
  <c r="W125" i="15"/>
  <c r="V125" i="15"/>
  <c r="U125" i="15"/>
  <c r="T125" i="15"/>
  <c r="S125" i="15"/>
  <c r="Q125" i="15"/>
  <c r="P125" i="15"/>
  <c r="O125" i="15"/>
  <c r="N125" i="15"/>
  <c r="M125" i="15"/>
  <c r="L125" i="15"/>
  <c r="K125" i="15"/>
  <c r="J125" i="15"/>
  <c r="I125" i="15"/>
  <c r="G125" i="15"/>
  <c r="F125" i="15"/>
  <c r="E125" i="15"/>
  <c r="D125" i="15"/>
  <c r="AH124" i="15"/>
  <c r="AC124" i="15"/>
  <c r="AB124" i="15"/>
  <c r="AA124" i="15"/>
  <c r="Z124" i="15"/>
  <c r="Y124" i="15"/>
  <c r="X124" i="15"/>
  <c r="W124" i="15"/>
  <c r="V124" i="15"/>
  <c r="U124" i="15"/>
  <c r="T124" i="15"/>
  <c r="S124" i="15"/>
  <c r="Q124" i="15"/>
  <c r="P124" i="15"/>
  <c r="O124" i="15"/>
  <c r="N124" i="15"/>
  <c r="M124" i="15"/>
  <c r="L124" i="15"/>
  <c r="K124" i="15"/>
  <c r="J124" i="15"/>
  <c r="I124" i="15"/>
  <c r="G124" i="15"/>
  <c r="F124" i="15"/>
  <c r="E124" i="15"/>
  <c r="D124" i="15"/>
  <c r="AH123" i="15"/>
  <c r="AC123" i="15"/>
  <c r="AB123" i="15"/>
  <c r="AA123" i="15"/>
  <c r="Z123" i="15"/>
  <c r="Y123" i="15"/>
  <c r="X123" i="15"/>
  <c r="W123" i="15"/>
  <c r="V123" i="15"/>
  <c r="U123" i="15"/>
  <c r="T123" i="15"/>
  <c r="S123" i="15"/>
  <c r="Q123" i="15"/>
  <c r="P123" i="15"/>
  <c r="O123" i="15"/>
  <c r="N123" i="15"/>
  <c r="M123" i="15"/>
  <c r="L123" i="15"/>
  <c r="K123" i="15"/>
  <c r="J123" i="15"/>
  <c r="I123" i="15"/>
  <c r="G123" i="15"/>
  <c r="F123" i="15"/>
  <c r="E123" i="15"/>
  <c r="D123" i="15"/>
  <c r="AH122" i="15"/>
  <c r="AC122" i="15"/>
  <c r="AB122" i="15"/>
  <c r="AA122" i="15"/>
  <c r="Z122" i="15"/>
  <c r="Y122" i="15"/>
  <c r="X122" i="15"/>
  <c r="W122" i="15"/>
  <c r="V122" i="15"/>
  <c r="U122" i="15"/>
  <c r="T122" i="15"/>
  <c r="S122" i="15"/>
  <c r="Q122" i="15"/>
  <c r="P122" i="15"/>
  <c r="O122" i="15"/>
  <c r="N122" i="15"/>
  <c r="M122" i="15"/>
  <c r="L122" i="15"/>
  <c r="K122" i="15"/>
  <c r="J122" i="15"/>
  <c r="I122" i="15"/>
  <c r="G122" i="15"/>
  <c r="F122" i="15"/>
  <c r="E122" i="15"/>
  <c r="D122" i="15"/>
  <c r="AH121" i="15"/>
  <c r="AC121" i="15"/>
  <c r="AB121" i="15"/>
  <c r="AA121" i="15"/>
  <c r="Z121" i="15"/>
  <c r="Y121" i="15"/>
  <c r="X121" i="15"/>
  <c r="W121" i="15"/>
  <c r="V121" i="15"/>
  <c r="U121" i="15"/>
  <c r="T121" i="15"/>
  <c r="S121" i="15"/>
  <c r="Q121" i="15"/>
  <c r="P121" i="15"/>
  <c r="O121" i="15"/>
  <c r="N121" i="15"/>
  <c r="M121" i="15"/>
  <c r="L121" i="15"/>
  <c r="K121" i="15"/>
  <c r="J121" i="15"/>
  <c r="I121" i="15"/>
  <c r="G121" i="15"/>
  <c r="F121" i="15"/>
  <c r="E121" i="15"/>
  <c r="D121" i="15"/>
  <c r="AH118" i="15"/>
  <c r="AC118" i="15"/>
  <c r="AB118" i="15"/>
  <c r="AA118" i="15"/>
  <c r="Z118" i="15"/>
  <c r="Y118" i="15"/>
  <c r="X118" i="15"/>
  <c r="W118" i="15"/>
  <c r="V118" i="15"/>
  <c r="U118" i="15"/>
  <c r="T118" i="15"/>
  <c r="S118" i="15"/>
  <c r="Q118" i="15"/>
  <c r="P118" i="15"/>
  <c r="O118" i="15"/>
  <c r="N118" i="15"/>
  <c r="M118" i="15"/>
  <c r="L118" i="15"/>
  <c r="K118" i="15"/>
  <c r="J118" i="15"/>
  <c r="I118" i="15"/>
  <c r="G118" i="15"/>
  <c r="F118" i="15"/>
  <c r="E118" i="15"/>
  <c r="D118" i="15"/>
  <c r="AH117" i="15"/>
  <c r="AC117" i="15"/>
  <c r="AB117" i="15"/>
  <c r="AA117" i="15"/>
  <c r="Z117" i="15"/>
  <c r="Y117" i="15"/>
  <c r="X117" i="15"/>
  <c r="W117" i="15"/>
  <c r="V117" i="15"/>
  <c r="U117" i="15"/>
  <c r="T117" i="15"/>
  <c r="S117" i="15"/>
  <c r="Q117" i="15"/>
  <c r="P117" i="15"/>
  <c r="O117" i="15"/>
  <c r="N117" i="15"/>
  <c r="M117" i="15"/>
  <c r="L117" i="15"/>
  <c r="K117" i="15"/>
  <c r="J117" i="15"/>
  <c r="I117" i="15"/>
  <c r="G117" i="15"/>
  <c r="F117" i="15"/>
  <c r="E117" i="15"/>
  <c r="D117" i="15"/>
  <c r="AH116" i="15"/>
  <c r="AC116" i="15"/>
  <c r="AB116" i="15"/>
  <c r="AA116" i="15"/>
  <c r="Z116" i="15"/>
  <c r="Y116" i="15"/>
  <c r="X116" i="15"/>
  <c r="W116" i="15"/>
  <c r="V116" i="15"/>
  <c r="U116" i="15"/>
  <c r="T116" i="15"/>
  <c r="S116" i="15"/>
  <c r="Q116" i="15"/>
  <c r="P116" i="15"/>
  <c r="O116" i="15"/>
  <c r="N116" i="15"/>
  <c r="M116" i="15"/>
  <c r="L116" i="15"/>
  <c r="K116" i="15"/>
  <c r="J116" i="15"/>
  <c r="I116" i="15"/>
  <c r="G116" i="15"/>
  <c r="F116" i="15"/>
  <c r="E116" i="15"/>
  <c r="D116" i="15"/>
  <c r="AH115" i="15"/>
  <c r="AC115" i="15"/>
  <c r="AB115" i="15"/>
  <c r="AA115" i="15"/>
  <c r="Z115" i="15"/>
  <c r="Y115" i="15"/>
  <c r="X115" i="15"/>
  <c r="W115" i="15"/>
  <c r="V115" i="15"/>
  <c r="U115" i="15"/>
  <c r="T115" i="15"/>
  <c r="S115" i="15"/>
  <c r="Q115" i="15"/>
  <c r="P115" i="15"/>
  <c r="O115" i="15"/>
  <c r="N115" i="15"/>
  <c r="M115" i="15"/>
  <c r="L115" i="15"/>
  <c r="K115" i="15"/>
  <c r="J115" i="15"/>
  <c r="I115" i="15"/>
  <c r="G115" i="15"/>
  <c r="F115" i="15"/>
  <c r="E115" i="15"/>
  <c r="D115" i="15"/>
  <c r="AH114" i="15"/>
  <c r="AC114" i="15"/>
  <c r="AB114" i="15"/>
  <c r="AA114" i="15"/>
  <c r="Z114" i="15"/>
  <c r="Y114" i="15"/>
  <c r="X114" i="15"/>
  <c r="W114" i="15"/>
  <c r="V114" i="15"/>
  <c r="U114" i="15"/>
  <c r="T114" i="15"/>
  <c r="S114" i="15"/>
  <c r="Q114" i="15"/>
  <c r="P114" i="15"/>
  <c r="O114" i="15"/>
  <c r="N114" i="15"/>
  <c r="M114" i="15"/>
  <c r="L114" i="15"/>
  <c r="K114" i="15"/>
  <c r="J114" i="15"/>
  <c r="I114" i="15"/>
  <c r="G114" i="15"/>
  <c r="F114" i="15"/>
  <c r="E114" i="15"/>
  <c r="D114" i="15"/>
  <c r="AH111" i="15"/>
  <c r="AC111" i="15"/>
  <c r="AB111" i="15"/>
  <c r="AA111" i="15"/>
  <c r="Z111" i="15"/>
  <c r="Y111" i="15"/>
  <c r="X111" i="15"/>
  <c r="W111" i="15"/>
  <c r="V111" i="15"/>
  <c r="U111" i="15"/>
  <c r="T111" i="15"/>
  <c r="S111" i="15"/>
  <c r="Q111" i="15"/>
  <c r="P111" i="15"/>
  <c r="O111" i="15"/>
  <c r="N111" i="15"/>
  <c r="M111" i="15"/>
  <c r="L111" i="15"/>
  <c r="K111" i="15"/>
  <c r="J111" i="15"/>
  <c r="I111" i="15"/>
  <c r="G111" i="15"/>
  <c r="F111" i="15"/>
  <c r="E111" i="15"/>
  <c r="D111" i="15"/>
  <c r="AH110" i="15"/>
  <c r="AC110" i="15"/>
  <c r="AB110" i="15"/>
  <c r="AA110" i="15"/>
  <c r="Z110" i="15"/>
  <c r="Y110" i="15"/>
  <c r="X110" i="15"/>
  <c r="W110" i="15"/>
  <c r="V110" i="15"/>
  <c r="U110" i="15"/>
  <c r="T110" i="15"/>
  <c r="S110" i="15"/>
  <c r="Q110" i="15"/>
  <c r="P110" i="15"/>
  <c r="O110" i="15"/>
  <c r="N110" i="15"/>
  <c r="M110" i="15"/>
  <c r="L110" i="15"/>
  <c r="K110" i="15"/>
  <c r="J110" i="15"/>
  <c r="I110" i="15"/>
  <c r="G110" i="15"/>
  <c r="F110" i="15"/>
  <c r="E110" i="15"/>
  <c r="D110" i="15"/>
  <c r="AH109" i="15"/>
  <c r="AC109" i="15"/>
  <c r="AB109" i="15"/>
  <c r="AA109" i="15"/>
  <c r="Z109" i="15"/>
  <c r="Y109" i="15"/>
  <c r="X109" i="15"/>
  <c r="W109" i="15"/>
  <c r="V109" i="15"/>
  <c r="U109" i="15"/>
  <c r="T109" i="15"/>
  <c r="S109" i="15"/>
  <c r="Q109" i="15"/>
  <c r="P109" i="15"/>
  <c r="O109" i="15"/>
  <c r="N109" i="15"/>
  <c r="M109" i="15"/>
  <c r="L109" i="15"/>
  <c r="K109" i="15"/>
  <c r="J109" i="15"/>
  <c r="I109" i="15"/>
  <c r="G109" i="15"/>
  <c r="F109" i="15"/>
  <c r="E109" i="15"/>
  <c r="D109" i="15"/>
  <c r="AH108" i="15"/>
  <c r="AC108" i="15"/>
  <c r="AB108" i="15"/>
  <c r="AA108" i="15"/>
  <c r="Z108" i="15"/>
  <c r="Y108" i="15"/>
  <c r="X108" i="15"/>
  <c r="W108" i="15"/>
  <c r="V108" i="15"/>
  <c r="U108" i="15"/>
  <c r="T108" i="15"/>
  <c r="S108" i="15"/>
  <c r="Q108" i="15"/>
  <c r="P108" i="15"/>
  <c r="O108" i="15"/>
  <c r="N108" i="15"/>
  <c r="M108" i="15"/>
  <c r="L108" i="15"/>
  <c r="K108" i="15"/>
  <c r="J108" i="15"/>
  <c r="I108" i="15"/>
  <c r="G108" i="15"/>
  <c r="F108" i="15"/>
  <c r="E108" i="15"/>
  <c r="D108" i="15"/>
  <c r="AH107" i="15"/>
  <c r="AC107" i="15"/>
  <c r="AB107" i="15"/>
  <c r="AA107" i="15"/>
  <c r="Z107" i="15"/>
  <c r="Y107" i="15"/>
  <c r="X107" i="15"/>
  <c r="W107" i="15"/>
  <c r="V107" i="15"/>
  <c r="U107" i="15"/>
  <c r="T107" i="15"/>
  <c r="S107" i="15"/>
  <c r="Q107" i="15"/>
  <c r="P107" i="15"/>
  <c r="O107" i="15"/>
  <c r="N107" i="15"/>
  <c r="M107" i="15"/>
  <c r="L107" i="15"/>
  <c r="K107" i="15"/>
  <c r="J107" i="15"/>
  <c r="I107" i="15"/>
  <c r="G107" i="15"/>
  <c r="F107" i="15"/>
  <c r="E107" i="15"/>
  <c r="D107" i="15"/>
  <c r="AH104" i="15"/>
  <c r="AC104" i="15"/>
  <c r="AB104" i="15"/>
  <c r="AA104" i="15"/>
  <c r="Z104" i="15"/>
  <c r="Y104" i="15"/>
  <c r="X104" i="15"/>
  <c r="W104" i="15"/>
  <c r="V104" i="15"/>
  <c r="U104" i="15"/>
  <c r="T104" i="15"/>
  <c r="S104" i="15"/>
  <c r="Q104" i="15"/>
  <c r="P104" i="15"/>
  <c r="O104" i="15"/>
  <c r="N104" i="15"/>
  <c r="M104" i="15"/>
  <c r="L104" i="15"/>
  <c r="K104" i="15"/>
  <c r="J104" i="15"/>
  <c r="I104" i="15"/>
  <c r="G104" i="15"/>
  <c r="F104" i="15"/>
  <c r="E104" i="15"/>
  <c r="D104" i="15"/>
  <c r="AH103" i="15"/>
  <c r="AC103" i="15"/>
  <c r="AB103" i="15"/>
  <c r="AA103" i="15"/>
  <c r="Z103" i="15"/>
  <c r="Y103" i="15"/>
  <c r="X103" i="15"/>
  <c r="W103" i="15"/>
  <c r="V103" i="15"/>
  <c r="U103" i="15"/>
  <c r="T103" i="15"/>
  <c r="S103" i="15"/>
  <c r="Q103" i="15"/>
  <c r="P103" i="15"/>
  <c r="O103" i="15"/>
  <c r="N103" i="15"/>
  <c r="M103" i="15"/>
  <c r="L103" i="15"/>
  <c r="K103" i="15"/>
  <c r="J103" i="15"/>
  <c r="I103" i="15"/>
  <c r="G103" i="15"/>
  <c r="F103" i="15"/>
  <c r="E103" i="15"/>
  <c r="D103" i="15"/>
  <c r="AH102" i="15"/>
  <c r="AC102" i="15"/>
  <c r="AB102" i="15"/>
  <c r="AA102" i="15"/>
  <c r="Z102" i="15"/>
  <c r="Y102" i="15"/>
  <c r="X102" i="15"/>
  <c r="W102" i="15"/>
  <c r="V102" i="15"/>
  <c r="U102" i="15"/>
  <c r="T102" i="15"/>
  <c r="S102" i="15"/>
  <c r="Q102" i="15"/>
  <c r="P102" i="15"/>
  <c r="O102" i="15"/>
  <c r="N102" i="15"/>
  <c r="M102" i="15"/>
  <c r="L102" i="15"/>
  <c r="K102" i="15"/>
  <c r="J102" i="15"/>
  <c r="I102" i="15"/>
  <c r="G102" i="15"/>
  <c r="F102" i="15"/>
  <c r="E102" i="15"/>
  <c r="D102" i="15"/>
  <c r="AH101" i="15"/>
  <c r="AC101" i="15"/>
  <c r="AB101" i="15"/>
  <c r="AA101" i="15"/>
  <c r="Z101" i="15"/>
  <c r="Y101" i="15"/>
  <c r="X101" i="15"/>
  <c r="W101" i="15"/>
  <c r="V101" i="15"/>
  <c r="U101" i="15"/>
  <c r="T101" i="15"/>
  <c r="S101" i="15"/>
  <c r="Q101" i="15"/>
  <c r="P101" i="15"/>
  <c r="O101" i="15"/>
  <c r="N101" i="15"/>
  <c r="M101" i="15"/>
  <c r="L101" i="15"/>
  <c r="K101" i="15"/>
  <c r="J101" i="15"/>
  <c r="I101" i="15"/>
  <c r="G101" i="15"/>
  <c r="F101" i="15"/>
  <c r="E101" i="15"/>
  <c r="D101" i="15"/>
  <c r="AH100" i="15"/>
  <c r="AC100" i="15"/>
  <c r="AB100" i="15"/>
  <c r="AA100" i="15"/>
  <c r="Z100" i="15"/>
  <c r="Y100" i="15"/>
  <c r="X100" i="15"/>
  <c r="W100" i="15"/>
  <c r="V100" i="15"/>
  <c r="U100" i="15"/>
  <c r="T100" i="15"/>
  <c r="S100" i="15"/>
  <c r="Q100" i="15"/>
  <c r="P100" i="15"/>
  <c r="O100" i="15"/>
  <c r="N100" i="15"/>
  <c r="M100" i="15"/>
  <c r="L100" i="15"/>
  <c r="K100" i="15"/>
  <c r="J100" i="15"/>
  <c r="I100" i="15"/>
  <c r="G100" i="15"/>
  <c r="F100" i="15"/>
  <c r="E100" i="15"/>
  <c r="D100" i="15"/>
  <c r="AH97" i="15"/>
  <c r="AC97" i="15"/>
  <c r="AB97" i="15"/>
  <c r="AA97" i="15"/>
  <c r="Z97" i="15"/>
  <c r="Y97" i="15"/>
  <c r="X97" i="15"/>
  <c r="W97" i="15"/>
  <c r="V97" i="15"/>
  <c r="U97" i="15"/>
  <c r="T97" i="15"/>
  <c r="S97" i="15"/>
  <c r="Q97" i="15"/>
  <c r="P97" i="15"/>
  <c r="O97" i="15"/>
  <c r="N97" i="15"/>
  <c r="M97" i="15"/>
  <c r="L97" i="15"/>
  <c r="K97" i="15"/>
  <c r="J97" i="15"/>
  <c r="I97" i="15"/>
  <c r="G97" i="15"/>
  <c r="F97" i="15"/>
  <c r="E97" i="15"/>
  <c r="D97" i="15"/>
  <c r="AH96" i="15"/>
  <c r="AC96" i="15"/>
  <c r="AB96" i="15"/>
  <c r="AA96" i="15"/>
  <c r="Z96" i="15"/>
  <c r="Y96" i="15"/>
  <c r="X96" i="15"/>
  <c r="W96" i="15"/>
  <c r="V96" i="15"/>
  <c r="U96" i="15"/>
  <c r="T96" i="15"/>
  <c r="S96" i="15"/>
  <c r="Q96" i="15"/>
  <c r="P96" i="15"/>
  <c r="O96" i="15"/>
  <c r="N96" i="15"/>
  <c r="M96" i="15"/>
  <c r="L96" i="15"/>
  <c r="K96" i="15"/>
  <c r="J96" i="15"/>
  <c r="I96" i="15"/>
  <c r="G96" i="15"/>
  <c r="F96" i="15"/>
  <c r="E96" i="15"/>
  <c r="D96" i="15"/>
  <c r="AH95" i="15"/>
  <c r="AC95" i="15"/>
  <c r="AB95" i="15"/>
  <c r="AA95" i="15"/>
  <c r="Z95" i="15"/>
  <c r="Y95" i="15"/>
  <c r="X95" i="15"/>
  <c r="W95" i="15"/>
  <c r="V95" i="15"/>
  <c r="U95" i="15"/>
  <c r="T95" i="15"/>
  <c r="S95" i="15"/>
  <c r="Q95" i="15"/>
  <c r="P95" i="15"/>
  <c r="O95" i="15"/>
  <c r="N95" i="15"/>
  <c r="M95" i="15"/>
  <c r="L95" i="15"/>
  <c r="K95" i="15"/>
  <c r="J95" i="15"/>
  <c r="I95" i="15"/>
  <c r="G95" i="15"/>
  <c r="F95" i="15"/>
  <c r="E95" i="15"/>
  <c r="D95" i="15"/>
  <c r="AH94" i="15"/>
  <c r="AC94" i="15"/>
  <c r="AB94" i="15"/>
  <c r="AA94" i="15"/>
  <c r="Z94" i="15"/>
  <c r="Y94" i="15"/>
  <c r="X94" i="15"/>
  <c r="W94" i="15"/>
  <c r="V94" i="15"/>
  <c r="U94" i="15"/>
  <c r="T94" i="15"/>
  <c r="S94" i="15"/>
  <c r="Q94" i="15"/>
  <c r="P94" i="15"/>
  <c r="O94" i="15"/>
  <c r="N94" i="15"/>
  <c r="M94" i="15"/>
  <c r="L94" i="15"/>
  <c r="K94" i="15"/>
  <c r="J94" i="15"/>
  <c r="I94" i="15"/>
  <c r="G94" i="15"/>
  <c r="F94" i="15"/>
  <c r="E94" i="15"/>
  <c r="D94" i="15"/>
  <c r="AH93" i="15"/>
  <c r="AC93" i="15"/>
  <c r="AB93" i="15"/>
  <c r="AA93" i="15"/>
  <c r="Z93" i="15"/>
  <c r="Y93" i="15"/>
  <c r="X93" i="15"/>
  <c r="W93" i="15"/>
  <c r="V93" i="15"/>
  <c r="U93" i="15"/>
  <c r="T93" i="15"/>
  <c r="S93" i="15"/>
  <c r="Q93" i="15"/>
  <c r="P93" i="15"/>
  <c r="O93" i="15"/>
  <c r="N93" i="15"/>
  <c r="M93" i="15"/>
  <c r="L93" i="15"/>
  <c r="K93" i="15"/>
  <c r="J93" i="15"/>
  <c r="I93" i="15"/>
  <c r="G93" i="15"/>
  <c r="F93" i="15"/>
  <c r="E93" i="15"/>
  <c r="D93" i="15"/>
  <c r="AH90" i="15"/>
  <c r="AC90" i="15"/>
  <c r="AB90" i="15"/>
  <c r="AA90" i="15"/>
  <c r="Z90" i="15"/>
  <c r="Y90" i="15"/>
  <c r="X90" i="15"/>
  <c r="W90" i="15"/>
  <c r="V90" i="15"/>
  <c r="U90" i="15"/>
  <c r="T90" i="15"/>
  <c r="S90" i="15"/>
  <c r="Q90" i="15"/>
  <c r="P90" i="15"/>
  <c r="O90" i="15"/>
  <c r="N90" i="15"/>
  <c r="M90" i="15"/>
  <c r="L90" i="15"/>
  <c r="K90" i="15"/>
  <c r="J90" i="15"/>
  <c r="I90" i="15"/>
  <c r="G90" i="15"/>
  <c r="F90" i="15"/>
  <c r="E90" i="15"/>
  <c r="D90" i="15"/>
  <c r="AH89" i="15"/>
  <c r="AC89" i="15"/>
  <c r="AB89" i="15"/>
  <c r="AA89" i="15"/>
  <c r="Z89" i="15"/>
  <c r="Y89" i="15"/>
  <c r="X89" i="15"/>
  <c r="W89" i="15"/>
  <c r="V89" i="15"/>
  <c r="U89" i="15"/>
  <c r="T89" i="15"/>
  <c r="S89" i="15"/>
  <c r="Q89" i="15"/>
  <c r="P89" i="15"/>
  <c r="O89" i="15"/>
  <c r="N89" i="15"/>
  <c r="M89" i="15"/>
  <c r="L89" i="15"/>
  <c r="K89" i="15"/>
  <c r="J89" i="15"/>
  <c r="I89" i="15"/>
  <c r="G89" i="15"/>
  <c r="F89" i="15"/>
  <c r="E89" i="15"/>
  <c r="D89" i="15"/>
  <c r="AH88" i="15"/>
  <c r="AC88" i="15"/>
  <c r="AB88" i="15"/>
  <c r="AA88" i="15"/>
  <c r="Z88" i="15"/>
  <c r="Y88" i="15"/>
  <c r="X88" i="15"/>
  <c r="W88" i="15"/>
  <c r="V88" i="15"/>
  <c r="U88" i="15"/>
  <c r="T88" i="15"/>
  <c r="S88" i="15"/>
  <c r="Q88" i="15"/>
  <c r="P88" i="15"/>
  <c r="O88" i="15"/>
  <c r="N88" i="15"/>
  <c r="M88" i="15"/>
  <c r="L88" i="15"/>
  <c r="K88" i="15"/>
  <c r="J88" i="15"/>
  <c r="I88" i="15"/>
  <c r="G88" i="15"/>
  <c r="F88" i="15"/>
  <c r="E88" i="15"/>
  <c r="D88" i="15"/>
  <c r="AH87" i="15"/>
  <c r="AC87" i="15"/>
  <c r="AB87" i="15"/>
  <c r="AA87" i="15"/>
  <c r="Z87" i="15"/>
  <c r="Y87" i="15"/>
  <c r="X87" i="15"/>
  <c r="W87" i="15"/>
  <c r="V87" i="15"/>
  <c r="U87" i="15"/>
  <c r="T87" i="15"/>
  <c r="S87" i="15"/>
  <c r="Q87" i="15"/>
  <c r="P87" i="15"/>
  <c r="O87" i="15"/>
  <c r="N87" i="15"/>
  <c r="M87" i="15"/>
  <c r="L87" i="15"/>
  <c r="K87" i="15"/>
  <c r="J87" i="15"/>
  <c r="I87" i="15"/>
  <c r="G87" i="15"/>
  <c r="F87" i="15"/>
  <c r="E87" i="15"/>
  <c r="D87" i="15"/>
  <c r="AH86" i="15"/>
  <c r="AC86" i="15"/>
  <c r="AB86" i="15"/>
  <c r="AA86" i="15"/>
  <c r="Z86" i="15"/>
  <c r="Y86" i="15"/>
  <c r="X86" i="15"/>
  <c r="W86" i="15"/>
  <c r="V86" i="15"/>
  <c r="U86" i="15"/>
  <c r="T86" i="15"/>
  <c r="S86" i="15"/>
  <c r="Q86" i="15"/>
  <c r="P86" i="15"/>
  <c r="O86" i="15"/>
  <c r="N86" i="15"/>
  <c r="M86" i="15"/>
  <c r="L86" i="15"/>
  <c r="K86" i="15"/>
  <c r="J86" i="15"/>
  <c r="I86" i="15"/>
  <c r="G86" i="15"/>
  <c r="F86" i="15"/>
  <c r="E86" i="15"/>
  <c r="D86" i="15"/>
  <c r="AH83" i="15"/>
  <c r="AC83" i="15"/>
  <c r="AB83" i="15"/>
  <c r="AA83" i="15"/>
  <c r="Z83" i="15"/>
  <c r="Y83" i="15"/>
  <c r="X83" i="15"/>
  <c r="W83" i="15"/>
  <c r="V83" i="15"/>
  <c r="U83" i="15"/>
  <c r="T83" i="15"/>
  <c r="S83" i="15"/>
  <c r="Q83" i="15"/>
  <c r="P83" i="15"/>
  <c r="O83" i="15"/>
  <c r="N83" i="15"/>
  <c r="M83" i="15"/>
  <c r="L83" i="15"/>
  <c r="K83" i="15"/>
  <c r="J83" i="15"/>
  <c r="I83" i="15"/>
  <c r="G83" i="15"/>
  <c r="F83" i="15"/>
  <c r="E83" i="15"/>
  <c r="D83" i="15"/>
  <c r="AH82" i="15"/>
  <c r="AC82" i="15"/>
  <c r="AB82" i="15"/>
  <c r="AA82" i="15"/>
  <c r="Z82" i="15"/>
  <c r="Y82" i="15"/>
  <c r="X82" i="15"/>
  <c r="W82" i="15"/>
  <c r="V82" i="15"/>
  <c r="U82" i="15"/>
  <c r="T82" i="15"/>
  <c r="S82" i="15"/>
  <c r="Q82" i="15"/>
  <c r="P82" i="15"/>
  <c r="O82" i="15"/>
  <c r="N82" i="15"/>
  <c r="M82" i="15"/>
  <c r="L82" i="15"/>
  <c r="K82" i="15"/>
  <c r="J82" i="15"/>
  <c r="I82" i="15"/>
  <c r="G82" i="15"/>
  <c r="F82" i="15"/>
  <c r="E82" i="15"/>
  <c r="D82" i="15"/>
  <c r="AH81" i="15"/>
  <c r="AC81" i="15"/>
  <c r="AB81" i="15"/>
  <c r="AA81" i="15"/>
  <c r="Z81" i="15"/>
  <c r="Y81" i="15"/>
  <c r="X81" i="15"/>
  <c r="W81" i="15"/>
  <c r="V81" i="15"/>
  <c r="U81" i="15"/>
  <c r="T81" i="15"/>
  <c r="S81" i="15"/>
  <c r="Q81" i="15"/>
  <c r="P81" i="15"/>
  <c r="O81" i="15"/>
  <c r="N81" i="15"/>
  <c r="M81" i="15"/>
  <c r="L81" i="15"/>
  <c r="K81" i="15"/>
  <c r="J81" i="15"/>
  <c r="I81" i="15"/>
  <c r="G81" i="15"/>
  <c r="F81" i="15"/>
  <c r="E81" i="15"/>
  <c r="D81" i="15"/>
  <c r="AH80" i="15"/>
  <c r="AC80" i="15"/>
  <c r="AB80" i="15"/>
  <c r="AA80" i="15"/>
  <c r="Z80" i="15"/>
  <c r="Y80" i="15"/>
  <c r="X80" i="15"/>
  <c r="W80" i="15"/>
  <c r="V80" i="15"/>
  <c r="U80" i="15"/>
  <c r="T80" i="15"/>
  <c r="S80" i="15"/>
  <c r="Q80" i="15"/>
  <c r="P80" i="15"/>
  <c r="O80" i="15"/>
  <c r="N80" i="15"/>
  <c r="M80" i="15"/>
  <c r="L80" i="15"/>
  <c r="K80" i="15"/>
  <c r="J80" i="15"/>
  <c r="I80" i="15"/>
  <c r="G80" i="15"/>
  <c r="F80" i="15"/>
  <c r="E80" i="15"/>
  <c r="D80" i="15"/>
  <c r="AH79" i="15"/>
  <c r="AC79" i="15"/>
  <c r="AB79" i="15"/>
  <c r="AA79" i="15"/>
  <c r="Z79" i="15"/>
  <c r="Y79" i="15"/>
  <c r="X79" i="15"/>
  <c r="W79" i="15"/>
  <c r="V79" i="15"/>
  <c r="U79" i="15"/>
  <c r="T79" i="15"/>
  <c r="S79" i="15"/>
  <c r="Q79" i="15"/>
  <c r="P79" i="15"/>
  <c r="O79" i="15"/>
  <c r="N79" i="15"/>
  <c r="M79" i="15"/>
  <c r="L79" i="15"/>
  <c r="K79" i="15"/>
  <c r="J79" i="15"/>
  <c r="I79" i="15"/>
  <c r="G79" i="15"/>
  <c r="F79" i="15"/>
  <c r="E79" i="15"/>
  <c r="D79" i="15"/>
  <c r="AH76" i="15"/>
  <c r="AC76" i="15"/>
  <c r="AB76" i="15"/>
  <c r="AA76" i="15"/>
  <c r="Z76" i="15"/>
  <c r="Y76" i="15"/>
  <c r="X76" i="15"/>
  <c r="W76" i="15"/>
  <c r="V76" i="15"/>
  <c r="U76" i="15"/>
  <c r="T76" i="15"/>
  <c r="S76" i="15"/>
  <c r="Q76" i="15"/>
  <c r="P76" i="15"/>
  <c r="O76" i="15"/>
  <c r="N76" i="15"/>
  <c r="M76" i="15"/>
  <c r="L76" i="15"/>
  <c r="K76" i="15"/>
  <c r="J76" i="15"/>
  <c r="I76" i="15"/>
  <c r="G76" i="15"/>
  <c r="F76" i="15"/>
  <c r="E76" i="15"/>
  <c r="D76" i="15"/>
  <c r="AH75" i="15"/>
  <c r="AC75" i="15"/>
  <c r="AB75" i="15"/>
  <c r="AA75" i="15"/>
  <c r="Z75" i="15"/>
  <c r="Y75" i="15"/>
  <c r="X75" i="15"/>
  <c r="W75" i="15"/>
  <c r="V75" i="15"/>
  <c r="U75" i="15"/>
  <c r="T75" i="15"/>
  <c r="S75" i="15"/>
  <c r="Q75" i="15"/>
  <c r="P75" i="15"/>
  <c r="O75" i="15"/>
  <c r="N75" i="15"/>
  <c r="M75" i="15"/>
  <c r="L75" i="15"/>
  <c r="K75" i="15"/>
  <c r="J75" i="15"/>
  <c r="I75" i="15"/>
  <c r="G75" i="15"/>
  <c r="F75" i="15"/>
  <c r="E75" i="15"/>
  <c r="D75" i="15"/>
  <c r="AH74" i="15"/>
  <c r="AC74" i="15"/>
  <c r="AB74" i="15"/>
  <c r="AA74" i="15"/>
  <c r="Z74" i="15"/>
  <c r="Y74" i="15"/>
  <c r="X74" i="15"/>
  <c r="W74" i="15"/>
  <c r="V74" i="15"/>
  <c r="U74" i="15"/>
  <c r="T74" i="15"/>
  <c r="S74" i="15"/>
  <c r="Q74" i="15"/>
  <c r="P74" i="15"/>
  <c r="O74" i="15"/>
  <c r="N74" i="15"/>
  <c r="M74" i="15"/>
  <c r="L74" i="15"/>
  <c r="K74" i="15"/>
  <c r="J74" i="15"/>
  <c r="I74" i="15"/>
  <c r="G74" i="15"/>
  <c r="F74" i="15"/>
  <c r="E74" i="15"/>
  <c r="D74" i="15"/>
  <c r="AH73" i="15"/>
  <c r="AC73" i="15"/>
  <c r="AB73" i="15"/>
  <c r="AA73" i="15"/>
  <c r="Z73" i="15"/>
  <c r="Y73" i="15"/>
  <c r="X73" i="15"/>
  <c r="W73" i="15"/>
  <c r="V73" i="15"/>
  <c r="U73" i="15"/>
  <c r="T73" i="15"/>
  <c r="S73" i="15"/>
  <c r="Q73" i="15"/>
  <c r="P73" i="15"/>
  <c r="O73" i="15"/>
  <c r="N73" i="15"/>
  <c r="M73" i="15"/>
  <c r="L73" i="15"/>
  <c r="K73" i="15"/>
  <c r="J73" i="15"/>
  <c r="I73" i="15"/>
  <c r="G73" i="15"/>
  <c r="F73" i="15"/>
  <c r="E73" i="15"/>
  <c r="D73" i="15"/>
  <c r="AH72" i="15"/>
  <c r="AC72" i="15"/>
  <c r="AB72" i="15"/>
  <c r="AA72" i="15"/>
  <c r="Z72" i="15"/>
  <c r="Y72" i="15"/>
  <c r="X72" i="15"/>
  <c r="W72" i="15"/>
  <c r="V72" i="15"/>
  <c r="U72" i="15"/>
  <c r="T72" i="15"/>
  <c r="S72" i="15"/>
  <c r="Q72" i="15"/>
  <c r="P72" i="15"/>
  <c r="O72" i="15"/>
  <c r="N72" i="15"/>
  <c r="M72" i="15"/>
  <c r="L72" i="15"/>
  <c r="K72" i="15"/>
  <c r="J72" i="15"/>
  <c r="I72" i="15"/>
  <c r="G72" i="15"/>
  <c r="F72" i="15"/>
  <c r="E72" i="15"/>
  <c r="D72" i="15"/>
  <c r="AH69" i="15"/>
  <c r="AC69" i="15"/>
  <c r="AB69" i="15"/>
  <c r="AA69" i="15"/>
  <c r="Z69" i="15"/>
  <c r="Y69" i="15"/>
  <c r="X69" i="15"/>
  <c r="W69" i="15"/>
  <c r="V69" i="15"/>
  <c r="U69" i="15"/>
  <c r="T69" i="15"/>
  <c r="S69" i="15"/>
  <c r="Q69" i="15"/>
  <c r="P69" i="15"/>
  <c r="O69" i="15"/>
  <c r="N69" i="15"/>
  <c r="M69" i="15"/>
  <c r="L69" i="15"/>
  <c r="K69" i="15"/>
  <c r="J69" i="15"/>
  <c r="I69" i="15"/>
  <c r="G69" i="15"/>
  <c r="F69" i="15"/>
  <c r="E69" i="15"/>
  <c r="D69" i="15"/>
  <c r="AH68" i="15"/>
  <c r="AC68" i="15"/>
  <c r="AB68" i="15"/>
  <c r="AA68" i="15"/>
  <c r="Z68" i="15"/>
  <c r="Y68" i="15"/>
  <c r="X68" i="15"/>
  <c r="W68" i="15"/>
  <c r="V68" i="15"/>
  <c r="U68" i="15"/>
  <c r="T68" i="15"/>
  <c r="S68" i="15"/>
  <c r="Q68" i="15"/>
  <c r="P68" i="15"/>
  <c r="O68" i="15"/>
  <c r="N68" i="15"/>
  <c r="M68" i="15"/>
  <c r="L68" i="15"/>
  <c r="K68" i="15"/>
  <c r="J68" i="15"/>
  <c r="I68" i="15"/>
  <c r="G68" i="15"/>
  <c r="F68" i="15"/>
  <c r="E68" i="15"/>
  <c r="D68" i="15"/>
  <c r="AH67" i="15"/>
  <c r="AC67" i="15"/>
  <c r="AB67" i="15"/>
  <c r="AA67" i="15"/>
  <c r="Z67" i="15"/>
  <c r="Y67" i="15"/>
  <c r="X67" i="15"/>
  <c r="W67" i="15"/>
  <c r="V67" i="15"/>
  <c r="U67" i="15"/>
  <c r="T67" i="15"/>
  <c r="S67" i="15"/>
  <c r="Q67" i="15"/>
  <c r="P67" i="15"/>
  <c r="O67" i="15"/>
  <c r="N67" i="15"/>
  <c r="M67" i="15"/>
  <c r="L67" i="15"/>
  <c r="K67" i="15"/>
  <c r="J67" i="15"/>
  <c r="I67" i="15"/>
  <c r="G67" i="15"/>
  <c r="F67" i="15"/>
  <c r="E67" i="15"/>
  <c r="D67" i="15"/>
  <c r="AH66" i="15"/>
  <c r="AC66" i="15"/>
  <c r="AB66" i="15"/>
  <c r="AA66" i="15"/>
  <c r="Z66" i="15"/>
  <c r="Y66" i="15"/>
  <c r="X66" i="15"/>
  <c r="W66" i="15"/>
  <c r="V66" i="15"/>
  <c r="U66" i="15"/>
  <c r="T66" i="15"/>
  <c r="S66" i="15"/>
  <c r="Q66" i="15"/>
  <c r="P66" i="15"/>
  <c r="O66" i="15"/>
  <c r="N66" i="15"/>
  <c r="M66" i="15"/>
  <c r="L66" i="15"/>
  <c r="K66" i="15"/>
  <c r="J66" i="15"/>
  <c r="I66" i="15"/>
  <c r="G66" i="15"/>
  <c r="F66" i="15"/>
  <c r="E66" i="15"/>
  <c r="D66" i="15"/>
  <c r="AH65" i="15"/>
  <c r="AC65" i="15"/>
  <c r="AB65" i="15"/>
  <c r="AA65" i="15"/>
  <c r="Z65" i="15"/>
  <c r="Y65" i="15"/>
  <c r="X65" i="15"/>
  <c r="W65" i="15"/>
  <c r="V65" i="15"/>
  <c r="U65" i="15"/>
  <c r="T65" i="15"/>
  <c r="S65" i="15"/>
  <c r="Q65" i="15"/>
  <c r="P65" i="15"/>
  <c r="O65" i="15"/>
  <c r="N65" i="15"/>
  <c r="M65" i="15"/>
  <c r="L65" i="15"/>
  <c r="K65" i="15"/>
  <c r="J65" i="15"/>
  <c r="I65" i="15"/>
  <c r="G65" i="15"/>
  <c r="F65" i="15"/>
  <c r="E65" i="15"/>
  <c r="D65" i="15"/>
  <c r="AH62" i="15"/>
  <c r="AC62" i="15"/>
  <c r="AB62" i="15"/>
  <c r="AA62" i="15"/>
  <c r="Z62" i="15"/>
  <c r="Y62" i="15"/>
  <c r="X62" i="15"/>
  <c r="W62" i="15"/>
  <c r="V62" i="15"/>
  <c r="U62" i="15"/>
  <c r="T62" i="15"/>
  <c r="S62" i="15"/>
  <c r="Q62" i="15"/>
  <c r="P62" i="15"/>
  <c r="O62" i="15"/>
  <c r="N62" i="15"/>
  <c r="M62" i="15"/>
  <c r="L62" i="15"/>
  <c r="K62" i="15"/>
  <c r="J62" i="15"/>
  <c r="I62" i="15"/>
  <c r="G62" i="15"/>
  <c r="F62" i="15"/>
  <c r="E62" i="15"/>
  <c r="D62" i="15"/>
  <c r="AH61" i="15"/>
  <c r="AC61" i="15"/>
  <c r="AB61" i="15"/>
  <c r="AA61" i="15"/>
  <c r="Z61" i="15"/>
  <c r="Y61" i="15"/>
  <c r="X61" i="15"/>
  <c r="W61" i="15"/>
  <c r="V61" i="15"/>
  <c r="U61" i="15"/>
  <c r="T61" i="15"/>
  <c r="S61" i="15"/>
  <c r="Q61" i="15"/>
  <c r="P61" i="15"/>
  <c r="O61" i="15"/>
  <c r="N61" i="15"/>
  <c r="M61" i="15"/>
  <c r="L61" i="15"/>
  <c r="K61" i="15"/>
  <c r="J61" i="15"/>
  <c r="I61" i="15"/>
  <c r="G61" i="15"/>
  <c r="F61" i="15"/>
  <c r="E61" i="15"/>
  <c r="D61" i="15"/>
  <c r="AH60" i="15"/>
  <c r="AC60" i="15"/>
  <c r="AB60" i="15"/>
  <c r="AA60" i="15"/>
  <c r="Z60" i="15"/>
  <c r="Y60" i="15"/>
  <c r="X60" i="15"/>
  <c r="W60" i="15"/>
  <c r="V60" i="15"/>
  <c r="U60" i="15"/>
  <c r="T60" i="15"/>
  <c r="S60" i="15"/>
  <c r="Q60" i="15"/>
  <c r="P60" i="15"/>
  <c r="O60" i="15"/>
  <c r="N60" i="15"/>
  <c r="M60" i="15"/>
  <c r="L60" i="15"/>
  <c r="K60" i="15"/>
  <c r="J60" i="15"/>
  <c r="I60" i="15"/>
  <c r="G60" i="15"/>
  <c r="F60" i="15"/>
  <c r="E60" i="15"/>
  <c r="D60" i="15"/>
  <c r="AH59" i="15"/>
  <c r="AC59" i="15"/>
  <c r="AB59" i="15"/>
  <c r="AA59" i="15"/>
  <c r="Z59" i="15"/>
  <c r="Y59" i="15"/>
  <c r="X59" i="15"/>
  <c r="W59" i="15"/>
  <c r="V59" i="15"/>
  <c r="U59" i="15"/>
  <c r="T59" i="15"/>
  <c r="S59" i="15"/>
  <c r="Q59" i="15"/>
  <c r="P59" i="15"/>
  <c r="O59" i="15"/>
  <c r="N59" i="15"/>
  <c r="M59" i="15"/>
  <c r="L59" i="15"/>
  <c r="K59" i="15"/>
  <c r="J59" i="15"/>
  <c r="I59" i="15"/>
  <c r="G59" i="15"/>
  <c r="F59" i="15"/>
  <c r="E59" i="15"/>
  <c r="D59" i="15"/>
  <c r="AH58" i="15"/>
  <c r="AC58" i="15"/>
  <c r="AB58" i="15"/>
  <c r="AA58" i="15"/>
  <c r="Z58" i="15"/>
  <c r="Y58" i="15"/>
  <c r="X58" i="15"/>
  <c r="W58" i="15"/>
  <c r="V58" i="15"/>
  <c r="U58" i="15"/>
  <c r="T58" i="15"/>
  <c r="S58" i="15"/>
  <c r="Q58" i="15"/>
  <c r="P58" i="15"/>
  <c r="O58" i="15"/>
  <c r="N58" i="15"/>
  <c r="M58" i="15"/>
  <c r="L58" i="15"/>
  <c r="K58" i="15"/>
  <c r="J58" i="15"/>
  <c r="I58" i="15"/>
  <c r="G58" i="15"/>
  <c r="F58" i="15"/>
  <c r="E58" i="15"/>
  <c r="D58" i="15"/>
  <c r="AH55" i="15"/>
  <c r="AC55" i="15"/>
  <c r="AB55" i="15"/>
  <c r="AA55" i="15"/>
  <c r="Z55" i="15"/>
  <c r="Y55" i="15"/>
  <c r="X55" i="15"/>
  <c r="W55" i="15"/>
  <c r="V55" i="15"/>
  <c r="U55" i="15"/>
  <c r="T55" i="15"/>
  <c r="S55" i="15"/>
  <c r="Q55" i="15"/>
  <c r="P55" i="15"/>
  <c r="O55" i="15"/>
  <c r="N55" i="15"/>
  <c r="M55" i="15"/>
  <c r="L55" i="15"/>
  <c r="K55" i="15"/>
  <c r="J55" i="15"/>
  <c r="I55" i="15"/>
  <c r="G55" i="15"/>
  <c r="F55" i="15"/>
  <c r="E55" i="15"/>
  <c r="D55" i="15"/>
  <c r="AH54" i="15"/>
  <c r="AC54" i="15"/>
  <c r="AB54" i="15"/>
  <c r="AA54" i="15"/>
  <c r="Z54" i="15"/>
  <c r="Y54" i="15"/>
  <c r="X54" i="15"/>
  <c r="W54" i="15"/>
  <c r="V54" i="15"/>
  <c r="U54" i="15"/>
  <c r="T54" i="15"/>
  <c r="S54" i="15"/>
  <c r="Q54" i="15"/>
  <c r="P54" i="15"/>
  <c r="O54" i="15"/>
  <c r="N54" i="15"/>
  <c r="M54" i="15"/>
  <c r="L54" i="15"/>
  <c r="K54" i="15"/>
  <c r="J54" i="15"/>
  <c r="I54" i="15"/>
  <c r="G54" i="15"/>
  <c r="F54" i="15"/>
  <c r="E54" i="15"/>
  <c r="D54" i="15"/>
  <c r="AH53" i="15"/>
  <c r="AC53" i="15"/>
  <c r="AB53" i="15"/>
  <c r="AA53" i="15"/>
  <c r="Z53" i="15"/>
  <c r="Y53" i="15"/>
  <c r="X53" i="15"/>
  <c r="W53" i="15"/>
  <c r="V53" i="15"/>
  <c r="U53" i="15"/>
  <c r="T53" i="15"/>
  <c r="S53" i="15"/>
  <c r="Q53" i="15"/>
  <c r="P53" i="15"/>
  <c r="O53" i="15"/>
  <c r="N53" i="15"/>
  <c r="M53" i="15"/>
  <c r="L53" i="15"/>
  <c r="K53" i="15"/>
  <c r="J53" i="15"/>
  <c r="I53" i="15"/>
  <c r="G53" i="15"/>
  <c r="F53" i="15"/>
  <c r="E53" i="15"/>
  <c r="D53" i="15"/>
  <c r="AH52" i="15"/>
  <c r="AC52" i="15"/>
  <c r="AB52" i="15"/>
  <c r="AA52" i="15"/>
  <c r="Z52" i="15"/>
  <c r="Y52" i="15"/>
  <c r="X52" i="15"/>
  <c r="W52" i="15"/>
  <c r="V52" i="15"/>
  <c r="U52" i="15"/>
  <c r="T52" i="15"/>
  <c r="S52" i="15"/>
  <c r="Q52" i="15"/>
  <c r="P52" i="15"/>
  <c r="O52" i="15"/>
  <c r="N52" i="15"/>
  <c r="M52" i="15"/>
  <c r="L52" i="15"/>
  <c r="K52" i="15"/>
  <c r="J52" i="15"/>
  <c r="I52" i="15"/>
  <c r="G52" i="15"/>
  <c r="F52" i="15"/>
  <c r="E52" i="15"/>
  <c r="D52" i="15"/>
  <c r="AH51" i="15"/>
  <c r="AC51" i="15"/>
  <c r="AB51" i="15"/>
  <c r="AA51" i="15"/>
  <c r="Z51" i="15"/>
  <c r="Y51" i="15"/>
  <c r="X51" i="15"/>
  <c r="W51" i="15"/>
  <c r="V51" i="15"/>
  <c r="U51" i="15"/>
  <c r="T51" i="15"/>
  <c r="S51" i="15"/>
  <c r="Q51" i="15"/>
  <c r="P51" i="15"/>
  <c r="O51" i="15"/>
  <c r="N51" i="15"/>
  <c r="M51" i="15"/>
  <c r="L51" i="15"/>
  <c r="K51" i="15"/>
  <c r="J51" i="15"/>
  <c r="I51" i="15"/>
  <c r="G51" i="15"/>
  <c r="F51" i="15"/>
  <c r="E51" i="15"/>
  <c r="D51" i="15"/>
  <c r="AH48" i="15"/>
  <c r="AC48" i="15"/>
  <c r="AB48" i="15"/>
  <c r="AA48" i="15"/>
  <c r="Z48" i="15"/>
  <c r="Y48" i="15"/>
  <c r="X48" i="15"/>
  <c r="W48" i="15"/>
  <c r="V48" i="15"/>
  <c r="U48" i="15"/>
  <c r="T48" i="15"/>
  <c r="S48" i="15"/>
  <c r="Q48" i="15"/>
  <c r="P48" i="15"/>
  <c r="O48" i="15"/>
  <c r="N48" i="15"/>
  <c r="M48" i="15"/>
  <c r="L48" i="15"/>
  <c r="K48" i="15"/>
  <c r="J48" i="15"/>
  <c r="I48" i="15"/>
  <c r="G48" i="15"/>
  <c r="F48" i="15"/>
  <c r="E48" i="15"/>
  <c r="D48" i="15"/>
  <c r="AH47" i="15"/>
  <c r="AC47" i="15"/>
  <c r="AB47" i="15"/>
  <c r="AA47" i="15"/>
  <c r="Z47" i="15"/>
  <c r="Y47" i="15"/>
  <c r="X47" i="15"/>
  <c r="W47" i="15"/>
  <c r="V47" i="15"/>
  <c r="U47" i="15"/>
  <c r="T47" i="15"/>
  <c r="S47" i="15"/>
  <c r="Q47" i="15"/>
  <c r="P47" i="15"/>
  <c r="O47" i="15"/>
  <c r="N47" i="15"/>
  <c r="M47" i="15"/>
  <c r="L47" i="15"/>
  <c r="K47" i="15"/>
  <c r="J47" i="15"/>
  <c r="I47" i="15"/>
  <c r="G47" i="15"/>
  <c r="F47" i="15"/>
  <c r="E47" i="15"/>
  <c r="D47" i="15"/>
  <c r="AH46" i="15"/>
  <c r="AC46" i="15"/>
  <c r="AB46" i="15"/>
  <c r="AA46" i="15"/>
  <c r="Z46" i="15"/>
  <c r="Y46" i="15"/>
  <c r="X46" i="15"/>
  <c r="W46" i="15"/>
  <c r="V46" i="15"/>
  <c r="U46" i="15"/>
  <c r="T46" i="15"/>
  <c r="S46" i="15"/>
  <c r="Q46" i="15"/>
  <c r="P46" i="15"/>
  <c r="O46" i="15"/>
  <c r="N46" i="15"/>
  <c r="M46" i="15"/>
  <c r="L46" i="15"/>
  <c r="K46" i="15"/>
  <c r="J46" i="15"/>
  <c r="I46" i="15"/>
  <c r="G46" i="15"/>
  <c r="F46" i="15"/>
  <c r="E46" i="15"/>
  <c r="D46" i="15"/>
  <c r="AH45" i="15"/>
  <c r="AC45" i="15"/>
  <c r="AB45" i="15"/>
  <c r="AA45" i="15"/>
  <c r="Z45" i="15"/>
  <c r="Y45" i="15"/>
  <c r="X45" i="15"/>
  <c r="W45" i="15"/>
  <c r="V45" i="15"/>
  <c r="U45" i="15"/>
  <c r="T45" i="15"/>
  <c r="S45" i="15"/>
  <c r="Q45" i="15"/>
  <c r="P45" i="15"/>
  <c r="O45" i="15"/>
  <c r="N45" i="15"/>
  <c r="M45" i="15"/>
  <c r="L45" i="15"/>
  <c r="K45" i="15"/>
  <c r="J45" i="15"/>
  <c r="I45" i="15"/>
  <c r="G45" i="15"/>
  <c r="F45" i="15"/>
  <c r="E45" i="15"/>
  <c r="D45" i="15"/>
  <c r="AH44" i="15"/>
  <c r="AC44" i="15"/>
  <c r="AB44" i="15"/>
  <c r="AA44" i="15"/>
  <c r="Z44" i="15"/>
  <c r="Y44" i="15"/>
  <c r="X44" i="15"/>
  <c r="W44" i="15"/>
  <c r="V44" i="15"/>
  <c r="U44" i="15"/>
  <c r="T44" i="15"/>
  <c r="S44" i="15"/>
  <c r="Q44" i="15"/>
  <c r="P44" i="15"/>
  <c r="O44" i="15"/>
  <c r="N44" i="15"/>
  <c r="M44" i="15"/>
  <c r="L44" i="15"/>
  <c r="K44" i="15"/>
  <c r="J44" i="15"/>
  <c r="I44" i="15"/>
  <c r="G44" i="15"/>
  <c r="F44" i="15"/>
  <c r="E44" i="15"/>
  <c r="D44" i="15"/>
  <c r="AH41" i="15"/>
  <c r="AC41" i="15"/>
  <c r="AB41" i="15"/>
  <c r="AA41" i="15"/>
  <c r="Z41" i="15"/>
  <c r="Y41" i="15"/>
  <c r="X41" i="15"/>
  <c r="W41" i="15"/>
  <c r="V41" i="15"/>
  <c r="U41" i="15"/>
  <c r="T41" i="15"/>
  <c r="S41" i="15"/>
  <c r="Q41" i="15"/>
  <c r="P41" i="15"/>
  <c r="O41" i="15"/>
  <c r="N41" i="15"/>
  <c r="M41" i="15"/>
  <c r="L41" i="15"/>
  <c r="K41" i="15"/>
  <c r="J41" i="15"/>
  <c r="I41" i="15"/>
  <c r="G41" i="15"/>
  <c r="F41" i="15"/>
  <c r="E41" i="15"/>
  <c r="D41" i="15"/>
  <c r="AH40" i="15"/>
  <c r="AC40" i="15"/>
  <c r="AB40" i="15"/>
  <c r="AA40" i="15"/>
  <c r="Z40" i="15"/>
  <c r="Y40" i="15"/>
  <c r="X40" i="15"/>
  <c r="W40" i="15"/>
  <c r="V40" i="15"/>
  <c r="U40" i="15"/>
  <c r="T40" i="15"/>
  <c r="S40" i="15"/>
  <c r="Q40" i="15"/>
  <c r="P40" i="15"/>
  <c r="O40" i="15"/>
  <c r="N40" i="15"/>
  <c r="M40" i="15"/>
  <c r="L40" i="15"/>
  <c r="K40" i="15"/>
  <c r="J40" i="15"/>
  <c r="I40" i="15"/>
  <c r="G40" i="15"/>
  <c r="F40" i="15"/>
  <c r="E40" i="15"/>
  <c r="D40" i="15"/>
  <c r="AH39" i="15"/>
  <c r="AC39" i="15"/>
  <c r="AB39" i="15"/>
  <c r="AA39" i="15"/>
  <c r="Z39" i="15"/>
  <c r="Y39" i="15"/>
  <c r="X39" i="15"/>
  <c r="W39" i="15"/>
  <c r="V39" i="15"/>
  <c r="U39" i="15"/>
  <c r="T39" i="15"/>
  <c r="S39" i="15"/>
  <c r="Q39" i="15"/>
  <c r="P39" i="15"/>
  <c r="O39" i="15"/>
  <c r="N39" i="15"/>
  <c r="M39" i="15"/>
  <c r="L39" i="15"/>
  <c r="K39" i="15"/>
  <c r="J39" i="15"/>
  <c r="I39" i="15"/>
  <c r="G39" i="15"/>
  <c r="F39" i="15"/>
  <c r="E39" i="15"/>
  <c r="D39" i="15"/>
  <c r="AH38" i="15"/>
  <c r="AC38" i="15"/>
  <c r="AB38" i="15"/>
  <c r="AA38" i="15"/>
  <c r="Z38" i="15"/>
  <c r="Y38" i="15"/>
  <c r="X38" i="15"/>
  <c r="W38" i="15"/>
  <c r="V38" i="15"/>
  <c r="U38" i="15"/>
  <c r="T38" i="15"/>
  <c r="S38" i="15"/>
  <c r="Q38" i="15"/>
  <c r="P38" i="15"/>
  <c r="O38" i="15"/>
  <c r="N38" i="15"/>
  <c r="M38" i="15"/>
  <c r="L38" i="15"/>
  <c r="K38" i="15"/>
  <c r="J38" i="15"/>
  <c r="I38" i="15"/>
  <c r="G38" i="15"/>
  <c r="F38" i="15"/>
  <c r="E38" i="15"/>
  <c r="D38" i="15"/>
  <c r="AH37" i="15"/>
  <c r="AC37" i="15"/>
  <c r="AB37" i="15"/>
  <c r="AA37" i="15"/>
  <c r="Z37" i="15"/>
  <c r="Y37" i="15"/>
  <c r="X37" i="15"/>
  <c r="W37" i="15"/>
  <c r="V37" i="15"/>
  <c r="U37" i="15"/>
  <c r="T37" i="15"/>
  <c r="S37" i="15"/>
  <c r="Q37" i="15"/>
  <c r="P37" i="15"/>
  <c r="O37" i="15"/>
  <c r="N37" i="15"/>
  <c r="M37" i="15"/>
  <c r="L37" i="15"/>
  <c r="K37" i="15"/>
  <c r="J37" i="15"/>
  <c r="I37" i="15"/>
  <c r="G37" i="15"/>
  <c r="F37" i="15"/>
  <c r="E37" i="15"/>
  <c r="D37" i="15"/>
  <c r="AH34" i="15"/>
  <c r="AC34" i="15"/>
  <c r="AB34" i="15"/>
  <c r="AA34" i="15"/>
  <c r="Z34" i="15"/>
  <c r="Y34" i="15"/>
  <c r="X34" i="15"/>
  <c r="W34" i="15"/>
  <c r="V34" i="15"/>
  <c r="U34" i="15"/>
  <c r="T34" i="15"/>
  <c r="S34" i="15"/>
  <c r="Q34" i="15"/>
  <c r="P34" i="15"/>
  <c r="O34" i="15"/>
  <c r="N34" i="15"/>
  <c r="M34" i="15"/>
  <c r="L34" i="15"/>
  <c r="K34" i="15"/>
  <c r="J34" i="15"/>
  <c r="I34" i="15"/>
  <c r="G34" i="15"/>
  <c r="F34" i="15"/>
  <c r="E34" i="15"/>
  <c r="D34" i="15"/>
  <c r="AH33" i="15"/>
  <c r="AC33" i="15"/>
  <c r="AB33" i="15"/>
  <c r="AA33" i="15"/>
  <c r="Z33" i="15"/>
  <c r="Y33" i="15"/>
  <c r="X33" i="15"/>
  <c r="W33" i="15"/>
  <c r="V33" i="15"/>
  <c r="U33" i="15"/>
  <c r="T33" i="15"/>
  <c r="S33" i="15"/>
  <c r="Q33" i="15"/>
  <c r="P33" i="15"/>
  <c r="O33" i="15"/>
  <c r="N33" i="15"/>
  <c r="M33" i="15"/>
  <c r="L33" i="15"/>
  <c r="K33" i="15"/>
  <c r="J33" i="15"/>
  <c r="I33" i="15"/>
  <c r="G33" i="15"/>
  <c r="F33" i="15"/>
  <c r="E33" i="15"/>
  <c r="D33" i="15"/>
  <c r="C33" i="15"/>
  <c r="AH32" i="15"/>
  <c r="AC32" i="15"/>
  <c r="AB32" i="15"/>
  <c r="AA32" i="15"/>
  <c r="Z32" i="15"/>
  <c r="Y32" i="15"/>
  <c r="X32" i="15"/>
  <c r="W32" i="15"/>
  <c r="V32" i="15"/>
  <c r="U32" i="15"/>
  <c r="T32" i="15"/>
  <c r="S32" i="15"/>
  <c r="Q32" i="15"/>
  <c r="P32" i="15"/>
  <c r="O32" i="15"/>
  <c r="N32" i="15"/>
  <c r="M32" i="15"/>
  <c r="L32" i="15"/>
  <c r="K32" i="15"/>
  <c r="J32" i="15"/>
  <c r="I32" i="15"/>
  <c r="G32" i="15"/>
  <c r="F32" i="15"/>
  <c r="E32" i="15"/>
  <c r="D32" i="15"/>
  <c r="AH31" i="15"/>
  <c r="AC31" i="15"/>
  <c r="AB31" i="15"/>
  <c r="AA31" i="15"/>
  <c r="Z31" i="15"/>
  <c r="Y31" i="15"/>
  <c r="X31" i="15"/>
  <c r="W31" i="15"/>
  <c r="V31" i="15"/>
  <c r="U31" i="15"/>
  <c r="T31" i="15"/>
  <c r="S31" i="15"/>
  <c r="Q31" i="15"/>
  <c r="P31" i="15"/>
  <c r="O31" i="15"/>
  <c r="N31" i="15"/>
  <c r="M31" i="15"/>
  <c r="L31" i="15"/>
  <c r="K31" i="15"/>
  <c r="J31" i="15"/>
  <c r="I31" i="15"/>
  <c r="G31" i="15"/>
  <c r="F31" i="15"/>
  <c r="E31" i="15"/>
  <c r="D31" i="15"/>
  <c r="AH30" i="15"/>
  <c r="AC30" i="15"/>
  <c r="AB30" i="15"/>
  <c r="AA30" i="15"/>
  <c r="Z30" i="15"/>
  <c r="Y30" i="15"/>
  <c r="X30" i="15"/>
  <c r="W30" i="15"/>
  <c r="V30" i="15"/>
  <c r="U30" i="15"/>
  <c r="T30" i="15"/>
  <c r="S30" i="15"/>
  <c r="Q30" i="15"/>
  <c r="P30" i="15"/>
  <c r="O30" i="15"/>
  <c r="N30" i="15"/>
  <c r="M30" i="15"/>
  <c r="L30" i="15"/>
  <c r="K30" i="15"/>
  <c r="J30" i="15"/>
  <c r="I30" i="15"/>
  <c r="G30" i="15"/>
  <c r="F30" i="15"/>
  <c r="E30" i="15"/>
  <c r="D30" i="15"/>
  <c r="AH27" i="15"/>
  <c r="AC27" i="15"/>
  <c r="AB27" i="15"/>
  <c r="AA27" i="15"/>
  <c r="Z27" i="15"/>
  <c r="Y27" i="15"/>
  <c r="X27" i="15"/>
  <c r="W27" i="15"/>
  <c r="V27" i="15"/>
  <c r="U27" i="15"/>
  <c r="T27" i="15"/>
  <c r="S27" i="15"/>
  <c r="Q27" i="15"/>
  <c r="P27" i="15"/>
  <c r="O27" i="15"/>
  <c r="N27" i="15"/>
  <c r="M27" i="15"/>
  <c r="L27" i="15"/>
  <c r="K27" i="15"/>
  <c r="J27" i="15"/>
  <c r="I27" i="15"/>
  <c r="G27" i="15"/>
  <c r="F27" i="15"/>
  <c r="E27" i="15"/>
  <c r="D27" i="15"/>
  <c r="AH26" i="15"/>
  <c r="AC26" i="15"/>
  <c r="AB26" i="15"/>
  <c r="AA26" i="15"/>
  <c r="Z26" i="15"/>
  <c r="Y26" i="15"/>
  <c r="X26" i="15"/>
  <c r="W26" i="15"/>
  <c r="V26" i="15"/>
  <c r="U26" i="15"/>
  <c r="T26" i="15"/>
  <c r="S26" i="15"/>
  <c r="Q26" i="15"/>
  <c r="P26" i="15"/>
  <c r="O26" i="15"/>
  <c r="N26" i="15"/>
  <c r="M26" i="15"/>
  <c r="L26" i="15"/>
  <c r="K26" i="15"/>
  <c r="J26" i="15"/>
  <c r="I26" i="15"/>
  <c r="G26" i="15"/>
  <c r="F26" i="15"/>
  <c r="E26" i="15"/>
  <c r="D26" i="15"/>
  <c r="AH25" i="15"/>
  <c r="AC25" i="15"/>
  <c r="AB25" i="15"/>
  <c r="AA25" i="15"/>
  <c r="Z25" i="15"/>
  <c r="Y25" i="15"/>
  <c r="X25" i="15"/>
  <c r="W25" i="15"/>
  <c r="V25" i="15"/>
  <c r="U25" i="15"/>
  <c r="T25" i="15"/>
  <c r="S25" i="15"/>
  <c r="Q25" i="15"/>
  <c r="P25" i="15"/>
  <c r="O25" i="15"/>
  <c r="N25" i="15"/>
  <c r="M25" i="15"/>
  <c r="L25" i="15"/>
  <c r="K25" i="15"/>
  <c r="J25" i="15"/>
  <c r="I25" i="15"/>
  <c r="G25" i="15"/>
  <c r="F25" i="15"/>
  <c r="E25" i="15"/>
  <c r="D25" i="15"/>
  <c r="AH24" i="15"/>
  <c r="AC24" i="15"/>
  <c r="AB24" i="15"/>
  <c r="AA24" i="15"/>
  <c r="Z24" i="15"/>
  <c r="Y24" i="15"/>
  <c r="X24" i="15"/>
  <c r="W24" i="15"/>
  <c r="V24" i="15"/>
  <c r="U24" i="15"/>
  <c r="T24" i="15"/>
  <c r="S24" i="15"/>
  <c r="Q24" i="15"/>
  <c r="P24" i="15"/>
  <c r="O24" i="15"/>
  <c r="N24" i="15"/>
  <c r="M24" i="15"/>
  <c r="L24" i="15"/>
  <c r="K24" i="15"/>
  <c r="J24" i="15"/>
  <c r="I24" i="15"/>
  <c r="G24" i="15"/>
  <c r="F24" i="15"/>
  <c r="E24" i="15"/>
  <c r="D24" i="15"/>
  <c r="AH23" i="15"/>
  <c r="AC23" i="15"/>
  <c r="AB23" i="15"/>
  <c r="AA23" i="15"/>
  <c r="Z23" i="15"/>
  <c r="Y23" i="15"/>
  <c r="X23" i="15"/>
  <c r="W23" i="15"/>
  <c r="V23" i="15"/>
  <c r="U23" i="15"/>
  <c r="T23" i="15"/>
  <c r="S23" i="15"/>
  <c r="Q23" i="15"/>
  <c r="P23" i="15"/>
  <c r="O23" i="15"/>
  <c r="N23" i="15"/>
  <c r="M23" i="15"/>
  <c r="L23" i="15"/>
  <c r="K23" i="15"/>
  <c r="J23" i="15"/>
  <c r="I23" i="15"/>
  <c r="G23" i="15"/>
  <c r="F23" i="15"/>
  <c r="E23" i="15"/>
  <c r="D23" i="15"/>
  <c r="AH20" i="15"/>
  <c r="AC20" i="15"/>
  <c r="AB20" i="15"/>
  <c r="AA20" i="15"/>
  <c r="Z20" i="15"/>
  <c r="Y20" i="15"/>
  <c r="X20" i="15"/>
  <c r="W20" i="15"/>
  <c r="V20" i="15"/>
  <c r="U20" i="15"/>
  <c r="T20" i="15"/>
  <c r="S20" i="15"/>
  <c r="Q20" i="15"/>
  <c r="P20" i="15"/>
  <c r="O20" i="15"/>
  <c r="N20" i="15"/>
  <c r="M20" i="15"/>
  <c r="L20" i="15"/>
  <c r="K20" i="15"/>
  <c r="J20" i="15"/>
  <c r="I20" i="15"/>
  <c r="G20" i="15"/>
  <c r="F20" i="15"/>
  <c r="E20" i="15"/>
  <c r="D20" i="15"/>
  <c r="AH19" i="15"/>
  <c r="AC19" i="15"/>
  <c r="AB19" i="15"/>
  <c r="AA19" i="15"/>
  <c r="Z19" i="15"/>
  <c r="Y19" i="15"/>
  <c r="X19" i="15"/>
  <c r="W19" i="15"/>
  <c r="V19" i="15"/>
  <c r="U19" i="15"/>
  <c r="T19" i="15"/>
  <c r="S19" i="15"/>
  <c r="Q19" i="15"/>
  <c r="P19" i="15"/>
  <c r="O19" i="15"/>
  <c r="N19" i="15"/>
  <c r="M19" i="15"/>
  <c r="L19" i="15"/>
  <c r="K19" i="15"/>
  <c r="J19" i="15"/>
  <c r="I19" i="15"/>
  <c r="G19" i="15"/>
  <c r="F19" i="15"/>
  <c r="E19" i="15"/>
  <c r="D19" i="15"/>
  <c r="AH18" i="15"/>
  <c r="AC18" i="15"/>
  <c r="AB18" i="15"/>
  <c r="AA18" i="15"/>
  <c r="Z18" i="15"/>
  <c r="Y18" i="15"/>
  <c r="X18" i="15"/>
  <c r="W18" i="15"/>
  <c r="V18" i="15"/>
  <c r="U18" i="15"/>
  <c r="T18" i="15"/>
  <c r="S18" i="15"/>
  <c r="Q18" i="15"/>
  <c r="P18" i="15"/>
  <c r="O18" i="15"/>
  <c r="N18" i="15"/>
  <c r="M18" i="15"/>
  <c r="L18" i="15"/>
  <c r="K18" i="15"/>
  <c r="J18" i="15"/>
  <c r="I18" i="15"/>
  <c r="G18" i="15"/>
  <c r="F18" i="15"/>
  <c r="E18" i="15"/>
  <c r="D18" i="15"/>
  <c r="AH17" i="15"/>
  <c r="AC17" i="15"/>
  <c r="AB17" i="15"/>
  <c r="AA17" i="15"/>
  <c r="Z17" i="15"/>
  <c r="Y17" i="15"/>
  <c r="X17" i="15"/>
  <c r="W17" i="15"/>
  <c r="V17" i="15"/>
  <c r="U17" i="15"/>
  <c r="T17" i="15"/>
  <c r="S17" i="15"/>
  <c r="Q17" i="15"/>
  <c r="P17" i="15"/>
  <c r="O17" i="15"/>
  <c r="N17" i="15"/>
  <c r="M17" i="15"/>
  <c r="L17" i="15"/>
  <c r="K17" i="15"/>
  <c r="J17" i="15"/>
  <c r="I17" i="15"/>
  <c r="G17" i="15"/>
  <c r="F17" i="15"/>
  <c r="E17" i="15"/>
  <c r="D17" i="15"/>
  <c r="AH16" i="15"/>
  <c r="AC16" i="15"/>
  <c r="AB16" i="15"/>
  <c r="AA16" i="15"/>
  <c r="Z16" i="15"/>
  <c r="Y16" i="15"/>
  <c r="X16" i="15"/>
  <c r="W16" i="15"/>
  <c r="V16" i="15"/>
  <c r="U16" i="15"/>
  <c r="T16" i="15"/>
  <c r="S16" i="15"/>
  <c r="Q16" i="15"/>
  <c r="P16" i="15"/>
  <c r="O16" i="15"/>
  <c r="N16" i="15"/>
  <c r="M16" i="15"/>
  <c r="L16" i="15"/>
  <c r="K16" i="15"/>
  <c r="J16" i="15"/>
  <c r="I16" i="15"/>
  <c r="G16" i="15"/>
  <c r="F16" i="15"/>
  <c r="E16" i="15"/>
  <c r="D16" i="15"/>
  <c r="AH13" i="15"/>
  <c r="AC13" i="15"/>
  <c r="AB13" i="15"/>
  <c r="AA13" i="15"/>
  <c r="Z13" i="15"/>
  <c r="Y13" i="15"/>
  <c r="X13" i="15"/>
  <c r="W13" i="15"/>
  <c r="V13" i="15"/>
  <c r="U13" i="15"/>
  <c r="T13" i="15"/>
  <c r="S13" i="15"/>
  <c r="Q13" i="15"/>
  <c r="P13" i="15"/>
  <c r="O13" i="15"/>
  <c r="N13" i="15"/>
  <c r="M13" i="15"/>
  <c r="L13" i="15"/>
  <c r="K13" i="15"/>
  <c r="J13" i="15"/>
  <c r="I13" i="15"/>
  <c r="G13" i="15"/>
  <c r="F13" i="15"/>
  <c r="E13" i="15"/>
  <c r="D13" i="15"/>
  <c r="AH12" i="15"/>
  <c r="AC12" i="15"/>
  <c r="AB12" i="15"/>
  <c r="AA12" i="15"/>
  <c r="Z12" i="15"/>
  <c r="Y12" i="15"/>
  <c r="X12" i="15"/>
  <c r="W12" i="15"/>
  <c r="V12" i="15"/>
  <c r="U12" i="15"/>
  <c r="T12" i="15"/>
  <c r="S12" i="15"/>
  <c r="Q12" i="15"/>
  <c r="P12" i="15"/>
  <c r="O12" i="15"/>
  <c r="N12" i="15"/>
  <c r="M12" i="15"/>
  <c r="L12" i="15"/>
  <c r="K12" i="15"/>
  <c r="J12" i="15"/>
  <c r="I12" i="15"/>
  <c r="G12" i="15"/>
  <c r="F12" i="15"/>
  <c r="E12" i="15"/>
  <c r="D12" i="15"/>
  <c r="AH11" i="15"/>
  <c r="AC11" i="15"/>
  <c r="AB11" i="15"/>
  <c r="AA11" i="15"/>
  <c r="Z11" i="15"/>
  <c r="Y11" i="15"/>
  <c r="X11" i="15"/>
  <c r="W11" i="15"/>
  <c r="V11" i="15"/>
  <c r="U11" i="15"/>
  <c r="T11" i="15"/>
  <c r="S11" i="15"/>
  <c r="Q11" i="15"/>
  <c r="P11" i="15"/>
  <c r="O11" i="15"/>
  <c r="N11" i="15"/>
  <c r="M11" i="15"/>
  <c r="L11" i="15"/>
  <c r="K11" i="15"/>
  <c r="J11" i="15"/>
  <c r="I11" i="15"/>
  <c r="G11" i="15"/>
  <c r="F11" i="15"/>
  <c r="E11" i="15"/>
  <c r="D11" i="15"/>
  <c r="AH10" i="15"/>
  <c r="AC10" i="15"/>
  <c r="AB10" i="15"/>
  <c r="AA10" i="15"/>
  <c r="Z10" i="15"/>
  <c r="Y10" i="15"/>
  <c r="X10" i="15"/>
  <c r="W10" i="15"/>
  <c r="V10" i="15"/>
  <c r="U10" i="15"/>
  <c r="T10" i="15"/>
  <c r="S10" i="15"/>
  <c r="Q10" i="15"/>
  <c r="P10" i="15"/>
  <c r="O10" i="15"/>
  <c r="N10" i="15"/>
  <c r="M10" i="15"/>
  <c r="L10" i="15"/>
  <c r="K10" i="15"/>
  <c r="J10" i="15"/>
  <c r="I10" i="15"/>
  <c r="G10" i="15"/>
  <c r="F10" i="15"/>
  <c r="E10" i="15"/>
  <c r="D10" i="15"/>
  <c r="AH9" i="15"/>
  <c r="AC9" i="15"/>
  <c r="AB9" i="15"/>
  <c r="AA9" i="15"/>
  <c r="Z9" i="15"/>
  <c r="Y9" i="15"/>
  <c r="X9" i="15"/>
  <c r="W9" i="15"/>
  <c r="V9" i="15"/>
  <c r="U9" i="15"/>
  <c r="T9" i="15"/>
  <c r="S9" i="15"/>
  <c r="Q9" i="15"/>
  <c r="P9" i="15"/>
  <c r="O9" i="15"/>
  <c r="N9" i="15"/>
  <c r="M9" i="15"/>
  <c r="L9" i="15"/>
  <c r="K9" i="15"/>
  <c r="J9" i="15"/>
  <c r="I9" i="15"/>
  <c r="G9" i="15"/>
  <c r="F9" i="15"/>
  <c r="E9" i="15"/>
  <c r="D9" i="15"/>
  <c r="B4" i="15"/>
  <c r="B3" i="15"/>
  <c r="AD62" i="15"/>
  <c r="R62" i="15"/>
  <c r="H62" i="15"/>
  <c r="AD61" i="15"/>
  <c r="R61" i="15"/>
  <c r="H61" i="15"/>
  <c r="AD60" i="15"/>
  <c r="R60" i="15"/>
  <c r="H60" i="15"/>
  <c r="AD59" i="15"/>
  <c r="R59" i="15"/>
  <c r="H59" i="15"/>
  <c r="AD58" i="15"/>
  <c r="R58" i="15"/>
  <c r="H58" i="15"/>
  <c r="AD55" i="15"/>
  <c r="R55" i="15"/>
  <c r="H55" i="15"/>
  <c r="AD54" i="15"/>
  <c r="R54" i="15"/>
  <c r="H54" i="15"/>
  <c r="AD53" i="15"/>
  <c r="R53" i="15"/>
  <c r="H53" i="15"/>
  <c r="AD52" i="15"/>
  <c r="R52" i="15"/>
  <c r="H52" i="15"/>
  <c r="AD51" i="15"/>
  <c r="R51" i="15"/>
  <c r="H51" i="15"/>
  <c r="AD48" i="15"/>
  <c r="R48" i="15"/>
  <c r="H48" i="15"/>
  <c r="AD47" i="15"/>
  <c r="R47" i="15"/>
  <c r="H47" i="15"/>
  <c r="AD46" i="15"/>
  <c r="R46" i="15"/>
  <c r="H46" i="15"/>
  <c r="AD45" i="15"/>
  <c r="R45" i="15"/>
  <c r="H45" i="15"/>
  <c r="AD44" i="15"/>
  <c r="R44" i="15"/>
  <c r="H44" i="15"/>
  <c r="AD41" i="15"/>
  <c r="R41" i="15"/>
  <c r="H41" i="15"/>
  <c r="AD40" i="15"/>
  <c r="R40" i="15"/>
  <c r="H40" i="15"/>
  <c r="AD39" i="15"/>
  <c r="R39" i="15"/>
  <c r="H39" i="15"/>
  <c r="AD38" i="15"/>
  <c r="R38" i="15"/>
  <c r="H38" i="15"/>
  <c r="AD37" i="15"/>
  <c r="R37" i="15"/>
  <c r="H37" i="15"/>
  <c r="AD34" i="15"/>
  <c r="R34" i="15"/>
  <c r="H34" i="15"/>
  <c r="AD33" i="15"/>
  <c r="R33" i="15"/>
  <c r="H33" i="15"/>
  <c r="AD32" i="15"/>
  <c r="R32" i="15"/>
  <c r="H32" i="15"/>
  <c r="AD31" i="15"/>
  <c r="R31" i="15"/>
  <c r="H31" i="15"/>
  <c r="AD30" i="15"/>
  <c r="R30" i="15"/>
  <c r="H30" i="15"/>
  <c r="AD27" i="15"/>
  <c r="R27" i="15"/>
  <c r="H27" i="15"/>
  <c r="AD26" i="15"/>
  <c r="R26" i="15"/>
  <c r="H26" i="15"/>
  <c r="AD25" i="15"/>
  <c r="R25" i="15"/>
  <c r="H25" i="15"/>
  <c r="AD24" i="15"/>
  <c r="R24" i="15"/>
  <c r="H24" i="15"/>
  <c r="AD23" i="15"/>
  <c r="R23" i="15"/>
  <c r="H23" i="15"/>
  <c r="AD20" i="15"/>
  <c r="R20" i="15"/>
  <c r="H20" i="15"/>
  <c r="AD19" i="15"/>
  <c r="R19" i="15"/>
  <c r="H19" i="15"/>
  <c r="AD18" i="15"/>
  <c r="R18" i="15"/>
  <c r="H18" i="15"/>
  <c r="AD17" i="15"/>
  <c r="R17" i="15"/>
  <c r="H17" i="15"/>
  <c r="AD16" i="15"/>
  <c r="R16" i="15"/>
  <c r="H16" i="15"/>
  <c r="AH230" i="15" l="1"/>
  <c r="AH234" i="15"/>
  <c r="AH240" i="15"/>
  <c r="AH281" i="15"/>
  <c r="AH285" i="15"/>
  <c r="AH291" i="15"/>
  <c r="AH232" i="15"/>
  <c r="AH283" i="15"/>
  <c r="AH155" i="15"/>
  <c r="AH245" i="15"/>
  <c r="AH206" i="15"/>
  <c r="AH246" i="15"/>
  <c r="AH85" i="15"/>
  <c r="AH127" i="15"/>
  <c r="AH141" i="15"/>
  <c r="AF16" i="15"/>
  <c r="AI16" i="15"/>
  <c r="AF17" i="15"/>
  <c r="AI17" i="15"/>
  <c r="AF18" i="15"/>
  <c r="AI18" i="15"/>
  <c r="AF19" i="15"/>
  <c r="AI19" i="15"/>
  <c r="AF20" i="15"/>
  <c r="AI20" i="15"/>
  <c r="AG23" i="15"/>
  <c r="AJ23" i="15"/>
  <c r="AG24" i="15"/>
  <c r="AJ24" i="15"/>
  <c r="AG25" i="15"/>
  <c r="AJ25" i="15"/>
  <c r="AG26" i="15"/>
  <c r="AJ26" i="15"/>
  <c r="AG27" i="15"/>
  <c r="AJ27" i="15"/>
  <c r="AF30" i="15"/>
  <c r="AI30" i="15"/>
  <c r="AF31" i="15"/>
  <c r="AI31" i="15"/>
  <c r="AF32" i="15"/>
  <c r="AI32" i="15"/>
  <c r="AF33" i="15"/>
  <c r="AI33" i="15"/>
  <c r="AF34" i="15"/>
  <c r="AI34" i="15"/>
  <c r="AG37" i="15"/>
  <c r="AJ37" i="15"/>
  <c r="AG38" i="15"/>
  <c r="AJ38" i="15"/>
  <c r="AG39" i="15"/>
  <c r="AJ39" i="15"/>
  <c r="AG40" i="15"/>
  <c r="AJ40" i="15"/>
  <c r="AG41" i="15"/>
  <c r="AJ41" i="15"/>
  <c r="AG44" i="15"/>
  <c r="AG43" i="15" s="1"/>
  <c r="AJ44" i="15"/>
  <c r="AG45" i="15"/>
  <c r="AJ45" i="15"/>
  <c r="AG46" i="15"/>
  <c r="AJ46" i="15"/>
  <c r="AG47" i="15"/>
  <c r="AJ47" i="15"/>
  <c r="AG48" i="15"/>
  <c r="AJ48" i="15"/>
  <c r="AG51" i="15"/>
  <c r="AJ51" i="15"/>
  <c r="AG52" i="15"/>
  <c r="AJ52" i="15"/>
  <c r="AG53" i="15"/>
  <c r="AJ53" i="15"/>
  <c r="AG54" i="15"/>
  <c r="AJ54" i="15"/>
  <c r="AG55" i="15"/>
  <c r="AJ55" i="15"/>
  <c r="AF58" i="15"/>
  <c r="AI58" i="15"/>
  <c r="AF59" i="15"/>
  <c r="AI59" i="15"/>
  <c r="AF60" i="15"/>
  <c r="AI60" i="15"/>
  <c r="AF61" i="15"/>
  <c r="AI61" i="15"/>
  <c r="AF62" i="15"/>
  <c r="AI62" i="15"/>
  <c r="AH148" i="15"/>
  <c r="AG16" i="15"/>
  <c r="AG17" i="15"/>
  <c r="AJ17" i="15"/>
  <c r="AG18" i="15"/>
  <c r="AJ18" i="15"/>
  <c r="AG19" i="15"/>
  <c r="AJ19" i="15"/>
  <c r="AG20" i="15"/>
  <c r="AJ20" i="15"/>
  <c r="AF23" i="15"/>
  <c r="AI23" i="15"/>
  <c r="AF24" i="15"/>
  <c r="AI24" i="15"/>
  <c r="AF25" i="15"/>
  <c r="AI25" i="15"/>
  <c r="AF26" i="15"/>
  <c r="AI26" i="15"/>
  <c r="AF27" i="15"/>
  <c r="AI27" i="15"/>
  <c r="AG30" i="15"/>
  <c r="AJ30" i="15"/>
  <c r="AG31" i="15"/>
  <c r="AJ31" i="15"/>
  <c r="AG32" i="15"/>
  <c r="AJ32" i="15"/>
  <c r="AG33" i="15"/>
  <c r="AJ33" i="15"/>
  <c r="AG34" i="15"/>
  <c r="AJ34" i="15"/>
  <c r="AF37" i="15"/>
  <c r="AF36" i="15" s="1"/>
  <c r="AI37" i="15"/>
  <c r="AI36" i="15" s="1"/>
  <c r="AF38" i="15"/>
  <c r="AI38" i="15"/>
  <c r="AF39" i="15"/>
  <c r="AI39" i="15"/>
  <c r="AF40" i="15"/>
  <c r="AI40" i="15"/>
  <c r="AF41" i="15"/>
  <c r="AI41" i="15"/>
  <c r="AF44" i="15"/>
  <c r="AF43" i="15" s="1"/>
  <c r="AI44" i="15"/>
  <c r="AI43" i="15" s="1"/>
  <c r="AF45" i="15"/>
  <c r="AI45" i="15"/>
  <c r="AF46" i="15"/>
  <c r="AI46" i="15"/>
  <c r="AF47" i="15"/>
  <c r="AI47" i="15"/>
  <c r="AF48" i="15"/>
  <c r="AI48" i="15"/>
  <c r="AF51" i="15"/>
  <c r="AF50" i="15" s="1"/>
  <c r="AI51" i="15"/>
  <c r="AI50" i="15" s="1"/>
  <c r="AF52" i="15"/>
  <c r="AI52" i="15"/>
  <c r="AF53" i="15"/>
  <c r="AI53" i="15"/>
  <c r="AF54" i="15"/>
  <c r="AI54" i="15"/>
  <c r="AF55" i="15"/>
  <c r="AI55" i="15"/>
  <c r="AG58" i="15"/>
  <c r="AJ58" i="15"/>
  <c r="AG59" i="15"/>
  <c r="AJ59" i="15"/>
  <c r="AG60" i="15"/>
  <c r="AJ60" i="15"/>
  <c r="AG61" i="15"/>
  <c r="AJ61" i="15"/>
  <c r="AG62" i="15"/>
  <c r="AJ62" i="15"/>
  <c r="AH223" i="15"/>
  <c r="AH225" i="15"/>
  <c r="AH227" i="15"/>
  <c r="AH231" i="15"/>
  <c r="AH233" i="15"/>
  <c r="AH237" i="15"/>
  <c r="AH239" i="15"/>
  <c r="AH241" i="15"/>
  <c r="AH249" i="15"/>
  <c r="AH273" i="15"/>
  <c r="AH277" i="15"/>
  <c r="AH282" i="15"/>
  <c r="AH288" i="15"/>
  <c r="AH290" i="15"/>
  <c r="AH292" i="15"/>
  <c r="AH78" i="15"/>
  <c r="AH99" i="15"/>
  <c r="AH71" i="15"/>
  <c r="AH92" i="15"/>
  <c r="AH134" i="15"/>
  <c r="AH162" i="15"/>
  <c r="AH213" i="15"/>
  <c r="AH29" i="15"/>
  <c r="AH170" i="15"/>
  <c r="AH198" i="15"/>
  <c r="AJ16" i="15"/>
  <c r="AH263" i="15"/>
  <c r="AH191" i="15"/>
  <c r="AH259" i="15"/>
  <c r="AH184" i="15"/>
  <c r="AH177" i="15"/>
  <c r="AH254" i="15"/>
  <c r="AH270" i="15"/>
  <c r="AH113" i="15"/>
  <c r="AH120" i="15"/>
  <c r="AH106" i="15"/>
  <c r="AH256" i="15"/>
  <c r="AH268" i="15"/>
  <c r="D273" i="15"/>
  <c r="I273" i="15"/>
  <c r="M273" i="15"/>
  <c r="Q273" i="15"/>
  <c r="V273" i="15"/>
  <c r="Z273" i="15"/>
  <c r="G274" i="15"/>
  <c r="L274" i="15"/>
  <c r="P274" i="15"/>
  <c r="U274" i="15"/>
  <c r="Y274" i="15"/>
  <c r="AC274" i="15"/>
  <c r="F288" i="15"/>
  <c r="K288" i="15"/>
  <c r="O288" i="15"/>
  <c r="T288" i="15"/>
  <c r="X288" i="15"/>
  <c r="AB288" i="15"/>
  <c r="E289" i="15"/>
  <c r="J289" i="15"/>
  <c r="N289" i="15"/>
  <c r="W289" i="15"/>
  <c r="AA289" i="15"/>
  <c r="D290" i="15"/>
  <c r="I290" i="15"/>
  <c r="M290" i="15"/>
  <c r="Q290" i="15"/>
  <c r="V290" i="15"/>
  <c r="Z290" i="15"/>
  <c r="G291" i="15"/>
  <c r="L291" i="15"/>
  <c r="P291" i="15"/>
  <c r="U291" i="15"/>
  <c r="Y291" i="15"/>
  <c r="AC291" i="15"/>
  <c r="F292" i="15"/>
  <c r="K292" i="15"/>
  <c r="O292" i="15"/>
  <c r="T292" i="15"/>
  <c r="X292" i="15"/>
  <c r="AB292" i="15"/>
  <c r="L245" i="15"/>
  <c r="P245" i="15"/>
  <c r="AC245" i="15"/>
  <c r="F246" i="15"/>
  <c r="K246" i="15"/>
  <c r="O246" i="15"/>
  <c r="T246" i="15"/>
  <c r="X246" i="15"/>
  <c r="AB246" i="15"/>
  <c r="E247" i="15"/>
  <c r="J247" i="15"/>
  <c r="N247" i="15"/>
  <c r="S247" i="15"/>
  <c r="W247" i="15"/>
  <c r="AA247" i="15"/>
  <c r="AH238" i="15"/>
  <c r="AH22" i="15"/>
  <c r="AH275" i="15"/>
  <c r="AH57" i="15"/>
  <c r="AH252" i="15"/>
  <c r="AH36" i="15"/>
  <c r="AH266" i="15"/>
  <c r="AH50" i="15"/>
  <c r="AH261" i="15"/>
  <c r="AH43" i="15"/>
  <c r="AH226" i="15"/>
  <c r="E246" i="15"/>
  <c r="J246" i="15"/>
  <c r="N246" i="15"/>
  <c r="S246" i="15"/>
  <c r="W246" i="15"/>
  <c r="AA246" i="15"/>
  <c r="D247" i="15"/>
  <c r="I247" i="15"/>
  <c r="M247" i="15"/>
  <c r="Q247" i="15"/>
  <c r="V247" i="15"/>
  <c r="Z247" i="15"/>
  <c r="AH247" i="15"/>
  <c r="AH255" i="15"/>
  <c r="AH260" i="15"/>
  <c r="AH269" i="15"/>
  <c r="AH274" i="15"/>
  <c r="AH224" i="15"/>
  <c r="AH248" i="15"/>
  <c r="AH253" i="15"/>
  <c r="AH262" i="15"/>
  <c r="AH267" i="15"/>
  <c r="AH276" i="15"/>
  <c r="AH284" i="15"/>
  <c r="AH289" i="15"/>
  <c r="J281" i="15"/>
  <c r="N281" i="15"/>
  <c r="S281" i="15"/>
  <c r="AA281" i="15"/>
  <c r="D282" i="15"/>
  <c r="I282" i="15"/>
  <c r="M282" i="15"/>
  <c r="Q282" i="15"/>
  <c r="V282" i="15"/>
  <c r="Z282" i="15"/>
  <c r="G283" i="15"/>
  <c r="L283" i="15"/>
  <c r="P283" i="15"/>
  <c r="U283" i="15"/>
  <c r="Y283" i="15"/>
  <c r="AC283" i="15"/>
  <c r="F284" i="15"/>
  <c r="K284" i="15"/>
  <c r="O284" i="15"/>
  <c r="T284" i="15"/>
  <c r="X284" i="15"/>
  <c r="AB284" i="15"/>
  <c r="E285" i="15"/>
  <c r="J285" i="15"/>
  <c r="N285" i="15"/>
  <c r="S285" i="15"/>
  <c r="W285" i="15"/>
  <c r="AA285" i="15"/>
  <c r="F289" i="15"/>
  <c r="K289" i="15"/>
  <c r="O289" i="15"/>
  <c r="T289" i="15"/>
  <c r="X289" i="15"/>
  <c r="AB289" i="15"/>
  <c r="E290" i="15"/>
  <c r="J290" i="15"/>
  <c r="N290" i="15"/>
  <c r="S290" i="15"/>
  <c r="W290" i="15"/>
  <c r="AA290" i="15"/>
  <c r="D291" i="15"/>
  <c r="I291" i="15"/>
  <c r="M291" i="15"/>
  <c r="Q291" i="15"/>
  <c r="V291" i="15"/>
  <c r="Z291" i="15"/>
  <c r="G292" i="15"/>
  <c r="L292" i="15"/>
  <c r="P292" i="15"/>
  <c r="U292" i="15"/>
  <c r="Y292" i="15"/>
  <c r="AC292" i="15"/>
  <c r="E223" i="15"/>
  <c r="J223" i="15"/>
  <c r="N223" i="15"/>
  <c r="S223" i="15"/>
  <c r="W223" i="15"/>
  <c r="D224" i="15"/>
  <c r="I224" i="15"/>
  <c r="M224" i="15"/>
  <c r="Q224" i="15"/>
  <c r="V224" i="15"/>
  <c r="Z224" i="15"/>
  <c r="G225" i="15"/>
  <c r="L225" i="15"/>
  <c r="P225" i="15"/>
  <c r="U225" i="15"/>
  <c r="Y225" i="15"/>
  <c r="AC225" i="15"/>
  <c r="F226" i="15"/>
  <c r="K226" i="15"/>
  <c r="O226" i="15"/>
  <c r="T226" i="15"/>
  <c r="X226" i="15"/>
  <c r="AB226" i="15"/>
  <c r="E227" i="15"/>
  <c r="J227" i="15"/>
  <c r="N227" i="15"/>
  <c r="S227" i="15"/>
  <c r="W227" i="15"/>
  <c r="AA227" i="15"/>
  <c r="D223" i="15"/>
  <c r="V223" i="15"/>
  <c r="Z223" i="15"/>
  <c r="G224" i="15"/>
  <c r="L224" i="15"/>
  <c r="P224" i="15"/>
  <c r="F225" i="15"/>
  <c r="K225" i="15"/>
  <c r="O225" i="15"/>
  <c r="T225" i="15"/>
  <c r="X225" i="15"/>
  <c r="AB225" i="15"/>
  <c r="E226" i="15"/>
  <c r="J226" i="15"/>
  <c r="N226" i="15"/>
  <c r="S226" i="15"/>
  <c r="W226" i="15"/>
  <c r="AA226" i="15"/>
  <c r="D227" i="15"/>
  <c r="I227" i="15"/>
  <c r="M227" i="15"/>
  <c r="Q227" i="15"/>
  <c r="V227" i="15"/>
  <c r="Z227" i="15"/>
  <c r="D288" i="15"/>
  <c r="I288" i="15"/>
  <c r="M288" i="15"/>
  <c r="Q288" i="15"/>
  <c r="V288" i="15"/>
  <c r="Z288" i="15"/>
  <c r="G289" i="15"/>
  <c r="L289" i="15"/>
  <c r="P289" i="15"/>
  <c r="U289" i="15"/>
  <c r="Y289" i="15"/>
  <c r="AC289" i="15"/>
  <c r="F290" i="15"/>
  <c r="K290" i="15"/>
  <c r="O290" i="15"/>
  <c r="T290" i="15"/>
  <c r="X290" i="15"/>
  <c r="AB290" i="15"/>
  <c r="E291" i="15"/>
  <c r="J291" i="15"/>
  <c r="N291" i="15"/>
  <c r="S291" i="15"/>
  <c r="W291" i="15"/>
  <c r="AA291" i="15"/>
  <c r="D292" i="15"/>
  <c r="I292" i="15"/>
  <c r="M292" i="15"/>
  <c r="Q292" i="15"/>
  <c r="V292" i="15"/>
  <c r="Z292" i="15"/>
  <c r="AC155" i="15"/>
  <c r="I148" i="15"/>
  <c r="W71" i="15"/>
  <c r="AC85" i="15"/>
  <c r="AC92" i="15"/>
  <c r="Z113" i="15"/>
  <c r="Z141" i="15"/>
  <c r="F248" i="15"/>
  <c r="K248" i="15"/>
  <c r="O248" i="15"/>
  <c r="T248" i="15"/>
  <c r="X248" i="15"/>
  <c r="AB248" i="15"/>
  <c r="E249" i="15"/>
  <c r="J249" i="15"/>
  <c r="N249" i="15"/>
  <c r="S249" i="15"/>
  <c r="W249" i="15"/>
  <c r="AA249" i="15"/>
  <c r="E259" i="15"/>
  <c r="J259" i="15"/>
  <c r="N259" i="15"/>
  <c r="S259" i="15"/>
  <c r="W259" i="15"/>
  <c r="AA259" i="15"/>
  <c r="D260" i="15"/>
  <c r="I260" i="15"/>
  <c r="M260" i="15"/>
  <c r="Q260" i="15"/>
  <c r="V260" i="15"/>
  <c r="Z260" i="15"/>
  <c r="G261" i="15"/>
  <c r="L261" i="15"/>
  <c r="P261" i="15"/>
  <c r="U261" i="15"/>
  <c r="Y261" i="15"/>
  <c r="AC261" i="15"/>
  <c r="F262" i="15"/>
  <c r="K262" i="15"/>
  <c r="O262" i="15"/>
  <c r="T262" i="15"/>
  <c r="X262" i="15"/>
  <c r="AB262" i="15"/>
  <c r="E263" i="15"/>
  <c r="J263" i="15"/>
  <c r="N263" i="15"/>
  <c r="S263" i="15"/>
  <c r="W263" i="15"/>
  <c r="AA263" i="15"/>
  <c r="E273" i="15"/>
  <c r="J273" i="15"/>
  <c r="N273" i="15"/>
  <c r="S273" i="15"/>
  <c r="AA273" i="15"/>
  <c r="D274" i="15"/>
  <c r="I274" i="15"/>
  <c r="M274" i="15"/>
  <c r="Q274" i="15"/>
  <c r="V274" i="15"/>
  <c r="Z274" i="15"/>
  <c r="G275" i="15"/>
  <c r="L275" i="15"/>
  <c r="P275" i="15"/>
  <c r="U275" i="15"/>
  <c r="Y275" i="15"/>
  <c r="AC275" i="15"/>
  <c r="F276" i="15"/>
  <c r="K276" i="15"/>
  <c r="O276" i="15"/>
  <c r="T276" i="15"/>
  <c r="X276" i="15"/>
  <c r="AB276" i="15"/>
  <c r="E277" i="15"/>
  <c r="J277" i="15"/>
  <c r="N277" i="15"/>
  <c r="S277" i="15"/>
  <c r="W277" i="15"/>
  <c r="AA277" i="15"/>
  <c r="G230" i="15"/>
  <c r="L230" i="15"/>
  <c r="P230" i="15"/>
  <c r="U230" i="15"/>
  <c r="Y230" i="15"/>
  <c r="AC230" i="15"/>
  <c r="F231" i="15"/>
  <c r="K231" i="15"/>
  <c r="O231" i="15"/>
  <c r="T231" i="15"/>
  <c r="X231" i="15"/>
  <c r="AB231" i="15"/>
  <c r="E232" i="15"/>
  <c r="J232" i="15"/>
  <c r="N232" i="15"/>
  <c r="S232" i="15"/>
  <c r="W232" i="15"/>
  <c r="AA232" i="15"/>
  <c r="D233" i="15"/>
  <c r="I233" i="15"/>
  <c r="M233" i="15"/>
  <c r="Q233" i="15"/>
  <c r="V233" i="15"/>
  <c r="Z233" i="15"/>
  <c r="G234" i="15"/>
  <c r="L234" i="15"/>
  <c r="P234" i="15"/>
  <c r="U234" i="15"/>
  <c r="Y234" i="15"/>
  <c r="AC234" i="15"/>
  <c r="E237" i="15"/>
  <c r="J237" i="15"/>
  <c r="N237" i="15"/>
  <c r="S237" i="15"/>
  <c r="W237" i="15"/>
  <c r="AA237" i="15"/>
  <c r="D238" i="15"/>
  <c r="I238" i="15"/>
  <c r="M238" i="15"/>
  <c r="Q238" i="15"/>
  <c r="V238" i="15"/>
  <c r="Z238" i="15"/>
  <c r="G239" i="15"/>
  <c r="L239" i="15"/>
  <c r="P239" i="15"/>
  <c r="U239" i="15"/>
  <c r="Y239" i="15"/>
  <c r="AC239" i="15"/>
  <c r="F240" i="15"/>
  <c r="K240" i="15"/>
  <c r="O240" i="15"/>
  <c r="T240" i="15"/>
  <c r="X240" i="15"/>
  <c r="AB240" i="15"/>
  <c r="E241" i="15"/>
  <c r="G248" i="15"/>
  <c r="L248" i="15"/>
  <c r="P248" i="15"/>
  <c r="U248" i="15"/>
  <c r="Y248" i="15"/>
  <c r="AC248" i="15"/>
  <c r="F249" i="15"/>
  <c r="K249" i="15"/>
  <c r="O249" i="15"/>
  <c r="T249" i="15"/>
  <c r="X249" i="15"/>
  <c r="AB249" i="15"/>
  <c r="D252" i="15"/>
  <c r="I252" i="15"/>
  <c r="M252" i="15"/>
  <c r="Q252" i="15"/>
  <c r="V252" i="15"/>
  <c r="G253" i="15"/>
  <c r="L253" i="15"/>
  <c r="P253" i="15"/>
  <c r="U253" i="15"/>
  <c r="Y253" i="15"/>
  <c r="AC253" i="15"/>
  <c r="F254" i="15"/>
  <c r="K254" i="15"/>
  <c r="O254" i="15"/>
  <c r="T254" i="15"/>
  <c r="X254" i="15"/>
  <c r="AB254" i="15"/>
  <c r="E255" i="15"/>
  <c r="J255" i="15"/>
  <c r="N255" i="15"/>
  <c r="S255" i="15"/>
  <c r="W255" i="15"/>
  <c r="AA255" i="15"/>
  <c r="D256" i="15"/>
  <c r="I256" i="15"/>
  <c r="M256" i="15"/>
  <c r="Q256" i="15"/>
  <c r="V256" i="15"/>
  <c r="Z256" i="15"/>
  <c r="D78" i="15"/>
  <c r="I78" i="15"/>
  <c r="M78" i="15"/>
  <c r="Q78" i="15"/>
  <c r="V78" i="15"/>
  <c r="Z78" i="15"/>
  <c r="M120" i="15"/>
  <c r="D230" i="15"/>
  <c r="M230" i="15"/>
  <c r="V230" i="15"/>
  <c r="Z230" i="15"/>
  <c r="G231" i="15"/>
  <c r="L231" i="15"/>
  <c r="P231" i="15"/>
  <c r="F232" i="15"/>
  <c r="K232" i="15"/>
  <c r="O232" i="15"/>
  <c r="T232" i="15"/>
  <c r="X232" i="15"/>
  <c r="AB232" i="15"/>
  <c r="E233" i="15"/>
  <c r="J233" i="15"/>
  <c r="N233" i="15"/>
  <c r="S233" i="15"/>
  <c r="W233" i="15"/>
  <c r="AA233" i="15"/>
  <c r="D234" i="15"/>
  <c r="I234" i="15"/>
  <c r="M234" i="15"/>
  <c r="Q234" i="15"/>
  <c r="V234" i="15"/>
  <c r="Z234" i="15"/>
  <c r="D253" i="15"/>
  <c r="I253" i="15"/>
  <c r="M253" i="15"/>
  <c r="Q253" i="15"/>
  <c r="V253" i="15"/>
  <c r="Z253" i="15"/>
  <c r="G254" i="15"/>
  <c r="L254" i="15"/>
  <c r="P254" i="15"/>
  <c r="U254" i="15"/>
  <c r="Y254" i="15"/>
  <c r="AC254" i="15"/>
  <c r="F255" i="15"/>
  <c r="K255" i="15"/>
  <c r="O255" i="15"/>
  <c r="T255" i="15"/>
  <c r="X255" i="15"/>
  <c r="AB255" i="15"/>
  <c r="E256" i="15"/>
  <c r="J256" i="15"/>
  <c r="N256" i="15"/>
  <c r="S256" i="15"/>
  <c r="W256" i="15"/>
  <c r="AA256" i="15"/>
  <c r="I170" i="15"/>
  <c r="F223" i="15"/>
  <c r="K223" i="15"/>
  <c r="O223" i="15"/>
  <c r="T223" i="15"/>
  <c r="X223" i="15"/>
  <c r="AB223" i="15"/>
  <c r="J224" i="15"/>
  <c r="N224" i="15"/>
  <c r="S224" i="15"/>
  <c r="W224" i="15"/>
  <c r="AA224" i="15"/>
  <c r="D225" i="15"/>
  <c r="I225" i="15"/>
  <c r="M225" i="15"/>
  <c r="Q225" i="15"/>
  <c r="V225" i="15"/>
  <c r="Z225" i="15"/>
  <c r="G226" i="15"/>
  <c r="L226" i="15"/>
  <c r="P226" i="15"/>
  <c r="U226" i="15"/>
  <c r="Y226" i="15"/>
  <c r="AC226" i="15"/>
  <c r="F227" i="15"/>
  <c r="K227" i="15"/>
  <c r="O227" i="15"/>
  <c r="T227" i="15"/>
  <c r="X227" i="15"/>
  <c r="AB227" i="15"/>
  <c r="E230" i="15"/>
  <c r="J230" i="15"/>
  <c r="N230" i="15"/>
  <c r="S230" i="15"/>
  <c r="W230" i="15"/>
  <c r="AA230" i="15"/>
  <c r="D231" i="15"/>
  <c r="I231" i="15"/>
  <c r="M231" i="15"/>
  <c r="Q231" i="15"/>
  <c r="V231" i="15"/>
  <c r="Z231" i="15"/>
  <c r="G232" i="15"/>
  <c r="L232" i="15"/>
  <c r="P232" i="15"/>
  <c r="U232" i="15"/>
  <c r="Y232" i="15"/>
  <c r="AC232" i="15"/>
  <c r="F233" i="15"/>
  <c r="K233" i="15"/>
  <c r="O233" i="15"/>
  <c r="T233" i="15"/>
  <c r="X233" i="15"/>
  <c r="AB233" i="15"/>
  <c r="E234" i="15"/>
  <c r="J234" i="15"/>
  <c r="N234" i="15"/>
  <c r="S234" i="15"/>
  <c r="W234" i="15"/>
  <c r="AA234" i="15"/>
  <c r="G237" i="15"/>
  <c r="L237" i="15"/>
  <c r="P237" i="15"/>
  <c r="U237" i="15"/>
  <c r="Y237" i="15"/>
  <c r="AC237" i="15"/>
  <c r="F238" i="15"/>
  <c r="K238" i="15"/>
  <c r="O238" i="15"/>
  <c r="T238" i="15"/>
  <c r="X238" i="15"/>
  <c r="AB238" i="15"/>
  <c r="E239" i="15"/>
  <c r="J239" i="15"/>
  <c r="N239" i="15"/>
  <c r="S239" i="15"/>
  <c r="W239" i="15"/>
  <c r="AA239" i="15"/>
  <c r="D240" i="15"/>
  <c r="I240" i="15"/>
  <c r="M240" i="15"/>
  <c r="Q240" i="15"/>
  <c r="V240" i="15"/>
  <c r="Z240" i="15"/>
  <c r="G241" i="15"/>
  <c r="L241" i="15"/>
  <c r="P241" i="15"/>
  <c r="U241" i="15"/>
  <c r="Y241" i="15"/>
  <c r="AC241" i="15"/>
  <c r="D99" i="15"/>
  <c r="I99" i="15"/>
  <c r="M99" i="15"/>
  <c r="Q99" i="15"/>
  <c r="V99" i="15"/>
  <c r="Z99" i="15"/>
  <c r="P99" i="15"/>
  <c r="S148" i="15"/>
  <c r="AB148" i="15"/>
  <c r="F155" i="15"/>
  <c r="K155" i="15"/>
  <c r="O155" i="15"/>
  <c r="T155" i="15"/>
  <c r="X155" i="15"/>
  <c r="AB155" i="15"/>
  <c r="Y162" i="15"/>
  <c r="V206" i="15"/>
  <c r="F85" i="15"/>
  <c r="K85" i="15"/>
  <c r="O85" i="15"/>
  <c r="T85" i="15"/>
  <c r="X85" i="15"/>
  <c r="AB85" i="15"/>
  <c r="E99" i="15"/>
  <c r="G127" i="15"/>
  <c r="L127" i="15"/>
  <c r="P127" i="15"/>
  <c r="U127" i="15"/>
  <c r="Y127" i="15"/>
  <c r="AC127" i="15"/>
  <c r="F148" i="15"/>
  <c r="T148" i="15"/>
  <c r="X170" i="15"/>
  <c r="Q177" i="15"/>
  <c r="Z213" i="15"/>
  <c r="L29" i="15"/>
  <c r="J85" i="15"/>
  <c r="AA85" i="15"/>
  <c r="L85" i="15"/>
  <c r="U85" i="15"/>
  <c r="I127" i="15"/>
  <c r="Z127" i="15"/>
  <c r="D141" i="15"/>
  <c r="I141" i="15"/>
  <c r="M141" i="15"/>
  <c r="V141" i="15"/>
  <c r="AA148" i="15"/>
  <c r="V177" i="15"/>
  <c r="I213" i="15"/>
  <c r="M43" i="15"/>
  <c r="I120" i="15"/>
  <c r="S191" i="15"/>
  <c r="O206" i="15"/>
  <c r="I36" i="15"/>
  <c r="L106" i="15"/>
  <c r="D113" i="15"/>
  <c r="I113" i="15"/>
  <c r="M113" i="15"/>
  <c r="V113" i="15"/>
  <c r="N162" i="15"/>
  <c r="W162" i="15"/>
  <c r="F170" i="15"/>
  <c r="K170" i="15"/>
  <c r="O170" i="15"/>
  <c r="T170" i="15"/>
  <c r="AB170" i="15"/>
  <c r="Z170" i="15"/>
  <c r="G99" i="15"/>
  <c r="N99" i="15"/>
  <c r="W99" i="15"/>
  <c r="E155" i="15"/>
  <c r="J155" i="15"/>
  <c r="N155" i="15"/>
  <c r="S155" i="15"/>
  <c r="W155" i="15"/>
  <c r="AA155" i="15"/>
  <c r="L155" i="15"/>
  <c r="U155" i="15"/>
  <c r="Y99" i="15"/>
  <c r="W191" i="15"/>
  <c r="L198" i="15"/>
  <c r="AC198" i="15"/>
  <c r="D266" i="15"/>
  <c r="I266" i="15"/>
  <c r="M266" i="15"/>
  <c r="Q266" i="15"/>
  <c r="V266" i="15"/>
  <c r="G267" i="15"/>
  <c r="L267" i="15"/>
  <c r="P267" i="15"/>
  <c r="U267" i="15"/>
  <c r="Y267" i="15"/>
  <c r="E281" i="15"/>
  <c r="E64" i="15"/>
  <c r="S85" i="15"/>
  <c r="T22" i="15"/>
  <c r="Q36" i="15"/>
  <c r="E184" i="15"/>
  <c r="D206" i="15"/>
  <c r="F275" i="15"/>
  <c r="K275" i="15"/>
  <c r="O275" i="15"/>
  <c r="T275" i="15"/>
  <c r="X275" i="15"/>
  <c r="AB275" i="15"/>
  <c r="E276" i="15"/>
  <c r="J276" i="15"/>
  <c r="N276" i="15"/>
  <c r="S276" i="15"/>
  <c r="W276" i="15"/>
  <c r="AA276" i="15"/>
  <c r="D277" i="15"/>
  <c r="I277" i="15"/>
  <c r="M277" i="15"/>
  <c r="Q277" i="15"/>
  <c r="V277" i="15"/>
  <c r="Z277" i="15"/>
  <c r="F281" i="15"/>
  <c r="K281" i="15"/>
  <c r="O281" i="15"/>
  <c r="T281" i="15"/>
  <c r="X281" i="15"/>
  <c r="AB281" i="15"/>
  <c r="E282" i="15"/>
  <c r="J282" i="15"/>
  <c r="N282" i="15"/>
  <c r="S282" i="15"/>
  <c r="W282" i="15"/>
  <c r="AA282" i="15"/>
  <c r="D283" i="15"/>
  <c r="I283" i="15"/>
  <c r="M283" i="15"/>
  <c r="Q283" i="15"/>
  <c r="V283" i="15"/>
  <c r="Z283" i="15"/>
  <c r="G284" i="15"/>
  <c r="L284" i="15"/>
  <c r="P284" i="15"/>
  <c r="U284" i="15"/>
  <c r="Y284" i="15"/>
  <c r="AC284" i="15"/>
  <c r="F285" i="15"/>
  <c r="K285" i="15"/>
  <c r="O285" i="15"/>
  <c r="T285" i="15"/>
  <c r="X285" i="15"/>
  <c r="AB285" i="15"/>
  <c r="S106" i="15"/>
  <c r="G120" i="15"/>
  <c r="L120" i="15"/>
  <c r="P120" i="15"/>
  <c r="U120" i="15"/>
  <c r="Y120" i="15"/>
  <c r="AC120" i="15"/>
  <c r="Z120" i="15"/>
  <c r="I134" i="15"/>
  <c r="M134" i="15"/>
  <c r="D162" i="15"/>
  <c r="I162" i="15"/>
  <c r="M162" i="15"/>
  <c r="Q162" i="15"/>
  <c r="V162" i="15"/>
  <c r="Z162" i="15"/>
  <c r="J162" i="15"/>
  <c r="N184" i="15"/>
  <c r="W184" i="15"/>
  <c r="E191" i="15"/>
  <c r="J191" i="15"/>
  <c r="N191" i="15"/>
  <c r="AA191" i="15"/>
  <c r="F206" i="15"/>
  <c r="X206" i="15"/>
  <c r="G92" i="15"/>
  <c r="L92" i="15"/>
  <c r="J99" i="15"/>
  <c r="S99" i="15"/>
  <c r="AA99" i="15"/>
  <c r="G106" i="15"/>
  <c r="P106" i="15"/>
  <c r="U106" i="15"/>
  <c r="Y106" i="15"/>
  <c r="AC106" i="15"/>
  <c r="J106" i="15"/>
  <c r="AA106" i="15"/>
  <c r="G134" i="15"/>
  <c r="L134" i="15"/>
  <c r="P134" i="15"/>
  <c r="U134" i="15"/>
  <c r="Y134" i="15"/>
  <c r="AC134" i="15"/>
  <c r="Z134" i="15"/>
  <c r="E170" i="15"/>
  <c r="J170" i="15"/>
  <c r="N170" i="15"/>
  <c r="S170" i="15"/>
  <c r="W170" i="15"/>
  <c r="AA170" i="15"/>
  <c r="Q170" i="15"/>
  <c r="E177" i="15"/>
  <c r="J177" i="15"/>
  <c r="N177" i="15"/>
  <c r="S177" i="15"/>
  <c r="W177" i="15"/>
  <c r="AA177" i="15"/>
  <c r="D177" i="15"/>
  <c r="F198" i="15"/>
  <c r="K198" i="15"/>
  <c r="O198" i="15"/>
  <c r="T198" i="15"/>
  <c r="X198" i="15"/>
  <c r="AB198" i="15"/>
  <c r="E198" i="15"/>
  <c r="J198" i="15"/>
  <c r="N198" i="15"/>
  <c r="S198" i="15"/>
  <c r="W198" i="15"/>
  <c r="AA198" i="15"/>
  <c r="U198" i="15"/>
  <c r="I206" i="15"/>
  <c r="M206" i="15"/>
  <c r="Q206" i="15"/>
  <c r="Z206" i="15"/>
  <c r="AC267" i="15"/>
  <c r="F268" i="15"/>
  <c r="K268" i="15"/>
  <c r="O268" i="15"/>
  <c r="T268" i="15"/>
  <c r="X268" i="15"/>
  <c r="AB268" i="15"/>
  <c r="E269" i="15"/>
  <c r="J269" i="15"/>
  <c r="N269" i="15"/>
  <c r="S269" i="15"/>
  <c r="W269" i="15"/>
  <c r="AA269" i="15"/>
  <c r="D270" i="15"/>
  <c r="I270" i="15"/>
  <c r="M270" i="15"/>
  <c r="Q270" i="15"/>
  <c r="V270" i="15"/>
  <c r="Z270" i="15"/>
  <c r="F92" i="15"/>
  <c r="K92" i="15"/>
  <c r="O92" i="15"/>
  <c r="T92" i="15"/>
  <c r="X92" i="15"/>
  <c r="AB92" i="15"/>
  <c r="Y92" i="15"/>
  <c r="Q120" i="15"/>
  <c r="M127" i="15"/>
  <c r="E148" i="15"/>
  <c r="J148" i="15"/>
  <c r="N148" i="15"/>
  <c r="W148" i="15"/>
  <c r="O148" i="15"/>
  <c r="X148" i="15"/>
  <c r="E213" i="15"/>
  <c r="J213" i="15"/>
  <c r="N213" i="15"/>
  <c r="S213" i="15"/>
  <c r="W213" i="15"/>
  <c r="AA213" i="15"/>
  <c r="Q213" i="15"/>
  <c r="K213" i="15"/>
  <c r="T213" i="15"/>
  <c r="AB213" i="15"/>
  <c r="S15" i="15"/>
  <c r="AC29" i="15"/>
  <c r="F259" i="15"/>
  <c r="K259" i="15"/>
  <c r="O259" i="15"/>
  <c r="T259" i="15"/>
  <c r="X259" i="15"/>
  <c r="AB259" i="15"/>
  <c r="E260" i="15"/>
  <c r="J260" i="15"/>
  <c r="N260" i="15"/>
  <c r="S260" i="15"/>
  <c r="W260" i="15"/>
  <c r="AA260" i="15"/>
  <c r="D261" i="15"/>
  <c r="I261" i="15"/>
  <c r="M261" i="15"/>
  <c r="Q261" i="15"/>
  <c r="V261" i="15"/>
  <c r="Z261" i="15"/>
  <c r="G262" i="15"/>
  <c r="L262" i="15"/>
  <c r="P262" i="15"/>
  <c r="U262" i="15"/>
  <c r="Y262" i="15"/>
  <c r="AC262" i="15"/>
  <c r="F263" i="15"/>
  <c r="K263" i="15"/>
  <c r="O263" i="15"/>
  <c r="T263" i="15"/>
  <c r="X263" i="15"/>
  <c r="AB263" i="15"/>
  <c r="Q50" i="15"/>
  <c r="W281" i="15"/>
  <c r="W64" i="15"/>
  <c r="E71" i="15"/>
  <c r="P92" i="15"/>
  <c r="E106" i="15"/>
  <c r="N106" i="15"/>
  <c r="W106" i="15"/>
  <c r="D127" i="15"/>
  <c r="V127" i="15"/>
  <c r="Q134" i="15"/>
  <c r="D148" i="15"/>
  <c r="M148" i="15"/>
  <c r="Q148" i="15"/>
  <c r="V148" i="15"/>
  <c r="Z148" i="15"/>
  <c r="S162" i="15"/>
  <c r="AA162" i="15"/>
  <c r="I177" i="15"/>
  <c r="M177" i="15"/>
  <c r="Z177" i="15"/>
  <c r="V191" i="15"/>
  <c r="Z191" i="15"/>
  <c r="G206" i="15"/>
  <c r="L206" i="15"/>
  <c r="P206" i="15"/>
  <c r="U206" i="15"/>
  <c r="Y206" i="15"/>
  <c r="AC206" i="15"/>
  <c r="K206" i="15"/>
  <c r="T206" i="15"/>
  <c r="AB206" i="15"/>
  <c r="K8" i="15"/>
  <c r="G245" i="15"/>
  <c r="G29" i="15"/>
  <c r="U245" i="15"/>
  <c r="U29" i="15"/>
  <c r="Y245" i="15"/>
  <c r="Y29" i="15"/>
  <c r="J71" i="15"/>
  <c r="AB78" i="15"/>
  <c r="U92" i="15"/>
  <c r="Q113" i="15"/>
  <c r="D134" i="15"/>
  <c r="V134" i="15"/>
  <c r="Q141" i="15"/>
  <c r="G162" i="15"/>
  <c r="L162" i="15"/>
  <c r="P162" i="15"/>
  <c r="U162" i="15"/>
  <c r="AC162" i="15"/>
  <c r="E162" i="15"/>
  <c r="D213" i="15"/>
  <c r="M213" i="15"/>
  <c r="V213" i="15"/>
  <c r="Z266" i="15"/>
  <c r="Z50" i="15"/>
  <c r="W273" i="15"/>
  <c r="W57" i="15"/>
  <c r="S289" i="15"/>
  <c r="S71" i="15"/>
  <c r="AA223" i="15"/>
  <c r="AA8" i="15"/>
  <c r="G15" i="15"/>
  <c r="F230" i="15"/>
  <c r="K230" i="15"/>
  <c r="O230" i="15"/>
  <c r="T230" i="15"/>
  <c r="X230" i="15"/>
  <c r="AB230" i="15"/>
  <c r="J231" i="15"/>
  <c r="N231" i="15"/>
  <c r="S231" i="15"/>
  <c r="W231" i="15"/>
  <c r="AA231" i="15"/>
  <c r="D232" i="15"/>
  <c r="I232" i="15"/>
  <c r="M232" i="15"/>
  <c r="Q232" i="15"/>
  <c r="V232" i="15"/>
  <c r="Z232" i="15"/>
  <c r="G233" i="15"/>
  <c r="L233" i="15"/>
  <c r="P233" i="15"/>
  <c r="U233" i="15"/>
  <c r="Y233" i="15"/>
  <c r="AC233" i="15"/>
  <c r="F234" i="15"/>
  <c r="K234" i="15"/>
  <c r="O234" i="15"/>
  <c r="T234" i="15"/>
  <c r="X234" i="15"/>
  <c r="AB234" i="15"/>
  <c r="AB22" i="15"/>
  <c r="F237" i="15"/>
  <c r="K237" i="15"/>
  <c r="O237" i="15"/>
  <c r="T237" i="15"/>
  <c r="X237" i="15"/>
  <c r="AB237" i="15"/>
  <c r="E238" i="15"/>
  <c r="N238" i="15"/>
  <c r="S238" i="15"/>
  <c r="W238" i="15"/>
  <c r="AA238" i="15"/>
  <c r="D239" i="15"/>
  <c r="I239" i="15"/>
  <c r="M239" i="15"/>
  <c r="Q239" i="15"/>
  <c r="V239" i="15"/>
  <c r="Z239" i="15"/>
  <c r="G240" i="15"/>
  <c r="L240" i="15"/>
  <c r="P240" i="15"/>
  <c r="U240" i="15"/>
  <c r="Y240" i="15"/>
  <c r="AC240" i="15"/>
  <c r="F241" i="15"/>
  <c r="K241" i="15"/>
  <c r="O241" i="15"/>
  <c r="T241" i="15"/>
  <c r="X241" i="15"/>
  <c r="AB241" i="15"/>
  <c r="P29" i="15"/>
  <c r="Z252" i="15"/>
  <c r="Z36" i="15"/>
  <c r="I50" i="15"/>
  <c r="D267" i="15"/>
  <c r="I267" i="15"/>
  <c r="M267" i="15"/>
  <c r="Q267" i="15"/>
  <c r="V267" i="15"/>
  <c r="Z267" i="15"/>
  <c r="G268" i="15"/>
  <c r="L268" i="15"/>
  <c r="P268" i="15"/>
  <c r="U268" i="15"/>
  <c r="Y268" i="15"/>
  <c r="AC268" i="15"/>
  <c r="F269" i="15"/>
  <c r="K269" i="15"/>
  <c r="O269" i="15"/>
  <c r="T269" i="15"/>
  <c r="X269" i="15"/>
  <c r="AB269" i="15"/>
  <c r="E270" i="15"/>
  <c r="J270" i="15"/>
  <c r="N270" i="15"/>
  <c r="S270" i="15"/>
  <c r="W270" i="15"/>
  <c r="AA270" i="15"/>
  <c r="E57" i="15"/>
  <c r="E85" i="15"/>
  <c r="N85" i="15"/>
  <c r="W85" i="15"/>
  <c r="G85" i="15"/>
  <c r="P85" i="15"/>
  <c r="Y85" i="15"/>
  <c r="L99" i="15"/>
  <c r="U99" i="15"/>
  <c r="AC99" i="15"/>
  <c r="G113" i="15"/>
  <c r="L113" i="15"/>
  <c r="P113" i="15"/>
  <c r="U113" i="15"/>
  <c r="Y113" i="15"/>
  <c r="AC113" i="15"/>
  <c r="D120" i="15"/>
  <c r="V120" i="15"/>
  <c r="Q127" i="15"/>
  <c r="G141" i="15"/>
  <c r="L141" i="15"/>
  <c r="P141" i="15"/>
  <c r="U141" i="15"/>
  <c r="Y141" i="15"/>
  <c r="AC141" i="15"/>
  <c r="P148" i="15"/>
  <c r="U148" i="15"/>
  <c r="Y148" i="15"/>
  <c r="AC148" i="15"/>
  <c r="K148" i="15"/>
  <c r="G155" i="15"/>
  <c r="P155" i="15"/>
  <c r="Y155" i="15"/>
  <c r="D170" i="15"/>
  <c r="M170" i="15"/>
  <c r="V170" i="15"/>
  <c r="G198" i="15"/>
  <c r="P198" i="15"/>
  <c r="Y198" i="15"/>
  <c r="F213" i="15"/>
  <c r="O213" i="15"/>
  <c r="X213" i="15"/>
  <c r="J241" i="15"/>
  <c r="N241" i="15"/>
  <c r="S241" i="15"/>
  <c r="W241" i="15"/>
  <c r="AA241" i="15"/>
  <c r="E245" i="15"/>
  <c r="J245" i="15"/>
  <c r="N245" i="15"/>
  <c r="S245" i="15"/>
  <c r="W245" i="15"/>
  <c r="AA245" i="15"/>
  <c r="D246" i="15"/>
  <c r="I246" i="15"/>
  <c r="M246" i="15"/>
  <c r="Q246" i="15"/>
  <c r="V246" i="15"/>
  <c r="Z246" i="15"/>
  <c r="G247" i="15"/>
  <c r="L247" i="15"/>
  <c r="P247" i="15"/>
  <c r="U247" i="15"/>
  <c r="Y247" i="15"/>
  <c r="AC247" i="15"/>
  <c r="E248" i="15"/>
  <c r="J248" i="15"/>
  <c r="N248" i="15"/>
  <c r="S248" i="15"/>
  <c r="W248" i="15"/>
  <c r="AA248" i="15"/>
  <c r="D249" i="15"/>
  <c r="I249" i="15"/>
  <c r="M249" i="15"/>
  <c r="Q249" i="15"/>
  <c r="V249" i="15"/>
  <c r="Z249" i="15"/>
  <c r="F253" i="15"/>
  <c r="K253" i="15"/>
  <c r="O253" i="15"/>
  <c r="T253" i="15"/>
  <c r="X253" i="15"/>
  <c r="AB253" i="15"/>
  <c r="E254" i="15"/>
  <c r="J254" i="15"/>
  <c r="N254" i="15"/>
  <c r="S254" i="15"/>
  <c r="W254" i="15"/>
  <c r="AA254" i="15"/>
  <c r="D255" i="15"/>
  <c r="I255" i="15"/>
  <c r="M255" i="15"/>
  <c r="Q255" i="15"/>
  <c r="V255" i="15"/>
  <c r="Z255" i="15"/>
  <c r="G256" i="15"/>
  <c r="L256" i="15"/>
  <c r="P256" i="15"/>
  <c r="U256" i="15"/>
  <c r="Y256" i="15"/>
  <c r="AC256" i="15"/>
  <c r="D259" i="15"/>
  <c r="I259" i="15"/>
  <c r="M259" i="15"/>
  <c r="Q259" i="15"/>
  <c r="V259" i="15"/>
  <c r="Z259" i="15"/>
  <c r="G260" i="15"/>
  <c r="L260" i="15"/>
  <c r="P260" i="15"/>
  <c r="U260" i="15"/>
  <c r="Y260" i="15"/>
  <c r="AC260" i="15"/>
  <c r="F261" i="15"/>
  <c r="K261" i="15"/>
  <c r="O261" i="15"/>
  <c r="T261" i="15"/>
  <c r="X261" i="15"/>
  <c r="AB261" i="15"/>
  <c r="E262" i="15"/>
  <c r="J262" i="15"/>
  <c r="N262" i="15"/>
  <c r="S262" i="15"/>
  <c r="W262" i="15"/>
  <c r="AA262" i="15"/>
  <c r="D263" i="15"/>
  <c r="I263" i="15"/>
  <c r="M263" i="15"/>
  <c r="Q263" i="15"/>
  <c r="V263" i="15"/>
  <c r="Z263" i="15"/>
  <c r="F267" i="15"/>
  <c r="K267" i="15"/>
  <c r="O267" i="15"/>
  <c r="T267" i="15"/>
  <c r="X267" i="15"/>
  <c r="AB267" i="15"/>
  <c r="E268" i="15"/>
  <c r="J268" i="15"/>
  <c r="N268" i="15"/>
  <c r="S268" i="15"/>
  <c r="W268" i="15"/>
  <c r="AA268" i="15"/>
  <c r="D269" i="15"/>
  <c r="I269" i="15"/>
  <c r="M269" i="15"/>
  <c r="Q269" i="15"/>
  <c r="V269" i="15"/>
  <c r="Z269" i="15"/>
  <c r="G270" i="15"/>
  <c r="L270" i="15"/>
  <c r="P270" i="15"/>
  <c r="U270" i="15"/>
  <c r="Y270" i="15"/>
  <c r="AC270" i="15"/>
  <c r="F274" i="15"/>
  <c r="K274" i="15"/>
  <c r="O274" i="15"/>
  <c r="T274" i="15"/>
  <c r="X274" i="15"/>
  <c r="AB274" i="15"/>
  <c r="E275" i="15"/>
  <c r="J275" i="15"/>
  <c r="N275" i="15"/>
  <c r="S275" i="15"/>
  <c r="W275" i="15"/>
  <c r="AA275" i="15"/>
  <c r="D276" i="15"/>
  <c r="I276" i="15"/>
  <c r="M276" i="15"/>
  <c r="Q276" i="15"/>
  <c r="V276" i="15"/>
  <c r="Z276" i="15"/>
  <c r="G277" i="15"/>
  <c r="L277" i="15"/>
  <c r="P277" i="15"/>
  <c r="U277" i="15"/>
  <c r="Y277" i="15"/>
  <c r="AC277" i="15"/>
  <c r="D281" i="15"/>
  <c r="I281" i="15"/>
  <c r="M281" i="15"/>
  <c r="Q281" i="15"/>
  <c r="V281" i="15"/>
  <c r="Z281" i="15"/>
  <c r="G282" i="15"/>
  <c r="L282" i="15"/>
  <c r="P282" i="15"/>
  <c r="U282" i="15"/>
  <c r="Y282" i="15"/>
  <c r="AC282" i="15"/>
  <c r="F283" i="15"/>
  <c r="K283" i="15"/>
  <c r="O283" i="15"/>
  <c r="T283" i="15"/>
  <c r="X283" i="15"/>
  <c r="AB283" i="15"/>
  <c r="E284" i="15"/>
  <c r="J284" i="15"/>
  <c r="N284" i="15"/>
  <c r="S284" i="15"/>
  <c r="W284" i="15"/>
  <c r="AA284" i="15"/>
  <c r="D285" i="15"/>
  <c r="I285" i="15"/>
  <c r="M285" i="15"/>
  <c r="Q285" i="15"/>
  <c r="V285" i="15"/>
  <c r="Z285" i="15"/>
  <c r="E288" i="15"/>
  <c r="J288" i="15"/>
  <c r="N288" i="15"/>
  <c r="S288" i="15"/>
  <c r="W288" i="15"/>
  <c r="AA288" i="15"/>
  <c r="D289" i="15"/>
  <c r="I289" i="15"/>
  <c r="M289" i="15"/>
  <c r="Q289" i="15"/>
  <c r="V289" i="15"/>
  <c r="Z289" i="15"/>
  <c r="G290" i="15"/>
  <c r="L290" i="15"/>
  <c r="P290" i="15"/>
  <c r="U290" i="15"/>
  <c r="Y290" i="15"/>
  <c r="AC290" i="15"/>
  <c r="F291" i="15"/>
  <c r="K291" i="15"/>
  <c r="O291" i="15"/>
  <c r="T291" i="15"/>
  <c r="X291" i="15"/>
  <c r="AB291" i="15"/>
  <c r="E292" i="15"/>
  <c r="J292" i="15"/>
  <c r="N292" i="15"/>
  <c r="S292" i="15"/>
  <c r="W292" i="15"/>
  <c r="AA292" i="15"/>
  <c r="F78" i="15"/>
  <c r="K78" i="15"/>
  <c r="O78" i="15"/>
  <c r="T78" i="15"/>
  <c r="X78" i="15"/>
  <c r="D85" i="15"/>
  <c r="I85" i="15"/>
  <c r="M85" i="15"/>
  <c r="Q85" i="15"/>
  <c r="V85" i="15"/>
  <c r="Z85" i="15"/>
  <c r="D92" i="15"/>
  <c r="I92" i="15"/>
  <c r="M92" i="15"/>
  <c r="Q92" i="15"/>
  <c r="V92" i="15"/>
  <c r="Z92" i="15"/>
  <c r="F99" i="15"/>
  <c r="K99" i="15"/>
  <c r="O99" i="15"/>
  <c r="T99" i="15"/>
  <c r="X99" i="15"/>
  <c r="AB99" i="15"/>
  <c r="E113" i="15"/>
  <c r="J113" i="15"/>
  <c r="N113" i="15"/>
  <c r="S113" i="15"/>
  <c r="W113" i="15"/>
  <c r="AA113" i="15"/>
  <c r="E120" i="15"/>
  <c r="J120" i="15"/>
  <c r="N120" i="15"/>
  <c r="S120" i="15"/>
  <c r="W120" i="15"/>
  <c r="AA120" i="15"/>
  <c r="E127" i="15"/>
  <c r="J127" i="15"/>
  <c r="N127" i="15"/>
  <c r="S127" i="15"/>
  <c r="W127" i="15"/>
  <c r="AA127" i="15"/>
  <c r="E134" i="15"/>
  <c r="J134" i="15"/>
  <c r="N134" i="15"/>
  <c r="S134" i="15"/>
  <c r="W134" i="15"/>
  <c r="AA134" i="15"/>
  <c r="E141" i="15"/>
  <c r="J141" i="15"/>
  <c r="N141" i="15"/>
  <c r="S141" i="15"/>
  <c r="W141" i="15"/>
  <c r="AA141" i="15"/>
  <c r="G148" i="15"/>
  <c r="L148" i="15"/>
  <c r="F162" i="15"/>
  <c r="O162" i="15"/>
  <c r="T162" i="15"/>
  <c r="X162" i="15"/>
  <c r="AB162" i="15"/>
  <c r="G170" i="15"/>
  <c r="L170" i="15"/>
  <c r="P170" i="15"/>
  <c r="U170" i="15"/>
  <c r="Y170" i="15"/>
  <c r="AC170" i="15"/>
  <c r="G177" i="15"/>
  <c r="L177" i="15"/>
  <c r="P177" i="15"/>
  <c r="U177" i="15"/>
  <c r="Y177" i="15"/>
  <c r="AC177" i="15"/>
  <c r="AC184" i="15"/>
  <c r="G191" i="15"/>
  <c r="L191" i="15"/>
  <c r="P191" i="15"/>
  <c r="U191" i="15"/>
  <c r="Y191" i="15"/>
  <c r="AC191" i="15"/>
  <c r="G223" i="15"/>
  <c r="L223" i="15"/>
  <c r="P223" i="15"/>
  <c r="U223" i="15"/>
  <c r="Y223" i="15"/>
  <c r="AC223" i="15"/>
  <c r="F224" i="15"/>
  <c r="K224" i="15"/>
  <c r="O224" i="15"/>
  <c r="T224" i="15"/>
  <c r="X224" i="15"/>
  <c r="AB224" i="15"/>
  <c r="E225" i="15"/>
  <c r="J225" i="15"/>
  <c r="N225" i="15"/>
  <c r="S225" i="15"/>
  <c r="W225" i="15"/>
  <c r="AA225" i="15"/>
  <c r="D226" i="15"/>
  <c r="I226" i="15"/>
  <c r="M226" i="15"/>
  <c r="Q226" i="15"/>
  <c r="V226" i="15"/>
  <c r="Z226" i="15"/>
  <c r="G227" i="15"/>
  <c r="L227" i="15"/>
  <c r="P227" i="15"/>
  <c r="U227" i="15"/>
  <c r="Y227" i="15"/>
  <c r="AC227" i="15"/>
  <c r="I237" i="15"/>
  <c r="M237" i="15"/>
  <c r="Q237" i="15"/>
  <c r="G238" i="15"/>
  <c r="L238" i="15"/>
  <c r="U238" i="15"/>
  <c r="Y238" i="15"/>
  <c r="AC238" i="15"/>
  <c r="F239" i="15"/>
  <c r="K239" i="15"/>
  <c r="O239" i="15"/>
  <c r="T239" i="15"/>
  <c r="X239" i="15"/>
  <c r="AB239" i="15"/>
  <c r="E240" i="15"/>
  <c r="J240" i="15"/>
  <c r="N240" i="15"/>
  <c r="S240" i="15"/>
  <c r="W240" i="15"/>
  <c r="AA240" i="15"/>
  <c r="D241" i="15"/>
  <c r="I241" i="15"/>
  <c r="M241" i="15"/>
  <c r="Q241" i="15"/>
  <c r="V241" i="15"/>
  <c r="Z241" i="15"/>
  <c r="G246" i="15"/>
  <c r="L246" i="15"/>
  <c r="P246" i="15"/>
  <c r="U246" i="15"/>
  <c r="Y246" i="15"/>
  <c r="AC246" i="15"/>
  <c r="F247" i="15"/>
  <c r="K247" i="15"/>
  <c r="O247" i="15"/>
  <c r="T247" i="15"/>
  <c r="X247" i="15"/>
  <c r="AB247" i="15"/>
  <c r="D248" i="15"/>
  <c r="I248" i="15"/>
  <c r="M248" i="15"/>
  <c r="Q248" i="15"/>
  <c r="V248" i="15"/>
  <c r="Z248" i="15"/>
  <c r="G249" i="15"/>
  <c r="L249" i="15"/>
  <c r="P249" i="15"/>
  <c r="U249" i="15"/>
  <c r="Y249" i="15"/>
  <c r="AC249" i="15"/>
  <c r="F252" i="15"/>
  <c r="K252" i="15"/>
  <c r="O252" i="15"/>
  <c r="T252" i="15"/>
  <c r="X252" i="15"/>
  <c r="AB252" i="15"/>
  <c r="E253" i="15"/>
  <c r="J253" i="15"/>
  <c r="N253" i="15"/>
  <c r="S253" i="15"/>
  <c r="W253" i="15"/>
  <c r="AA253" i="15"/>
  <c r="D254" i="15"/>
  <c r="I254" i="15"/>
  <c r="M254" i="15"/>
  <c r="Q254" i="15"/>
  <c r="V254" i="15"/>
  <c r="Z254" i="15"/>
  <c r="G255" i="15"/>
  <c r="L255" i="15"/>
  <c r="P255" i="15"/>
  <c r="U255" i="15"/>
  <c r="Y255" i="15"/>
  <c r="AC255" i="15"/>
  <c r="F256" i="15"/>
  <c r="K256" i="15"/>
  <c r="O256" i="15"/>
  <c r="T256" i="15"/>
  <c r="X256" i="15"/>
  <c r="AB256" i="15"/>
  <c r="G259" i="15"/>
  <c r="L259" i="15"/>
  <c r="P259" i="15"/>
  <c r="U259" i="15"/>
  <c r="Y259" i="15"/>
  <c r="AC259" i="15"/>
  <c r="E261" i="15"/>
  <c r="J261" i="15"/>
  <c r="N261" i="15"/>
  <c r="S261" i="15"/>
  <c r="W261" i="15"/>
  <c r="AA261" i="15"/>
  <c r="D262" i="15"/>
  <c r="I262" i="15"/>
  <c r="M262" i="15"/>
  <c r="Q262" i="15"/>
  <c r="V262" i="15"/>
  <c r="Z262" i="15"/>
  <c r="G263" i="15"/>
  <c r="L263" i="15"/>
  <c r="P263" i="15"/>
  <c r="U263" i="15"/>
  <c r="Y263" i="15"/>
  <c r="AC263" i="15"/>
  <c r="F266" i="15"/>
  <c r="K266" i="15"/>
  <c r="O266" i="15"/>
  <c r="T266" i="15"/>
  <c r="X266" i="15"/>
  <c r="AB266" i="15"/>
  <c r="E267" i="15"/>
  <c r="J267" i="15"/>
  <c r="N267" i="15"/>
  <c r="S267" i="15"/>
  <c r="W267" i="15"/>
  <c r="AA267" i="15"/>
  <c r="D268" i="15"/>
  <c r="I268" i="15"/>
  <c r="M268" i="15"/>
  <c r="Q268" i="15"/>
  <c r="V268" i="15"/>
  <c r="Z268" i="15"/>
  <c r="G269" i="15"/>
  <c r="L269" i="15"/>
  <c r="P269" i="15"/>
  <c r="U269" i="15"/>
  <c r="Y269" i="15"/>
  <c r="AC269" i="15"/>
  <c r="F270" i="15"/>
  <c r="K270" i="15"/>
  <c r="O270" i="15"/>
  <c r="T270" i="15"/>
  <c r="X270" i="15"/>
  <c r="AB270" i="15"/>
  <c r="F273" i="15"/>
  <c r="K273" i="15"/>
  <c r="O273" i="15"/>
  <c r="T273" i="15"/>
  <c r="X273" i="15"/>
  <c r="AB273" i="15"/>
  <c r="E274" i="15"/>
  <c r="J274" i="15"/>
  <c r="N274" i="15"/>
  <c r="S274" i="15"/>
  <c r="W274" i="15"/>
  <c r="AA274" i="15"/>
  <c r="D275" i="15"/>
  <c r="I275" i="15"/>
  <c r="M275" i="15"/>
  <c r="Q275" i="15"/>
  <c r="V275" i="15"/>
  <c r="Z275" i="15"/>
  <c r="G276" i="15"/>
  <c r="L276" i="15"/>
  <c r="P276" i="15"/>
  <c r="U276" i="15"/>
  <c r="Y276" i="15"/>
  <c r="AC276" i="15"/>
  <c r="F277" i="15"/>
  <c r="K277" i="15"/>
  <c r="O277" i="15"/>
  <c r="T277" i="15"/>
  <c r="X277" i="15"/>
  <c r="AB277" i="15"/>
  <c r="F282" i="15"/>
  <c r="K282" i="15"/>
  <c r="O282" i="15"/>
  <c r="T282" i="15"/>
  <c r="X282" i="15"/>
  <c r="AB282" i="15"/>
  <c r="E283" i="15"/>
  <c r="J283" i="15"/>
  <c r="N283" i="15"/>
  <c r="S283" i="15"/>
  <c r="W283" i="15"/>
  <c r="AA283" i="15"/>
  <c r="D284" i="15"/>
  <c r="I284" i="15"/>
  <c r="M284" i="15"/>
  <c r="Q284" i="15"/>
  <c r="V284" i="15"/>
  <c r="Z284" i="15"/>
  <c r="G285" i="15"/>
  <c r="L285" i="15"/>
  <c r="P285" i="15"/>
  <c r="U285" i="15"/>
  <c r="Y285" i="15"/>
  <c r="AC285" i="15"/>
  <c r="N71" i="15"/>
  <c r="D155" i="15"/>
  <c r="I155" i="15"/>
  <c r="M155" i="15"/>
  <c r="Q155" i="15"/>
  <c r="V155" i="15"/>
  <c r="Z155" i="15"/>
  <c r="T191" i="15"/>
  <c r="X191" i="15"/>
  <c r="AB191" i="15"/>
  <c r="D198" i="15"/>
  <c r="I198" i="15"/>
  <c r="M198" i="15"/>
  <c r="Q198" i="15"/>
  <c r="V198" i="15"/>
  <c r="Z198" i="15"/>
  <c r="E206" i="15"/>
  <c r="J206" i="15"/>
  <c r="N206" i="15"/>
  <c r="S206" i="15"/>
  <c r="W206" i="15"/>
  <c r="AA206" i="15"/>
  <c r="G213" i="15"/>
  <c r="L213" i="15"/>
  <c r="P213" i="15"/>
  <c r="U213" i="15"/>
  <c r="Y213" i="15"/>
  <c r="AC213" i="15"/>
  <c r="F177" i="15"/>
  <c r="K177" i="15"/>
  <c r="O177" i="15"/>
  <c r="T177" i="15"/>
  <c r="X177" i="15"/>
  <c r="AB177" i="15"/>
  <c r="S8" i="15"/>
  <c r="M15" i="15"/>
  <c r="AA15" i="15"/>
  <c r="F22" i="15"/>
  <c r="K162" i="15"/>
  <c r="D184" i="15"/>
  <c r="F184" i="15"/>
  <c r="I184" i="15"/>
  <c r="K184" i="15"/>
  <c r="M184" i="15"/>
  <c r="O184" i="15"/>
  <c r="Q184" i="15"/>
  <c r="T184" i="15"/>
  <c r="V184" i="15"/>
  <c r="X184" i="15"/>
  <c r="Z184" i="15"/>
  <c r="AB184" i="15"/>
  <c r="D191" i="15"/>
  <c r="F191" i="15"/>
  <c r="I191" i="15"/>
  <c r="K191" i="15"/>
  <c r="M191" i="15"/>
  <c r="O191" i="15"/>
  <c r="Q191" i="15"/>
  <c r="N64" i="15"/>
  <c r="AH64" i="15"/>
  <c r="M36" i="15"/>
  <c r="V36" i="15"/>
  <c r="D43" i="15"/>
  <c r="V43" i="15"/>
  <c r="M50" i="15"/>
  <c r="V50" i="15"/>
  <c r="G8" i="15"/>
  <c r="O8" i="15"/>
  <c r="W8" i="15"/>
  <c r="W15" i="15"/>
  <c r="N57" i="15"/>
  <c r="E92" i="15"/>
  <c r="J92" i="15"/>
  <c r="N92" i="15"/>
  <c r="S92" i="15"/>
  <c r="W92" i="15"/>
  <c r="AA92" i="15"/>
  <c r="D50" i="15"/>
  <c r="D36" i="15"/>
  <c r="D106" i="15"/>
  <c r="F106" i="15"/>
  <c r="I106" i="15"/>
  <c r="K106" i="15"/>
  <c r="M106" i="15"/>
  <c r="O106" i="15"/>
  <c r="Q106" i="15"/>
  <c r="T106" i="15"/>
  <c r="V106" i="15"/>
  <c r="X106" i="15"/>
  <c r="Z106" i="15"/>
  <c r="AB106" i="15"/>
  <c r="F113" i="15"/>
  <c r="K113" i="15"/>
  <c r="O113" i="15"/>
  <c r="T113" i="15"/>
  <c r="X113" i="15"/>
  <c r="AB113" i="15"/>
  <c r="F120" i="15"/>
  <c r="K120" i="15"/>
  <c r="O120" i="15"/>
  <c r="T120" i="15"/>
  <c r="X120" i="15"/>
  <c r="AB120" i="15"/>
  <c r="F127" i="15"/>
  <c r="K127" i="15"/>
  <c r="O127" i="15"/>
  <c r="T127" i="15"/>
  <c r="X127" i="15"/>
  <c r="AB127" i="15"/>
  <c r="F134" i="15"/>
  <c r="K134" i="15"/>
  <c r="O134" i="15"/>
  <c r="T134" i="15"/>
  <c r="X134" i="15"/>
  <c r="AB134" i="15"/>
  <c r="F141" i="15"/>
  <c r="K141" i="15"/>
  <c r="O141" i="15"/>
  <c r="T141" i="15"/>
  <c r="X141" i="15"/>
  <c r="AB141" i="15"/>
  <c r="J184" i="15"/>
  <c r="S184" i="15"/>
  <c r="AA184" i="15"/>
  <c r="D237" i="15"/>
  <c r="D22" i="15"/>
  <c r="V237" i="15"/>
  <c r="V22" i="15"/>
  <c r="Z237" i="15"/>
  <c r="Z22" i="15"/>
  <c r="J238" i="15"/>
  <c r="J22" i="15"/>
  <c r="P238" i="15"/>
  <c r="P22" i="15"/>
  <c r="D245" i="15"/>
  <c r="D29" i="15"/>
  <c r="F245" i="15"/>
  <c r="F29" i="15"/>
  <c r="I245" i="15"/>
  <c r="I29" i="15"/>
  <c r="K245" i="15"/>
  <c r="K29" i="15"/>
  <c r="M245" i="15"/>
  <c r="M29" i="15"/>
  <c r="O245" i="15"/>
  <c r="O29" i="15"/>
  <c r="Q245" i="15"/>
  <c r="Q29" i="15"/>
  <c r="T245" i="15"/>
  <c r="T29" i="15"/>
  <c r="V245" i="15"/>
  <c r="V29" i="15"/>
  <c r="X245" i="15"/>
  <c r="X29" i="15"/>
  <c r="Z245" i="15"/>
  <c r="Z29" i="15"/>
  <c r="AB245" i="15"/>
  <c r="AB29" i="15"/>
  <c r="E252" i="15"/>
  <c r="E36" i="15"/>
  <c r="G252" i="15"/>
  <c r="G36" i="15"/>
  <c r="J252" i="15"/>
  <c r="J36" i="15"/>
  <c r="L252" i="15"/>
  <c r="L36" i="15"/>
  <c r="N252" i="15"/>
  <c r="N36" i="15"/>
  <c r="P252" i="15"/>
  <c r="P36" i="15"/>
  <c r="S252" i="15"/>
  <c r="S36" i="15"/>
  <c r="U252" i="15"/>
  <c r="U36" i="15"/>
  <c r="W252" i="15"/>
  <c r="W36" i="15"/>
  <c r="Y252" i="15"/>
  <c r="Y36" i="15"/>
  <c r="AA252" i="15"/>
  <c r="AA36" i="15"/>
  <c r="AC252" i="15"/>
  <c r="AC36" i="15"/>
  <c r="F260" i="15"/>
  <c r="F43" i="15"/>
  <c r="K260" i="15"/>
  <c r="K43" i="15"/>
  <c r="O260" i="15"/>
  <c r="O43" i="15"/>
  <c r="T260" i="15"/>
  <c r="T43" i="15"/>
  <c r="X260" i="15"/>
  <c r="X43" i="15"/>
  <c r="AB260" i="15"/>
  <c r="AB43" i="15"/>
  <c r="E266" i="15"/>
  <c r="E50" i="15"/>
  <c r="G266" i="15"/>
  <c r="G50" i="15"/>
  <c r="J266" i="15"/>
  <c r="J50" i="15"/>
  <c r="L266" i="15"/>
  <c r="L50" i="15"/>
  <c r="N266" i="15"/>
  <c r="N50" i="15"/>
  <c r="P266" i="15"/>
  <c r="P50" i="15"/>
  <c r="S266" i="15"/>
  <c r="S50" i="15"/>
  <c r="U266" i="15"/>
  <c r="U50" i="15"/>
  <c r="W266" i="15"/>
  <c r="W50" i="15"/>
  <c r="Y266" i="15"/>
  <c r="Y50" i="15"/>
  <c r="AA266" i="15"/>
  <c r="AA50" i="15"/>
  <c r="AC266" i="15"/>
  <c r="AC50" i="15"/>
  <c r="G273" i="15"/>
  <c r="G57" i="15"/>
  <c r="L273" i="15"/>
  <c r="L57" i="15"/>
  <c r="P273" i="15"/>
  <c r="P57" i="15"/>
  <c r="U273" i="15"/>
  <c r="U57" i="15"/>
  <c r="Y273" i="15"/>
  <c r="Y57" i="15"/>
  <c r="AC273" i="15"/>
  <c r="AC57" i="15"/>
  <c r="G281" i="15"/>
  <c r="G64" i="15"/>
  <c r="L281" i="15"/>
  <c r="L64" i="15"/>
  <c r="P281" i="15"/>
  <c r="P64" i="15"/>
  <c r="U281" i="15"/>
  <c r="U64" i="15"/>
  <c r="Y281" i="15"/>
  <c r="Y64" i="15"/>
  <c r="AC281" i="15"/>
  <c r="AC64" i="15"/>
  <c r="G288" i="15"/>
  <c r="G71" i="15"/>
  <c r="L288" i="15"/>
  <c r="L71" i="15"/>
  <c r="P288" i="15"/>
  <c r="P71" i="15"/>
  <c r="U288" i="15"/>
  <c r="U71" i="15"/>
  <c r="Y288" i="15"/>
  <c r="Y71" i="15"/>
  <c r="AC288" i="15"/>
  <c r="AC71" i="15"/>
  <c r="I223" i="15"/>
  <c r="I8" i="15"/>
  <c r="M223" i="15"/>
  <c r="M8" i="15"/>
  <c r="Q223" i="15"/>
  <c r="Q8" i="15"/>
  <c r="E224" i="15"/>
  <c r="E8" i="15"/>
  <c r="U224" i="15"/>
  <c r="U8" i="15"/>
  <c r="Y224" i="15"/>
  <c r="Y8" i="15"/>
  <c r="AC224" i="15"/>
  <c r="AC8" i="15"/>
  <c r="I230" i="15"/>
  <c r="I15" i="15"/>
  <c r="Q230" i="15"/>
  <c r="Q15" i="15"/>
  <c r="E231" i="15"/>
  <c r="E15" i="15"/>
  <c r="U231" i="15"/>
  <c r="U15" i="15"/>
  <c r="Y231" i="15"/>
  <c r="Y15" i="15"/>
  <c r="AC231" i="15"/>
  <c r="AC15" i="15"/>
  <c r="N22" i="15"/>
  <c r="X22" i="15"/>
  <c r="E29" i="15"/>
  <c r="J29" i="15"/>
  <c r="N29" i="15"/>
  <c r="S29" i="15"/>
  <c r="W29" i="15"/>
  <c r="AA29" i="15"/>
  <c r="F36" i="15"/>
  <c r="K36" i="15"/>
  <c r="O36" i="15"/>
  <c r="T36" i="15"/>
  <c r="X36" i="15"/>
  <c r="AB36" i="15"/>
  <c r="I43" i="15"/>
  <c r="Q43" i="15"/>
  <c r="Z43" i="15"/>
  <c r="F50" i="15"/>
  <c r="K50" i="15"/>
  <c r="O50" i="15"/>
  <c r="T50" i="15"/>
  <c r="X50" i="15"/>
  <c r="AB50" i="15"/>
  <c r="J57" i="15"/>
  <c r="S57" i="15"/>
  <c r="AA57" i="15"/>
  <c r="J64" i="15"/>
  <c r="S64" i="15"/>
  <c r="AA64" i="15"/>
  <c r="AA71" i="15"/>
  <c r="G184" i="15"/>
  <c r="L184" i="15"/>
  <c r="P184" i="15"/>
  <c r="U184" i="15"/>
  <c r="Y184" i="15"/>
  <c r="D57" i="15"/>
  <c r="F57" i="15"/>
  <c r="I57" i="15"/>
  <c r="K57" i="15"/>
  <c r="M57" i="15"/>
  <c r="O57" i="15"/>
  <c r="Q57" i="15"/>
  <c r="T57" i="15"/>
  <c r="V57" i="15"/>
  <c r="X57" i="15"/>
  <c r="Z57" i="15"/>
  <c r="AB57" i="15"/>
  <c r="D64" i="15"/>
  <c r="F64" i="15"/>
  <c r="I64" i="15"/>
  <c r="K64" i="15"/>
  <c r="M64" i="15"/>
  <c r="O64" i="15"/>
  <c r="Q64" i="15"/>
  <c r="T64" i="15"/>
  <c r="V64" i="15"/>
  <c r="X64" i="15"/>
  <c r="Z64" i="15"/>
  <c r="AB64" i="15"/>
  <c r="D71" i="15"/>
  <c r="F71" i="15"/>
  <c r="I71" i="15"/>
  <c r="K71" i="15"/>
  <c r="M71" i="15"/>
  <c r="O71" i="15"/>
  <c r="Q71" i="15"/>
  <c r="T71" i="15"/>
  <c r="V71" i="15"/>
  <c r="X71" i="15"/>
  <c r="Z71" i="15"/>
  <c r="AB71" i="15"/>
  <c r="E43" i="15"/>
  <c r="G43" i="15"/>
  <c r="J43" i="15"/>
  <c r="L43" i="15"/>
  <c r="N43" i="15"/>
  <c r="P43" i="15"/>
  <c r="S43" i="15"/>
  <c r="U43" i="15"/>
  <c r="W43" i="15"/>
  <c r="Y43" i="15"/>
  <c r="AA43" i="15"/>
  <c r="AC43" i="15"/>
  <c r="E78" i="15"/>
  <c r="G78" i="15"/>
  <c r="J78" i="15"/>
  <c r="L78" i="15"/>
  <c r="N78" i="15"/>
  <c r="P78" i="15"/>
  <c r="S78" i="15"/>
  <c r="U78" i="15"/>
  <c r="W78" i="15"/>
  <c r="Y78" i="15"/>
  <c r="AA78" i="15"/>
  <c r="AC78" i="15"/>
  <c r="K15" i="15"/>
  <c r="O15" i="15"/>
  <c r="L22" i="15"/>
  <c r="R9" i="15"/>
  <c r="AG9" i="15"/>
  <c r="AJ9" i="15"/>
  <c r="H10" i="15"/>
  <c r="AD10" i="15"/>
  <c r="AF10" i="15"/>
  <c r="AI10" i="15"/>
  <c r="R11" i="15"/>
  <c r="AG11" i="15"/>
  <c r="AJ11" i="15"/>
  <c r="H12" i="15"/>
  <c r="AD12" i="15"/>
  <c r="AF12" i="15"/>
  <c r="AI12" i="15"/>
  <c r="R13" i="15"/>
  <c r="AG13" i="15"/>
  <c r="AJ13" i="15"/>
  <c r="R22" i="15"/>
  <c r="R29" i="15"/>
  <c r="R36" i="15"/>
  <c r="AG36" i="15"/>
  <c r="AJ36" i="15"/>
  <c r="R43" i="15"/>
  <c r="AJ43" i="15"/>
  <c r="R50" i="15"/>
  <c r="AG50" i="15"/>
  <c r="AJ50" i="15"/>
  <c r="R57" i="15"/>
  <c r="R79" i="15"/>
  <c r="AG79" i="15"/>
  <c r="AJ79" i="15"/>
  <c r="H80" i="15"/>
  <c r="AD80" i="15"/>
  <c r="AF80" i="15"/>
  <c r="AI80" i="15"/>
  <c r="R81" i="15"/>
  <c r="AG81" i="15"/>
  <c r="AJ81" i="15"/>
  <c r="H82" i="15"/>
  <c r="AD82" i="15"/>
  <c r="AF82" i="15"/>
  <c r="AI82" i="15"/>
  <c r="R83" i="15"/>
  <c r="AG83" i="15"/>
  <c r="AJ83" i="15"/>
  <c r="R86" i="15"/>
  <c r="AG86" i="15"/>
  <c r="AJ86" i="15"/>
  <c r="H87" i="15"/>
  <c r="AD87" i="15"/>
  <c r="AF87" i="15"/>
  <c r="AI87" i="15"/>
  <c r="R88" i="15"/>
  <c r="AG88" i="15"/>
  <c r="AJ88" i="15"/>
  <c r="H89" i="15"/>
  <c r="AD89" i="15"/>
  <c r="AF89" i="15"/>
  <c r="AI89" i="15"/>
  <c r="R90" i="15"/>
  <c r="AG90" i="15"/>
  <c r="AJ90" i="15"/>
  <c r="R93" i="15"/>
  <c r="AG93" i="15"/>
  <c r="AJ93" i="15"/>
  <c r="H94" i="15"/>
  <c r="AD94" i="15"/>
  <c r="AF94" i="15"/>
  <c r="AI94" i="15"/>
  <c r="R95" i="15"/>
  <c r="AG95" i="15"/>
  <c r="AJ95" i="15"/>
  <c r="H96" i="15"/>
  <c r="AD96" i="15"/>
  <c r="AF96" i="15"/>
  <c r="AI96" i="15"/>
  <c r="R97" i="15"/>
  <c r="AG97" i="15"/>
  <c r="AJ97" i="15"/>
  <c r="R100" i="15"/>
  <c r="AG100" i="15"/>
  <c r="AJ100" i="15"/>
  <c r="H101" i="15"/>
  <c r="AD101" i="15"/>
  <c r="AF101" i="15"/>
  <c r="AI101" i="15"/>
  <c r="R102" i="15"/>
  <c r="AG102" i="15"/>
  <c r="AJ102" i="15"/>
  <c r="H103" i="15"/>
  <c r="AD103" i="15"/>
  <c r="AF103" i="15"/>
  <c r="AI103" i="15"/>
  <c r="R104" i="15"/>
  <c r="AG104" i="15"/>
  <c r="AJ104" i="15"/>
  <c r="R107" i="15"/>
  <c r="AG107" i="15"/>
  <c r="AJ107" i="15"/>
  <c r="H108" i="15"/>
  <c r="AD108" i="15"/>
  <c r="AF108" i="15"/>
  <c r="AI108" i="15"/>
  <c r="R109" i="15"/>
  <c r="AG109" i="15"/>
  <c r="AJ109" i="15"/>
  <c r="H110" i="15"/>
  <c r="AD110" i="15"/>
  <c r="AF110" i="15"/>
  <c r="AI110" i="15"/>
  <c r="R111" i="15"/>
  <c r="AG111" i="15"/>
  <c r="AJ111" i="15"/>
  <c r="R114" i="15"/>
  <c r="AG114" i="15"/>
  <c r="AJ114" i="15"/>
  <c r="H115" i="15"/>
  <c r="AD115" i="15"/>
  <c r="AF115" i="15"/>
  <c r="AI115" i="15"/>
  <c r="R116" i="15"/>
  <c r="AG116" i="15"/>
  <c r="AJ116" i="15"/>
  <c r="H117" i="15"/>
  <c r="AD117" i="15"/>
  <c r="AF117" i="15"/>
  <c r="AI117" i="15"/>
  <c r="R118" i="15"/>
  <c r="AG118" i="15"/>
  <c r="AJ118" i="15"/>
  <c r="R121" i="15"/>
  <c r="AG121" i="15"/>
  <c r="AJ121" i="15"/>
  <c r="H122" i="15"/>
  <c r="AD122" i="15"/>
  <c r="AF122" i="15"/>
  <c r="AI122" i="15"/>
  <c r="R123" i="15"/>
  <c r="AG123" i="15"/>
  <c r="AJ123" i="15"/>
  <c r="H124" i="15"/>
  <c r="AD124" i="15"/>
  <c r="AF124" i="15"/>
  <c r="AI124" i="15"/>
  <c r="R125" i="15"/>
  <c r="AG125" i="15"/>
  <c r="AJ125" i="15"/>
  <c r="R128" i="15"/>
  <c r="AG128" i="15"/>
  <c r="AJ128" i="15"/>
  <c r="H129" i="15"/>
  <c r="AD129" i="15"/>
  <c r="AF129" i="15"/>
  <c r="AI129" i="15"/>
  <c r="R130" i="15"/>
  <c r="AG130" i="15"/>
  <c r="AJ130" i="15"/>
  <c r="H131" i="15"/>
  <c r="AD131" i="15"/>
  <c r="AF131" i="15"/>
  <c r="AI131" i="15"/>
  <c r="R132" i="15"/>
  <c r="AG132" i="15"/>
  <c r="AJ132" i="15"/>
  <c r="R149" i="15"/>
  <c r="AG149" i="15"/>
  <c r="AJ149" i="15"/>
  <c r="H150" i="15"/>
  <c r="AD150" i="15"/>
  <c r="AF150" i="15"/>
  <c r="AI150" i="15"/>
  <c r="R151" i="15"/>
  <c r="AG151" i="15"/>
  <c r="AJ151" i="15"/>
  <c r="H152" i="15"/>
  <c r="AD152" i="15"/>
  <c r="AF152" i="15"/>
  <c r="AI152" i="15"/>
  <c r="R153" i="15"/>
  <c r="AG153" i="15"/>
  <c r="AJ153" i="15"/>
  <c r="R156" i="15"/>
  <c r="AG156" i="15"/>
  <c r="AJ156" i="15"/>
  <c r="H157" i="15"/>
  <c r="AD157" i="15"/>
  <c r="AF157" i="15"/>
  <c r="AI157" i="15"/>
  <c r="R158" i="15"/>
  <c r="AG158" i="15"/>
  <c r="AJ158" i="15"/>
  <c r="H159" i="15"/>
  <c r="AD159" i="15"/>
  <c r="AF159" i="15"/>
  <c r="AI159" i="15"/>
  <c r="R160" i="15"/>
  <c r="AG160" i="15"/>
  <c r="AJ160" i="15"/>
  <c r="R163" i="15"/>
  <c r="AG163" i="15"/>
  <c r="AJ163" i="15"/>
  <c r="H164" i="15"/>
  <c r="AD164" i="15"/>
  <c r="AF164" i="15"/>
  <c r="AI164" i="15"/>
  <c r="R165" i="15"/>
  <c r="AG165" i="15"/>
  <c r="AJ165" i="15"/>
  <c r="H166" i="15"/>
  <c r="AD166" i="15"/>
  <c r="AF166" i="15"/>
  <c r="AI166" i="15"/>
  <c r="R167" i="15"/>
  <c r="AG167" i="15"/>
  <c r="AJ167" i="15"/>
  <c r="H168" i="15"/>
  <c r="H242" i="15" s="1"/>
  <c r="AD168" i="15"/>
  <c r="AD242" i="15" s="1"/>
  <c r="AF168" i="15"/>
  <c r="AF242" i="15" s="1"/>
  <c r="AI168" i="15"/>
  <c r="AI242" i="15" s="1"/>
  <c r="H171" i="15"/>
  <c r="AD171" i="15"/>
  <c r="AF171" i="15"/>
  <c r="AI171" i="15"/>
  <c r="R172" i="15"/>
  <c r="AG172" i="15"/>
  <c r="AJ172" i="15"/>
  <c r="H173" i="15"/>
  <c r="AD173" i="15"/>
  <c r="AF173" i="15"/>
  <c r="AI173" i="15"/>
  <c r="R174" i="15"/>
  <c r="AG174" i="15"/>
  <c r="AJ174" i="15"/>
  <c r="H175" i="15"/>
  <c r="AD175" i="15"/>
  <c r="AF175" i="15"/>
  <c r="AI175" i="15"/>
  <c r="H178" i="15"/>
  <c r="AD178" i="15"/>
  <c r="AF178" i="15"/>
  <c r="AI178" i="15"/>
  <c r="R179" i="15"/>
  <c r="AG179" i="15"/>
  <c r="AJ179" i="15"/>
  <c r="H180" i="15"/>
  <c r="AD180" i="15"/>
  <c r="AF180" i="15"/>
  <c r="AI180" i="15"/>
  <c r="R181" i="15"/>
  <c r="AG181" i="15"/>
  <c r="AJ181" i="15"/>
  <c r="H182" i="15"/>
  <c r="AD182" i="15"/>
  <c r="AF182" i="15"/>
  <c r="AI182" i="15"/>
  <c r="H185" i="15"/>
  <c r="AD185" i="15"/>
  <c r="AF185" i="15"/>
  <c r="AI185" i="15"/>
  <c r="R186" i="15"/>
  <c r="AG186" i="15"/>
  <c r="AJ186" i="15"/>
  <c r="H187" i="15"/>
  <c r="AD187" i="15"/>
  <c r="AF187" i="15"/>
  <c r="AI187" i="15"/>
  <c r="R188" i="15"/>
  <c r="AG188" i="15"/>
  <c r="AJ188" i="15"/>
  <c r="H189" i="15"/>
  <c r="AD189" i="15"/>
  <c r="AF189" i="15"/>
  <c r="AI189" i="15"/>
  <c r="H192" i="15"/>
  <c r="AD192" i="15"/>
  <c r="AF192" i="15"/>
  <c r="AI192" i="15"/>
  <c r="R193" i="15"/>
  <c r="AG193" i="15"/>
  <c r="AJ193" i="15"/>
  <c r="H194" i="15"/>
  <c r="AD194" i="15"/>
  <c r="AF194" i="15"/>
  <c r="AI194" i="15"/>
  <c r="R195" i="15"/>
  <c r="AG195" i="15"/>
  <c r="AJ195" i="15"/>
  <c r="H196" i="15"/>
  <c r="AD196" i="15"/>
  <c r="AF196" i="15"/>
  <c r="AI196" i="15"/>
  <c r="H199" i="15"/>
  <c r="AD199" i="15"/>
  <c r="AF199" i="15"/>
  <c r="AI199" i="15"/>
  <c r="R200" i="15"/>
  <c r="AG200" i="15"/>
  <c r="AJ200" i="15"/>
  <c r="H201" i="15"/>
  <c r="AD201" i="15"/>
  <c r="AF201" i="15"/>
  <c r="AI201" i="15"/>
  <c r="R202" i="15"/>
  <c r="AG202" i="15"/>
  <c r="AJ202" i="15"/>
  <c r="H203" i="15"/>
  <c r="AD203" i="15"/>
  <c r="AF203" i="15"/>
  <c r="AI203" i="15"/>
  <c r="R204" i="15"/>
  <c r="R278" i="15" s="1"/>
  <c r="AG204" i="15"/>
  <c r="AG278" i="15" s="1"/>
  <c r="AJ204" i="15"/>
  <c r="AJ278" i="15" s="1"/>
  <c r="R65" i="15"/>
  <c r="AG65" i="15"/>
  <c r="AJ65" i="15"/>
  <c r="H66" i="15"/>
  <c r="AD66" i="15"/>
  <c r="AF66" i="15"/>
  <c r="AI66" i="15"/>
  <c r="R67" i="15"/>
  <c r="AG67" i="15"/>
  <c r="AJ67" i="15"/>
  <c r="H68" i="15"/>
  <c r="AD68" i="15"/>
  <c r="AF68" i="15"/>
  <c r="AI68" i="15"/>
  <c r="R69" i="15"/>
  <c r="AG69" i="15"/>
  <c r="AJ69" i="15"/>
  <c r="R72" i="15"/>
  <c r="AG72" i="15"/>
  <c r="AJ72" i="15"/>
  <c r="H73" i="15"/>
  <c r="AD73" i="15"/>
  <c r="AF73" i="15"/>
  <c r="AI73" i="15"/>
  <c r="R74" i="15"/>
  <c r="AG74" i="15"/>
  <c r="AJ74" i="15"/>
  <c r="H75" i="15"/>
  <c r="AD75" i="15"/>
  <c r="AF75" i="15"/>
  <c r="AI75" i="15"/>
  <c r="R76" i="15"/>
  <c r="AG76" i="15"/>
  <c r="AJ76" i="15"/>
  <c r="R135" i="15"/>
  <c r="AG135" i="15"/>
  <c r="AJ135" i="15"/>
  <c r="H136" i="15"/>
  <c r="AD136" i="15"/>
  <c r="AF136" i="15"/>
  <c r="AI136" i="15"/>
  <c r="R137" i="15"/>
  <c r="AG137" i="15"/>
  <c r="AJ137" i="15"/>
  <c r="H138" i="15"/>
  <c r="AD138" i="15"/>
  <c r="AF138" i="15"/>
  <c r="AI138" i="15"/>
  <c r="R139" i="15"/>
  <c r="AG139" i="15"/>
  <c r="AJ139" i="15"/>
  <c r="R142" i="15"/>
  <c r="AG142" i="15"/>
  <c r="AJ142" i="15"/>
  <c r="H143" i="15"/>
  <c r="AD143" i="15"/>
  <c r="AF143" i="15"/>
  <c r="AI143" i="15"/>
  <c r="R144" i="15"/>
  <c r="AG144" i="15"/>
  <c r="AJ144" i="15"/>
  <c r="H145" i="15"/>
  <c r="AD145" i="15"/>
  <c r="AF145" i="15"/>
  <c r="AI145" i="15"/>
  <c r="R146" i="15"/>
  <c r="AG146" i="15"/>
  <c r="AJ146" i="15"/>
  <c r="R207" i="15"/>
  <c r="AG207" i="15"/>
  <c r="AJ207" i="15"/>
  <c r="H208" i="15"/>
  <c r="AD208" i="15"/>
  <c r="AF208" i="15"/>
  <c r="AI208" i="15"/>
  <c r="R209" i="15"/>
  <c r="AG209" i="15"/>
  <c r="AJ209" i="15"/>
  <c r="H210" i="15"/>
  <c r="AD210" i="15"/>
  <c r="AF210" i="15"/>
  <c r="AI210" i="15"/>
  <c r="R211" i="15"/>
  <c r="AG211" i="15"/>
  <c r="AJ211" i="15"/>
  <c r="R214" i="15"/>
  <c r="AG214" i="15"/>
  <c r="AJ214" i="15"/>
  <c r="H215" i="15"/>
  <c r="AD215" i="15"/>
  <c r="AF215" i="15"/>
  <c r="AI215" i="15"/>
  <c r="R216" i="15"/>
  <c r="AG216" i="15"/>
  <c r="AJ216" i="15"/>
  <c r="H217" i="15"/>
  <c r="AD217" i="15"/>
  <c r="AF217" i="15"/>
  <c r="AI217" i="15"/>
  <c r="R218" i="15"/>
  <c r="AG218" i="15"/>
  <c r="AJ218" i="15"/>
  <c r="H9" i="15"/>
  <c r="AD9" i="15"/>
  <c r="AF9" i="15"/>
  <c r="AI9" i="15"/>
  <c r="R10" i="15"/>
  <c r="AG10" i="15"/>
  <c r="AJ10" i="15"/>
  <c r="H11" i="15"/>
  <c r="AD11" i="15"/>
  <c r="AF11" i="15"/>
  <c r="AI11" i="15"/>
  <c r="R12" i="15"/>
  <c r="AG12" i="15"/>
  <c r="AJ12" i="15"/>
  <c r="H13" i="15"/>
  <c r="AD13" i="15"/>
  <c r="AF13" i="15"/>
  <c r="AI13" i="15"/>
  <c r="H22" i="15"/>
  <c r="AD22" i="15"/>
  <c r="H29" i="15"/>
  <c r="AD29" i="15"/>
  <c r="H36" i="15"/>
  <c r="AD36" i="15"/>
  <c r="H43" i="15"/>
  <c r="AD43" i="15"/>
  <c r="H50" i="15"/>
  <c r="AD50" i="15"/>
  <c r="H57" i="15"/>
  <c r="AD57" i="15"/>
  <c r="H79" i="15"/>
  <c r="AD79" i="15"/>
  <c r="AF79" i="15"/>
  <c r="AI79" i="15"/>
  <c r="R80" i="15"/>
  <c r="AG80" i="15"/>
  <c r="AJ80" i="15"/>
  <c r="H81" i="15"/>
  <c r="AD81" i="15"/>
  <c r="AF81" i="15"/>
  <c r="AI81" i="15"/>
  <c r="R82" i="15"/>
  <c r="AG82" i="15"/>
  <c r="AJ82" i="15"/>
  <c r="H83" i="15"/>
  <c r="AD83" i="15"/>
  <c r="AF83" i="15"/>
  <c r="AI83" i="15"/>
  <c r="H86" i="15"/>
  <c r="AD86" i="15"/>
  <c r="AF86" i="15"/>
  <c r="AI86" i="15"/>
  <c r="R87" i="15"/>
  <c r="AG87" i="15"/>
  <c r="AJ87" i="15"/>
  <c r="H88" i="15"/>
  <c r="AD88" i="15"/>
  <c r="AF88" i="15"/>
  <c r="AI88" i="15"/>
  <c r="R89" i="15"/>
  <c r="AG89" i="15"/>
  <c r="AJ89" i="15"/>
  <c r="H90" i="15"/>
  <c r="AD90" i="15"/>
  <c r="AF90" i="15"/>
  <c r="AI90" i="15"/>
  <c r="H93" i="15"/>
  <c r="AD93" i="15"/>
  <c r="AF93" i="15"/>
  <c r="AI93" i="15"/>
  <c r="R94" i="15"/>
  <c r="AG94" i="15"/>
  <c r="AJ94" i="15"/>
  <c r="H95" i="15"/>
  <c r="AD95" i="15"/>
  <c r="AF95" i="15"/>
  <c r="AI95" i="15"/>
  <c r="R96" i="15"/>
  <c r="AG96" i="15"/>
  <c r="AJ96" i="15"/>
  <c r="H97" i="15"/>
  <c r="AD97" i="15"/>
  <c r="AF97" i="15"/>
  <c r="AI97" i="15"/>
  <c r="H100" i="15"/>
  <c r="AD100" i="15"/>
  <c r="AF100" i="15"/>
  <c r="AI100" i="15"/>
  <c r="R101" i="15"/>
  <c r="AG101" i="15"/>
  <c r="AJ101" i="15"/>
  <c r="H102" i="15"/>
  <c r="AD102" i="15"/>
  <c r="AF102" i="15"/>
  <c r="AI102" i="15"/>
  <c r="R103" i="15"/>
  <c r="AG103" i="15"/>
  <c r="AJ103" i="15"/>
  <c r="H104" i="15"/>
  <c r="AD104" i="15"/>
  <c r="AF104" i="15"/>
  <c r="AI104" i="15"/>
  <c r="H107" i="15"/>
  <c r="AD107" i="15"/>
  <c r="AF107" i="15"/>
  <c r="AI107" i="15"/>
  <c r="R108" i="15"/>
  <c r="AG108" i="15"/>
  <c r="AJ108" i="15"/>
  <c r="H109" i="15"/>
  <c r="AD109" i="15"/>
  <c r="AF109" i="15"/>
  <c r="AI109" i="15"/>
  <c r="R110" i="15"/>
  <c r="AG110" i="15"/>
  <c r="AJ110" i="15"/>
  <c r="H111" i="15"/>
  <c r="AD111" i="15"/>
  <c r="AF111" i="15"/>
  <c r="AI111" i="15"/>
  <c r="H114" i="15"/>
  <c r="AD114" i="15"/>
  <c r="AF114" i="15"/>
  <c r="AI114" i="15"/>
  <c r="R115" i="15"/>
  <c r="AG115" i="15"/>
  <c r="AJ115" i="15"/>
  <c r="H116" i="15"/>
  <c r="AD116" i="15"/>
  <c r="AF116" i="15"/>
  <c r="AI116" i="15"/>
  <c r="R117" i="15"/>
  <c r="AG117" i="15"/>
  <c r="AJ117" i="15"/>
  <c r="H118" i="15"/>
  <c r="AD118" i="15"/>
  <c r="AF118" i="15"/>
  <c r="AI118" i="15"/>
  <c r="H121" i="15"/>
  <c r="AD121" i="15"/>
  <c r="AF121" i="15"/>
  <c r="AI121" i="15"/>
  <c r="R122" i="15"/>
  <c r="AG122" i="15"/>
  <c r="AJ122" i="15"/>
  <c r="H123" i="15"/>
  <c r="AD123" i="15"/>
  <c r="AF123" i="15"/>
  <c r="AI123" i="15"/>
  <c r="R124" i="15"/>
  <c r="AG124" i="15"/>
  <c r="AJ124" i="15"/>
  <c r="H125" i="15"/>
  <c r="AD125" i="15"/>
  <c r="AF125" i="15"/>
  <c r="AI125" i="15"/>
  <c r="H128" i="15"/>
  <c r="AD128" i="15"/>
  <c r="AF128" i="15"/>
  <c r="AI128" i="15"/>
  <c r="R129" i="15"/>
  <c r="AG129" i="15"/>
  <c r="AJ129" i="15"/>
  <c r="H130" i="15"/>
  <c r="AD130" i="15"/>
  <c r="AF130" i="15"/>
  <c r="AI130" i="15"/>
  <c r="R131" i="15"/>
  <c r="AG131" i="15"/>
  <c r="AJ131" i="15"/>
  <c r="H132" i="15"/>
  <c r="AD132" i="15"/>
  <c r="AF132" i="15"/>
  <c r="AI132" i="15"/>
  <c r="H149" i="15"/>
  <c r="AD149" i="15"/>
  <c r="AF149" i="15"/>
  <c r="AI149" i="15"/>
  <c r="R150" i="15"/>
  <c r="AG150" i="15"/>
  <c r="AJ150" i="15"/>
  <c r="H151" i="15"/>
  <c r="AD151" i="15"/>
  <c r="AF151" i="15"/>
  <c r="AI151" i="15"/>
  <c r="R152" i="15"/>
  <c r="AG152" i="15"/>
  <c r="AJ152" i="15"/>
  <c r="H153" i="15"/>
  <c r="AD153" i="15"/>
  <c r="AF153" i="15"/>
  <c r="AI153" i="15"/>
  <c r="H156" i="15"/>
  <c r="AD156" i="15"/>
  <c r="AF156" i="15"/>
  <c r="AI156" i="15"/>
  <c r="R157" i="15"/>
  <c r="AG157" i="15"/>
  <c r="AJ157" i="15"/>
  <c r="H158" i="15"/>
  <c r="AD158" i="15"/>
  <c r="AF158" i="15"/>
  <c r="AI158" i="15"/>
  <c r="R159" i="15"/>
  <c r="AG159" i="15"/>
  <c r="AJ159" i="15"/>
  <c r="H160" i="15"/>
  <c r="AD160" i="15"/>
  <c r="AF160" i="15"/>
  <c r="AI160" i="15"/>
  <c r="H163" i="15"/>
  <c r="AD163" i="15"/>
  <c r="AF163" i="15"/>
  <c r="AI163" i="15"/>
  <c r="R164" i="15"/>
  <c r="AG164" i="15"/>
  <c r="AJ164" i="15"/>
  <c r="H165" i="15"/>
  <c r="AD165" i="15"/>
  <c r="AF165" i="15"/>
  <c r="AI165" i="15"/>
  <c r="R166" i="15"/>
  <c r="AG166" i="15"/>
  <c r="AJ166" i="15"/>
  <c r="H167" i="15"/>
  <c r="AD167" i="15"/>
  <c r="AF167" i="15"/>
  <c r="AI167" i="15"/>
  <c r="R168" i="15"/>
  <c r="R242" i="15" s="1"/>
  <c r="AG168" i="15"/>
  <c r="AG242" i="15" s="1"/>
  <c r="AJ168" i="15"/>
  <c r="AJ242" i="15" s="1"/>
  <c r="R171" i="15"/>
  <c r="AG171" i="15"/>
  <c r="AJ171" i="15"/>
  <c r="H172" i="15"/>
  <c r="AD172" i="15"/>
  <c r="AF172" i="15"/>
  <c r="AI172" i="15"/>
  <c r="R173" i="15"/>
  <c r="AG173" i="15"/>
  <c r="AJ173" i="15"/>
  <c r="H174" i="15"/>
  <c r="AD174" i="15"/>
  <c r="AF174" i="15"/>
  <c r="AI174" i="15"/>
  <c r="R175" i="15"/>
  <c r="AG175" i="15"/>
  <c r="AJ175" i="15"/>
  <c r="R178" i="15"/>
  <c r="AG178" i="15"/>
  <c r="AJ178" i="15"/>
  <c r="H179" i="15"/>
  <c r="AD179" i="15"/>
  <c r="AF179" i="15"/>
  <c r="AI179" i="15"/>
  <c r="R180" i="15"/>
  <c r="AG180" i="15"/>
  <c r="AJ180" i="15"/>
  <c r="H181" i="15"/>
  <c r="AD181" i="15"/>
  <c r="AF181" i="15"/>
  <c r="AI181" i="15"/>
  <c r="R182" i="15"/>
  <c r="AG182" i="15"/>
  <c r="AJ182" i="15"/>
  <c r="R185" i="15"/>
  <c r="AG185" i="15"/>
  <c r="AJ185" i="15"/>
  <c r="H186" i="15"/>
  <c r="AD186" i="15"/>
  <c r="AF186" i="15"/>
  <c r="AI186" i="15"/>
  <c r="R187" i="15"/>
  <c r="AG187" i="15"/>
  <c r="AJ187" i="15"/>
  <c r="H188" i="15"/>
  <c r="AD188" i="15"/>
  <c r="AF188" i="15"/>
  <c r="AI188" i="15"/>
  <c r="R189" i="15"/>
  <c r="AG189" i="15"/>
  <c r="AJ189" i="15"/>
  <c r="R192" i="15"/>
  <c r="AG192" i="15"/>
  <c r="AJ192" i="15"/>
  <c r="H193" i="15"/>
  <c r="AD193" i="15"/>
  <c r="AF193" i="15"/>
  <c r="AI193" i="15"/>
  <c r="R194" i="15"/>
  <c r="AG194" i="15"/>
  <c r="AJ194" i="15"/>
  <c r="H195" i="15"/>
  <c r="AD195" i="15"/>
  <c r="AF195" i="15"/>
  <c r="AI195" i="15"/>
  <c r="R196" i="15"/>
  <c r="AG196" i="15"/>
  <c r="AJ196" i="15"/>
  <c r="R199" i="15"/>
  <c r="AG199" i="15"/>
  <c r="AJ199" i="15"/>
  <c r="H200" i="15"/>
  <c r="AD200" i="15"/>
  <c r="AF200" i="15"/>
  <c r="AI200" i="15"/>
  <c r="R201" i="15"/>
  <c r="AG201" i="15"/>
  <c r="AJ201" i="15"/>
  <c r="H202" i="15"/>
  <c r="AD202" i="15"/>
  <c r="AF202" i="15"/>
  <c r="AI202" i="15"/>
  <c r="R203" i="15"/>
  <c r="AG203" i="15"/>
  <c r="AJ203" i="15"/>
  <c r="H204" i="15"/>
  <c r="H278" i="15" s="1"/>
  <c r="AD204" i="15"/>
  <c r="AD278" i="15" s="1"/>
  <c r="AF204" i="15"/>
  <c r="AF278" i="15" s="1"/>
  <c r="AI204" i="15"/>
  <c r="AI278" i="15" s="1"/>
  <c r="H65" i="15"/>
  <c r="AD65" i="15"/>
  <c r="AF65" i="15"/>
  <c r="AI65" i="15"/>
  <c r="R66" i="15"/>
  <c r="AG66" i="15"/>
  <c r="AJ66" i="15"/>
  <c r="H67" i="15"/>
  <c r="AD67" i="15"/>
  <c r="AF67" i="15"/>
  <c r="AI67" i="15"/>
  <c r="R68" i="15"/>
  <c r="AG68" i="15"/>
  <c r="AJ68" i="15"/>
  <c r="H69" i="15"/>
  <c r="AD69" i="15"/>
  <c r="AF69" i="15"/>
  <c r="AI69" i="15"/>
  <c r="H72" i="15"/>
  <c r="AD72" i="15"/>
  <c r="AF72" i="15"/>
  <c r="AI72" i="15"/>
  <c r="R73" i="15"/>
  <c r="AG73" i="15"/>
  <c r="AJ73" i="15"/>
  <c r="H74" i="15"/>
  <c r="AD74" i="15"/>
  <c r="AF74" i="15"/>
  <c r="AI74" i="15"/>
  <c r="R75" i="15"/>
  <c r="AG75" i="15"/>
  <c r="AJ75" i="15"/>
  <c r="H76" i="15"/>
  <c r="AD76" i="15"/>
  <c r="AF76" i="15"/>
  <c r="AI76" i="15"/>
  <c r="H135" i="15"/>
  <c r="AD135" i="15"/>
  <c r="AF135" i="15"/>
  <c r="AI135" i="15"/>
  <c r="R136" i="15"/>
  <c r="AG136" i="15"/>
  <c r="AJ136" i="15"/>
  <c r="H137" i="15"/>
  <c r="AD137" i="15"/>
  <c r="AF137" i="15"/>
  <c r="AI137" i="15"/>
  <c r="R138" i="15"/>
  <c r="AG138" i="15"/>
  <c r="AJ138" i="15"/>
  <c r="H139" i="15"/>
  <c r="AD139" i="15"/>
  <c r="AF139" i="15"/>
  <c r="AI139" i="15"/>
  <c r="H142" i="15"/>
  <c r="AD142" i="15"/>
  <c r="AF142" i="15"/>
  <c r="AI142" i="15"/>
  <c r="R143" i="15"/>
  <c r="AG143" i="15"/>
  <c r="AJ143" i="15"/>
  <c r="H144" i="15"/>
  <c r="AD144" i="15"/>
  <c r="AF144" i="15"/>
  <c r="AI144" i="15"/>
  <c r="R145" i="15"/>
  <c r="AG145" i="15"/>
  <c r="AJ145" i="15"/>
  <c r="H146" i="15"/>
  <c r="AD146" i="15"/>
  <c r="AF146" i="15"/>
  <c r="AI146" i="15"/>
  <c r="H207" i="15"/>
  <c r="AD207" i="15"/>
  <c r="AF207" i="15"/>
  <c r="AI207" i="15"/>
  <c r="R208" i="15"/>
  <c r="AG208" i="15"/>
  <c r="AJ208" i="15"/>
  <c r="H209" i="15"/>
  <c r="AD209" i="15"/>
  <c r="AF209" i="15"/>
  <c r="AI209" i="15"/>
  <c r="R210" i="15"/>
  <c r="AG210" i="15"/>
  <c r="AJ210" i="15"/>
  <c r="H211" i="15"/>
  <c r="AD211" i="15"/>
  <c r="AF211" i="15"/>
  <c r="AI211" i="15"/>
  <c r="H214" i="15"/>
  <c r="AD214" i="15"/>
  <c r="AF214" i="15"/>
  <c r="AI214" i="15"/>
  <c r="R215" i="15"/>
  <c r="AG215" i="15"/>
  <c r="AJ215" i="15"/>
  <c r="H216" i="15"/>
  <c r="AD216" i="15"/>
  <c r="AF216" i="15"/>
  <c r="AI216" i="15"/>
  <c r="R217" i="15"/>
  <c r="AG217" i="15"/>
  <c r="AJ217" i="15"/>
  <c r="H218" i="15"/>
  <c r="AD218" i="15"/>
  <c r="AF218" i="15"/>
  <c r="AI218" i="15"/>
  <c r="D8" i="15"/>
  <c r="F8" i="15"/>
  <c r="J8" i="15"/>
  <c r="L8" i="15"/>
  <c r="N8" i="15"/>
  <c r="P8" i="15"/>
  <c r="T8" i="15"/>
  <c r="V8" i="15"/>
  <c r="X8" i="15"/>
  <c r="Z8" i="15"/>
  <c r="AB8" i="15"/>
  <c r="AH8" i="15"/>
  <c r="D15" i="15"/>
  <c r="F15" i="15"/>
  <c r="H15" i="15"/>
  <c r="J15" i="15"/>
  <c r="L15" i="15"/>
  <c r="N15" i="15"/>
  <c r="P15" i="15"/>
  <c r="R15" i="15"/>
  <c r="T15" i="15"/>
  <c r="V15" i="15"/>
  <c r="X15" i="15"/>
  <c r="Z15" i="15"/>
  <c r="AB15" i="15"/>
  <c r="AD15" i="15"/>
  <c r="AH15" i="15"/>
  <c r="E22" i="15"/>
  <c r="G22" i="15"/>
  <c r="I22" i="15"/>
  <c r="K22" i="15"/>
  <c r="M22" i="15"/>
  <c r="O22" i="15"/>
  <c r="Q22" i="15"/>
  <c r="S22" i="15"/>
  <c r="U22" i="15"/>
  <c r="W22" i="15"/>
  <c r="Y22" i="15"/>
  <c r="AA22" i="15"/>
  <c r="AC22" i="15"/>
  <c r="H231" i="15" l="1"/>
  <c r="AH280" i="15"/>
  <c r="AI57" i="15"/>
  <c r="AH222" i="15"/>
  <c r="AH272" i="15"/>
  <c r="AH229" i="15"/>
  <c r="AH236" i="15"/>
  <c r="AF57" i="15"/>
  <c r="AF29" i="15"/>
  <c r="AI22" i="15"/>
  <c r="AG15" i="15"/>
  <c r="AI15" i="15"/>
  <c r="AI29" i="15"/>
  <c r="AF22" i="15"/>
  <c r="AF15" i="15"/>
  <c r="AG57" i="15"/>
  <c r="AG29" i="15"/>
  <c r="AG22" i="15"/>
  <c r="AG239" i="15"/>
  <c r="AF231" i="15"/>
  <c r="AJ29" i="15"/>
  <c r="AJ22" i="15"/>
  <c r="AJ57" i="15"/>
  <c r="AJ15" i="15"/>
  <c r="R232" i="15"/>
  <c r="AH244" i="15"/>
  <c r="AH287" i="15"/>
  <c r="AH258" i="15"/>
  <c r="AH265" i="15"/>
  <c r="AH251" i="15"/>
  <c r="U236" i="15"/>
  <c r="V222" i="15"/>
  <c r="Q280" i="15"/>
  <c r="Z229" i="15"/>
  <c r="Q236" i="15"/>
  <c r="I229" i="15"/>
  <c r="Y236" i="15"/>
  <c r="AA244" i="15"/>
  <c r="AC229" i="15"/>
  <c r="L229" i="15"/>
  <c r="U287" i="15"/>
  <c r="Y265" i="15"/>
  <c r="G265" i="15"/>
  <c r="X244" i="15"/>
  <c r="V287" i="15"/>
  <c r="AA236" i="15"/>
  <c r="X222" i="15"/>
  <c r="N258" i="15"/>
  <c r="N265" i="15"/>
  <c r="N251" i="15"/>
  <c r="I251" i="15"/>
  <c r="M258" i="15"/>
  <c r="J272" i="15"/>
  <c r="Q229" i="15"/>
  <c r="Q222" i="15"/>
  <c r="AC272" i="15"/>
  <c r="F244" i="15"/>
  <c r="AJ277" i="15"/>
  <c r="AI274" i="15"/>
  <c r="AD274" i="15"/>
  <c r="AJ263" i="15"/>
  <c r="AI260" i="15"/>
  <c r="AD260" i="15"/>
  <c r="AJ249" i="15"/>
  <c r="AI246" i="15"/>
  <c r="AD246" i="15"/>
  <c r="W222" i="15"/>
  <c r="W258" i="15"/>
  <c r="E258" i="15"/>
  <c r="M287" i="15"/>
  <c r="X236" i="15"/>
  <c r="AB229" i="15"/>
  <c r="T229" i="15"/>
  <c r="Z272" i="15"/>
  <c r="I272" i="15"/>
  <c r="J244" i="15"/>
  <c r="I222" i="15"/>
  <c r="L222" i="15"/>
  <c r="K229" i="15"/>
  <c r="O280" i="15"/>
  <c r="F280" i="15"/>
  <c r="F287" i="15"/>
  <c r="J280" i="15"/>
  <c r="I258" i="15"/>
  <c r="U272" i="15"/>
  <c r="AC265" i="15"/>
  <c r="L265" i="15"/>
  <c r="Y251" i="15"/>
  <c r="G251" i="15"/>
  <c r="AB244" i="15"/>
  <c r="V251" i="15"/>
  <c r="W229" i="15"/>
  <c r="S229" i="15"/>
  <c r="G236" i="15"/>
  <c r="X229" i="15"/>
  <c r="T222" i="15"/>
  <c r="S272" i="15"/>
  <c r="Z258" i="15"/>
  <c r="Y287" i="15"/>
  <c r="G287" i="15"/>
  <c r="V244" i="15"/>
  <c r="I244" i="15"/>
  <c r="F229" i="15"/>
  <c r="I287" i="15"/>
  <c r="Q258" i="15"/>
  <c r="U229" i="15"/>
  <c r="D258" i="15"/>
  <c r="O222" i="15"/>
  <c r="E222" i="15"/>
  <c r="X287" i="15"/>
  <c r="X280" i="15"/>
  <c r="O272" i="15"/>
  <c r="V258" i="15"/>
  <c r="AA222" i="15"/>
  <c r="I236" i="15"/>
  <c r="J229" i="15"/>
  <c r="D287" i="15"/>
  <c r="V280" i="15"/>
  <c r="M280" i="15"/>
  <c r="V272" i="15"/>
  <c r="M272" i="15"/>
  <c r="W244" i="15"/>
  <c r="E244" i="15"/>
  <c r="U280" i="15"/>
  <c r="L272" i="15"/>
  <c r="U265" i="15"/>
  <c r="U251" i="15"/>
  <c r="P251" i="15"/>
  <c r="T244" i="15"/>
  <c r="K244" i="15"/>
  <c r="Z236" i="15"/>
  <c r="V265" i="15"/>
  <c r="O236" i="15"/>
  <c r="P229" i="15"/>
  <c r="AB222" i="15"/>
  <c r="J222" i="15"/>
  <c r="R276" i="15"/>
  <c r="AF275" i="15"/>
  <c r="H275" i="15"/>
  <c r="AG274" i="15"/>
  <c r="R269" i="15"/>
  <c r="AF268" i="15"/>
  <c r="H268" i="15"/>
  <c r="AG267" i="15"/>
  <c r="R262" i="15"/>
  <c r="AF261" i="15"/>
  <c r="H261" i="15"/>
  <c r="AG260" i="15"/>
  <c r="R255" i="15"/>
  <c r="AF254" i="15"/>
  <c r="H254" i="15"/>
  <c r="AG253" i="15"/>
  <c r="R248" i="15"/>
  <c r="AF247" i="15"/>
  <c r="H247" i="15"/>
  <c r="AG246" i="15"/>
  <c r="O229" i="15"/>
  <c r="AC258" i="15"/>
  <c r="AA287" i="15"/>
  <c r="AA272" i="15"/>
  <c r="S244" i="15"/>
  <c r="E229" i="15"/>
  <c r="M265" i="15"/>
  <c r="I265" i="15"/>
  <c r="P222" i="15"/>
  <c r="F222" i="15"/>
  <c r="AA258" i="15"/>
  <c r="J258" i="15"/>
  <c r="Z287" i="15"/>
  <c r="Q287" i="15"/>
  <c r="I280" i="15"/>
  <c r="P287" i="15"/>
  <c r="P280" i="15"/>
  <c r="P272" i="15"/>
  <c r="G272" i="15"/>
  <c r="S265" i="15"/>
  <c r="J265" i="15"/>
  <c r="AA251" i="15"/>
  <c r="J251" i="15"/>
  <c r="E251" i="15"/>
  <c r="Z244" i="15"/>
  <c r="D244" i="15"/>
  <c r="J236" i="15"/>
  <c r="Q251" i="15"/>
  <c r="AA229" i="15"/>
  <c r="T236" i="15"/>
  <c r="K222" i="15"/>
  <c r="Z265" i="15"/>
  <c r="AI275" i="15"/>
  <c r="AD275" i="15"/>
  <c r="AJ274" i="15"/>
  <c r="AI268" i="15"/>
  <c r="AD268" i="15"/>
  <c r="AJ267" i="15"/>
  <c r="AI261" i="15"/>
  <c r="AD261" i="15"/>
  <c r="AJ260" i="15"/>
  <c r="AI254" i="15"/>
  <c r="AD254" i="15"/>
  <c r="AJ253" i="15"/>
  <c r="AI247" i="15"/>
  <c r="AD247" i="15"/>
  <c r="AJ246" i="15"/>
  <c r="AJ8" i="15"/>
  <c r="J287" i="15"/>
  <c r="AF8" i="15"/>
  <c r="H8" i="15"/>
  <c r="E280" i="15"/>
  <c r="R8" i="15"/>
  <c r="AC236" i="15"/>
  <c r="M236" i="15"/>
  <c r="V229" i="15"/>
  <c r="N229" i="15"/>
  <c r="AB287" i="15"/>
  <c r="K287" i="15"/>
  <c r="T280" i="15"/>
  <c r="AB272" i="15"/>
  <c r="K272" i="15"/>
  <c r="X265" i="15"/>
  <c r="F265" i="15"/>
  <c r="N287" i="15"/>
  <c r="AD8" i="15"/>
  <c r="D229" i="15"/>
  <c r="Z222" i="15"/>
  <c r="G222" i="15"/>
  <c r="Z280" i="15"/>
  <c r="Q272" i="15"/>
  <c r="AA280" i="15"/>
  <c r="T265" i="15"/>
  <c r="X251" i="15"/>
  <c r="F251" i="15"/>
  <c r="N244" i="15"/>
  <c r="N236" i="15"/>
  <c r="Y280" i="15"/>
  <c r="G280" i="15"/>
  <c r="Y272" i="15"/>
  <c r="AA265" i="15"/>
  <c r="W265" i="15"/>
  <c r="E265" i="15"/>
  <c r="X258" i="15"/>
  <c r="O258" i="15"/>
  <c r="F258" i="15"/>
  <c r="W251" i="15"/>
  <c r="S251" i="15"/>
  <c r="Q244" i="15"/>
  <c r="M244" i="15"/>
  <c r="V236" i="15"/>
  <c r="T258" i="15"/>
  <c r="AB258" i="15"/>
  <c r="K258" i="15"/>
  <c r="S222" i="15"/>
  <c r="W287" i="15"/>
  <c r="P244" i="15"/>
  <c r="D222" i="15"/>
  <c r="X272" i="15"/>
  <c r="F272" i="15"/>
  <c r="O265" i="15"/>
  <c r="N272" i="15"/>
  <c r="L244" i="15"/>
  <c r="M222" i="15"/>
  <c r="G229" i="15"/>
  <c r="W236" i="15"/>
  <c r="U258" i="15"/>
  <c r="L258" i="15"/>
  <c r="O287" i="15"/>
  <c r="S280" i="15"/>
  <c r="T251" i="15"/>
  <c r="Z251" i="15"/>
  <c r="Q265" i="15"/>
  <c r="F236" i="15"/>
  <c r="S287" i="15"/>
  <c r="W272" i="15"/>
  <c r="Y244" i="15"/>
  <c r="G244" i="15"/>
  <c r="E287" i="15"/>
  <c r="E272" i="15"/>
  <c r="E236" i="15"/>
  <c r="R270" i="15"/>
  <c r="AF269" i="15"/>
  <c r="H269" i="15"/>
  <c r="AG268" i="15"/>
  <c r="R256" i="15"/>
  <c r="AF255" i="15"/>
  <c r="H255" i="15"/>
  <c r="AG254" i="15"/>
  <c r="R241" i="15"/>
  <c r="AF240" i="15"/>
  <c r="H240" i="15"/>
  <c r="L236" i="15"/>
  <c r="S258" i="15"/>
  <c r="D280" i="15"/>
  <c r="D272" i="15"/>
  <c r="AB265" i="15"/>
  <c r="K265" i="15"/>
  <c r="O251" i="15"/>
  <c r="AC287" i="15"/>
  <c r="L287" i="15"/>
  <c r="AC280" i="15"/>
  <c r="L280" i="15"/>
  <c r="P265" i="15"/>
  <c r="AC251" i="15"/>
  <c r="L251" i="15"/>
  <c r="O244" i="15"/>
  <c r="P236" i="15"/>
  <c r="D236" i="15"/>
  <c r="D265" i="15"/>
  <c r="N280" i="15"/>
  <c r="AB236" i="15"/>
  <c r="W280" i="15"/>
  <c r="S236" i="15"/>
  <c r="K236" i="15"/>
  <c r="N222" i="15"/>
  <c r="T287" i="15"/>
  <c r="AB280" i="15"/>
  <c r="K280" i="15"/>
  <c r="T272" i="15"/>
  <c r="AB251" i="15"/>
  <c r="K251" i="15"/>
  <c r="Y229" i="15"/>
  <c r="M251" i="15"/>
  <c r="M229" i="15"/>
  <c r="U244" i="15"/>
  <c r="AC244" i="15"/>
  <c r="O220" i="15"/>
  <c r="W220" i="15"/>
  <c r="G220" i="15"/>
  <c r="AA220" i="15"/>
  <c r="S220" i="15"/>
  <c r="K220" i="15"/>
  <c r="Y222" i="15"/>
  <c r="AC222" i="15"/>
  <c r="U222" i="15"/>
  <c r="Y258" i="15"/>
  <c r="P258" i="15"/>
  <c r="G258" i="15"/>
  <c r="D251" i="15"/>
  <c r="AI277" i="15"/>
  <c r="AF277" i="15"/>
  <c r="AD277" i="15"/>
  <c r="H277" i="15"/>
  <c r="AJ276" i="15"/>
  <c r="AG276" i="15"/>
  <c r="R274" i="15"/>
  <c r="AI270" i="15"/>
  <c r="AF270" i="15"/>
  <c r="AD270" i="15"/>
  <c r="H270" i="15"/>
  <c r="AJ269" i="15"/>
  <c r="AG269" i="15"/>
  <c r="R267" i="15"/>
  <c r="AI263" i="15"/>
  <c r="AF263" i="15"/>
  <c r="AD263" i="15"/>
  <c r="H263" i="15"/>
  <c r="AJ262" i="15"/>
  <c r="AG262" i="15"/>
  <c r="R260" i="15"/>
  <c r="AI256" i="15"/>
  <c r="AF256" i="15"/>
  <c r="AD256" i="15"/>
  <c r="H256" i="15"/>
  <c r="AJ255" i="15"/>
  <c r="AG255" i="15"/>
  <c r="R253" i="15"/>
  <c r="AI249" i="15"/>
  <c r="AF249" i="15"/>
  <c r="AD249" i="15"/>
  <c r="H249" i="15"/>
  <c r="AJ248" i="15"/>
  <c r="AG248" i="15"/>
  <c r="R246" i="15"/>
  <c r="AC220" i="15"/>
  <c r="Y220" i="15"/>
  <c r="U220" i="15"/>
  <c r="Q220" i="15"/>
  <c r="M220" i="15"/>
  <c r="I220" i="15"/>
  <c r="E220" i="15"/>
  <c r="AJ239" i="15"/>
  <c r="AI241" i="15"/>
  <c r="AF241" i="15"/>
  <c r="AD241" i="15"/>
  <c r="H241" i="15"/>
  <c r="AJ240" i="15"/>
  <c r="AG240" i="15"/>
  <c r="R238" i="15"/>
  <c r="AI234" i="15"/>
  <c r="AF234" i="15"/>
  <c r="AD234" i="15"/>
  <c r="H234" i="15"/>
  <c r="AJ233" i="15"/>
  <c r="AG233" i="15"/>
  <c r="R231" i="15"/>
  <c r="AG234" i="15"/>
  <c r="R277" i="15"/>
  <c r="AI276" i="15"/>
  <c r="AF276" i="15"/>
  <c r="AD276" i="15"/>
  <c r="H276" i="15"/>
  <c r="AJ275" i="15"/>
  <c r="AG275" i="15"/>
  <c r="AJ270" i="15"/>
  <c r="AG270" i="15"/>
  <c r="R268" i="15"/>
  <c r="AI267" i="15"/>
  <c r="AF267" i="15"/>
  <c r="AD267" i="15"/>
  <c r="H267" i="15"/>
  <c r="R263" i="15"/>
  <c r="AI262" i="15"/>
  <c r="AF262" i="15"/>
  <c r="AD262" i="15"/>
  <c r="H262" i="15"/>
  <c r="AJ261" i="15"/>
  <c r="AG261" i="15"/>
  <c r="AJ256" i="15"/>
  <c r="AG256" i="15"/>
  <c r="R254" i="15"/>
  <c r="AI253" i="15"/>
  <c r="AF253" i="15"/>
  <c r="AD253" i="15"/>
  <c r="H253" i="15"/>
  <c r="R249" i="15"/>
  <c r="AI248" i="15"/>
  <c r="AF248" i="15"/>
  <c r="AD248" i="15"/>
  <c r="H248" i="15"/>
  <c r="AJ247" i="15"/>
  <c r="AG247" i="15"/>
  <c r="AJ241" i="15"/>
  <c r="AG241" i="15"/>
  <c r="R239" i="15"/>
  <c r="AI238" i="15"/>
  <c r="AF238" i="15"/>
  <c r="AD238" i="15"/>
  <c r="H238" i="15"/>
  <c r="R234" i="15"/>
  <c r="AI233" i="15"/>
  <c r="AF233" i="15"/>
  <c r="AD233" i="15"/>
  <c r="H233" i="15"/>
  <c r="AJ232" i="15"/>
  <c r="AG232" i="15"/>
  <c r="R240" i="15"/>
  <c r="AI239" i="15"/>
  <c r="AF239" i="15"/>
  <c r="AD239" i="15"/>
  <c r="H239" i="15"/>
  <c r="AJ238" i="15"/>
  <c r="AG238" i="15"/>
  <c r="R233" i="15"/>
  <c r="AI232" i="15"/>
  <c r="AF232" i="15"/>
  <c r="AD232" i="15"/>
  <c r="H232" i="15"/>
  <c r="AJ231" i="15"/>
  <c r="AG231" i="15"/>
  <c r="AE209" i="15"/>
  <c r="AE137" i="15"/>
  <c r="AE67" i="15"/>
  <c r="AG277" i="15"/>
  <c r="R275" i="15"/>
  <c r="AF274" i="15"/>
  <c r="H274" i="15"/>
  <c r="AI269" i="15"/>
  <c r="AD269" i="15"/>
  <c r="AJ268" i="15"/>
  <c r="AG263" i="15"/>
  <c r="R261" i="15"/>
  <c r="AF260" i="15"/>
  <c r="H260" i="15"/>
  <c r="AI255" i="15"/>
  <c r="AD255" i="15"/>
  <c r="AJ254" i="15"/>
  <c r="AG249" i="15"/>
  <c r="R247" i="15"/>
  <c r="AF246" i="15"/>
  <c r="H246" i="15"/>
  <c r="AI240" i="15"/>
  <c r="AD240" i="15"/>
  <c r="AJ234" i="15"/>
  <c r="AI231" i="15"/>
  <c r="AD231" i="15"/>
  <c r="AE215" i="15"/>
  <c r="AI213" i="15"/>
  <c r="AF213" i="15"/>
  <c r="AD213" i="15"/>
  <c r="H213" i="15"/>
  <c r="AE208" i="15"/>
  <c r="AI206" i="15"/>
  <c r="AF206" i="15"/>
  <c r="AD206" i="15"/>
  <c r="H206" i="15"/>
  <c r="AE143" i="15"/>
  <c r="AI141" i="15"/>
  <c r="AF141" i="15"/>
  <c r="AD141" i="15"/>
  <c r="H141" i="15"/>
  <c r="AE136" i="15"/>
  <c r="AI134" i="15"/>
  <c r="AF134" i="15"/>
  <c r="AD134" i="15"/>
  <c r="H134" i="15"/>
  <c r="AI292" i="15"/>
  <c r="AF292" i="15"/>
  <c r="AD292" i="15"/>
  <c r="H292" i="15"/>
  <c r="AJ291" i="15"/>
  <c r="AG291" i="15"/>
  <c r="AE73" i="15"/>
  <c r="R289" i="15"/>
  <c r="AI288" i="15"/>
  <c r="AI71" i="15"/>
  <c r="AF288" i="15"/>
  <c r="AF71" i="15"/>
  <c r="AD288" i="15"/>
  <c r="AD71" i="15"/>
  <c r="H288" i="15"/>
  <c r="H71" i="15"/>
  <c r="AI285" i="15"/>
  <c r="AF285" i="15"/>
  <c r="AD285" i="15"/>
  <c r="H285" i="15"/>
  <c r="AJ284" i="15"/>
  <c r="AG284" i="15"/>
  <c r="AE66" i="15"/>
  <c r="R282" i="15"/>
  <c r="AI281" i="15"/>
  <c r="AI64" i="15"/>
  <c r="AF281" i="15"/>
  <c r="AF64" i="15"/>
  <c r="AD281" i="15"/>
  <c r="AD64" i="15"/>
  <c r="H281" i="15"/>
  <c r="H64" i="15"/>
  <c r="AE201" i="15"/>
  <c r="AJ198" i="15"/>
  <c r="AG198" i="15"/>
  <c r="AE196" i="15"/>
  <c r="AE192" i="15"/>
  <c r="R191" i="15"/>
  <c r="AE187" i="15"/>
  <c r="AJ184" i="15"/>
  <c r="AG184" i="15"/>
  <c r="AE182" i="15"/>
  <c r="AE178" i="15"/>
  <c r="R177" i="15"/>
  <c r="AE173" i="15"/>
  <c r="AJ170" i="15"/>
  <c r="AG170" i="15"/>
  <c r="AE168" i="15"/>
  <c r="AE242" i="15" s="1"/>
  <c r="AE166" i="15"/>
  <c r="AE159" i="15"/>
  <c r="AE157" i="15"/>
  <c r="AI155" i="15"/>
  <c r="AF155" i="15"/>
  <c r="AD155" i="15"/>
  <c r="H155" i="15"/>
  <c r="AE150" i="15"/>
  <c r="AI148" i="15"/>
  <c r="AF148" i="15"/>
  <c r="AD148" i="15"/>
  <c r="H148" i="15"/>
  <c r="AE129" i="15"/>
  <c r="AI127" i="15"/>
  <c r="AF127" i="15"/>
  <c r="AD127" i="15"/>
  <c r="H127" i="15"/>
  <c r="AE122" i="15"/>
  <c r="AI120" i="15"/>
  <c r="AF120" i="15"/>
  <c r="AD120" i="15"/>
  <c r="H120" i="15"/>
  <c r="AE115" i="15"/>
  <c r="AI113" i="15"/>
  <c r="AF113" i="15"/>
  <c r="AD113" i="15"/>
  <c r="H113" i="15"/>
  <c r="AE108" i="15"/>
  <c r="AI106" i="15"/>
  <c r="AF106" i="15"/>
  <c r="AD106" i="15"/>
  <c r="H106" i="15"/>
  <c r="AE101" i="15"/>
  <c r="AI99" i="15"/>
  <c r="AF99" i="15"/>
  <c r="AD99" i="15"/>
  <c r="H99" i="15"/>
  <c r="AE94" i="15"/>
  <c r="AI92" i="15"/>
  <c r="AF92" i="15"/>
  <c r="AD92" i="15"/>
  <c r="H92" i="15"/>
  <c r="AE87" i="15"/>
  <c r="AI85" i="15"/>
  <c r="AF85" i="15"/>
  <c r="AD85" i="15"/>
  <c r="H85" i="15"/>
  <c r="AE80" i="15"/>
  <c r="AI78" i="15"/>
  <c r="AF78" i="15"/>
  <c r="AD78" i="15"/>
  <c r="H78" i="15"/>
  <c r="AI273" i="15"/>
  <c r="AF273" i="15"/>
  <c r="AD273" i="15"/>
  <c r="H273" i="15"/>
  <c r="AI266" i="15"/>
  <c r="AF266" i="15"/>
  <c r="AD266" i="15"/>
  <c r="H266" i="15"/>
  <c r="AI259" i="15"/>
  <c r="AF259" i="15"/>
  <c r="AD259" i="15"/>
  <c r="H259" i="15"/>
  <c r="AI252" i="15"/>
  <c r="AF252" i="15"/>
  <c r="AD252" i="15"/>
  <c r="H252" i="15"/>
  <c r="AI245" i="15"/>
  <c r="AF245" i="15"/>
  <c r="AD245" i="15"/>
  <c r="H245" i="15"/>
  <c r="AE19" i="15"/>
  <c r="AE17" i="15"/>
  <c r="AF230" i="15"/>
  <c r="H230" i="15"/>
  <c r="AI227" i="15"/>
  <c r="AF227" i="15"/>
  <c r="AD227" i="15"/>
  <c r="H227" i="15"/>
  <c r="AJ226" i="15"/>
  <c r="AG226" i="15"/>
  <c r="AE10" i="15"/>
  <c r="R224" i="15"/>
  <c r="AI223" i="15"/>
  <c r="AI8" i="15"/>
  <c r="AF223" i="15"/>
  <c r="AD223" i="15"/>
  <c r="H223" i="15"/>
  <c r="AJ213" i="15"/>
  <c r="AG213" i="15"/>
  <c r="R213" i="15"/>
  <c r="AJ206" i="15"/>
  <c r="AG206" i="15"/>
  <c r="R206" i="15"/>
  <c r="AJ141" i="15"/>
  <c r="AG141" i="15"/>
  <c r="R141" i="15"/>
  <c r="AJ134" i="15"/>
  <c r="AG134" i="15"/>
  <c r="R134" i="15"/>
  <c r="AJ292" i="15"/>
  <c r="AG292" i="15"/>
  <c r="R292" i="15"/>
  <c r="AI291" i="15"/>
  <c r="AF291" i="15"/>
  <c r="AD291" i="15"/>
  <c r="H291" i="15"/>
  <c r="AJ290" i="15"/>
  <c r="AG290" i="15"/>
  <c r="R290" i="15"/>
  <c r="AI289" i="15"/>
  <c r="AF289" i="15"/>
  <c r="AD289" i="15"/>
  <c r="H289" i="15"/>
  <c r="AJ288" i="15"/>
  <c r="AJ71" i="15"/>
  <c r="AG288" i="15"/>
  <c r="AG71" i="15"/>
  <c r="R288" i="15"/>
  <c r="R71" i="15"/>
  <c r="AJ285" i="15"/>
  <c r="AG285" i="15"/>
  <c r="R285" i="15"/>
  <c r="AI284" i="15"/>
  <c r="AF284" i="15"/>
  <c r="AD284" i="15"/>
  <c r="H284" i="15"/>
  <c r="AJ283" i="15"/>
  <c r="AG283" i="15"/>
  <c r="R283" i="15"/>
  <c r="AI282" i="15"/>
  <c r="AF282" i="15"/>
  <c r="AD282" i="15"/>
  <c r="H282" i="15"/>
  <c r="AJ281" i="15"/>
  <c r="AJ64" i="15"/>
  <c r="AG281" i="15"/>
  <c r="AG64" i="15"/>
  <c r="R281" i="15"/>
  <c r="R64" i="15"/>
  <c r="AE202" i="15"/>
  <c r="AE195" i="15"/>
  <c r="AE188" i="15"/>
  <c r="AE181" i="15"/>
  <c r="AE174" i="15"/>
  <c r="AE167" i="15"/>
  <c r="AE165" i="15"/>
  <c r="AE163" i="15"/>
  <c r="R162" i="15"/>
  <c r="AE156" i="15"/>
  <c r="R155" i="15"/>
  <c r="AE151" i="15"/>
  <c r="AJ148" i="15"/>
  <c r="AG148" i="15"/>
  <c r="AE132" i="15"/>
  <c r="AE128" i="15"/>
  <c r="R127" i="15"/>
  <c r="AE123" i="15"/>
  <c r="AJ120" i="15"/>
  <c r="AG120" i="15"/>
  <c r="AE118" i="15"/>
  <c r="AE114" i="15"/>
  <c r="R113" i="15"/>
  <c r="AE109" i="15"/>
  <c r="AJ106" i="15"/>
  <c r="AG106" i="15"/>
  <c r="AE104" i="15"/>
  <c r="AE100" i="15"/>
  <c r="R99" i="15"/>
  <c r="AE95" i="15"/>
  <c r="AJ92" i="15"/>
  <c r="AG92" i="15"/>
  <c r="AE90" i="15"/>
  <c r="AE86" i="15"/>
  <c r="R85" i="15"/>
  <c r="AE81" i="15"/>
  <c r="AJ78" i="15"/>
  <c r="AG78" i="15"/>
  <c r="AE62" i="15"/>
  <c r="AE60" i="15"/>
  <c r="AE58" i="15"/>
  <c r="R273" i="15"/>
  <c r="AJ266" i="15"/>
  <c r="AG266" i="15"/>
  <c r="AE48" i="15"/>
  <c r="AE46" i="15"/>
  <c r="AE44" i="15"/>
  <c r="R259" i="15"/>
  <c r="AJ252" i="15"/>
  <c r="AG252" i="15"/>
  <c r="AE34" i="15"/>
  <c r="AE32" i="15"/>
  <c r="AE30" i="15"/>
  <c r="R245" i="15"/>
  <c r="AJ237" i="15"/>
  <c r="AE23" i="15"/>
  <c r="R237" i="15"/>
  <c r="AE16" i="15"/>
  <c r="AE211" i="15"/>
  <c r="AE207" i="15"/>
  <c r="AE139" i="15"/>
  <c r="AE135" i="15"/>
  <c r="AE69" i="15"/>
  <c r="AE65" i="15"/>
  <c r="AE11" i="15"/>
  <c r="AE217" i="15"/>
  <c r="AE210" i="15"/>
  <c r="AE145" i="15"/>
  <c r="AE138" i="15"/>
  <c r="AE75" i="15"/>
  <c r="R291" i="15"/>
  <c r="AI290" i="15"/>
  <c r="AF290" i="15"/>
  <c r="AD290" i="15"/>
  <c r="H290" i="15"/>
  <c r="AJ289" i="15"/>
  <c r="AG289" i="15"/>
  <c r="AE68" i="15"/>
  <c r="R284" i="15"/>
  <c r="AI283" i="15"/>
  <c r="AF283" i="15"/>
  <c r="AD283" i="15"/>
  <c r="H283" i="15"/>
  <c r="AJ282" i="15"/>
  <c r="AG282" i="15"/>
  <c r="AE203" i="15"/>
  <c r="AE199" i="15"/>
  <c r="R198" i="15"/>
  <c r="AE194" i="15"/>
  <c r="AJ191" i="15"/>
  <c r="AG191" i="15"/>
  <c r="AE189" i="15"/>
  <c r="AE185" i="15"/>
  <c r="R184" i="15"/>
  <c r="AE180" i="15"/>
  <c r="AJ177" i="15"/>
  <c r="AG177" i="15"/>
  <c r="AE175" i="15"/>
  <c r="AE171" i="15"/>
  <c r="R170" i="15"/>
  <c r="AE164" i="15"/>
  <c r="AI162" i="15"/>
  <c r="AF162" i="15"/>
  <c r="AD162" i="15"/>
  <c r="H162" i="15"/>
  <c r="AE152" i="15"/>
  <c r="AE131" i="15"/>
  <c r="AE124" i="15"/>
  <c r="AE117" i="15"/>
  <c r="AE110" i="15"/>
  <c r="AE103" i="15"/>
  <c r="AE96" i="15"/>
  <c r="AE89" i="15"/>
  <c r="AE82" i="15"/>
  <c r="AE61" i="15"/>
  <c r="AE59" i="15"/>
  <c r="AE54" i="15"/>
  <c r="AE52" i="15"/>
  <c r="AE47" i="15"/>
  <c r="AE45" i="15"/>
  <c r="AE40" i="15"/>
  <c r="AE38" i="15"/>
  <c r="AE33" i="15"/>
  <c r="AE31" i="15"/>
  <c r="AE26" i="15"/>
  <c r="AE24" i="15"/>
  <c r="AI237" i="15"/>
  <c r="AF237" i="15"/>
  <c r="AD237" i="15"/>
  <c r="H237" i="15"/>
  <c r="AI230" i="15"/>
  <c r="AD230" i="15"/>
  <c r="AE12" i="15"/>
  <c r="R226" i="15"/>
  <c r="AI225" i="15"/>
  <c r="AF225" i="15"/>
  <c r="AD225" i="15"/>
  <c r="H225" i="15"/>
  <c r="AJ224" i="15"/>
  <c r="AG224" i="15"/>
  <c r="AE204" i="15"/>
  <c r="AE278" i="15" s="1"/>
  <c r="AE200" i="15"/>
  <c r="AI198" i="15"/>
  <c r="AF198" i="15"/>
  <c r="AD198" i="15"/>
  <c r="H198" i="15"/>
  <c r="AE193" i="15"/>
  <c r="AI191" i="15"/>
  <c r="AF191" i="15"/>
  <c r="AD191" i="15"/>
  <c r="H191" i="15"/>
  <c r="AE186" i="15"/>
  <c r="AI184" i="15"/>
  <c r="AF184" i="15"/>
  <c r="AD184" i="15"/>
  <c r="H184" i="15"/>
  <c r="AE179" i="15"/>
  <c r="AI177" i="15"/>
  <c r="AF177" i="15"/>
  <c r="AD177" i="15"/>
  <c r="H177" i="15"/>
  <c r="AE172" i="15"/>
  <c r="AI170" i="15"/>
  <c r="AF170" i="15"/>
  <c r="AD170" i="15"/>
  <c r="H170" i="15"/>
  <c r="AJ162" i="15"/>
  <c r="AG162" i="15"/>
  <c r="AE160" i="15"/>
  <c r="AE158" i="15"/>
  <c r="AJ155" i="15"/>
  <c r="AG155" i="15"/>
  <c r="AE153" i="15"/>
  <c r="AE149" i="15"/>
  <c r="R148" i="15"/>
  <c r="AE130" i="15"/>
  <c r="AJ127" i="15"/>
  <c r="AG127" i="15"/>
  <c r="AE125" i="15"/>
  <c r="AE121" i="15"/>
  <c r="R120" i="15"/>
  <c r="AE116" i="15"/>
  <c r="AJ113" i="15"/>
  <c r="AG113" i="15"/>
  <c r="AE111" i="15"/>
  <c r="AE107" i="15"/>
  <c r="R106" i="15"/>
  <c r="AE102" i="15"/>
  <c r="AJ99" i="15"/>
  <c r="AG99" i="15"/>
  <c r="AE97" i="15"/>
  <c r="AE93" i="15"/>
  <c r="R92" i="15"/>
  <c r="AE88" i="15"/>
  <c r="AJ85" i="15"/>
  <c r="AG85" i="15"/>
  <c r="AE83" i="15"/>
  <c r="AE79" i="15"/>
  <c r="R78" i="15"/>
  <c r="AJ273" i="15"/>
  <c r="AG273" i="15"/>
  <c r="AE55" i="15"/>
  <c r="AE53" i="15"/>
  <c r="AE51" i="15"/>
  <c r="R266" i="15"/>
  <c r="AJ259" i="15"/>
  <c r="AG259" i="15"/>
  <c r="AE41" i="15"/>
  <c r="AE39" i="15"/>
  <c r="AE37" i="15"/>
  <c r="R252" i="15"/>
  <c r="AJ245" i="15"/>
  <c r="AG245" i="15"/>
  <c r="AE27" i="15"/>
  <c r="AE25" i="15"/>
  <c r="AG237" i="15"/>
  <c r="AE20" i="15"/>
  <c r="AE18" i="15"/>
  <c r="AJ230" i="15"/>
  <c r="AG230" i="15"/>
  <c r="R230" i="15"/>
  <c r="AJ227" i="15"/>
  <c r="AG227" i="15"/>
  <c r="R227" i="15"/>
  <c r="AI226" i="15"/>
  <c r="AF226" i="15"/>
  <c r="AD226" i="15"/>
  <c r="H226" i="15"/>
  <c r="AJ225" i="15"/>
  <c r="AG225" i="15"/>
  <c r="R225" i="15"/>
  <c r="AI224" i="15"/>
  <c r="AF224" i="15"/>
  <c r="AD224" i="15"/>
  <c r="H224" i="15"/>
  <c r="AJ223" i="15"/>
  <c r="AG223" i="15"/>
  <c r="AG8" i="15"/>
  <c r="R223" i="15"/>
  <c r="AE218" i="15"/>
  <c r="AE216" i="15"/>
  <c r="AE214" i="15"/>
  <c r="AE146" i="15"/>
  <c r="AE144" i="15"/>
  <c r="AE142" i="15"/>
  <c r="AE76" i="15"/>
  <c r="AE74" i="15"/>
  <c r="AE72" i="15"/>
  <c r="AE13" i="15"/>
  <c r="AE9" i="15"/>
  <c r="AB220" i="15"/>
  <c r="X220" i="15"/>
  <c r="T220" i="15"/>
  <c r="P220" i="15"/>
  <c r="L220" i="15"/>
  <c r="D220" i="15"/>
  <c r="AH220" i="15"/>
  <c r="Z220" i="15"/>
  <c r="V220" i="15"/>
  <c r="N220" i="15"/>
  <c r="J220" i="15"/>
  <c r="F220" i="15"/>
  <c r="R229" i="15" l="1"/>
  <c r="AI229" i="15"/>
  <c r="AG229" i="15"/>
  <c r="AF229" i="15"/>
  <c r="AJ229" i="15"/>
  <c r="AF280" i="15"/>
  <c r="H229" i="15"/>
  <c r="AG287" i="15"/>
  <c r="AD229" i="15"/>
  <c r="AI287" i="15"/>
  <c r="AE226" i="15"/>
  <c r="AJ280" i="15"/>
  <c r="AE291" i="15"/>
  <c r="AJ236" i="15"/>
  <c r="H222" i="15"/>
  <c r="AG251" i="15"/>
  <c r="AF222" i="15"/>
  <c r="R222" i="15"/>
  <c r="AJ222" i="15"/>
  <c r="AE239" i="15"/>
  <c r="AD222" i="15"/>
  <c r="AE285" i="15"/>
  <c r="R280" i="15"/>
  <c r="AE231" i="15"/>
  <c r="AD287" i="15"/>
  <c r="AE289" i="15"/>
  <c r="H280" i="15"/>
  <c r="AE234" i="15"/>
  <c r="R258" i="15"/>
  <c r="AJ265" i="15"/>
  <c r="AE268" i="15"/>
  <c r="R220" i="15"/>
  <c r="AE92" i="15"/>
  <c r="AJ244" i="15"/>
  <c r="AG258" i="15"/>
  <c r="R265" i="15"/>
  <c r="AE120" i="15"/>
  <c r="AJ272" i="15"/>
  <c r="AD244" i="15"/>
  <c r="AI244" i="15"/>
  <c r="AD251" i="15"/>
  <c r="AI251" i="15"/>
  <c r="AD258" i="15"/>
  <c r="AI258" i="15"/>
  <c r="AD265" i="15"/>
  <c r="AI265" i="15"/>
  <c r="AD272" i="15"/>
  <c r="AI272" i="15"/>
  <c r="AE238" i="15"/>
  <c r="AD236" i="15"/>
  <c r="AE283" i="15"/>
  <c r="AJ251" i="15"/>
  <c r="AE254" i="15"/>
  <c r="AE256" i="15"/>
  <c r="AE78" i="15"/>
  <c r="AG244" i="15"/>
  <c r="R251" i="15"/>
  <c r="AE106" i="15"/>
  <c r="AJ258" i="15"/>
  <c r="AG272" i="15"/>
  <c r="AE148" i="15"/>
  <c r="AG236" i="15"/>
  <c r="H244" i="15"/>
  <c r="AF244" i="15"/>
  <c r="H251" i="15"/>
  <c r="AF251" i="15"/>
  <c r="H258" i="15"/>
  <c r="AF258" i="15"/>
  <c r="H265" i="15"/>
  <c r="AF265" i="15"/>
  <c r="H272" i="15"/>
  <c r="AF272" i="15"/>
  <c r="H236" i="15"/>
  <c r="AF236" i="15"/>
  <c r="AJ220" i="15"/>
  <c r="AE224" i="15"/>
  <c r="AD280" i="15"/>
  <c r="AI280" i="15"/>
  <c r="AE282" i="15"/>
  <c r="R244" i="15"/>
  <c r="AG265" i="15"/>
  <c r="R272" i="15"/>
  <c r="AD220" i="15"/>
  <c r="H220" i="15"/>
  <c r="AF220" i="15"/>
  <c r="R236" i="15"/>
  <c r="AE240" i="15"/>
  <c r="AE248" i="15"/>
  <c r="AE255" i="15"/>
  <c r="AE262" i="15"/>
  <c r="AE269" i="15"/>
  <c r="AE276" i="15"/>
  <c r="AE284" i="15"/>
  <c r="AE225" i="15"/>
  <c r="AG280" i="15"/>
  <c r="R287" i="15"/>
  <c r="AJ287" i="15"/>
  <c r="H287" i="15"/>
  <c r="AF287" i="15"/>
  <c r="AE290" i="15"/>
  <c r="AE141" i="15"/>
  <c r="AE241" i="15"/>
  <c r="AE270" i="15"/>
  <c r="AE227" i="15"/>
  <c r="AE292" i="15"/>
  <c r="AE232" i="15"/>
  <c r="AE213" i="15"/>
  <c r="AI236" i="15"/>
  <c r="AE288" i="15"/>
  <c r="AE71" i="15"/>
  <c r="AE170" i="15"/>
  <c r="AE198" i="15"/>
  <c r="AE230" i="15"/>
  <c r="AE15" i="15"/>
  <c r="AE237" i="15"/>
  <c r="AE22" i="15"/>
  <c r="AE245" i="15"/>
  <c r="AE29" i="15"/>
  <c r="AE247" i="15"/>
  <c r="AE249" i="15"/>
  <c r="AE259" i="15"/>
  <c r="AE43" i="15"/>
  <c r="AE261" i="15"/>
  <c r="AE263" i="15"/>
  <c r="AE273" i="15"/>
  <c r="AE57" i="15"/>
  <c r="AE275" i="15"/>
  <c r="AE277" i="15"/>
  <c r="AE99" i="15"/>
  <c r="AE127" i="15"/>
  <c r="AE162" i="15"/>
  <c r="AE191" i="15"/>
  <c r="AE223" i="15"/>
  <c r="AE8" i="15"/>
  <c r="AG222" i="15"/>
  <c r="AG220" i="15"/>
  <c r="AE252" i="15"/>
  <c r="AE36" i="15"/>
  <c r="AE266" i="15"/>
  <c r="AE50" i="15"/>
  <c r="AE246" i="15"/>
  <c r="AE253" i="15"/>
  <c r="AE260" i="15"/>
  <c r="AE267" i="15"/>
  <c r="AE274" i="15"/>
  <c r="AE184" i="15"/>
  <c r="AE281" i="15"/>
  <c r="AE64" i="15"/>
  <c r="AE134" i="15"/>
  <c r="AE206" i="15"/>
  <c r="AE85" i="15"/>
  <c r="AE113" i="15"/>
  <c r="AE155" i="15"/>
  <c r="AI222" i="15"/>
  <c r="AI220" i="15"/>
  <c r="AE233" i="15"/>
  <c r="AE177" i="15"/>
  <c r="AE265" i="15" l="1"/>
  <c r="AE287" i="15"/>
  <c r="AE280" i="15"/>
  <c r="AE251" i="15"/>
  <c r="AE222" i="15"/>
  <c r="AE220" i="15"/>
  <c r="AE272" i="15"/>
  <c r="AE258" i="15"/>
  <c r="AE244" i="15"/>
  <c r="AE236" i="15"/>
  <c r="AE229" i="15"/>
</calcChain>
</file>

<file path=xl/sharedStrings.xml><?xml version="1.0" encoding="utf-8"?>
<sst xmlns="http://schemas.openxmlformats.org/spreadsheetml/2006/main" count="20503" uniqueCount="1886">
  <si>
    <t>ACTIVO</t>
  </si>
  <si>
    <t>PASIVO</t>
  </si>
  <si>
    <t>14-1499</t>
  </si>
  <si>
    <t>CARTERA BRUTA</t>
  </si>
  <si>
    <t>CAPITAL Y RESERVAS</t>
  </si>
  <si>
    <t>5-4</t>
  </si>
  <si>
    <t>RESULTADOS</t>
  </si>
  <si>
    <t>PATRIMONIO</t>
  </si>
  <si>
    <t xml:space="preserve">ESTADO DE SITUACIÓN </t>
  </si>
  <si>
    <t>(en miles de dólares)</t>
  </si>
  <si>
    <t>CODIGO</t>
  </si>
  <si>
    <t>CUENTA</t>
  </si>
  <si>
    <t>FONDOS DISPONIBLES</t>
  </si>
  <si>
    <t>Caja</t>
  </si>
  <si>
    <t>Efectivo</t>
  </si>
  <si>
    <t>Caja chica</t>
  </si>
  <si>
    <t>Depósitos para encaje</t>
  </si>
  <si>
    <t>Banco Central del Ecuador</t>
  </si>
  <si>
    <t>Banco Nacional de Fomento</t>
  </si>
  <si>
    <t>Bancos locales</t>
  </si>
  <si>
    <t>Bancos y otras instituciones financieras</t>
  </si>
  <si>
    <t>Bancos e instituciones financieras locales</t>
  </si>
  <si>
    <t>Bancos e instituciones financieras del exterior</t>
  </si>
  <si>
    <t>Efectos de cobro inmediato</t>
  </si>
  <si>
    <t>Remesas en tránsito</t>
  </si>
  <si>
    <t>Del país</t>
  </si>
  <si>
    <t>Del exterior</t>
  </si>
  <si>
    <t>OPERACIONES INTERBANCARIAS</t>
  </si>
  <si>
    <t>Fondos interbancarios vendidos</t>
  </si>
  <si>
    <t>Bancos</t>
  </si>
  <si>
    <t>Otras instituciones del sistema financiero</t>
  </si>
  <si>
    <t>Operaciones de reporto con instituciones financieras</t>
  </si>
  <si>
    <t>Instituciones financieras públicas</t>
  </si>
  <si>
    <t>INVERSIONES</t>
  </si>
  <si>
    <t>De 1 a 30 días</t>
  </si>
  <si>
    <t>De 31 a 90 días</t>
  </si>
  <si>
    <t>De 91 a 180 días</t>
  </si>
  <si>
    <t>De 181 a 360 días</t>
  </si>
  <si>
    <t>De más de 360 días</t>
  </si>
  <si>
    <t>Disponibles para la venta de entidades del sector privado</t>
  </si>
  <si>
    <t>Disponibles para la venta del Estado o de entidades del sector público</t>
  </si>
  <si>
    <t>Mantenidas hasta el vencimiento de entidades del sector privado</t>
  </si>
  <si>
    <t>De 181 días a 1 año</t>
  </si>
  <si>
    <t>De 1 a 3 años</t>
  </si>
  <si>
    <t>De 3 a 5 años</t>
  </si>
  <si>
    <t>De 5 a 10 años</t>
  </si>
  <si>
    <t>De más de 10 años</t>
  </si>
  <si>
    <t>Mantenidas hasta su vencimiento del Estado o de entidades del sector público</t>
  </si>
  <si>
    <t>De disponibilidad restringida</t>
  </si>
  <si>
    <t>Entregadas para operaciones de reporto</t>
  </si>
  <si>
    <t>Depósitos sujetos a restricción</t>
  </si>
  <si>
    <t>Títulos valores para encaje</t>
  </si>
  <si>
    <t>Entregados en garantía</t>
  </si>
  <si>
    <t>Otros</t>
  </si>
  <si>
    <t>(Provisión para inversiones)</t>
  </si>
  <si>
    <t>(Provisión para valuación de inversiones)</t>
  </si>
  <si>
    <t>(Provisión general para inversiones)</t>
  </si>
  <si>
    <t>Cartera de créditos para la microempresa por vencer</t>
  </si>
  <si>
    <t>Cartera de crédito educativo por vencer</t>
  </si>
  <si>
    <t>Cartera de créditos de inversión pública por vencer</t>
  </si>
  <si>
    <t>Cartera de créditos para la microempresa refinanciada por vencer</t>
  </si>
  <si>
    <t>Cartera de crédito educativo refinanciada por vencer</t>
  </si>
  <si>
    <t>Cartera de créditos de inversión pública refinanciada por vencer</t>
  </si>
  <si>
    <t>Cartera de crédito educativo reestructurada por vencer</t>
  </si>
  <si>
    <t>Cartera de créditos de inversión pública reestructurada por vencer</t>
  </si>
  <si>
    <t>Cartera de créditos para la microempresa que no devenga intereses</t>
  </si>
  <si>
    <t>Cartera de crédito educativo que no devenga intereses</t>
  </si>
  <si>
    <t>Cartera de créditos de inversión pública que no devenga intereses</t>
  </si>
  <si>
    <t>Cartera de créditos para la microempresa refinanciada que no devenga intereses</t>
  </si>
  <si>
    <t>Cartera de crédito educativo refinanciada que no devenga intereses</t>
  </si>
  <si>
    <t>Cartera de créditos para la microempresa reestructurada que no devenga intereses</t>
  </si>
  <si>
    <t>Cartera de crédito educativo reestructurada que no devenga intereses</t>
  </si>
  <si>
    <t>Cartera de créditos de inversión pública reestructurada que no devenga intereses</t>
  </si>
  <si>
    <t>De 181 a 270 días</t>
  </si>
  <si>
    <t>De más de 270 días</t>
  </si>
  <si>
    <t>De 91 a 270 días</t>
  </si>
  <si>
    <t>De 271 a 360 días</t>
  </si>
  <si>
    <t>De 361 a 720 días</t>
  </si>
  <si>
    <t>De más de 720 días</t>
  </si>
  <si>
    <t>Cartera de créditos para la microempresa vencida</t>
  </si>
  <si>
    <t>Cartera de crédito educativo vencida</t>
  </si>
  <si>
    <t>Cartera de créditos de inversión pública vencida</t>
  </si>
  <si>
    <t>Cartera de créditos para la microempresa refinanciada vencida</t>
  </si>
  <si>
    <t>Cartera de crédito educativo refinanciada vencida</t>
  </si>
  <si>
    <t>Cartera de créditos de inversión pública refinanciada vencida</t>
  </si>
  <si>
    <t>Cartera de créditos para la microempresa reestructurada vencida</t>
  </si>
  <si>
    <t>Cartera de crédito educativo reestructurada vencida</t>
  </si>
  <si>
    <t>Cartera de créditos de inversión pública reestructurada vencida</t>
  </si>
  <si>
    <t>(Provisiones para créditos incobrables)</t>
  </si>
  <si>
    <t>(Cartera de créditos para la microempresa)</t>
  </si>
  <si>
    <t>(Cartera de crédito educativo)</t>
  </si>
  <si>
    <t>(Cartera de créditos de inversión pública)</t>
  </si>
  <si>
    <t>(Cartera de créditos refinanciada)</t>
  </si>
  <si>
    <t>(Cartera de créditos reestructurada)</t>
  </si>
  <si>
    <t>DEUDORES POR ACEPTACIONES</t>
  </si>
  <si>
    <t>Dentro del plazo</t>
  </si>
  <si>
    <t>Después del plazo</t>
  </si>
  <si>
    <t>CUENTAS POR COBRAR</t>
  </si>
  <si>
    <t>Intereses por cobrar de operaciones interbancarias</t>
  </si>
  <si>
    <t>Interbancarios vendidos</t>
  </si>
  <si>
    <t>Intereses por cobrar inversiones</t>
  </si>
  <si>
    <t>A valor razonable con cambios en el estado de resultados</t>
  </si>
  <si>
    <t>Disponibles para la venta</t>
  </si>
  <si>
    <t>Mantenidas hasta el vencimiento</t>
  </si>
  <si>
    <t>Intereses por cobrar de cartera de créditos</t>
  </si>
  <si>
    <t>Cartera de créditos comercial</t>
  </si>
  <si>
    <t>Cartera de créditos de consumo</t>
  </si>
  <si>
    <t>Cartera de créditos de vivienda</t>
  </si>
  <si>
    <t>Cartera de créditos para la microempresa</t>
  </si>
  <si>
    <t>Cartera de crédito educativo</t>
  </si>
  <si>
    <t>Cartera de créditos de inversión pública</t>
  </si>
  <si>
    <t>Cartera de créditos refinanciada</t>
  </si>
  <si>
    <t>Cartera de créditos reestructurada</t>
  </si>
  <si>
    <t>Otros intereses por cobrar</t>
  </si>
  <si>
    <t>Comisiones por cobrar</t>
  </si>
  <si>
    <t>Cartera de créditos</t>
  </si>
  <si>
    <t>Deudores por aceptación</t>
  </si>
  <si>
    <t>Operaciones contingentes</t>
  </si>
  <si>
    <t>Otras</t>
  </si>
  <si>
    <t>Rendimientos por cobrar de fideicomisos mercantiles</t>
  </si>
  <si>
    <t>Facturas por cobrar</t>
  </si>
  <si>
    <t>Deudores por disposición de mercaderías</t>
  </si>
  <si>
    <t>Anticipo para adquisición de acciones</t>
  </si>
  <si>
    <t>Inversiones vencidas</t>
  </si>
  <si>
    <t>Dividendos pagados por anticipado</t>
  </si>
  <si>
    <t>Pagos por cuenta de clientes</t>
  </si>
  <si>
    <t>Intereses</t>
  </si>
  <si>
    <t>Comisiones</t>
  </si>
  <si>
    <t>Gastos por operaciones contingentes</t>
  </si>
  <si>
    <t>Seguros</t>
  </si>
  <si>
    <t>Impuestos</t>
  </si>
  <si>
    <t>Gastos judiciales</t>
  </si>
  <si>
    <t>Intereses reestructurados por cobrar</t>
  </si>
  <si>
    <t>Intereses de cartera de créditos para la microempresa</t>
  </si>
  <si>
    <t>Intereses de cartera de crédito educativo</t>
  </si>
  <si>
    <t>Intereses de cartera de créditos de inversión pública</t>
  </si>
  <si>
    <t>Cuentas por cobrar varias</t>
  </si>
  <si>
    <t>Anticipos al personal</t>
  </si>
  <si>
    <t>Préstamos de fondo de reserva</t>
  </si>
  <si>
    <t>Cheques protestados y rechazados</t>
  </si>
  <si>
    <t>Arrendamientos</t>
  </si>
  <si>
    <t>Establecimientos afiliados</t>
  </si>
  <si>
    <t>Por venta de bienes y acciones</t>
  </si>
  <si>
    <t>Juicios ejecutivos en proceso</t>
  </si>
  <si>
    <t>(Provisión para cuentas por cobrar)</t>
  </si>
  <si>
    <t>(Provisión para intereses y comisiones por cobrar)</t>
  </si>
  <si>
    <t>(Provisión para otras cuentas por cobrar)</t>
  </si>
  <si>
    <t>Bienes realizables</t>
  </si>
  <si>
    <t>Terrenos</t>
  </si>
  <si>
    <t>Obras de urbanización</t>
  </si>
  <si>
    <t>Obras de edificación</t>
  </si>
  <si>
    <t>Viviendas y otras obras terminadas</t>
  </si>
  <si>
    <t>Bienes adjudicados por pago</t>
  </si>
  <si>
    <t>Edificios y otros locales</t>
  </si>
  <si>
    <t>Mobiliario, maquinaria y equipo</t>
  </si>
  <si>
    <t>Unidades de transporte</t>
  </si>
  <si>
    <t>Derechos fiduciarios</t>
  </si>
  <si>
    <t>Otros títulos valores</t>
  </si>
  <si>
    <t>Mercaderías</t>
  </si>
  <si>
    <t>Acciones por acuerdos concordatorios</t>
  </si>
  <si>
    <t>Participaciones por acuerdos concordatorios</t>
  </si>
  <si>
    <t>Bienes por arrendar</t>
  </si>
  <si>
    <t>Adquiridos</t>
  </si>
  <si>
    <t>Importaciones en tránsito</t>
  </si>
  <si>
    <t>Bienes recuperados</t>
  </si>
  <si>
    <t>Inmuebles</t>
  </si>
  <si>
    <t>Muebles, enseres y equipos de oficina</t>
  </si>
  <si>
    <t>Equipos de construcción</t>
  </si>
  <si>
    <t>Equipo de ensilaje</t>
  </si>
  <si>
    <t>Bienes arrendados</t>
  </si>
  <si>
    <t>(Depreciación de bienes arrendados)</t>
  </si>
  <si>
    <t>Bienes no utilizados por la institución</t>
  </si>
  <si>
    <t>Edificios</t>
  </si>
  <si>
    <t>Otros locales</t>
  </si>
  <si>
    <t>Remodelaciones en curso</t>
  </si>
  <si>
    <t>(Depreciación de bienes no utilizados por la institución)</t>
  </si>
  <si>
    <t>(Provisión para bienes realizables)</t>
  </si>
  <si>
    <t>(Provisión para bienes adjudicados)</t>
  </si>
  <si>
    <t>(Provisión para bienes recuperados)</t>
  </si>
  <si>
    <t>(Provisión para bienes por acuerdos concordatorios)</t>
  </si>
  <si>
    <t>PROPIEDADES Y EQUIPO</t>
  </si>
  <si>
    <t>Construcciones y remodelaciones en curso</t>
  </si>
  <si>
    <t>Equipos de computación</t>
  </si>
  <si>
    <t>(Depreciación acumulada)</t>
  </si>
  <si>
    <t>(Edificios)</t>
  </si>
  <si>
    <t>(Otros locales)</t>
  </si>
  <si>
    <t>(Muebles, enseres y equipos de oficina)</t>
  </si>
  <si>
    <t>(Equipos de computación)</t>
  </si>
  <si>
    <t>(Unidades de transporte)</t>
  </si>
  <si>
    <t>(Equipos de construcción)</t>
  </si>
  <si>
    <t>(Equipo de ensilaje)</t>
  </si>
  <si>
    <t>(Otros)</t>
  </si>
  <si>
    <t>OTROS ACTIVOS</t>
  </si>
  <si>
    <t>Inversiones en acciones y participaciones</t>
  </si>
  <si>
    <t>En subsidiarias y afiliadas</t>
  </si>
  <si>
    <t>En otras instituciones financieras</t>
  </si>
  <si>
    <t>En compañías</t>
  </si>
  <si>
    <t>En compañías de servicios auxiliares del sistema financiero</t>
  </si>
  <si>
    <t>En otros organismos de integración cooperativa</t>
  </si>
  <si>
    <t>Inversiones</t>
  </si>
  <si>
    <t>Cartera de créditos por vencer</t>
  </si>
  <si>
    <t>Cartera de créditos refinanciada por vencer</t>
  </si>
  <si>
    <t>Cartera de créditos reestructurada por vencer</t>
  </si>
  <si>
    <t>Cartera de créditos que no devenga intereses</t>
  </si>
  <si>
    <t>Cartera de créditos refinanciada que no devenga intereses</t>
  </si>
  <si>
    <t>Cartera de créditos reestructurada que no devenga intereses</t>
  </si>
  <si>
    <t>Cartera de créditos vencida</t>
  </si>
  <si>
    <t>Cartera de créditos refinanciada vencida</t>
  </si>
  <si>
    <t>Cartera de créditos reestructurada vencida</t>
  </si>
  <si>
    <t>Cuentas por cobrar</t>
  </si>
  <si>
    <t>Otros activos</t>
  </si>
  <si>
    <t>Fondos de liquidez</t>
  </si>
  <si>
    <t>Otras inversiones en participaciones</t>
  </si>
  <si>
    <t>Proyectos inmobiliarios en numerario</t>
  </si>
  <si>
    <t>Proyectos inmobiliarios en bienes</t>
  </si>
  <si>
    <t>Gastos y pagos anticipados</t>
  </si>
  <si>
    <t>Anticipos a terceros</t>
  </si>
  <si>
    <t>(Amortización de gastos anticipados)</t>
  </si>
  <si>
    <t>Gastos diferidos</t>
  </si>
  <si>
    <t>Gastos de constitución y organización</t>
  </si>
  <si>
    <t>Gastos de instalación</t>
  </si>
  <si>
    <t>Estudios</t>
  </si>
  <si>
    <t>Programas de computación</t>
  </si>
  <si>
    <t>Gastos de adecuación</t>
  </si>
  <si>
    <t>Plusvalía mercantil</t>
  </si>
  <si>
    <t>(Amortización acumulada gastos diferidos)</t>
  </si>
  <si>
    <t>Materiales, mercaderías e insumos</t>
  </si>
  <si>
    <t>Materiales de construcción</t>
  </si>
  <si>
    <t>Mercaderías de cooperativas</t>
  </si>
  <si>
    <t>Transferencias internas</t>
  </si>
  <si>
    <t>Divisas</t>
  </si>
  <si>
    <t>Impuesto al valor agregado – IVA</t>
  </si>
  <si>
    <t>Otros impuestos</t>
  </si>
  <si>
    <t>Depósitos en garantía y para importaciones</t>
  </si>
  <si>
    <t>Excedentes de mercaderías almacenadas</t>
  </si>
  <si>
    <t>Faltantes de caja</t>
  </si>
  <si>
    <t>Varias</t>
  </si>
  <si>
    <t>(Provisión para otros activos irrecuperables)</t>
  </si>
  <si>
    <t>(Provisión para valuación de inversiones en acciones y participaciones)</t>
  </si>
  <si>
    <t>(Provisión para valuación de derechos fiduciarios)</t>
  </si>
  <si>
    <t>(Provisión para otros activos)</t>
  </si>
  <si>
    <t>GASTOS</t>
  </si>
  <si>
    <t>TOTAL ACTIVO Y GASTOS</t>
  </si>
  <si>
    <t>Depósitos a la vista</t>
  </si>
  <si>
    <t>Depósitos monetarios que generan intereses</t>
  </si>
  <si>
    <t>Depósitos monetarios que no generan intereses</t>
  </si>
  <si>
    <t>Depósitos monetarios de instituciones financieras</t>
  </si>
  <si>
    <t>Depósitos de otras instituciones para encaje</t>
  </si>
  <si>
    <t>Cheques certificados</t>
  </si>
  <si>
    <t>Depósitos de ahorro</t>
  </si>
  <si>
    <t>Otros depósitos</t>
  </si>
  <si>
    <t>Fondos de tarjetahabientes</t>
  </si>
  <si>
    <t>Depósitos por confirmar</t>
  </si>
  <si>
    <t>Depósitos de cuenta básica</t>
  </si>
  <si>
    <t>Operaciones de reporto</t>
  </si>
  <si>
    <t>Operaciones de reporto financiero</t>
  </si>
  <si>
    <t>Operaciones de reporto por confirmar</t>
  </si>
  <si>
    <t>Operaciones de reporto bursátil</t>
  </si>
  <si>
    <t>Depósitos a plazo</t>
  </si>
  <si>
    <t>De más de 361 días</t>
  </si>
  <si>
    <t>Depósitos de garantía</t>
  </si>
  <si>
    <t>Depósitos restringidos</t>
  </si>
  <si>
    <t>Fondos interbancarios comprados</t>
  </si>
  <si>
    <t>Operaciones por confirmar</t>
  </si>
  <si>
    <t>OBLIGACIONES INMEDIATAS</t>
  </si>
  <si>
    <t>Cheques de gerencia</t>
  </si>
  <si>
    <t>Giros, transferencias y cobranzas por pagar</t>
  </si>
  <si>
    <t>Giros y transferencias</t>
  </si>
  <si>
    <t>Cobranzas</t>
  </si>
  <si>
    <t>Recaudaciones para el sector público</t>
  </si>
  <si>
    <t>Valores en circulación y cupones por pagar</t>
  </si>
  <si>
    <t>Bonos</t>
  </si>
  <si>
    <t>Obligaciones</t>
  </si>
  <si>
    <t>CUENTAS POR PAGAR</t>
  </si>
  <si>
    <t>Intereses por pagar</t>
  </si>
  <si>
    <t>Depósitos en garantía</t>
  </si>
  <si>
    <t>Obligaciones financieras</t>
  </si>
  <si>
    <t>Fondo de reserva empleados</t>
  </si>
  <si>
    <t>Comisiones por pagar</t>
  </si>
  <si>
    <t>Obligaciones patronales</t>
  </si>
  <si>
    <t>Remuneraciones</t>
  </si>
  <si>
    <t>Beneficios Sociales</t>
  </si>
  <si>
    <t>Aportes al IESS</t>
  </si>
  <si>
    <t>Fondo de reserva IESS</t>
  </si>
  <si>
    <t>Participación a empleados</t>
  </si>
  <si>
    <t>Gastos de responsabilidad, residencia y representación</t>
  </si>
  <si>
    <t>Retenciones</t>
  </si>
  <si>
    <t>Retenciones fiscales</t>
  </si>
  <si>
    <t>Otras retenciones</t>
  </si>
  <si>
    <t>Contribuciones, impuestos y multas</t>
  </si>
  <si>
    <t>Impuesto a la renta</t>
  </si>
  <si>
    <t>Multas</t>
  </si>
  <si>
    <t>Otras contribuciones e impuestos</t>
  </si>
  <si>
    <t>Proveedores</t>
  </si>
  <si>
    <t>Obligaciones por compra de cartera</t>
  </si>
  <si>
    <t>Cuentas por pagar a establecimientos afiliados</t>
  </si>
  <si>
    <t>Provisiones para aceptaciones bancarias y operaciones contingentes</t>
  </si>
  <si>
    <t>Cuentas por pagar varias</t>
  </si>
  <si>
    <t>Dividendos por pagar</t>
  </si>
  <si>
    <t>Excedentes por pagar</t>
  </si>
  <si>
    <t>Cheques girados no cobrados</t>
  </si>
  <si>
    <t>Acreedores por disposición de mercaderías</t>
  </si>
  <si>
    <t>Otras cuentas por pagar</t>
  </si>
  <si>
    <t>OBLIGACIONES FINANCIERAS</t>
  </si>
  <si>
    <t>Sobregiros</t>
  </si>
  <si>
    <t>Obligaciones con instituciones financieras del país</t>
  </si>
  <si>
    <t>Obligaciones con instituciones financieras del exterior</t>
  </si>
  <si>
    <t>Obligaciones con entidades del grupo financiero en el país</t>
  </si>
  <si>
    <t>Obligaciones con entidades del grupo financiero en el exterior</t>
  </si>
  <si>
    <t>Obligaciones con entidades financieras del sector público</t>
  </si>
  <si>
    <t>Obligaciones con organismos multilaterales</t>
  </si>
  <si>
    <t>Préstamo subordinado</t>
  </si>
  <si>
    <t>Obligaciones con entidades del sector público</t>
  </si>
  <si>
    <t>Otras obligaciones</t>
  </si>
  <si>
    <t>Bonos emitidos por instituciones financieras públicas</t>
  </si>
  <si>
    <t>Bonos de Reactivación Económica (BRE)</t>
  </si>
  <si>
    <t>Bonos emitidos por instituciones financieras privadas</t>
  </si>
  <si>
    <t>Emitidas por instituciones financieras privadas</t>
  </si>
  <si>
    <t>Emitidas por instituciones financieras públicas</t>
  </si>
  <si>
    <t>Cédulas hipotecarias</t>
  </si>
  <si>
    <t>Certificados de arrendamiento financiero</t>
  </si>
  <si>
    <t>Bonos de prenda</t>
  </si>
  <si>
    <t>Prima o descuento en colocación de valores en circulación</t>
  </si>
  <si>
    <t>Obligaciones convertibles en acciones</t>
  </si>
  <si>
    <t>Prima y descuento en colocación de obligaciones</t>
  </si>
  <si>
    <t>Aportes para futura capitalización</t>
  </si>
  <si>
    <t>OTROS PASIVOS</t>
  </si>
  <si>
    <t>Ingresos recibidos por anticipado</t>
  </si>
  <si>
    <t>Intereses recibidos por anticipado</t>
  </si>
  <si>
    <t>Comisiones recibidas por anticipado</t>
  </si>
  <si>
    <t>Rentas recibidas por anticipado</t>
  </si>
  <si>
    <t>Afiliaciones y renovaciones</t>
  </si>
  <si>
    <t>Consignación para pago de obligaciones</t>
  </si>
  <si>
    <t>Fondos en administración</t>
  </si>
  <si>
    <t>Fondo de seguro de depósitos e hipotecas</t>
  </si>
  <si>
    <t>Posición</t>
  </si>
  <si>
    <t>Sobrantes de caja</t>
  </si>
  <si>
    <t>Excedente de mercaderías para devolución</t>
  </si>
  <si>
    <t>CAPITAL SOCIAL</t>
  </si>
  <si>
    <t>Capital pagado</t>
  </si>
  <si>
    <t>(Acciones en tesorería)</t>
  </si>
  <si>
    <t>Aportes de socios</t>
  </si>
  <si>
    <t>(Descuento en colocación de acciones)</t>
  </si>
  <si>
    <t>RESERVAS</t>
  </si>
  <si>
    <t>Legales</t>
  </si>
  <si>
    <t>Generales</t>
  </si>
  <si>
    <t>Especiales</t>
  </si>
  <si>
    <t>A disposición de la Junta General de Accionistas</t>
  </si>
  <si>
    <t>Para futuras capitalizaciones</t>
  </si>
  <si>
    <t>Reserva para readquisición de acciones propias</t>
  </si>
  <si>
    <t>Revalorización del patrimonio</t>
  </si>
  <si>
    <t>Por resultados no operativos</t>
  </si>
  <si>
    <t>OTROS APORTES PATRIMONIALES</t>
  </si>
  <si>
    <t>Otros aportes patrimoniales</t>
  </si>
  <si>
    <t>Donaciones</t>
  </si>
  <si>
    <t>En efectivo</t>
  </si>
  <si>
    <t>En bienes</t>
  </si>
  <si>
    <t>Superávit por valuación de propiedades, equipo y otros</t>
  </si>
  <si>
    <t>(Pérdidas acumuladas)</t>
  </si>
  <si>
    <t>(Pérdida del ejercicio)</t>
  </si>
  <si>
    <t>TOTAL PATRIMONIO</t>
  </si>
  <si>
    <t>TOTAL PASIVO Y PATRIMONIO</t>
  </si>
  <si>
    <t>INGRESOS</t>
  </si>
  <si>
    <t>TOTAL PASIVO, PATRIMONIO E INGRESOS</t>
  </si>
  <si>
    <t>CUADRE</t>
  </si>
  <si>
    <t>CUENTAS CONTINGENTES</t>
  </si>
  <si>
    <t>DEUDORAS</t>
  </si>
  <si>
    <t>Compras a futuro de moneda extranjera</t>
  </si>
  <si>
    <t>A término no negociables</t>
  </si>
  <si>
    <t>A término negociables</t>
  </si>
  <si>
    <t>Con pacto de retroventa</t>
  </si>
  <si>
    <t>Opción de compra – venta</t>
  </si>
  <si>
    <t>Ventas a futuro en moneda local</t>
  </si>
  <si>
    <t>Derechos en opciones</t>
  </si>
  <si>
    <t>Derechos por operaciones swap</t>
  </si>
  <si>
    <t>Otras operaciones a futuro</t>
  </si>
  <si>
    <t>Otras cuentas contingentes deudoras</t>
  </si>
  <si>
    <t>ACREEDORAS</t>
  </si>
  <si>
    <t>Avales</t>
  </si>
  <si>
    <t>Avales comunes</t>
  </si>
  <si>
    <t>Avales con garantía de instituciones financieras del exterior</t>
  </si>
  <si>
    <t>Fianzas y garantías</t>
  </si>
  <si>
    <t>Garantías aduaneras</t>
  </si>
  <si>
    <t>Garantías Corporación Financiera Nacional</t>
  </si>
  <si>
    <t>Fianzas con garantía de instituciones financieras del exterior</t>
  </si>
  <si>
    <t>Cartas de crédito</t>
  </si>
  <si>
    <t>Emitidas por la institución</t>
  </si>
  <si>
    <t>Emitidas por cuenta de la institución</t>
  </si>
  <si>
    <t>Confirmadas</t>
  </si>
  <si>
    <t>Créditos aprobados no desembolsados</t>
  </si>
  <si>
    <t>Compromisos futuros</t>
  </si>
  <si>
    <t>Riesgo asumido por cartera vendida</t>
  </si>
  <si>
    <t>Riesgo asumido en cartera permutada</t>
  </si>
  <si>
    <t>Factoring de importación</t>
  </si>
  <si>
    <t>Otros compromisos</t>
  </si>
  <si>
    <t>Títulos y documentos emitidos por mercaderías recibidas</t>
  </si>
  <si>
    <t>Compras a futuro en moneda local</t>
  </si>
  <si>
    <t>Opción de compra - venta</t>
  </si>
  <si>
    <t>Ventas a futuro en moneda extranjera</t>
  </si>
  <si>
    <t>Obligaciones en opciones</t>
  </si>
  <si>
    <t>Obligaciones por operaciones swap</t>
  </si>
  <si>
    <t>Otras cuentas contingentes acreedoras</t>
  </si>
  <si>
    <t>CUENTAS DE ORDEN</t>
  </si>
  <si>
    <t>CUENTAS DE ORDEN DEUDORAS</t>
  </si>
  <si>
    <t>Valores y bienes propios en poder de terceros</t>
  </si>
  <si>
    <t>En cobranza</t>
  </si>
  <si>
    <t>En custodia</t>
  </si>
  <si>
    <t>Bienes entregados en arrendamiento financiero</t>
  </si>
  <si>
    <t>Cánones en arrendamiento financiero vendidos</t>
  </si>
  <si>
    <t>En comodato</t>
  </si>
  <si>
    <t>Activos propios en poder de terceros entregados en garantía</t>
  </si>
  <si>
    <t>Inversiones disponibles para la venta</t>
  </si>
  <si>
    <t>Inversiones mantenidas hasta el vencimiento</t>
  </si>
  <si>
    <t>Inversiones de disponibilidad restringida</t>
  </si>
  <si>
    <t>Cartera de Créditos para la microempresa</t>
  </si>
  <si>
    <t>Cartera de Créditos refinanciada</t>
  </si>
  <si>
    <t>Cartera de Créditos reestructurada</t>
  </si>
  <si>
    <t>Bienes muebles</t>
  </si>
  <si>
    <t>Bienes inmuebles</t>
  </si>
  <si>
    <t>Otros Activos</t>
  </si>
  <si>
    <t>Activos castigados</t>
  </si>
  <si>
    <t>Bienes realizables, adjudicados por pago y arrendamiento mercantil</t>
  </si>
  <si>
    <t>Líneas de crédito no utilizadas</t>
  </si>
  <si>
    <t>Operaciones activas con empresas vinculadas</t>
  </si>
  <si>
    <t>Operaciones activas con entidades del grupo financiero</t>
  </si>
  <si>
    <t>Cartera de créditos y otros activos en demanda judicial</t>
  </si>
  <si>
    <t>Para la microempresa</t>
  </si>
  <si>
    <t>Refinanciada</t>
  </si>
  <si>
    <t>Reestructurada</t>
  </si>
  <si>
    <t>Intereses, comisiones e ingresos en suspenso</t>
  </si>
  <si>
    <t>Contratos de arrendamiento mercantil financiero</t>
  </si>
  <si>
    <t>Cánones por recibir</t>
  </si>
  <si>
    <t>Opción de compra</t>
  </si>
  <si>
    <t>Descuentos concedidos</t>
  </si>
  <si>
    <t>Activos adquiridos</t>
  </si>
  <si>
    <t>Operaciones interbancarias</t>
  </si>
  <si>
    <t>Cartera de créditos, deudores por aceptaciones y contingentes</t>
  </si>
  <si>
    <t>Propiedades y equipo</t>
  </si>
  <si>
    <t>Otras cuentas de orden deudoras</t>
  </si>
  <si>
    <t>Cobertura de seguros</t>
  </si>
  <si>
    <t>Multas e impuestos en reclamo</t>
  </si>
  <si>
    <t>Títulos por emitir</t>
  </si>
  <si>
    <t>Títulos emitidos no vendidos</t>
  </si>
  <si>
    <t>Títulos propia emisión recomprados</t>
  </si>
  <si>
    <t>Títulos y cupones por incinerar</t>
  </si>
  <si>
    <t>Títulos de inversiones comprados con pacto de reventa</t>
  </si>
  <si>
    <t>CUENTAS DE ORDEN ACREEDORAS</t>
  </si>
  <si>
    <t>Valores y bienes recibidos de terceros</t>
  </si>
  <si>
    <t>Documentos en garantía</t>
  </si>
  <si>
    <t>Valores fiduciarios en garantía</t>
  </si>
  <si>
    <t>Bienes inmuebles en garantía</t>
  </si>
  <si>
    <t>Otros bienes en garantía</t>
  </si>
  <si>
    <t>En administración</t>
  </si>
  <si>
    <t>Operaciones pasivas con empresas vinculadas</t>
  </si>
  <si>
    <t>Obligaciones con el público</t>
  </si>
  <si>
    <t>Obligaciones interbancarias</t>
  </si>
  <si>
    <t>Obligaciones inmediatas</t>
  </si>
  <si>
    <t>Aceptaciones en circulación</t>
  </si>
  <si>
    <t>Cuentas por pagar</t>
  </si>
  <si>
    <t>Valores en circulación</t>
  </si>
  <si>
    <t>Otros pasivos</t>
  </si>
  <si>
    <t>Contingentes</t>
  </si>
  <si>
    <t>Operaciones pasivas con empresas subsidiarias y afiliadas</t>
  </si>
  <si>
    <t>Obligaciones convertibles en acciones y aportes para futura capitalización</t>
  </si>
  <si>
    <t>Otros Pasivos</t>
  </si>
  <si>
    <t>Deficiencia de provisiones</t>
  </si>
  <si>
    <t>Depósitos de entidades del sector público</t>
  </si>
  <si>
    <t>Depósitos monetarios</t>
  </si>
  <si>
    <t>Origen del capital</t>
  </si>
  <si>
    <t>Aportes en efectivo de accionistas o socios del país</t>
  </si>
  <si>
    <t>Aportes en efectivo de accionistas o socios del exterior</t>
  </si>
  <si>
    <t>Reinversión</t>
  </si>
  <si>
    <t>Reexpresión monetaria</t>
  </si>
  <si>
    <t>Valores y bienes recibidos en fideicomiso mercantil</t>
  </si>
  <si>
    <t>Capital suscrito no pagado</t>
  </si>
  <si>
    <t>Pasivos adquiridos</t>
  </si>
  <si>
    <t>Provisiones constituidas</t>
  </si>
  <si>
    <t>Provisión cartera refinanciada microcrédito</t>
  </si>
  <si>
    <t>Provisión cartera refinanciada educativo</t>
  </si>
  <si>
    <t>Provisión cartera refinanciada inversión pública</t>
  </si>
  <si>
    <t>Provisión cartera reestructurada microcrédito</t>
  </si>
  <si>
    <t>Provisión cartera reestructurada educativo</t>
  </si>
  <si>
    <t>Provisión cartera reestructurada inversión pública</t>
  </si>
  <si>
    <t>Depósitos o captaciones constituidos como garantía de préstamos</t>
  </si>
  <si>
    <t>Cartera de microempresa</t>
  </si>
  <si>
    <t>Otras cuentas de orden acreedoras</t>
  </si>
  <si>
    <t>Cheques de viajero</t>
  </si>
  <si>
    <t>Cartas de crédito avisadas</t>
  </si>
  <si>
    <t>Aportes futuros del gobierno para capital</t>
  </si>
  <si>
    <t>Créditos aprobados no instrumentados</t>
  </si>
  <si>
    <t>PRUEBA DE CUADRE</t>
  </si>
  <si>
    <t>PRUEBA DE CUADRE PYG</t>
  </si>
  <si>
    <t>ACTIVOS LIQUIDOS</t>
  </si>
  <si>
    <t>A</t>
  </si>
  <si>
    <t>TOTAL ACTIVOS LIQUIDOS</t>
  </si>
  <si>
    <t>PASIVOS EXIGIBLES</t>
  </si>
  <si>
    <t>B</t>
  </si>
  <si>
    <t>TOTAL PASIVOS EXIGIBLES</t>
  </si>
  <si>
    <t>ACTIVOS IMPRODUCTIVOS BRUTOS</t>
  </si>
  <si>
    <t>TOTAL CARTERA QUE NO DEVENGA INTERES</t>
  </si>
  <si>
    <t>TOTAL CARTERA VENCIDA</t>
  </si>
  <si>
    <t>C</t>
  </si>
  <si>
    <t>TOTAL ACTIVOS IMPRODUCTIVOS BRUTOS</t>
  </si>
  <si>
    <t>PROVISIONES</t>
  </si>
  <si>
    <t>D</t>
  </si>
  <si>
    <t>TOTAL PROVISIONES</t>
  </si>
  <si>
    <t>E=C+D</t>
  </si>
  <si>
    <t>TOTAL ACTIVOS IMPRODUCTIVOS NETOS</t>
  </si>
  <si>
    <t>PRUEBA  ACTIVOS IMPRODUCTIVOS MAF</t>
  </si>
  <si>
    <t>ACTIVOS LIQUIDOS IMPRODUCTIVOS</t>
  </si>
  <si>
    <t>F</t>
  </si>
  <si>
    <t>G=E-F</t>
  </si>
  <si>
    <t>ACTIVOS INMOVILIZADOS NETOS</t>
  </si>
  <si>
    <t>TOTAL ACTIVOS IMPRODUCTIVOS FINANCIEROS  NETOS</t>
  </si>
  <si>
    <t>TOTAL ACTIVOS IMPRODUCTIVOS NO FINANCIEROS  NETOS</t>
  </si>
  <si>
    <t>TOTAL ACTIVOS IMPRODUCTIVOS   NETOS</t>
  </si>
  <si>
    <t>PASIVOS CON COSTO</t>
  </si>
  <si>
    <t>TOTAL PASIVOS CON COSTO</t>
  </si>
  <si>
    <t>PATRIMONIO MAS INGRESOS MENOS GASTOS</t>
  </si>
  <si>
    <t>RESULTADOS (SOLO PARA DICIEMBRE EXCLUIR)</t>
  </si>
  <si>
    <t>PATRIMONIO MAS RESULTADOS</t>
  </si>
  <si>
    <t>ACTIVOS PRODUCTIVOS</t>
  </si>
  <si>
    <t>TOTAL CARTERA POR VENCER</t>
  </si>
  <si>
    <t>TOTAL ACTIVOS PRODUCTIVOS</t>
  </si>
  <si>
    <t>TOTAL LIQUIDEZ 3</t>
  </si>
  <si>
    <t>INDICE DE VULNERABILIDAD PATRIMONIAL</t>
  </si>
  <si>
    <t>1411-1428</t>
  </si>
  <si>
    <t>Cartera Improductiva</t>
  </si>
  <si>
    <t>INGRESOS - GASTOS</t>
  </si>
  <si>
    <t>INDICADOR DE VULNERABILIDAD PATRIMONIAL ENE-NOV</t>
  </si>
  <si>
    <t>INDICADOR DE VULNERABILIDAD PATRIMONIAL DIC</t>
  </si>
  <si>
    <t>ESTADO DE PÉRDIDAS Y GANANCIAS</t>
  </si>
  <si>
    <t>TOTAL INGRESOS</t>
  </si>
  <si>
    <t>INTERESES Y DESCUENTOS GANADOS</t>
  </si>
  <si>
    <t>INTERESES CAUSADOS</t>
  </si>
  <si>
    <t>MARGEN NETO INTERESES</t>
  </si>
  <si>
    <t>COMISIONES GANADAS</t>
  </si>
  <si>
    <t>INGRESOS POR SERVICIOS</t>
  </si>
  <si>
    <t>COMISIONES CAUSADAS</t>
  </si>
  <si>
    <t>UTILIDADES FINANCIERAS</t>
  </si>
  <si>
    <t>MARGEN BRUTO FINANCIERO</t>
  </si>
  <si>
    <t>MARGEN NETO FINANCIERO</t>
  </si>
  <si>
    <t>OTROS INGRESOS OPERACIONALES</t>
  </si>
  <si>
    <t>MARGEN OPERACIONAL</t>
  </si>
  <si>
    <t>OTROS INGRESOS</t>
  </si>
  <si>
    <t xml:space="preserve">ESTADO DE SITUACIÓN CONSOLIDADO Y CONDENSADO </t>
  </si>
  <si>
    <t>INVERSIONES DEL SECTOR PRIVADO</t>
  </si>
  <si>
    <t>INVERSIONES DEL SECTOR PUBLICO</t>
  </si>
  <si>
    <t>PRUEBA CARTERA</t>
  </si>
  <si>
    <t>PRUEBA INVERSIONES</t>
  </si>
  <si>
    <t>PRUEBA DEPOSITOS</t>
  </si>
  <si>
    <t>PRUEBA A-C-P-I+G</t>
  </si>
  <si>
    <t>PRUEBA A-C-P SOLO DIC</t>
  </si>
  <si>
    <t xml:space="preserve">ESTADO DE SITUACIÓN CONSOLIDADO </t>
  </si>
  <si>
    <t>(en miles de dólares y porcentajes)</t>
  </si>
  <si>
    <t>ACTIVOS</t>
  </si>
  <si>
    <t>PASIVOS</t>
  </si>
  <si>
    <t>DEPOSITOS A PLAZO</t>
  </si>
  <si>
    <t>ENTIDADES</t>
  </si>
  <si>
    <t>$</t>
  </si>
  <si>
    <t>%</t>
  </si>
  <si>
    <t>CARTERA POR VENCER MICROEMPRESA</t>
  </si>
  <si>
    <t>CARTERA POR VENCER EDUCATIVO</t>
  </si>
  <si>
    <t>CARTERA IMPRODUCTIVA EDUCATIVO</t>
  </si>
  <si>
    <t>TOTAL CARTERA IMPRODUCTIVA  (NO DEVENGA INTERESES + VENCIDA)</t>
  </si>
  <si>
    <t>CARTERA BRUTA EDUCATIVO</t>
  </si>
  <si>
    <t>(en porcentajes)</t>
  </si>
  <si>
    <t>INDICADORES FINANCIEROS</t>
  </si>
  <si>
    <t>COD. MAF.</t>
  </si>
  <si>
    <t>NOMBRE DEL INDICADOR</t>
  </si>
  <si>
    <t>SUFICIENCIA PATRIMONIAL</t>
  </si>
  <si>
    <t>IF114</t>
  </si>
  <si>
    <t>ESTRUCTURA Y CALIDAD DE ACTIVOS:</t>
  </si>
  <si>
    <t>IF102</t>
  </si>
  <si>
    <t>ACTIVOS IMPRODUCTIVOS NETOS / TOTAL ACTIVOS</t>
  </si>
  <si>
    <t>IF101</t>
  </si>
  <si>
    <t>ACTIVOS PRODUCTIVOS / TOTAL ACTIVOS</t>
  </si>
  <si>
    <t>IF688</t>
  </si>
  <si>
    <t>ACTIVOS PRODUCTIVOS / PASIVOS CON COSTO</t>
  </si>
  <si>
    <t>IF013</t>
  </si>
  <si>
    <t>COBERTURA DE LA CARTERA PROBLEMÁTICA</t>
  </si>
  <si>
    <t>EFICIENCIA MICROECONOMICA</t>
  </si>
  <si>
    <t>IF123</t>
  </si>
  <si>
    <r>
      <t xml:space="preserve">GASTOS DE OPERACION ESTIMADOS / TOTAL ACTIVO PROMEDIO </t>
    </r>
    <r>
      <rPr>
        <vertAlign val="superscript"/>
        <sz val="11"/>
        <rFont val="Arial"/>
        <family val="2"/>
      </rPr>
      <t>(3)</t>
    </r>
  </si>
  <si>
    <t>IF1111</t>
  </si>
  <si>
    <t>GASTOS DE OPERACION  / MARGEN FINANCIERO</t>
  </si>
  <si>
    <t>IF202</t>
  </si>
  <si>
    <r>
      <t xml:space="preserve">GASTOS DE PERSONAL ESTIMADOS / ACTIVO PROMEDIO </t>
    </r>
    <r>
      <rPr>
        <vertAlign val="superscript"/>
        <sz val="11"/>
        <rFont val="Arial"/>
        <family val="2"/>
      </rPr>
      <t>(3)</t>
    </r>
  </si>
  <si>
    <t>RENTABILIDAD</t>
  </si>
  <si>
    <t>IF295</t>
  </si>
  <si>
    <t>RESULTADOS DEL EJERCICIO / PATRIMONIO PROMEDIO</t>
  </si>
  <si>
    <t>IF293</t>
  </si>
  <si>
    <t>RESULTADOS DEL EJERCICIO / ACTIVO PROMEDIO</t>
  </si>
  <si>
    <t>INTERMEDIACION FINANCIERA</t>
  </si>
  <si>
    <t>IF049</t>
  </si>
  <si>
    <t>CARTERA BRUTA / (DEPOSITOS A LA VISTA + DEPOSITOS A PLAZO)</t>
  </si>
  <si>
    <t>EFICIENCIA FINANCIERA</t>
  </si>
  <si>
    <t>MARGEN DE INTERMEDIACIÓN ESTIMADO / PATRIMONIO PROMEDIO</t>
  </si>
  <si>
    <t>IF314</t>
  </si>
  <si>
    <t>MARGEN DE INTERMEDIACIÓN ESTIMADO / ACTIVO PROMEDIO</t>
  </si>
  <si>
    <r>
      <t>RENDIMIENTO DE LA CARTERA</t>
    </r>
    <r>
      <rPr>
        <b/>
        <vertAlign val="superscript"/>
        <sz val="11"/>
        <rFont val="Arial"/>
        <family val="2"/>
      </rPr>
      <t xml:space="preserve"> (3)</t>
    </r>
  </si>
  <si>
    <t>CARTERA DE CRÉDITOS EDUCATIVO POR VENCER</t>
  </si>
  <si>
    <t>CARTERAS DE CRÉDITOS  REFINANCIADAS</t>
  </si>
  <si>
    <t>CARTERAS DE CRÉDITOS  REESTRUCTURADAS</t>
  </si>
  <si>
    <t>CARTERA POR VENCER TOTAL</t>
  </si>
  <si>
    <t xml:space="preserve">LIQUIDEZ </t>
  </si>
  <si>
    <t>IF1112</t>
  </si>
  <si>
    <t>FONDOS DISPONIBLES / TOTAL DEPOSITOS A CORTO PLAZO</t>
  </si>
  <si>
    <t>IF994</t>
  </si>
  <si>
    <r>
      <t xml:space="preserve">COBERTURA 25 MAYORES DEPOSITANTES </t>
    </r>
    <r>
      <rPr>
        <vertAlign val="superscript"/>
        <sz val="11"/>
        <rFont val="Arial"/>
        <family val="2"/>
      </rPr>
      <t>(5)</t>
    </r>
  </si>
  <si>
    <t>IF995</t>
  </si>
  <si>
    <r>
      <t xml:space="preserve">COBERTURA 100 MAYORES DEPOSITANTES </t>
    </r>
    <r>
      <rPr>
        <vertAlign val="superscript"/>
        <sz val="11"/>
        <rFont val="Arial"/>
        <family val="2"/>
      </rPr>
      <t>(5)</t>
    </r>
  </si>
  <si>
    <t>VULNERABILIDAD DEL PATRIMONIO</t>
  </si>
  <si>
    <t>IF113</t>
  </si>
  <si>
    <r>
      <t>CARTERA IMPRODUCTIVA DESCUBIERTA / (PATRIMONIO + RESULTADOS)</t>
    </r>
    <r>
      <rPr>
        <vertAlign val="superscript"/>
        <sz val="11"/>
        <rFont val="Arial"/>
        <family val="2"/>
      </rPr>
      <t xml:space="preserve"> (7)</t>
    </r>
  </si>
  <si>
    <r>
      <t>CARTERA IMPRODUCTIVA / PATRIMONIO</t>
    </r>
    <r>
      <rPr>
        <sz val="11"/>
        <color indexed="9"/>
        <rFont val="Arial"/>
        <family val="2"/>
      </rPr>
      <t xml:space="preserve"> (DIC)</t>
    </r>
  </si>
  <si>
    <t>IF041</t>
  </si>
  <si>
    <t>FK = (PATRIMONIO + RESULTADOS - INGRESOS EXTRAORDINARIOS) / ACTIVOS TOTALES</t>
  </si>
  <si>
    <t>IF111</t>
  </si>
  <si>
    <t>FI = 1 + (ACTIVOS IMPRODUCTIVOS / ACTIVOS TOTALES)</t>
  </si>
  <si>
    <t>IF112</t>
  </si>
  <si>
    <t>INDICE DE CAPITALIZACION NETO: FK / FI</t>
  </si>
  <si>
    <t>2) El indicador de cobertura de provisiones para la cartera improductiva se presenta positivo.</t>
  </si>
  <si>
    <t>3) De enero a noviembre los indicadores son estimados para un ejercicio económico.</t>
  </si>
  <si>
    <t>4) A partir de abril del 2004, se incorpora en los conceptos de activos productivos, activos inmovilizados y activos improductivos, las cuentas correspondientes en fideicomiso mercantil.</t>
  </si>
  <si>
    <t>6) En algunos casos el indicador de cobertura patrimonial se presenta con signo negativo debido a que el valor de las provisiones supera el monto de los activos inmovilizados.</t>
  </si>
  <si>
    <t>7) En algunos casos el indicador de vulnerabilidad patrimonial se presenta con signo negativo debido a que el valor de las provisiones supera el monto de la cartera improductiva.</t>
  </si>
  <si>
    <t>8) Los valores publicados de enero a noviembre corresponden a cifras preliminares que representan utilidades antes de provisiones e impuestos</t>
  </si>
  <si>
    <t>140105+140905+141705</t>
  </si>
  <si>
    <t>DE 1 A 30 DÍAS</t>
  </si>
  <si>
    <t>140110+140910+141710</t>
  </si>
  <si>
    <t>DE 31 A 90 DÍAS</t>
  </si>
  <si>
    <t>140115+140915+141715</t>
  </si>
  <si>
    <t>DE 91 A 180 DÍAS</t>
  </si>
  <si>
    <t>140120+140920+141720</t>
  </si>
  <si>
    <t>DE 181 A 360 DÍAS</t>
  </si>
  <si>
    <t>140125+140925+141725</t>
  </si>
  <si>
    <t>DE MÁS DE 360 DÍAS</t>
  </si>
  <si>
    <t>142505+143305+144105</t>
  </si>
  <si>
    <t>142510+143310+144110</t>
  </si>
  <si>
    <t>142515+143315+144115</t>
  </si>
  <si>
    <t>142520+143320+144120</t>
  </si>
  <si>
    <t>142525+143325+144125</t>
  </si>
  <si>
    <t>144905+145705+146505</t>
  </si>
  <si>
    <t>144910+145710+146510</t>
  </si>
  <si>
    <t>144915+145715+146515</t>
  </si>
  <si>
    <t>144920+145720+146520</t>
  </si>
  <si>
    <t>144925+145725+146525</t>
  </si>
  <si>
    <t>140205+141005+141805</t>
  </si>
  <si>
    <t>140210+141010+141810</t>
  </si>
  <si>
    <t>140215+141015+141815</t>
  </si>
  <si>
    <t>140220+141020+141820</t>
  </si>
  <si>
    <t>140225+141025+141825</t>
  </si>
  <si>
    <t>142605+143405+144205</t>
  </si>
  <si>
    <t>142610+143410+144210</t>
  </si>
  <si>
    <t>142615+143415+144215</t>
  </si>
  <si>
    <t>142620+143420+144220</t>
  </si>
  <si>
    <t>142625+143425+144225</t>
  </si>
  <si>
    <t>145005+145805+146605</t>
  </si>
  <si>
    <t>145010+145810+146610</t>
  </si>
  <si>
    <t>145015+145815+146615</t>
  </si>
  <si>
    <t>145020+145820+146620</t>
  </si>
  <si>
    <t>145025+145825+146625</t>
  </si>
  <si>
    <t>140305+141105+141905</t>
  </si>
  <si>
    <t>140310+141110+141910</t>
  </si>
  <si>
    <t>140315+141115+141915</t>
  </si>
  <si>
    <t>140320+141120+141920</t>
  </si>
  <si>
    <t>140325+141125+141925</t>
  </si>
  <si>
    <t>142705+143505+144305</t>
  </si>
  <si>
    <t>142710+143510+144310</t>
  </si>
  <si>
    <t>142715+143515+144315</t>
  </si>
  <si>
    <t>142720+143520+144320</t>
  </si>
  <si>
    <t>142725+143525+144325</t>
  </si>
  <si>
    <t>145105+145905+146705</t>
  </si>
  <si>
    <t>145110+145910+146710</t>
  </si>
  <si>
    <t>145115+145915+146715</t>
  </si>
  <si>
    <t>145120+145920+146720</t>
  </si>
  <si>
    <t>145125+145925+146725</t>
  </si>
  <si>
    <t>145130+145930+146730</t>
  </si>
  <si>
    <t>140405+141205+142005</t>
  </si>
  <si>
    <t>140410+141210+142010</t>
  </si>
  <si>
    <t>140415+141215+142015</t>
  </si>
  <si>
    <t>140420+141220+142020</t>
  </si>
  <si>
    <t>140425+141225+142025</t>
  </si>
  <si>
    <t>142805+143605+144405</t>
  </si>
  <si>
    <t>142810+143610+144410</t>
  </si>
  <si>
    <t>142815+143615+144415</t>
  </si>
  <si>
    <t>142820+143620+144420</t>
  </si>
  <si>
    <t>142825+143625+144425</t>
  </si>
  <si>
    <t>145205+146005+146805</t>
  </si>
  <si>
    <t>145210+146010+146810</t>
  </si>
  <si>
    <t>145215+146015+146815</t>
  </si>
  <si>
    <t>145220+146020+146820</t>
  </si>
  <si>
    <t>145225+146025+146825</t>
  </si>
  <si>
    <t>140505+141305+142105</t>
  </si>
  <si>
    <t>140510+141310+142110</t>
  </si>
  <si>
    <t>140515+141315+142115</t>
  </si>
  <si>
    <t>140520+141320+142120</t>
  </si>
  <si>
    <t>140525+141325+142125</t>
  </si>
  <si>
    <t>CARTERA DE CRÉDITO EDUCATIVO QUE NO DEVENGA INTERESES</t>
  </si>
  <si>
    <t>142905+143705+144505</t>
  </si>
  <si>
    <t>142910+143710+144510</t>
  </si>
  <si>
    <t>142915+143715+144515</t>
  </si>
  <si>
    <t>142920+143720+144520</t>
  </si>
  <si>
    <t>142925+143725+144525</t>
  </si>
  <si>
    <t>145305+146105+146905</t>
  </si>
  <si>
    <t>145310+146110+146910</t>
  </si>
  <si>
    <t>145315+146115+146915</t>
  </si>
  <si>
    <t>145320+146120+146920</t>
  </si>
  <si>
    <t>145325+146125+146925</t>
  </si>
  <si>
    <t>140605+141405+142205</t>
  </si>
  <si>
    <t>140610+141410+142210</t>
  </si>
  <si>
    <t>140615+141415+142215</t>
  </si>
  <si>
    <t>140620+141420+142220</t>
  </si>
  <si>
    <t>140625+141425+142225</t>
  </si>
  <si>
    <t>143005+143805+144605</t>
  </si>
  <si>
    <t>143010+143810+144610</t>
  </si>
  <si>
    <t>143015+143815+144615</t>
  </si>
  <si>
    <t>143020+143820+144620</t>
  </si>
  <si>
    <t>143025+143825+144625</t>
  </si>
  <si>
    <t>145405+146205+147005</t>
  </si>
  <si>
    <t>145410+146210+147010</t>
  </si>
  <si>
    <t>145415+146215+147015</t>
  </si>
  <si>
    <t>145420+146220+147020</t>
  </si>
  <si>
    <t>145425+146225+147025</t>
  </si>
  <si>
    <t>TOTAL CARTERA</t>
  </si>
  <si>
    <t>MOROSIDAD EDUCATIVO</t>
  </si>
  <si>
    <t>DEPOSITOS A LA VISTA</t>
  </si>
  <si>
    <t>CARTERA POR PLAZOS</t>
  </si>
  <si>
    <t>Fuente:  Estados de situación remitidos por las entidades / Sistema de Administración de Balances (S.A.B.)</t>
  </si>
  <si>
    <t>METODOLOGÍA CALCULO INDICADORES FINANCIEROS</t>
  </si>
  <si>
    <t>EDUCATIVO</t>
  </si>
  <si>
    <t>REFINANCIADA</t>
  </si>
  <si>
    <t>REESTRUCTURADA</t>
  </si>
  <si>
    <t>(Provisión fondos interbancarios vendidos)</t>
  </si>
  <si>
    <t>Certificados de abono tributario</t>
  </si>
  <si>
    <t>A valor razonable con cambios en el estado de resultados del Estado o de entidades del sector público</t>
  </si>
  <si>
    <t>CARTERA DE CRÉDITOS</t>
  </si>
  <si>
    <t>Cartera de créditos comercial prioritario por vencer</t>
  </si>
  <si>
    <t>Cartera de créditos de consumo prioritario por vencer</t>
  </si>
  <si>
    <t>Cartera de crédito inmobiliario por vencer</t>
  </si>
  <si>
    <t>Cartera de crédito productivo por vencer</t>
  </si>
  <si>
    <t>Cartera de crédito comercial ordinario por vencer</t>
  </si>
  <si>
    <t>Cartera de créditos de consumo ordinario por vencer</t>
  </si>
  <si>
    <t>Cartera de créditos comercial prioritario refinanciada por vencer</t>
  </si>
  <si>
    <t>Cartera de créditos de consumo prioritario refinanciada por vencer</t>
  </si>
  <si>
    <t>Cartera de crédito inmobiliario refinanciada por vencer</t>
  </si>
  <si>
    <t>Cartera de crédito productivo refinanciada por vencer</t>
  </si>
  <si>
    <t>Cartera de crédito comercial ordinario refinanciada por vencer</t>
  </si>
  <si>
    <t>Cartera de créditos de consumo ordinario refinanciada por vencer</t>
  </si>
  <si>
    <t>Cartera de créditos comercial prioritario reestructurada por vencer</t>
  </si>
  <si>
    <t>Cartera de créditos de consumo prioritario reestructurada por vencer</t>
  </si>
  <si>
    <t>Cartera de crédito inmobiliario reestructurada por vencer</t>
  </si>
  <si>
    <t>Cartera de crédito productivo reestructurada por vencer</t>
  </si>
  <si>
    <t>Cartera de crédito comercial ordinario reestructurada por vencer</t>
  </si>
  <si>
    <t>Cartera de créditos de consumo ordinario reestructurada por vencer</t>
  </si>
  <si>
    <t>Cartera de créditos comercial prioritario que no devenga intereses</t>
  </si>
  <si>
    <t>Cartera de créditos de consumo prioritario que no devenga intereses</t>
  </si>
  <si>
    <t>Cartera de crédito inmobiliario que no devenga intereses</t>
  </si>
  <si>
    <t>Cartera de crédito productivo que no devenga intereses</t>
  </si>
  <si>
    <t>Cartera de crédito comercial ordinario que no devenga intereses</t>
  </si>
  <si>
    <t>Cartera de créditos de consumo ordinario que no devenga intereses</t>
  </si>
  <si>
    <t>Cartera de créditos comercial prioritario refinanciada que no devenga intereses</t>
  </si>
  <si>
    <t>Cartera de créditos de consumo prioritario refinanciada que no devenga intereses</t>
  </si>
  <si>
    <t>Cartera de crédito inmobiliario refinanciada que no devenga intereses</t>
  </si>
  <si>
    <t>Cartera de crédito productivo refinanciada que no devenga intereses</t>
  </si>
  <si>
    <t>Cartera de crédito comercial ordinario refinanciada que no devenga intereses</t>
  </si>
  <si>
    <t>Cartera de créditos de consumo ordinario refinanciada que no devenga intereses</t>
  </si>
  <si>
    <t>Cartera de créditos comercial prioritario reestructurada que no devenga intereses</t>
  </si>
  <si>
    <t>Cartera de créditos de consumo prioritario reestructurada que no devenga intereses</t>
  </si>
  <si>
    <t>Cartera de crédito inmobiliario reestructurada que no devenga intereses</t>
  </si>
  <si>
    <t>Cartera de crédito productivo reestructurada que no devenga intereses</t>
  </si>
  <si>
    <t>Cartera de crédito comercial ordinario reestructurada que no devenga intereses</t>
  </si>
  <si>
    <t>Cartera de créditos de consumo ordinario reestructurada que no devenga intereses</t>
  </si>
  <si>
    <t>Cartera de créditos comercial prioritario vencida</t>
  </si>
  <si>
    <t>Cartera de créditos de consumo prioritario vencida</t>
  </si>
  <si>
    <t>Cartera de crédito inmobiliario vencida</t>
  </si>
  <si>
    <t>Cartera de crédito productivo vencida</t>
  </si>
  <si>
    <t>Cartera de crédito comercial ordinario vencida</t>
  </si>
  <si>
    <t>Cartera de créditos de consumo ordinario vencida</t>
  </si>
  <si>
    <t>Cartera de créditos comercial prioritario refinanciada vencida</t>
  </si>
  <si>
    <t>Cartera de créditos de consumo prioritario refinanciada vencida</t>
  </si>
  <si>
    <t>Cartera de crédito inmobiliario refinanciada vencida</t>
  </si>
  <si>
    <t>Cartera de crédito productivo refinanciada vencida</t>
  </si>
  <si>
    <t>Cartera de crédito comercial ordinario refinanciada vencida</t>
  </si>
  <si>
    <t>Cartera de créditos de consumo ordinario refinanciada vencida</t>
  </si>
  <si>
    <t>Cartera de créditos comercial prioritario reestructurada vencida</t>
  </si>
  <si>
    <t>Cartera de créditos de consumo prioritario reestructurada vencida</t>
  </si>
  <si>
    <t>Cartera de crédito inmobiliario reestructurada vencida</t>
  </si>
  <si>
    <t>Cartera de crédito productivo reestructurada vencida</t>
  </si>
  <si>
    <t>Cartera de crédito comercial ordinario reestructurada vencida</t>
  </si>
  <si>
    <t>Cartera de créditos de consumo ordinario reestructurada vencida</t>
  </si>
  <si>
    <t>(Cartera de créditos comercial prioritario)</t>
  </si>
  <si>
    <t>(Cartera de créditos de consumo prioritario)</t>
  </si>
  <si>
    <t>(Cartera de crédito inmobiliario)</t>
  </si>
  <si>
    <t>(Cartera de crédito productivo)</t>
  </si>
  <si>
    <t>(Cartera de crédito comercial ordinario)</t>
  </si>
  <si>
    <t>(Cartera de crédito de consumo ordinario)</t>
  </si>
  <si>
    <t>(Provisión genérica por tecnología crediticia)</t>
  </si>
  <si>
    <t>(Provisión  anticíclica)</t>
  </si>
  <si>
    <t>(Provisiones no reversadas por requerimiento normativo)</t>
  </si>
  <si>
    <t>(Provisión genérica voluntaria)</t>
  </si>
  <si>
    <t>Cartera de créditos comercial prioritario</t>
  </si>
  <si>
    <t>Cartera de créditos de consumo prioritario</t>
  </si>
  <si>
    <t>Cartera de crédito inmobiliario</t>
  </si>
  <si>
    <t>Cartera de crédito productivo</t>
  </si>
  <si>
    <t>Cartera de crédito comercial ordinario</t>
  </si>
  <si>
    <t>Cartera de crédito de consumo ordinario</t>
  </si>
  <si>
    <t>Garantías pagadas pendientes de recuperación</t>
  </si>
  <si>
    <t>Créditos comerciales</t>
  </si>
  <si>
    <t>Créditos para la microempresa</t>
  </si>
  <si>
    <t>Tarifa periódica por cobrar</t>
  </si>
  <si>
    <t>Intereses de cartera de créditos comercial prioritario</t>
  </si>
  <si>
    <t>Intereses de cartera de créditos de consumo prioritario</t>
  </si>
  <si>
    <t>Intereses de cartera de crédito inmobiliario</t>
  </si>
  <si>
    <t>Intereses de cartera de crédito productivo</t>
  </si>
  <si>
    <t>Intereses de cartera de crédito comercial ordinario</t>
  </si>
  <si>
    <t>Intereses de cartera de crédito de consumo ordinario</t>
  </si>
  <si>
    <t>Subsidios por cobrar</t>
  </si>
  <si>
    <t>Becas desembolsadas por justificar y liquidar</t>
  </si>
  <si>
    <t>Cuentas  por cobrar por cartera de vivienda vendida al fideicomiso de titularización</t>
  </si>
  <si>
    <t>Emisión y renovación de tarjetas de crédito</t>
  </si>
  <si>
    <t>(Provisiones para garantías pagadas)</t>
  </si>
  <si>
    <t>BIENES REALIZABLES, ADJUDICADOS POR PAGO, DE ARRENDAMIENTO MERCANTIL Y NO UTILIZADOS POR LA INSTITUCIÓN</t>
  </si>
  <si>
    <t>Maquinaria e insumos para la venta</t>
  </si>
  <si>
    <t>Fondos disponibles</t>
  </si>
  <si>
    <t>Proveeduría</t>
  </si>
  <si>
    <t>Derechos Fiduciarios recibidos por resolución bancaria</t>
  </si>
  <si>
    <t>De activos de instituciones financieras inviables</t>
  </si>
  <si>
    <t>De recursos provenientes de la COSEDE</t>
  </si>
  <si>
    <t>OBLIGACIONES CON EL PÚBLICO</t>
  </si>
  <si>
    <t>Cheques de emergencia</t>
  </si>
  <si>
    <t>ACEPTACIONES EN CIRCULACIÓN</t>
  </si>
  <si>
    <t>Garantías crediticias subrogadas pendientes de recuperación</t>
  </si>
  <si>
    <t>Obligaciones con el fondo de liquidez del sistema financiero ecuatoriano</t>
  </si>
  <si>
    <t>Por crédito automático</t>
  </si>
  <si>
    <t>Por necesidades extraordinarias de liquidez</t>
  </si>
  <si>
    <t>VALORES EN CIRCULACIÓN</t>
  </si>
  <si>
    <t>OBLIGACIONES CONVERTIBLES EN ACCIONES Y APORTES PARA FUTURA CAPITALIZACIÓN</t>
  </si>
  <si>
    <t>Deuda subordinada a plazo</t>
  </si>
  <si>
    <t>Contratos de deuda subordinada a plazo</t>
  </si>
  <si>
    <t>Instrumentos representativos de deuda subordinada</t>
  </si>
  <si>
    <t>Tarifa periódica recibida</t>
  </si>
  <si>
    <t>Ingresos por valuación de bienes realizables entregados</t>
  </si>
  <si>
    <t>Subsidios recibidos por anticipado</t>
  </si>
  <si>
    <t>Subsidios pendientes de liquidar</t>
  </si>
  <si>
    <t>Minusvalía mercantil (Badwill)</t>
  </si>
  <si>
    <t>TOTAL PASIVOS</t>
  </si>
  <si>
    <t>PRIMA O DESCUENTO EN COLOCACIÓN DE ACCIONES Y CERTIFICADOS</t>
  </si>
  <si>
    <t>Reserva legal irrepartible</t>
  </si>
  <si>
    <t>Reserva legal irrepartible - Reservas generales</t>
  </si>
  <si>
    <t>Reserva legal irrepartible - Reservas especiales</t>
  </si>
  <si>
    <t>Reserva legal irrepartible - Reservas revalorización del patrimonio</t>
  </si>
  <si>
    <t>Reserva legal irrepartible - Superávit por valuación de propiedades, equipo y otros</t>
  </si>
  <si>
    <t>Reserva legal irrepartible - Superávit por valuación de inversiones en acciones</t>
  </si>
  <si>
    <t>Reserva legal irrepartible - Superávit por valuación de inversiones en instrumentos financieros</t>
  </si>
  <si>
    <t>Reserva legal irrepartible - Resultados - Utilidades o excedentes acumulados</t>
  </si>
  <si>
    <t>SUPERÁVIT POR VALUACIONES</t>
  </si>
  <si>
    <t>Valuación inversión neta en un negocio en el extranjero</t>
  </si>
  <si>
    <t>Valuación de inversiones en instrumentos financieros</t>
  </si>
  <si>
    <t>Utilidad o excedente del ejercicio</t>
  </si>
  <si>
    <t>(DESVALORIZACIÓN DEL PATRIMONIO)</t>
  </si>
  <si>
    <t>DEUDORAS POR CONTRA</t>
  </si>
  <si>
    <t>Compras a futuro en moneda extranjera</t>
  </si>
  <si>
    <t>ACREEDORAS POR CONTRA</t>
  </si>
  <si>
    <t>Títulos y documentos emitidos</t>
  </si>
  <si>
    <t xml:space="preserve">Cartera de crédito de consumo ordinario </t>
  </si>
  <si>
    <t>Cartera de Créditos comercial prioritario</t>
  </si>
  <si>
    <t>Cartera de Créditos de consumo prioritario</t>
  </si>
  <si>
    <t>Cartera de Crédito inmobiliario</t>
  </si>
  <si>
    <t>Comercial prioritario</t>
  </si>
  <si>
    <t>Inmobiliario</t>
  </si>
  <si>
    <t>Cartera de créditos comercial ordinario</t>
  </si>
  <si>
    <t>Garantías pagadas y subrogadas</t>
  </si>
  <si>
    <t>Obligaciones extinguidas por acuerdos concordatorios y otros contratos</t>
  </si>
  <si>
    <t>Cartera de microcréditos</t>
  </si>
  <si>
    <t>Inversiones por vencimiento</t>
  </si>
  <si>
    <t>Corto plazo</t>
  </si>
  <si>
    <t>Largo plazo</t>
  </si>
  <si>
    <t>Obligaciones extinguidas por otros contratos</t>
  </si>
  <si>
    <t>Derechos de garantía asignados</t>
  </si>
  <si>
    <t>Sociedades financieras</t>
  </si>
  <si>
    <t>Cooperativas</t>
  </si>
  <si>
    <t>Mutualistas</t>
  </si>
  <si>
    <t>Otras entidades</t>
  </si>
  <si>
    <t>Becas aprobadas y desembolsadas</t>
  </si>
  <si>
    <t>Cartera entregada para procesos de titularización</t>
  </si>
  <si>
    <t>Cartera de crédito comercial prioritario</t>
  </si>
  <si>
    <t>Cartera de crédito consumo prioritario</t>
  </si>
  <si>
    <t>Cartera de crédito consumo ordinario</t>
  </si>
  <si>
    <t>Cartera de crédito para la microempresa</t>
  </si>
  <si>
    <t>Cartera de crédito de inversión pública</t>
  </si>
  <si>
    <t>Bonos de reactivación económica (BRE)</t>
  </si>
  <si>
    <t>Facturas en suspenso</t>
  </si>
  <si>
    <t>Intereses en suspenso</t>
  </si>
  <si>
    <t>Contratos de arrendamiento mercantil</t>
  </si>
  <si>
    <t>Obligaciones extinguidas por acuerdos concordatorios</t>
  </si>
  <si>
    <t>Depósitos y otras captaciones no cubiertas por la COSEDE</t>
  </si>
  <si>
    <t>Mercaderías recibidas</t>
  </si>
  <si>
    <t>Orden de prelación</t>
  </si>
  <si>
    <t>Control de pasivos de entidades en saneamiento</t>
  </si>
  <si>
    <t>Intereses pagados por depósitos o captaciones constituidos como garantía de préstamos</t>
  </si>
  <si>
    <t>Operaciones de financiamiento afianzadas</t>
  </si>
  <si>
    <t>Otras cuentas de orden acreedores</t>
  </si>
  <si>
    <t>Cartera de crédito productivo en administración</t>
  </si>
  <si>
    <t>Cartera de crédito comercial prioritario en administración</t>
  </si>
  <si>
    <t>Cartera de crédito comercial ordinario en administración</t>
  </si>
  <si>
    <t>Cartera de crédito consumo prioritario en administración</t>
  </si>
  <si>
    <t>Cartera de crédito consumo ordinario en administración</t>
  </si>
  <si>
    <t>Cartera de crédito inmobiliario en administración</t>
  </si>
  <si>
    <t>Cartera de crédito para la microempresa en administración</t>
  </si>
  <si>
    <t>Cartera de crédito educativo en administración</t>
  </si>
  <si>
    <t>Cartera de crédito de inversión pública en administración</t>
  </si>
  <si>
    <t>Participación minoritaria</t>
  </si>
  <si>
    <t>En garantía</t>
  </si>
  <si>
    <t>Inmobiliarios</t>
  </si>
  <si>
    <t>Cartera de crédito de consumo prioritario</t>
  </si>
  <si>
    <t>Pasivos garantizados conforme a la ley</t>
  </si>
  <si>
    <t>Costas judiciales causadas en interés común de los acreedores</t>
  </si>
  <si>
    <t>Deudas con trabajadores e IESS</t>
  </si>
  <si>
    <t>Impuestos, tasas y contribuciones</t>
  </si>
  <si>
    <t>Obligaciones por depósitos y captaciones del público</t>
  </si>
  <si>
    <t>Otros créditos de acuerdo al orden y forma determinados en el Código Civil</t>
  </si>
  <si>
    <t>Accionistas, administradores y vinculados</t>
  </si>
  <si>
    <t>Provisión cartera refinanciada comercial prioritario</t>
  </si>
  <si>
    <t>Provisión cartera refinanciada consumo prioritario</t>
  </si>
  <si>
    <t>Provisión cartera refinanciada inmobiliario</t>
  </si>
  <si>
    <t>Provisión cartera refinanciada productivo</t>
  </si>
  <si>
    <t>Provisión cartera refinanciada comercial ordinario</t>
  </si>
  <si>
    <t>Provisión cartera reestructurada comercial prioritario</t>
  </si>
  <si>
    <t>Provisión cartera reestructurada consumo prioritario</t>
  </si>
  <si>
    <t>Provisión cartera reestructurada inmobiliario</t>
  </si>
  <si>
    <t>Provisión cartera reestructurada productivo</t>
  </si>
  <si>
    <t>Provisión cartera reestructurada comercial ordinario</t>
  </si>
  <si>
    <t>Provisión genérica por tecnología crediticia cartera de consumo prioritario</t>
  </si>
  <si>
    <t>Provisión genérica por tecnología crediticia cartera de microcrédito</t>
  </si>
  <si>
    <t>Provisión genérica voluntaria cartera comercial prioritario</t>
  </si>
  <si>
    <t>Provisión genérica voluntaria cartera consumo prioritario</t>
  </si>
  <si>
    <t>Provisión genérica voluntaria cartera inmobiliario</t>
  </si>
  <si>
    <t>Provisión genérica voluntaria cartera microcrédito</t>
  </si>
  <si>
    <t>Provisión genérica voluntaria cartera de crédito productivo</t>
  </si>
  <si>
    <t>Provisión genérica voluntaria cartera comercial ordinario</t>
  </si>
  <si>
    <t>Provisión genérica voluntaria cartera refinanciada</t>
  </si>
  <si>
    <t>Provisión genérica voluntaria cartera reestructurada</t>
  </si>
  <si>
    <t>Provisión genérica voluntaria cartera de crédito educativo</t>
  </si>
  <si>
    <t>Provisión genérica voluntaria cartera de créditos de inversión pública</t>
  </si>
  <si>
    <t>Cartera comercial prioritario</t>
  </si>
  <si>
    <t>Cartera de consumo prioritario</t>
  </si>
  <si>
    <t>Cartera inmobiliaria</t>
  </si>
  <si>
    <t>Compensaciones para programas de créditos</t>
  </si>
  <si>
    <t>Depósitos</t>
  </si>
  <si>
    <t>Intereses y descuentos de inversiones en títulos valores</t>
  </si>
  <si>
    <t>Intereses y descuentos de cartera de créditos</t>
  </si>
  <si>
    <t>De mora</t>
  </si>
  <si>
    <t>Descuentos en cartera comprada</t>
  </si>
  <si>
    <t>Otros intereses y descuentos</t>
  </si>
  <si>
    <t>Valores en circulación y obligaciones convertibles en acciones</t>
  </si>
  <si>
    <t>Otros intereses</t>
  </si>
  <si>
    <t>Fianzas</t>
  </si>
  <si>
    <t>Cartas de Crédito</t>
  </si>
  <si>
    <t>Servicios fiduciarios</t>
  </si>
  <si>
    <t>Servicios especiales</t>
  </si>
  <si>
    <t>Almacenaje y ensilaje</t>
  </si>
  <si>
    <t>Transporte</t>
  </si>
  <si>
    <t>Inspecciones</t>
  </si>
  <si>
    <t>Manejo y cobranzas</t>
  </si>
  <si>
    <t>Garantías crediticias</t>
  </si>
  <si>
    <t>Tarifa fija</t>
  </si>
  <si>
    <t>Tarifa periódica</t>
  </si>
  <si>
    <t>Otros servicios</t>
  </si>
  <si>
    <t>Tarifados con costo máximo</t>
  </si>
  <si>
    <t>Tarifados diferenciados</t>
  </si>
  <si>
    <t>Por operaciones de permuta financiera</t>
  </si>
  <si>
    <t>Ganancia en cambio</t>
  </si>
  <si>
    <t>En valuación de inversiones</t>
  </si>
  <si>
    <t>En venta de activos productivos</t>
  </si>
  <si>
    <t>Rendimientos por fideicomiso mercantil</t>
  </si>
  <si>
    <t>Arrendamiento financiero</t>
  </si>
  <si>
    <t>PÉRDIDAS FINANCIERAS</t>
  </si>
  <si>
    <t>Pérdida en cambio</t>
  </si>
  <si>
    <t>Pérdidas por fideicomiso mercantil</t>
  </si>
  <si>
    <t>Prima de inversiones en títulos valores</t>
  </si>
  <si>
    <t>Primas en cartera comprada</t>
  </si>
  <si>
    <t>Bienes realizables, adjudicados por pago y de arrendamiento mercantil</t>
  </si>
  <si>
    <t>Operaciones interbancarias y de reporto</t>
  </si>
  <si>
    <t>GASTOS DE OPERACIÓN</t>
  </si>
  <si>
    <t>Gastos de personal</t>
  </si>
  <si>
    <t>Honorarios</t>
  </si>
  <si>
    <t>Servicios varios</t>
  </si>
  <si>
    <t>Impuestos, contribuciones y multas</t>
  </si>
  <si>
    <t>Depreciaciones</t>
  </si>
  <si>
    <t>Amortizaciones</t>
  </si>
  <si>
    <t>Otros gastos</t>
  </si>
  <si>
    <t>Utilidades en acciones y participaciones</t>
  </si>
  <si>
    <t>Utilidad en venta de bienes realizables y recuperados</t>
  </si>
  <si>
    <t>Dividendos por certificados de aportación</t>
  </si>
  <si>
    <t>Convenios</t>
  </si>
  <si>
    <t>Ingresos por subsidios realizados</t>
  </si>
  <si>
    <t>Ingresos por subsidios recuperados</t>
  </si>
  <si>
    <t>Ingresos por demora en transferencias</t>
  </si>
  <si>
    <t>OTRAS PÉRDIDAS OPERACIONALES</t>
  </si>
  <si>
    <t>Pérdida en acciones y participaciones</t>
  </si>
  <si>
    <t>Pérdida en venta de bienes realizables y recuperados</t>
  </si>
  <si>
    <t>Utilidad en venta de bienes</t>
  </si>
  <si>
    <t>Utilidad en venta de acciones y participaciones</t>
  </si>
  <si>
    <t>Recuperaciones de activos financieros</t>
  </si>
  <si>
    <t>Pérdida en venta de bienes</t>
  </si>
  <si>
    <t>Pérdida en venta de acciones y participaciones</t>
  </si>
  <si>
    <t>Intereses y comisiones devengados en ejercicios anteriores</t>
  </si>
  <si>
    <t>TOTAL ACTIVOS</t>
  </si>
  <si>
    <t>CARTERA DE CRÉDITOS INMOBILIARIO</t>
  </si>
  <si>
    <t>CARTERA DE CRÉDITOS PRODUCTIVO</t>
  </si>
  <si>
    <t>CARTERA DE CRÉDITOS EDUCATIVO</t>
  </si>
  <si>
    <t>CARTERA DE CRÉDITO INVERSIÓN PÚBLICA</t>
  </si>
  <si>
    <t>1401+1402+1403+1404+1405+1406+1407+1408+1409+1410+1411+1412+1413+1414+1415+1416+1417+1418+1419+1420+1421+1422+1423+1424</t>
  </si>
  <si>
    <t>POS CART'!H84</t>
  </si>
  <si>
    <t>CARTERA POR VENCER COMERCIAL PRIORITARIO</t>
  </si>
  <si>
    <t>CARTERA POR VENCER CONSUMO PRIORITARIO</t>
  </si>
  <si>
    <t>CARTERA POR VENCER INMOBILIARIO</t>
  </si>
  <si>
    <t>CARTERA POR VENCER COMERCIAL ORDINARIO</t>
  </si>
  <si>
    <t>CARTERA POR VENCER CONSUMO ORDINARIO</t>
  </si>
  <si>
    <t>CARTERA POR VENCER VIVIENDA DE INTERÉS PÚBLICO</t>
  </si>
  <si>
    <t>CARTERA POR VENCER INVERSIÓN PÚBLICA</t>
  </si>
  <si>
    <t>CARTERA IMPRODUCTIVA INMOBILIARIO</t>
  </si>
  <si>
    <t>CARTERA IMPRODUCTIVA INVERSIÓN PÚBLICA</t>
  </si>
  <si>
    <t>CARTERA BRUTA INMOBILIARIO</t>
  </si>
  <si>
    <t>CARTERA BRUTA INVERSIÓN PÚBLICA</t>
  </si>
  <si>
    <t>De 31 a 90 DÍAS</t>
  </si>
  <si>
    <t>De 1 a 30 DÍAS</t>
  </si>
  <si>
    <t>De 91 a 180 DÍAS</t>
  </si>
  <si>
    <t>De 181 a 360 DÍAS</t>
  </si>
  <si>
    <t>De más de 360 DÍAS</t>
  </si>
  <si>
    <t>CARTERA DE CRÉDITOS INMOBILIARIO POR VENCER</t>
  </si>
  <si>
    <t>CARTERA DE CRÉDITOS PRODUCTIVO POR VENCER</t>
  </si>
  <si>
    <t>CARTERA DE CRÉDITOS COMERCIAL ORDINARIO POR VENCER</t>
  </si>
  <si>
    <t>CARTERA DE CRÉDITOS CONSUMO ORDINARIO POR VENCER</t>
  </si>
  <si>
    <t>CARTERA DE CRÉDITOS INMOBILIARIO QUE NO DEVENGA INTERESES</t>
  </si>
  <si>
    <t>CARTERA DE CRÉDITOS PRODUCTIVO QUE NO DEVENGA INTERESES</t>
  </si>
  <si>
    <t>CARTERA DE CRÉDITO COMERCIAL ORDINARIO QUE NO DEVENGA INTERESES</t>
  </si>
  <si>
    <t>CARTERA DE CRÉDITOS CONSUMO ORDINARIO QUE NO DEVENGA INTERESES</t>
  </si>
  <si>
    <t>CARTERA DE CRÉDITOS INMOBILIARIO VENCIDA</t>
  </si>
  <si>
    <t>CARTERA DE CRÉDITOS PRODUCTIVO VENCIDA</t>
  </si>
  <si>
    <t>CARTERA DE CRÉDITO COMERCIAL ORDINARIO VENCIDA</t>
  </si>
  <si>
    <t>CARTERA DE CRÉDITOS CONSUMO ORDINARIO VENCIDA</t>
  </si>
  <si>
    <t>CARTERA DE CRÉDITO EDUCATIVO POR VENCER</t>
  </si>
  <si>
    <t>CARTERA DE CRÉDITOS INVERSIÓN PÚBLICA POR VENCER</t>
  </si>
  <si>
    <t>CARTERA DE CRÉDITOS INVERSIÓN PÚBLICA QUE NO DEVENGA INTERESES</t>
  </si>
  <si>
    <t>CARTERA DE CRÉDITO EDUCATIVO VENCIDA</t>
  </si>
  <si>
    <t>CARTERA DE CRÉDITOS INVERSIÓN PÚBLICA VENCIDA</t>
  </si>
  <si>
    <t>MOROSIDAD INMOBILIARIO</t>
  </si>
  <si>
    <t>MOROSIDAD PRODUCTIVO</t>
  </si>
  <si>
    <t>MOROSIDAD COMERCIAL ORDINARIO</t>
  </si>
  <si>
    <t>MOROSIDAD CONSUMO ORDINARIO</t>
  </si>
  <si>
    <t>MOROSIDAD INVERSIÓN PÚBLICA</t>
  </si>
  <si>
    <t>140705+141505+142305</t>
  </si>
  <si>
    <t>140710+141510+142310</t>
  </si>
  <si>
    <t>140715+141515+142315</t>
  </si>
  <si>
    <t>140720+141520+142320</t>
  </si>
  <si>
    <t>140725+141525+142325</t>
  </si>
  <si>
    <t>140805+141605+142405</t>
  </si>
  <si>
    <t>140810+141610+142410</t>
  </si>
  <si>
    <t>140815+141615+142415</t>
  </si>
  <si>
    <t>140820+141620+142420</t>
  </si>
  <si>
    <t>140825+141625+142425</t>
  </si>
  <si>
    <t>143105+143905+144705</t>
  </si>
  <si>
    <t>143110+143910+144710</t>
  </si>
  <si>
    <t>143115+143915+144715</t>
  </si>
  <si>
    <t>143120+143920+144720</t>
  </si>
  <si>
    <t>143125+143925+144725</t>
  </si>
  <si>
    <t>143205+144005+144805</t>
  </si>
  <si>
    <t>143210+144010+144810</t>
  </si>
  <si>
    <t>143215+144015+144815</t>
  </si>
  <si>
    <t>143220+144020+144820</t>
  </si>
  <si>
    <t>143225+144025+144825</t>
  </si>
  <si>
    <t>145505+146305+147105</t>
  </si>
  <si>
    <t>145510+146310+147110</t>
  </si>
  <si>
    <t>145515+146315+147115</t>
  </si>
  <si>
    <t>145520+146320+147120</t>
  </si>
  <si>
    <t>145525+146325+147125</t>
  </si>
  <si>
    <t>145605+146405+147205</t>
  </si>
  <si>
    <t>145610+146410+147210</t>
  </si>
  <si>
    <t>145615+146415+147215</t>
  </si>
  <si>
    <t>145620+146420+147220</t>
  </si>
  <si>
    <t>145625+146425+147225</t>
  </si>
  <si>
    <t>147305+147505+147705</t>
  </si>
  <si>
    <t>147310+147510+147710</t>
  </si>
  <si>
    <t>147315+147515+147715</t>
  </si>
  <si>
    <t>147320+147520+147720</t>
  </si>
  <si>
    <t>147325+147525+147725</t>
  </si>
  <si>
    <t>147405+147605+147805</t>
  </si>
  <si>
    <t>147410+147610+147810</t>
  </si>
  <si>
    <t>147415+147615+147815</t>
  </si>
  <si>
    <t>147420+147620+147820</t>
  </si>
  <si>
    <t>147425+147625+147825</t>
  </si>
  <si>
    <t>147905+148105+148305</t>
  </si>
  <si>
    <t>147910+148110+148310</t>
  </si>
  <si>
    <t>147915+148115+148315</t>
  </si>
  <si>
    <t>147920+148120+148320</t>
  </si>
  <si>
    <t>147925+148125+148325</t>
  </si>
  <si>
    <t>148005+148205+148405</t>
  </si>
  <si>
    <t>148010+148210+148410</t>
  </si>
  <si>
    <t>148015+148215+148415</t>
  </si>
  <si>
    <t>148020+148220+148420</t>
  </si>
  <si>
    <t>148025+148225+148425</t>
  </si>
  <si>
    <t>148505+148705+148905</t>
  </si>
  <si>
    <t>148510+148710+148910</t>
  </si>
  <si>
    <t>148515+148715+148915</t>
  </si>
  <si>
    <t>148520+148720+148920</t>
  </si>
  <si>
    <t>148525+148725+148925</t>
  </si>
  <si>
    <t>148605+148805+149005</t>
  </si>
  <si>
    <t>148610+148810+149010</t>
  </si>
  <si>
    <t>148615+148815+149015</t>
  </si>
  <si>
    <t>148620+148820+149020</t>
  </si>
  <si>
    <t>148625+148825+149025</t>
  </si>
  <si>
    <t>DE 181 A 270 DÍAS</t>
  </si>
  <si>
    <t>DE MÁS DE 270 DÍAS</t>
  </si>
  <si>
    <t>DE 91 A 270 DÍAS</t>
  </si>
  <si>
    <t>DE 271 A 360 DÍAS</t>
  </si>
  <si>
    <t>De 361 A 720 DÍAS</t>
  </si>
  <si>
    <t>DE MÁS DE 720 DÍAS</t>
  </si>
  <si>
    <t>145630.+146430+147230</t>
  </si>
  <si>
    <t>MOROSIDAD DE LA CARTERA DE CRÉDITOS INMOBILIARIO</t>
  </si>
  <si>
    <t>MOROSIDAD DE LA CARTERA DE CRÉDITO INVERSIÓN PÚBLICA</t>
  </si>
  <si>
    <t>MOROSIDAD DE LA CARTERA DE CRÉDITOS EDUCATIVO</t>
  </si>
  <si>
    <t>COBERTURA DE LA CARTERA DE CRÉDITOS INMOBILIARIO</t>
  </si>
  <si>
    <t>COBERTURA DE LA CARTERA DE CRÉDITOS EDUCATIVO</t>
  </si>
  <si>
    <t>COBERTURA DE LA CARTERA DE CRÉDITO INVERSIÓN PÚBLICA</t>
  </si>
  <si>
    <t>Bienes realizables, adjudicados por pago, de arrendamiento mercantil y no utilizados por la institución</t>
  </si>
  <si>
    <t>Crédito productivo</t>
  </si>
  <si>
    <t>Crédito comercial prioritario</t>
  </si>
  <si>
    <t>Crédito comercial ordinario</t>
  </si>
  <si>
    <t>Crédito de consumo prioritario</t>
  </si>
  <si>
    <t>Crédito de consumo ordinario</t>
  </si>
  <si>
    <t>Crédito inmobiliario</t>
  </si>
  <si>
    <t>Microcrédito</t>
  </si>
  <si>
    <t>Crédito educativo</t>
  </si>
  <si>
    <t>Crédito de inversión pública</t>
  </si>
  <si>
    <t>CARTERA DE CRÉDITO INVERSIÓN PÚBLICA POR VENCER</t>
  </si>
  <si>
    <t>PRUEBA DE CUADRE PYG SABII CON BALANCE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</si>
  <si>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</si>
  <si>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</si>
  <si>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</si>
  <si>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</si>
  <si>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</si>
  <si>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</si>
  <si>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</si>
  <si>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SOLIDARIO</t>
  </si>
  <si>
    <t>BP GENERAL RUMIÑAHUI</t>
  </si>
  <si>
    <t>BP INTERNACIONAL</t>
  </si>
  <si>
    <t>BP MACHALA</t>
  </si>
  <si>
    <t>BP CITIBANK</t>
  </si>
  <si>
    <t>BP LOJA</t>
  </si>
  <si>
    <t>BP PROCREDIT</t>
  </si>
  <si>
    <t>BANCOS PRIVADOS MEDIANOS</t>
  </si>
  <si>
    <t>BP AMAZONAS</t>
  </si>
  <si>
    <t>BP COMERCIAL DE MANABI</t>
  </si>
  <si>
    <t>BP LITORAL</t>
  </si>
  <si>
    <t>BP COOPNACIONAL</t>
  </si>
  <si>
    <t>BP CAPITAL</t>
  </si>
  <si>
    <t>BP DELBANK</t>
  </si>
  <si>
    <t>BP BANCODESARROLLO</t>
  </si>
  <si>
    <t>BANCOS PRIVADOS PEQUEÑOS</t>
  </si>
  <si>
    <t>TOTAL BANCOS PRIVADOS</t>
  </si>
  <si>
    <t xml:space="preserve">BANCOS PRIVADOS COMERCIALES     </t>
  </si>
  <si>
    <t xml:space="preserve">BANCOS PRIVADOS CONSUMO     </t>
  </si>
  <si>
    <t>BANCOS PRIVADOS VIVIENDA</t>
  </si>
  <si>
    <t>SISTEMA DE BANCOS PRIVADOS</t>
  </si>
  <si>
    <t>PRODUCTIVO</t>
  </si>
  <si>
    <t>INMOBILIARIO</t>
  </si>
  <si>
    <t xml:space="preserve">Se muestra información de Banco Visionfund Ecuador a partir del 31/10/2016 </t>
  </si>
  <si>
    <t>+1425+1426+1427+1428+1429+1430+1431+1432+1433+1434+1435+1436+1437+1438+1439+1440+1441+1442+1443+1444+1445+1446+1447+1448+1479+1480+1481+1482+1483+1484</t>
  </si>
  <si>
    <t>1449+1450+1451+1452+1453+1454+1455+1456+1457+1458+1459+1460+1461+1462+1463+1464+1465+1466+1467+1468+1469+1470+1471+1472+1485+1486+1487+1488+1489+1490</t>
  </si>
  <si>
    <t>MOROSIDAD CARTERA COMERCIAL AMPLIADA</t>
  </si>
  <si>
    <t>MOROSIDAD CARTERA CONSUMO</t>
  </si>
  <si>
    <t>MOROSIDAD CARTERA INMOBILIARIO Y VIVIENDA DE INTERES PÚBLICO</t>
  </si>
  <si>
    <t>COBERTURA CARTERA COMERCIAL AMPLIADA</t>
  </si>
  <si>
    <t>COBERTURA CARTERA CONSUMO</t>
  </si>
  <si>
    <t>COBERTURA CARTERA INMOBILIARIO Y VIVIENDA DE INTERES PÚBLICO</t>
  </si>
  <si>
    <t>RENDIMIENTO CARTERA COMERCIAL AMPLIADA</t>
  </si>
  <si>
    <t>RENDIMIENTO CARTERA CONSUMO</t>
  </si>
  <si>
    <t>CARTERA POR VENCER COMERCIAL AMPLIADA</t>
  </si>
  <si>
    <t>CARTERA POR VENCER COMERCIAL (PRIORITARIO Y ORDINARIO)</t>
  </si>
  <si>
    <t>CARTERA POR VENCER CONSUMO</t>
  </si>
  <si>
    <t>CARTERA POR VENCER INMOBILIARIA Y DE VIVIENDA DE INTERES PÚBLICO</t>
  </si>
  <si>
    <t>CARTERA IMPRODUCTIVA COMERCIAL AMPLIADA</t>
  </si>
  <si>
    <t>CARTERA IMPRODUCTIVA CONSUMO</t>
  </si>
  <si>
    <t>CARTERA IMPRODUCTIVA INMOBILIARIA Y DE VIVIENDA DE INTERES PÚBLICO</t>
  </si>
  <si>
    <t>CARTERA BRUTA COMERCIAL AMPLIADA</t>
  </si>
  <si>
    <t>CARTERA BRUTA CONSUMO</t>
  </si>
  <si>
    <t>CARTERA BRUTA INMOBILIARIA Y DE VIVIENDA DE INTERES PÚBLICO</t>
  </si>
  <si>
    <t>CARTERA POR VENCER PRODUCTIVO</t>
  </si>
  <si>
    <t>PROVISIONES CARTERA COMERCIAL AMPLIADA</t>
  </si>
  <si>
    <t>PROVISIONES CARTERA CONSUMO</t>
  </si>
  <si>
    <t>PROVISIONES CARTERA INMOBILIARIA Y DE VIVIENDA DE INTERES PÚBLICO</t>
  </si>
  <si>
    <t>PROVISIONES CARTERA INMOBILIARIO</t>
  </si>
  <si>
    <t>PROVISIONES CARTERA EDUCATIVO</t>
  </si>
  <si>
    <t>PROVISIONES CARTERA INVERSIÓN PÚBLICA</t>
  </si>
  <si>
    <t>+149955+741419+741432+741436+741441</t>
  </si>
  <si>
    <t>+149940+741431+741435+741440</t>
  </si>
  <si>
    <t>+149915+741403+741411+741422</t>
  </si>
  <si>
    <t>+149910+741402+741410+741417+741421</t>
  </si>
  <si>
    <t>+149905+741401+741409+741420</t>
  </si>
  <si>
    <t>+149960+741433+741437+741442</t>
  </si>
  <si>
    <t>+149920+741404+741412+741418+741423</t>
  </si>
  <si>
    <t>INDICES DE MOROSIDAD</t>
  </si>
  <si>
    <t>COBERTURA DE PROVISIONES PARA CARTERA IMPRODUCTIVA</t>
  </si>
  <si>
    <t>9) Para el cálculo de estos indicadores no se toma la cartera refinanciada ni la reestructurada</t>
  </si>
  <si>
    <r>
      <t>RENDIMIENTO CARTERA INMOBILIARIO Y VIVIENDA DE INTERÉS PÚBLICO</t>
    </r>
    <r>
      <rPr>
        <b/>
        <vertAlign val="superscript"/>
        <sz val="11"/>
        <color theme="2" tint="-0.499984740745262"/>
        <rFont val="Arial"/>
        <family val="2"/>
      </rPr>
      <t xml:space="preserve"> (9)</t>
    </r>
  </si>
  <si>
    <t>5) Los indicadores de cobertura de los 25 y 100 mayores depositantes no se publican a partir de diciembre 2016 de acuerdo a la Resolución SB-2016-1021.</t>
  </si>
  <si>
    <t>IF028</t>
  </si>
  <si>
    <t>IF808</t>
  </si>
  <si>
    <t>IF809</t>
  </si>
  <si>
    <t>IF016</t>
  </si>
  <si>
    <t>BP DINERS</t>
  </si>
  <si>
    <t>MARGEN DE INTERMEDIACIÓN</t>
  </si>
  <si>
    <t>GANANCIA O (PÉRDIDA) ANTES DE IMPUESTOS</t>
  </si>
  <si>
    <t>GANANCIA O (PÉRDIDA) DEL EJERCICIO</t>
  </si>
  <si>
    <t>OTROS GASTOS Y PÉRDIDAS</t>
  </si>
  <si>
    <t>IMPUESTOS Y PARTICIPACIÓN A EMPLEADOS</t>
  </si>
  <si>
    <t>RANKING EN BASE A LA PARTICIPACIÓN DE LAS PRINCIPALES CUENTAS DEL BALANCE</t>
  </si>
  <si>
    <t>COMPOSICIÓN DE LA CARTERA DE CRÉDITOS POR VENCIMIENTOS Y LÍNEAS DE NEGOCIO</t>
  </si>
  <si>
    <t>MOROSIDAD DE LA CARTERA TOTAL</t>
  </si>
  <si>
    <t>Elaboración: Dirección de Estudios y Gestión de la Información / Subdirección de Estadísticas y Estudios/OM</t>
  </si>
  <si>
    <t>Servicios Financieros con cargo máximo</t>
  </si>
  <si>
    <t>Servicios Financieros con cargo diferenciado</t>
  </si>
  <si>
    <t xml:space="preserve">                       Grandes (Mayor al 10%)</t>
  </si>
  <si>
    <t xml:space="preserve">                       Medianas (Entre el 1%% y 10%)</t>
  </si>
  <si>
    <t xml:space="preserve">                       Pequeñas (Menor al 1%)</t>
  </si>
  <si>
    <t>Nota: Agrupación de entidades en base a su participación en el Activo Total.</t>
  </si>
  <si>
    <t>BANCA ESPECIALIZADA</t>
  </si>
  <si>
    <t>BANCA MULTIPLE</t>
  </si>
  <si>
    <t>+1+4</t>
  </si>
  <si>
    <t>+2+3</t>
  </si>
  <si>
    <t>+2+3+5</t>
  </si>
  <si>
    <t>Código Orgánico Monetario y Financiero Art 162 : Composición del sector financiero privado, Bancos Múltiple y Especializada</t>
  </si>
  <si>
    <t>´-149945+741428</t>
  </si>
  <si>
    <t>PROVISIONES CARTERA REFINANCIADA</t>
  </si>
  <si>
    <t>CARTERA REFINANCIADA</t>
  </si>
  <si>
    <t>´-149950+741429</t>
  </si>
  <si>
    <t>PROVISIONES CARTERA REESTRUCTURADA</t>
  </si>
  <si>
    <t>CARTERA REESTRUCTURADA</t>
  </si>
  <si>
    <t>COBERTURA DE LA CARTERA REFINANCIADA</t>
  </si>
  <si>
    <t>COBERTURA DE LA CARTERA REESTRUCTURADA</t>
  </si>
  <si>
    <t>IF029</t>
  </si>
  <si>
    <t>IF030</t>
  </si>
  <si>
    <t>IF028P</t>
  </si>
  <si>
    <t>IF29P</t>
  </si>
  <si>
    <t>IF030I</t>
  </si>
  <si>
    <t>IF031</t>
  </si>
  <si>
    <t>IF030V</t>
  </si>
  <si>
    <t>IF1436</t>
  </si>
  <si>
    <t>IF1437</t>
  </si>
  <si>
    <t>IF810</t>
  </si>
  <si>
    <t>IF808P</t>
  </si>
  <si>
    <t>IF809P</t>
  </si>
  <si>
    <t>IF810I</t>
  </si>
  <si>
    <t>IF811</t>
  </si>
  <si>
    <t>IF810V</t>
  </si>
  <si>
    <t>IF1452</t>
  </si>
  <si>
    <t>IF1453</t>
  </si>
  <si>
    <t>IF408</t>
  </si>
  <si>
    <t>IF409</t>
  </si>
  <si>
    <t>IF410</t>
  </si>
  <si>
    <t>IF408P</t>
  </si>
  <si>
    <t>IF409P</t>
  </si>
  <si>
    <t>IF411</t>
  </si>
  <si>
    <t>IF1444</t>
  </si>
  <si>
    <t>IF1445</t>
  </si>
  <si>
    <t>IF1446</t>
  </si>
  <si>
    <t>IF412</t>
  </si>
  <si>
    <t>CARTERA ORIGINAL</t>
  </si>
  <si>
    <t>COMERCIAL AGREGADA</t>
  </si>
  <si>
    <t>CONSUMO AGREGADA</t>
  </si>
  <si>
    <t>INMOBILIARIA Y VIVIENDA DE INTERÉS PÚBLICO</t>
  </si>
  <si>
    <t>INMOBILIARIA Y VIVIENDA DE INTERES PÚBLICO</t>
  </si>
  <si>
    <t>CARTERA REFINANCIADA IMPRODUCTIVA</t>
  </si>
  <si>
    <t>CARTERA REESTRUCTURADA IMPRODUCTIVA</t>
  </si>
  <si>
    <t>Productivo</t>
  </si>
  <si>
    <t>Consumo prioritario</t>
  </si>
  <si>
    <t>Vivienda de interés público y vivienda de interés social</t>
  </si>
  <si>
    <t>Microempresa</t>
  </si>
  <si>
    <t>Educativo</t>
  </si>
  <si>
    <t>EXCEDENTE DE FONDO DE LIQUIDEZ</t>
  </si>
  <si>
    <t>149945 + 741428</t>
  </si>
  <si>
    <t>PROV TOT CARTERA REFINANCIADA</t>
  </si>
  <si>
    <t>149950 + 741429</t>
  </si>
  <si>
    <t>PROV TOT CARTERA REESTRUCTURADA</t>
  </si>
  <si>
    <t>Fecha de consolidación: 06-08-2020</t>
  </si>
  <si>
    <t>TOTAL DE CRÉDITO CARTERA BRUTA</t>
  </si>
  <si>
    <t>TOTAL CARTERA DE CRÉDITO POR VENCER</t>
  </si>
  <si>
    <t>CONSUMO</t>
  </si>
  <si>
    <t>CÓDIGO</t>
  </si>
  <si>
    <t>BP FINCA S.A.</t>
  </si>
  <si>
    <t>BP D MIRO S.A.</t>
  </si>
  <si>
    <t>BP VISIONFUND ECUADOR S.A.</t>
  </si>
  <si>
    <t>CARTERA REFINANCIADA COVID-19 VENCIDA</t>
  </si>
  <si>
    <t>CARTERA REESTRUCTURADA COVID-19 POR VENCER</t>
  </si>
  <si>
    <t>CARTERA REESTRUCTURADA COVID-19 VENCIDA</t>
  </si>
  <si>
    <t>Varios</t>
  </si>
  <si>
    <t>Otras cuentas de orden</t>
  </si>
  <si>
    <t xml:space="preserve">        Otros</t>
  </si>
  <si>
    <t xml:space="preserve">        Impuesto a la renta</t>
  </si>
  <si>
    <t>sgonzalez@superbancos.gob.ec</t>
  </si>
  <si>
    <t xml:space="preserve">        Participación a empleados</t>
  </si>
  <si>
    <r>
      <rPr>
        <b/>
        <sz val="8"/>
        <rFont val="Arial"/>
        <family val="2"/>
      </rPr>
      <t>CATÁLOGO ÚNICO DE CUENTAS PARA USO DE LAS ENTIDADES DE LOS SECTORES FINANCIEROS PÚBLICO Y PRIVADO
CODIFICACIÓN DE CUENTAS</t>
    </r>
  </si>
  <si>
    <t>largo</t>
  </si>
  <si>
    <t>CÓDIGO 2015</t>
  </si>
  <si>
    <t>PLAN DE CUENTAS 2015</t>
  </si>
  <si>
    <t>BP</t>
  </si>
  <si>
    <t>TH</t>
  </si>
  <si>
    <t>CFN</t>
  </si>
  <si>
    <t>BEV</t>
  </si>
  <si>
    <t>BEDE</t>
  </si>
  <si>
    <t>BFN</t>
  </si>
  <si>
    <t>BANEC</t>
  </si>
  <si>
    <t>CC</t>
  </si>
  <si>
    <t>ALM</t>
  </si>
  <si>
    <t>SGC</t>
  </si>
  <si>
    <t>CÓDIGO 2021</t>
  </si>
  <si>
    <t>PLAN DE CUENTAS 2021</t>
  </si>
  <si>
    <t>HOMOLOGACION 2021 2015</t>
  </si>
  <si>
    <t>BNF</t>
  </si>
  <si>
    <t>GF</t>
  </si>
  <si>
    <t>X</t>
  </si>
  <si>
    <t/>
  </si>
  <si>
    <t>(Provisión para operaciones interbancarias y de reporto)</t>
  </si>
  <si>
    <t>(Provisión para operaciones de reporto con instituciones financieras)</t>
  </si>
  <si>
    <t>A valor razonable con cambios en el estado de resultados de
entidades del sector privado</t>
  </si>
  <si>
    <t>140105+140505+140605</t>
  </si>
  <si>
    <t>140110+141010+140610</t>
  </si>
  <si>
    <t>140115+140515+140615</t>
  </si>
  <si>
    <t>140120+1405120+140620</t>
  </si>
  <si>
    <t>140125+1405125+140625</t>
  </si>
  <si>
    <t>CARTERA DE CRÉDITOS DE CONSUMO POR VENCER</t>
  </si>
  <si>
    <t>140205+140705</t>
  </si>
  <si>
    <t>140210+140710</t>
  </si>
  <si>
    <t>140215+140715</t>
  </si>
  <si>
    <t>140220+140720</t>
  </si>
  <si>
    <t>140225+140725</t>
  </si>
  <si>
    <t>CARTERA DE CRÉDITOS PARA MICROCRÉDITO POR VENCER</t>
  </si>
  <si>
    <t>DESHABILITAR</t>
  </si>
  <si>
    <t>Cartera de crédito de vivienda de interés público y vivienda de interés social por vencer</t>
  </si>
  <si>
    <t>CARTERA DE CRÉDITO DE VIVIENDA DE INTERÉS SOCIAL Y PÚBLICO POR VENCER</t>
  </si>
  <si>
    <t>CARTERA DE CRÉDITOS PRODUCTIVO REFINANCIADA POR VENCER</t>
  </si>
  <si>
    <t>+140905+141305+141405</t>
  </si>
  <si>
    <t>+140910+141310+141410</t>
  </si>
  <si>
    <t>+140915+141315+141415</t>
  </si>
  <si>
    <t>+140920+141320+141420</t>
  </si>
  <si>
    <t>+140925+141325+141425</t>
  </si>
  <si>
    <t>CARTERA DE CRÉDITOS CONSUMO REFINANCIADA POR VENCER</t>
  </si>
  <si>
    <t>+141005+141505</t>
  </si>
  <si>
    <t>+141010+141510</t>
  </si>
  <si>
    <t>+141015+141515</t>
  </si>
  <si>
    <t>+141020+141520</t>
  </si>
  <si>
    <t>+141025+141525</t>
  </si>
  <si>
    <t>CARTERA DE CRÉDITOS INMOBILIARIO REFINANCIADA POR VENCER</t>
  </si>
  <si>
    <t>CARTERA DE CRÉDITOS PARA MICROCRÉDITO REFINANCIADA POR VENCER</t>
  </si>
  <si>
    <t>Cartera de crédito de vivienda de interés público y vivienda de
interés social refinanciada por vencer</t>
  </si>
  <si>
    <t>CARTERA DE CRÉDITOS DE VIVIENDA DE INTERÉS SOCIAL Y PÚBLICO REFINANCIADA POR VENCER</t>
  </si>
  <si>
    <t>CARTERA DE CRÉDITOS PRODUCTIVO REESTRUCTURADA POR VENCER</t>
  </si>
  <si>
    <t>+141705+142105+142205</t>
  </si>
  <si>
    <t>+141710+142110+142210</t>
  </si>
  <si>
    <t>+141715+142115+142215</t>
  </si>
  <si>
    <t>+141720+142120+142220</t>
  </si>
  <si>
    <t>+141725+142125+142225</t>
  </si>
  <si>
    <t>+141805+142305</t>
  </si>
  <si>
    <t>+141810+142310</t>
  </si>
  <si>
    <t>+141815+142315</t>
  </si>
  <si>
    <t>+141820+142320</t>
  </si>
  <si>
    <t>+141825+142325</t>
  </si>
  <si>
    <t>CARTERA DE CRÉDITOS INMOBILIARIO REESTRUCTURADA POR VENCER</t>
  </si>
  <si>
    <t>Cartera de créditos para la microempresa reestructurada por
vencer</t>
  </si>
  <si>
    <t>CARTERA DE CRÉDITOS PARA MICROCRÉDITO REESTRUCTURADA POR VENCER</t>
  </si>
  <si>
    <t>Cartera de crédito de vivienda de interés público y vivienda de interés social reestructurada por vencer</t>
  </si>
  <si>
    <t>CARTERA DE CRÉDITOS DE VIVIENDA DE INTERÉS SOCIAL Y PÚBLICO REESTRUCTURADA POR VENCER</t>
  </si>
  <si>
    <t>+142505+142905+143005</t>
  </si>
  <si>
    <t>+142510+142910+143010</t>
  </si>
  <si>
    <t>+142515+142915+143015</t>
  </si>
  <si>
    <t>+142520+142920+143020</t>
  </si>
  <si>
    <t>+142525+142925+143025</t>
  </si>
  <si>
    <t>CARTERA DE CRÉDITOS DE CONSUMO QUE NO DEVENGA INTERESES</t>
  </si>
  <si>
    <t>+142605+143105</t>
  </si>
  <si>
    <t>+142610+143110</t>
  </si>
  <si>
    <t>+142615+143115</t>
  </si>
  <si>
    <t>+142620+143120</t>
  </si>
  <si>
    <t>+142625+143125</t>
  </si>
  <si>
    <t>CARTERA DE CRÉDITOS PARA MICROCRÉDITO QUE NO DEVENGA INTERESES</t>
  </si>
  <si>
    <t>Cartera de crédito de vivienda de interés público y vivienda de interés social que no devenga intereses</t>
  </si>
  <si>
    <t>CARTERA DE CRÉDITO DE VIVIENDA DE INTERÉS SOCIAL Y PÚBLICO QUE NO DEVENGA INTERESES</t>
  </si>
  <si>
    <t>CARTERA DE CRÉDITOS PRODUCTIVO REFINANCIADA QUE NO DEVENGA INTERESES</t>
  </si>
  <si>
    <t>+143305+143705+143805</t>
  </si>
  <si>
    <t>+143310+143710+143810</t>
  </si>
  <si>
    <t>+143315+143715+143815</t>
  </si>
  <si>
    <t>+143320+143720+143820</t>
  </si>
  <si>
    <t>+143325+143725+143825</t>
  </si>
  <si>
    <t>CARTERA DE CRÉDITOS DE CONSUMO REFINANCIADA QUE NO DEVENGA INTERESES</t>
  </si>
  <si>
    <t>+143405+143905</t>
  </si>
  <si>
    <t>+143410+143910</t>
  </si>
  <si>
    <t>+143415+143915</t>
  </si>
  <si>
    <t>+143420+143920</t>
  </si>
  <si>
    <t>+143425+143925</t>
  </si>
  <si>
    <t>CARTERA DE CRÉDITOS INMOBILIARIO REFINANCIADA QUE NO DEVENGA INTERESES</t>
  </si>
  <si>
    <t>CARTERA DE CRÉDITOS PARA MICROCRÉDITO REFINANCIADA QUE NO DEVENGA INTERESES</t>
  </si>
  <si>
    <t>Cartera de crédito de vivienda de interés público y vivienda de interés social refinanciada que no devenga intereses</t>
  </si>
  <si>
    <t>CARTERA DE CRÉDITOS DE VIVIENDA DE INTERÉS SOCIAL Y PÚBLICO REFINANCIADA QUE NO DEVENGA INTERESES</t>
  </si>
  <si>
    <t>CARTERA DE CRÉDITOS PRODUCTIVO REESTRUCTURADA QUE NO DEVENGA INTERESES</t>
  </si>
  <si>
    <t>+144105+144505+144605</t>
  </si>
  <si>
    <t>+144110+144510+144610</t>
  </si>
  <si>
    <t>+144115+144515+144615</t>
  </si>
  <si>
    <t>+144120+144520+144620</t>
  </si>
  <si>
    <t>+144125+144525+144625</t>
  </si>
  <si>
    <t>CARTERA DE CRÉDITOS DE CONSUMO REESTRUCTURADA QUE NO DEVENGA INTERESES</t>
  </si>
  <si>
    <t>+144205+144705</t>
  </si>
  <si>
    <t>+144210+144710</t>
  </si>
  <si>
    <t>+144215+144715</t>
  </si>
  <si>
    <t>+144220+144720</t>
  </si>
  <si>
    <t>+144225+144725</t>
  </si>
  <si>
    <t>CARTERA DE CRÉDITOS INMOBILIARIO REESTRUCTURADA QUE NO DEVENGA INTERESES</t>
  </si>
  <si>
    <t>CARTERA DE CRÉDITOS PARA MICROCRÉDITO REESTRUCTURADA QUE NO DEVENGA INTERESES</t>
  </si>
  <si>
    <t>Cartera de crédito de vivienda de interés público y vivienda de interés social reestructurada que no devenga intereses</t>
  </si>
  <si>
    <t>CARTERA DE CRÉDITOS DE VIVIENDA DE INTERÉS SOCIAL Y PÚBLICO REESTRUCTURADA QUE NO DEVENGA INTERESES</t>
  </si>
  <si>
    <t>+144905+145305+145405</t>
  </si>
  <si>
    <t>+144910+145310+145410</t>
  </si>
  <si>
    <t>+144915+145315+145415</t>
  </si>
  <si>
    <t>+144920+145320+145420</t>
  </si>
  <si>
    <t>+144925+145325+145425</t>
  </si>
  <si>
    <t>CARTERA DE CRÉDITOS DE CONSUMO VENCIDA</t>
  </si>
  <si>
    <t>+145005+145505</t>
  </si>
  <si>
    <t>+145010+145510</t>
  </si>
  <si>
    <t>+145015+145515</t>
  </si>
  <si>
    <t>+145020+145520</t>
  </si>
  <si>
    <t>+145025+145525</t>
  </si>
  <si>
    <t>DE 361 A 720 DÍAS</t>
  </si>
  <si>
    <t>CARTERA DE CRÉDITOS PARA MICROCRÉDITO VENCIDA</t>
  </si>
  <si>
    <t>Cartera de crédito de vivienda de interés público y vivienda de interés social vencida</t>
  </si>
  <si>
    <t>CARTERA DE CRÉDITOS DE VIVIENDA DE INTERÉS SOCIAL Y PÚBLICO VENCIDA</t>
  </si>
  <si>
    <t>DE 171 A 360 DÍAS</t>
  </si>
  <si>
    <t>CARTERA DE CRÉDITOS PRODUCTIVO REFINANCIADA VENCIDA</t>
  </si>
  <si>
    <t>+145705+146105+146205</t>
  </si>
  <si>
    <t>+145710+146110+146210</t>
  </si>
  <si>
    <t>+145715+146115+146215</t>
  </si>
  <si>
    <t>+145720+146120+146220</t>
  </si>
  <si>
    <t>+145725+146125+146225</t>
  </si>
  <si>
    <t>CARTERA DE CRÉDITOS DE CONSUMO REFINANCIADA VENCIDA</t>
  </si>
  <si>
    <t>+145805+146305</t>
  </si>
  <si>
    <t>+145810+146310</t>
  </si>
  <si>
    <t>+145815+146315</t>
  </si>
  <si>
    <t>+145820+146320</t>
  </si>
  <si>
    <t>+145825+146325</t>
  </si>
  <si>
    <t>CARTERA DE CRÉDITOS INMOBILIARIO REFINANCIADA VENCIDA</t>
  </si>
  <si>
    <t>CARTERA DE CRÉDITOS PARA MICROCRÉDITO REFINANCIADA VENCIDA</t>
  </si>
  <si>
    <t>Cartera de crédito de vivienda de interés público y vivienda de interés social refinanciada vencida</t>
  </si>
  <si>
    <t>CARTERA DE CRÉDITO DE VIVIENDA DE INTERÉS SOCIAL Y PÚBLICO REFINANCIADA VENCIDA</t>
  </si>
  <si>
    <t>CARTERA DE CRÉDITOS PRODUCTIVO REESTRUCTURADA VENCIDA</t>
  </si>
  <si>
    <t>+146505+146905+147005</t>
  </si>
  <si>
    <t>+146510+146910+147010</t>
  </si>
  <si>
    <t>+146515+146915+147015</t>
  </si>
  <si>
    <t>+146520+146920+147020</t>
  </si>
  <si>
    <t>+146525+146925+147025</t>
  </si>
  <si>
    <t>CARTERA DE CRÉDITOS DE CONSUMO REESTRUCTURADA VENCIDA</t>
  </si>
  <si>
    <t>+146605+147105</t>
  </si>
  <si>
    <t>+146610+147110</t>
  </si>
  <si>
    <t>+146615+147115</t>
  </si>
  <si>
    <t>+146620+147120</t>
  </si>
  <si>
    <t>+146625+147125</t>
  </si>
  <si>
    <t>CARTERA DE CRÉDITOS INMOBILIARIO REESTRUCTURADA VENCIDA</t>
  </si>
  <si>
    <t>CARTERA DE CRÉDITOS PARA MICROCRÉDITO REESTRUCTURADA VENCIDA</t>
  </si>
  <si>
    <t>Cartera de crédito de vivienda de interés público y vivienda de interés social reestructurada vencida</t>
  </si>
  <si>
    <t>CARTERA DE CRÉDITO DE VIVIENDA DE INTERÉS SOCIAL Y PÚBLICO REESTRUCTURADA VENCIDA</t>
  </si>
  <si>
    <t>CARTERA DE CRÉDITO DE INVERSIÓN PÚBLICA POR VENCER</t>
  </si>
  <si>
    <t>CARTERA DE CRÉDITO EDUCATIVO REFINANCIADA POR VENCER</t>
  </si>
  <si>
    <t>CARTERA DE CRÉDITO DE INVERSIÓN PÚBLICA REFINANCIADA POR VENCER</t>
  </si>
  <si>
    <t>CARTERA DE CRÉDITO EDUCATIVO REESTRUCTURADA POR VENCER</t>
  </si>
  <si>
    <t>CARTERA DE CRÉDITO DE INVERSIÓN PÚBLICA REESTRUCTURADA POR VENCER</t>
  </si>
  <si>
    <t>CARTERA DE CRÉDITO DE INVERSIÓN PÚBLICA QUE NO DEVENGA INTERESES</t>
  </si>
  <si>
    <t>CARTERA DE CRÉDITO EDUCATIVO REFINANCIADA QUE NO DEVENGA INTERESES</t>
  </si>
  <si>
    <t>actualizar nombre a EDUCATIVO SE TOMO EN CUENTA</t>
  </si>
  <si>
    <t>Cartera de créditos de inversión pública refinanciada que no
devenga intereses</t>
  </si>
  <si>
    <t>CARTERA DE CRÉDITO DE INVERSIÓN PÚBLICA REFINANCIADA QUE NO DEVENGA INTERESES</t>
  </si>
  <si>
    <t>CARTERA DE CRÉDITO EDUCATIVO REESTRUCURADA QUE NO DEVENGA INTERESES</t>
  </si>
  <si>
    <t>CARTERA DE CRÉDITO DE INVERSIÓN PÚBLICA REESTRUCURADA QUE NO DEVENGA INTERESES</t>
  </si>
  <si>
    <t>CARTERA DE CRÉDITO DE INVERSIÓN PÚBLICA VENCIDA</t>
  </si>
  <si>
    <t>CARTERA DE CRÉDITO EDUCATIVO REFINANCIADA VENCIDA</t>
  </si>
  <si>
    <t>CARTERA DE CRÉDITO DE INVERSIÓN PÚBLICA REFINANCIADA VENCIDA</t>
  </si>
  <si>
    <t>CARTERA DE CRÉDITO EDUCATIVO REESTRUCTURADA VENCIDA</t>
  </si>
  <si>
    <t>CARTERA DE CRÉDITO DE INVERSIÓN PÚBLICA REESTRUCTURADA VENCIDA</t>
  </si>
  <si>
    <t>Marcado coon amarillo porque??? PORQUE SE HABÍA COREGIDO EL NOMBRE</t>
  </si>
  <si>
    <t>Cartera Refinanciada COVID-19 por Vencer</t>
  </si>
  <si>
    <t>CARTERA REFINANCIADA COVID-19 POR VENCER</t>
  </si>
  <si>
    <t>Comercial Prioritario</t>
  </si>
  <si>
    <t>PRODUCTIVO POR VENCER</t>
  </si>
  <si>
    <t>Comercial Ordinario</t>
  </si>
  <si>
    <t>Consumo Prioritario</t>
  </si>
  <si>
    <t>CONSUMO POR VENCER</t>
  </si>
  <si>
    <t>Consumo Ordinario</t>
  </si>
  <si>
    <t>INMOBILIARIO POR VENCER</t>
  </si>
  <si>
    <t>VIVIENDA DE INTERÉS SOCIAL Y PÚBLICO POR VENCER</t>
  </si>
  <si>
    <t>MICROCRÉDITO POR VENCER</t>
  </si>
  <si>
    <t>De Inversión Pública</t>
  </si>
  <si>
    <t>DE INVERSIÓN PÚBLICA POR VENCER</t>
  </si>
  <si>
    <t>EDUCATIVO POR VENCER</t>
  </si>
  <si>
    <t>Refinanciada COVID-19 que no Devenga Interés</t>
  </si>
  <si>
    <t>CARTERA REFINANCIADA COVID-19 QUE NO DEVENGA INTERÉS</t>
  </si>
  <si>
    <t>?? Porque dice cartera ????</t>
  </si>
  <si>
    <t>PRODUCTIVO QUE NO DEVENGA INTERESES</t>
  </si>
  <si>
    <t>CONSUMO QUE NO DEVENGA INTERESES</t>
  </si>
  <si>
    <t>INMOBILIARIO QUE NO DEVENGA INTERESES</t>
  </si>
  <si>
    <t>VIVIENDA DE INTERÉS SOCIAL Y PÚBLICO QUE NO DEVENGA INTERESES</t>
  </si>
  <si>
    <t>MICROCRÉDITO QUE NO DEVENGA INTERESES</t>
  </si>
  <si>
    <t>DE INVERSIÓN PÚBLICA QUE NO DEVENGA INTERESES</t>
  </si>
  <si>
    <t>EDUCATIVO QUE NO DEVENGA INTERESES</t>
  </si>
  <si>
    <t>Refinanciada COVID-19 Vencida</t>
  </si>
  <si>
    <t>?? Porque dice cartera ???? TODAS LAS 149* DICEN CARTERA</t>
  </si>
  <si>
    <t>PRODUCTIVO VENCIDA</t>
  </si>
  <si>
    <t>CONSUMO VENCIDA</t>
  </si>
  <si>
    <t>INMOBILIARIO VENCIDA</t>
  </si>
  <si>
    <t>VIVIENDA DE INTERÉS SOCIAL Y PÚBLICO VENCIDA</t>
  </si>
  <si>
    <t>MICROCRÉDITO VENCIDA</t>
  </si>
  <si>
    <t>DE INVERSIÓN PÚBLICA VENCIDA</t>
  </si>
  <si>
    <t>EDUCATIVO VENCIDA</t>
  </si>
  <si>
    <t>Cartera Reestructurada COVID-19 por Vencer</t>
  </si>
  <si>
    <t>Cartera Reestructurada COVID-19 que no Devenga Interés</t>
  </si>
  <si>
    <t>CARTERA REESTRUCTURADA COVID-19 QUE NO DEVENGA INTERÉS</t>
  </si>
  <si>
    <t>Cartera Reestructurada COVID-19 Vencida</t>
  </si>
  <si>
    <t>ASI DEBE QUEDAR EL NOMBRE DE ESTA CUENTA?</t>
  </si>
  <si>
    <t>(PROVISIONES PARA CRÉDITOS INCOBRABLES)</t>
  </si>
  <si>
    <t>(CARTERA DE CRÉDITOS PRODUCTIVO)</t>
  </si>
  <si>
    <t>(CARTERA DE CRÉDITOS DE CONSUMO)</t>
  </si>
  <si>
    <t>(CARTERA DE CRÉDITOS INMOBILIARIO)</t>
  </si>
  <si>
    <t>(CARTERA DE CRÉDITOS PARA MICROCRÉDITO)</t>
  </si>
  <si>
    <t>(Cartera de crédito de vivienda de interés público y vivienda de interés social)</t>
  </si>
  <si>
    <t>(CARTERA DE CRÉDITOS DE VIVIENDA DE INTERÉS SOCIAL Y PÚBLICO)</t>
  </si>
  <si>
    <t>(CARTERA DE CRÉDITO REFINANCIADA)</t>
  </si>
  <si>
    <t>(CARTERA DE CRÉDITO REESTRUCTURADA)</t>
  </si>
  <si>
    <t>(CARTERA DE CRÉDITO EDUCATIVO)</t>
  </si>
  <si>
    <t>(CARTERA DE CRÉDITO DE INVERSIÓN PÚBLICA)</t>
  </si>
  <si>
    <t>PROVISIÓN GÉNERICA POR TECNOLOGÍA CREDITICIA</t>
  </si>
  <si>
    <t>PROVISIÓN ANTICÍCLICA</t>
  </si>
  <si>
    <t>(PROVISIONES NO REVERSADAS POR REQUERIMIENTO NORMATIVO)</t>
  </si>
  <si>
    <t>(PROVISIÓN GENERICA VOLUNTARIA)</t>
  </si>
  <si>
    <t>INTERESES por cobrar de operaciones interbancarias</t>
  </si>
  <si>
    <t>INTERESES por cobrar inversiones</t>
  </si>
  <si>
    <t>INTERESES POR COBRAR DE CARTERA DE CRÉDITOS</t>
  </si>
  <si>
    <t>160305+160325+160330</t>
  </si>
  <si>
    <t>CARTERA DE CRÉDITOS DE CONSUMO</t>
  </si>
  <si>
    <t>160310+160335</t>
  </si>
  <si>
    <t>CARTERA DE CRÉDITO INMOBILIARIO</t>
  </si>
  <si>
    <t>CARTERA DE CRÉDITOS PARA MICROCRÉDITO</t>
  </si>
  <si>
    <t>Cartera de crédito de vivienda de interés público y vivienda de interés social</t>
  </si>
  <si>
    <t>CARTERA DE CRÉDITOS DE VIVIENDA DE INTERÉS SOCIAL Y PÚBLICO</t>
  </si>
  <si>
    <t>CARTERA DE CRÉDITO EDUCATIVO</t>
  </si>
  <si>
    <t>CARTERA DE CRÉDITO DE INVERSIÓN PÚBLICA</t>
  </si>
  <si>
    <t>CARTERA DE CRÉDITOS REFINANCIADA</t>
  </si>
  <si>
    <t>CARTERA DE CRÉDITOS REESTRUCTURADA</t>
  </si>
  <si>
    <t>Otros INTERESES por cobrar</t>
  </si>
  <si>
    <t>Créditos PARA MICROCRÉDITO</t>
  </si>
  <si>
    <t>INTERESES</t>
  </si>
  <si>
    <t>INTERESES REESTRUCTURADOS POR COBRAR</t>
  </si>
  <si>
    <t>INTERESES DE CARTERA DE CRÉDITOS PRODUCTIVO</t>
  </si>
  <si>
    <t>+161505+161530+151525</t>
  </si>
  <si>
    <t xml:space="preserve">INTERESES DE CARTERA DE CRÉDITOS DE CONSUMO </t>
  </si>
  <si>
    <t>+161510+161535</t>
  </si>
  <si>
    <t>PORQUE SE REPITEN LAS MISMAS CUENTAS DEL COMERCIAL?</t>
  </si>
  <si>
    <t>INTERESES DE CARTERA DE CRÉDITOS INMOBILIARIO</t>
  </si>
  <si>
    <t>INTERESES DE CARTERA DE CRÉDITOS PARA MICROCRÉDITO</t>
  </si>
  <si>
    <t>Intereses de cartera de crédito de vivienda de interés público y vivienda de interés social</t>
  </si>
  <si>
    <t>INTERESES DE CARTERA DE CRÉDITOS DE VIVIENDA DE INTERÉS SOCIAL Y PÚBLICO</t>
  </si>
  <si>
    <t>INTERESES DE CARTERA DE CRÉDITO EDUCATIVO</t>
  </si>
  <si>
    <t>INTERESES DE CARTERA DE CRÉDITOS DE INVERSIÓN PÚBLICA</t>
  </si>
  <si>
    <t>CUENTAS POR COBRAR POR CARTERA DE VIVIENDA DE INTERÉS SOCIAL Y PÚBLICO VENDIDA AL FIDEICOMISO DE TITULARIZACIÓN</t>
  </si>
  <si>
    <t>Cuentas por cobrar IFTH y/o IECE</t>
  </si>
  <si>
    <t>(Provisión para INTERESES y comisiones por cobrar)</t>
  </si>
  <si>
    <t>Maquinaria y equipos para la venta</t>
  </si>
  <si>
    <t>Mercaderías e insumos para la venta</t>
  </si>
  <si>
    <t>(Provisión para bienes realizables, adjudicados por pago y
recuperados)</t>
  </si>
  <si>
    <t>Cartera de créditos que no devenga INTERESES</t>
  </si>
  <si>
    <t>Cartera de créditos refinanciada que no devenga INTERESES</t>
  </si>
  <si>
    <t>Cartera de créditos reestructurada que no devenga INTERESES</t>
  </si>
  <si>
    <t>Derechos de cobro por liquidar</t>
  </si>
  <si>
    <t>Depósitos monetarios que generan INTERESES</t>
  </si>
  <si>
    <t>Depósitos monetarios que no generan INTERESES</t>
  </si>
  <si>
    <t>EJECUCIÓN PRESUPUESTARIA</t>
  </si>
  <si>
    <t>INTERESES por pagar</t>
  </si>
  <si>
    <t>INTERESES recibidos por anticipado</t>
  </si>
  <si>
    <t>Subsidios del gobierno nacional</t>
  </si>
  <si>
    <t>Operaciones por liquidar proceso de cámara</t>
  </si>
  <si>
    <t>Prima EN COLOCACIÓN de acciones y certificados de aportación</t>
  </si>
  <si>
    <t>Reserva legal irrepartible - Otros aportes patrimoniales -Donaciones - En efectivo</t>
  </si>
  <si>
    <t>Reserva legal irrepartible - Otros aportes patrimoniales -Donaciones - En bienes</t>
  </si>
  <si>
    <t>Superávit por valuación de inversiones en acciones</t>
  </si>
  <si>
    <t>Utilidades o excedentes acumulados</t>
  </si>
  <si>
    <t>PARTIDAS DE CONSOLIDACIÓN</t>
  </si>
  <si>
    <t>x</t>
  </si>
  <si>
    <t>PARTICIPACIÓN MINORITARIA</t>
  </si>
  <si>
    <t>GANANCIA O PERDIDA EN CONVERSIÓN</t>
  </si>
  <si>
    <t>Otros INTERESES</t>
  </si>
  <si>
    <t>En venta de inversiones</t>
  </si>
  <si>
    <t>En venta de cartera de créditos</t>
  </si>
  <si>
    <t>CRÉDITO PRODUCTIVO</t>
  </si>
  <si>
    <t>440210+440215+440205</t>
  </si>
  <si>
    <t xml:space="preserve">CRÉDITO DE CONSUMO </t>
  </si>
  <si>
    <t>440220+440225</t>
  </si>
  <si>
    <t>CRÉDITO INMOBILIARIO</t>
  </si>
  <si>
    <t>Crédito de vivienda de interés público y vivienda de interés social</t>
  </si>
  <si>
    <t>CRÉDITO DE VIVIENDA DE INTERÉS SOCIAL Y PÚBLICO</t>
  </si>
  <si>
    <t>MICROCRÉDITO</t>
  </si>
  <si>
    <t>CRÉDITO EDUCATIVO</t>
  </si>
  <si>
    <t>CRÉDITO DE INVERSIÓN PÚBLICA</t>
  </si>
  <si>
    <t>Remuneraciones mensuales</t>
  </si>
  <si>
    <t>Beneficios sociales</t>
  </si>
  <si>
    <t>Gastos de representación, residencia y responsabilidad</t>
  </si>
  <si>
    <t>Impuesto a la renta del personal</t>
  </si>
  <si>
    <t>Pensiones y jubilaciones</t>
  </si>
  <si>
    <t>Directores</t>
  </si>
  <si>
    <t>Honorarios profesionales</t>
  </si>
  <si>
    <t>Movilización, fletes y embalajes</t>
  </si>
  <si>
    <t>Servicios de guardianía</t>
  </si>
  <si>
    <t>Publicidad y propaganda</t>
  </si>
  <si>
    <t>Servicios básicos</t>
  </si>
  <si>
    <t>Impuestos Fiscales</t>
  </si>
  <si>
    <t>Impuestos Municipales</t>
  </si>
  <si>
    <t>Aportes a la Superintendencia de Bancos y Seguros</t>
  </si>
  <si>
    <t>Aportes al COSEDE por prima fija</t>
  </si>
  <si>
    <t>Aportes al COSEDE por prima ajustada</t>
  </si>
  <si>
    <t>Aportes al Ministerio de Desarrollo Urbano y Vivienda</t>
  </si>
  <si>
    <t>Multas y otras sanciones</t>
  </si>
  <si>
    <t>Impuestos y aportes para otros organismos e instituciones</t>
  </si>
  <si>
    <t>Gastos anticipados</t>
  </si>
  <si>
    <t>Suministros diversos</t>
  </si>
  <si>
    <t>Mantenimiento y reparaciones</t>
  </si>
  <si>
    <t>Descuentos en servicio de almacenaje</t>
  </si>
  <si>
    <t>OTROS GASTOS Y PEÉRDIDAS</t>
  </si>
  <si>
    <t>INTERESES y comisiones devengados en ejercicios anteriores</t>
  </si>
  <si>
    <t>Depósitos en bancos y otras instituciones financieras</t>
  </si>
  <si>
    <t>Overnight</t>
  </si>
  <si>
    <t>INTERESES y descuentos de inversiones en títulos valores</t>
  </si>
  <si>
    <t>Inversiones a valor razonable con cambios en el estado de resultados</t>
  </si>
  <si>
    <t>INTERESES Y DESCUENTOS DE CARTERA DE CRÉDITOS</t>
  </si>
  <si>
    <t>REVISAR LAS CUENTAS</t>
  </si>
  <si>
    <t xml:space="preserve">CARTERA DE CRÉDITOS DE CONSUMO </t>
  </si>
  <si>
    <t>+510410+510426</t>
  </si>
  <si>
    <t>Cartera de crédito de vivienda de interés público y vivienda de
interés social</t>
  </si>
  <si>
    <t>CARTERA DE CRÉDITO DE VIVIENDA DE INTERÉS SOCIAL Y PÚBLICO</t>
  </si>
  <si>
    <t>CARTERA DE CRÉDITO REFINANCIADA</t>
  </si>
  <si>
    <t>CARTERA DE CRÉDITO REESTRUCTURADA</t>
  </si>
  <si>
    <t>DE MORA</t>
  </si>
  <si>
    <t>DESCUENTOS DE CARTERA COMPRADA</t>
  </si>
  <si>
    <t>Otros INTERESES y descuentos</t>
  </si>
  <si>
    <t>Por pagos por cuenta de clientes</t>
  </si>
  <si>
    <t>Cartera de créditos productivo</t>
  </si>
  <si>
    <t>QUEDA EL NOMBRE DE LA CTA ASI ?</t>
  </si>
  <si>
    <t>Cartera de créditos PARA MICROCRÉDITO</t>
  </si>
  <si>
    <t>Servicios financieros con cargo máximo</t>
  </si>
  <si>
    <t>Servicios con cuentas</t>
  </si>
  <si>
    <t>Servicios con cheques</t>
  </si>
  <si>
    <t>Servicios con tarjetas</t>
  </si>
  <si>
    <t>Servicios con otros valores</t>
  </si>
  <si>
    <t>Servicios de transferencias</t>
  </si>
  <si>
    <t>Servicios de giros y remesas</t>
  </si>
  <si>
    <t>Servicios transaccionales</t>
  </si>
  <si>
    <t>Servicios de cobros y pagos</t>
  </si>
  <si>
    <t>Servicios de recuperación de cartera</t>
  </si>
  <si>
    <t>Servicios de custodia</t>
  </si>
  <si>
    <t>Servicios de gestión de facturas</t>
  </si>
  <si>
    <t>Servicios de planes de recompensa</t>
  </si>
  <si>
    <t>Servicios de prestaciones en el exterior</t>
  </si>
  <si>
    <t>Servicios de seguridad</t>
  </si>
  <si>
    <t>Servicios de transporte de valores</t>
  </si>
  <si>
    <t>Servicios de soporte de cuentas</t>
  </si>
  <si>
    <t>Servicios de gestión de documentos</t>
  </si>
  <si>
    <t>Servicios de certificaciones</t>
  </si>
  <si>
    <t>Servicios de soporte empresarial</t>
  </si>
  <si>
    <t>Servicios de publicaciones</t>
  </si>
  <si>
    <t>Otros servicios de soporte</t>
  </si>
  <si>
    <t>Otros servicios financieros con cargo máximo</t>
  </si>
  <si>
    <t>Servicios financieros con cargo diferenciado</t>
  </si>
  <si>
    <t>De activos castigados</t>
  </si>
  <si>
    <t>Reversión de provisiones</t>
  </si>
  <si>
    <t>Devolución de impuestos y multas</t>
  </si>
  <si>
    <t>Intereses y comisiones de ejercicios anteriores</t>
  </si>
  <si>
    <t>INTERESES y comisiones de ejercicios anteriores</t>
  </si>
  <si>
    <t>Pérdidas y ganancias</t>
  </si>
  <si>
    <t>GARANTÍAS CONCEDIDAS por el sistema de garantía crediticia</t>
  </si>
  <si>
    <t>CRÉDITOS APROBADOS NO DESEMBOLSADOS</t>
  </si>
  <si>
    <t>640405+640425+640430</t>
  </si>
  <si>
    <t>640410+640435</t>
  </si>
  <si>
    <t>CARTERA DE CRÉDITOS DE INVERSIÓN PÚBLICA</t>
  </si>
  <si>
    <t>Certificados de depósito</t>
  </si>
  <si>
    <t>Matrículas de almacenamiento simple</t>
  </si>
  <si>
    <t>Matrículas de almacenamiento afianzado</t>
  </si>
  <si>
    <t>Recibos provisionales</t>
  </si>
  <si>
    <t>GARANTÍAS CONCEDIDAS por el Sistema de Garantía Crediticia</t>
  </si>
  <si>
    <t>Por operaciones vigentes</t>
  </si>
  <si>
    <t>Por operaciones pendientes de reclamo</t>
  </si>
  <si>
    <t>ACTIVOS PROPIOS EN PODER DE TERCEROS ENTREGADOS EN GARANTÍA</t>
  </si>
  <si>
    <t>Inversiones a valor RAZONABLE CON cambios en el estado de resultados</t>
  </si>
  <si>
    <t>710225+710245+710250</t>
  </si>
  <si>
    <t>REVISAR LAS CUENTAS NO ESTAN CORRECTAS</t>
  </si>
  <si>
    <t>710230+710255</t>
  </si>
  <si>
    <t>REVISAR QUE FALTA SUMAR LAS CUENTAS</t>
  </si>
  <si>
    <t>CARTERA DE CRÉDITOS Y OTROS ACTIVOS EN DEMANDA JUDICIAL</t>
  </si>
  <si>
    <t>+710705+71725+710730</t>
  </si>
  <si>
    <t>+710710+710735</t>
  </si>
  <si>
    <t>PARA MICROCRÉDITO</t>
  </si>
  <si>
    <t>INTERESES, COMISIONES E INGRESOS EN SUSPENSO</t>
  </si>
  <si>
    <t>+710905+710925+710930</t>
  </si>
  <si>
    <t>+710910+710935</t>
  </si>
  <si>
    <t>OTROS</t>
  </si>
  <si>
    <t>OBLIGACIONES EXTINGUIDAS POR ACUERDOS CONCORDATORIOS Y OTROS CONTRATOS</t>
  </si>
  <si>
    <t>CARTERA DE CRÉDITO PRODUCTIVO</t>
  </si>
  <si>
    <t>CARTERA DE CRÉDITO DE CONSUMO</t>
  </si>
  <si>
    <t>CARTERA DE CRÉDITO DE VIVIENDA</t>
  </si>
  <si>
    <t>CARTERA DE MICROCRÉDITOS</t>
  </si>
  <si>
    <t>OBLIGACIONES EXTINGUIDAS POR OTROS CONTRATOS</t>
  </si>
  <si>
    <t>CARTERA ENTREGADA PARA PROCESOS DE TITULARIZACIÓN</t>
  </si>
  <si>
    <t>+711705+711710+711715</t>
  </si>
  <si>
    <t xml:space="preserve">CARTERA DE CRÉDITO DE CONSUMO </t>
  </si>
  <si>
    <t>+711720+711725</t>
  </si>
  <si>
    <t>CARTERA DE CRÉDITO PARA MICROCRÉDITO</t>
  </si>
  <si>
    <t>INTERESES en suspenso</t>
  </si>
  <si>
    <t>INTERESES pagados por depósitos o captaciones constituidos como garantía de préstamos</t>
  </si>
  <si>
    <t>VALORES Y BIENES RECIBIDOS DE TERCEROS</t>
  </si>
  <si>
    <t xml:space="preserve">En cobranza </t>
  </si>
  <si>
    <t xml:space="preserve">Documentos en garantía </t>
  </si>
  <si>
    <t xml:space="preserve">Valores fiduciarios en garantía </t>
  </si>
  <si>
    <t xml:space="preserve">Bienes inmuebles en garantía </t>
  </si>
  <si>
    <t xml:space="preserve">Otros bienes en garantía </t>
  </si>
  <si>
    <t xml:space="preserve">En custodia </t>
  </si>
  <si>
    <t xml:space="preserve">En administración </t>
  </si>
  <si>
    <t xml:space="preserve">En comodato </t>
  </si>
  <si>
    <t xml:space="preserve">Cartera de crédito productivo en administración </t>
  </si>
  <si>
    <t>+740145+740150+740155</t>
  </si>
  <si>
    <t>740160+740165</t>
  </si>
  <si>
    <t>Cartera de crédito de vivienda de interés público y vivienda de interés social en administración</t>
  </si>
  <si>
    <t>Cartera de crédito de vivienda de interés social y público en administración</t>
  </si>
  <si>
    <t xml:space="preserve">Cartera de crédito inmobiliario en administración </t>
  </si>
  <si>
    <t>Depósitos y otras captaciones no cubiertas POR LA COSEDE</t>
  </si>
  <si>
    <t>Certificados de almacenamiento</t>
  </si>
  <si>
    <t>Certificados de liberación</t>
  </si>
  <si>
    <t>Compromiso depósito comercial público</t>
  </si>
  <si>
    <t>Mercaderías en consignación</t>
  </si>
  <si>
    <t>Mercaderías para remate</t>
  </si>
  <si>
    <t>Mercaderías de reexportación</t>
  </si>
  <si>
    <t>Bienes realizables, adjudicados por pago y arrendamiento
mercantil</t>
  </si>
  <si>
    <t>Revalorización del Patrimonio</t>
  </si>
  <si>
    <t>VALORES Y BIENES RECIBIDOS EN FIDEICOMISO MERCANTIL</t>
  </si>
  <si>
    <t>740925+740945+740950</t>
  </si>
  <si>
    <t>740930+740955</t>
  </si>
  <si>
    <t>Depósitos garantizados</t>
  </si>
  <si>
    <t>Pasivos originados en el proceso de saneamiento</t>
  </si>
  <si>
    <t>PROVISIONES CONSTITUIDAS</t>
  </si>
  <si>
    <t>PROVISIÓN CARTERA REFINANCIADA PRODUCTIVO</t>
  </si>
  <si>
    <t>+741401+741405+741406</t>
  </si>
  <si>
    <t>PROVISIÓN CARTERA REFINANCIADA DE CONSUMO</t>
  </si>
  <si>
    <t>+741402+741430</t>
  </si>
  <si>
    <t>PROVISIÓN CARTERA REFINANCIADA INMOBILIARIO</t>
  </si>
  <si>
    <t>PROVISIÓN CARTERA REFINANCIADA MICROCRÉDITO</t>
  </si>
  <si>
    <t>PROVISIÓN CARTERA REESTRUCTURADA PRODUCTIVO</t>
  </si>
  <si>
    <t>+741409+741413+741414</t>
  </si>
  <si>
    <t xml:space="preserve">PROVISIÓN CARTERA REESTRUCTURADA DE CONSUMO </t>
  </si>
  <si>
    <t>+741410+741434</t>
  </si>
  <si>
    <t>PROVISIÓN CARTERA REESTRUCTURADA INMOBILIARIO</t>
  </si>
  <si>
    <t>PROVISIÓN CARTERA REESTRUCTURADA MICROCRÉDITO</t>
  </si>
  <si>
    <t>PROVISIÓN GENÉRICA POR TECNOLOGÍA CREDITICIA CARTERA DE CONSUMO</t>
  </si>
  <si>
    <t>+741417+741438</t>
  </si>
  <si>
    <t>PROVISIÓN GENÉRICA POR TECNOLOGÍA CREDITICIA CARTERA DE MICROCRÉDITO</t>
  </si>
  <si>
    <t>Provisión genérica por tecnología crediticia cartera de crédito educativo</t>
  </si>
  <si>
    <t>PROVISIÓN GENÉRICA POR TECNOLOGÍA CREDITICIA CARTERA DE CRÉDITO EDUCATIVO</t>
  </si>
  <si>
    <t>PROVISIÓN GENÉRICA VOLUNTARIA CARTERA PRODUCTIVO</t>
  </si>
  <si>
    <t>+741420+741424+741425</t>
  </si>
  <si>
    <t xml:space="preserve">PROVISIÓN GENÉRICA VOLUNTARIA CARTERA CONSUMO </t>
  </si>
  <si>
    <t>+741421+741439</t>
  </si>
  <si>
    <t>PROVISIÓN GENÉRICA VOLUNTARIA CARTERA INMOBILIARIO</t>
  </si>
  <si>
    <t>+741422</t>
  </si>
  <si>
    <t>PROVISIÓN GENÉRICA VOLUNTARIA CARTERA DE MICROCRÉDITO</t>
  </si>
  <si>
    <t>+741423</t>
  </si>
  <si>
    <t>PROVISIÓN GENÉRICA VOLUNTARIA CARTERA REFINANCIADA</t>
  </si>
  <si>
    <t>+741428</t>
  </si>
  <si>
    <t>PROVISIÓN GENÉRICA VOLUNTARIA CARTERA REESTRUCTURADA</t>
  </si>
  <si>
    <t>+741429</t>
  </si>
  <si>
    <t>Provisión cartera refinanciada de consumo ordinario</t>
  </si>
  <si>
    <t>Provisión cartera refinanciada de vivienda de interés público y vivienda de interés social</t>
  </si>
  <si>
    <t>PROVISIÓN CARTERA REFINANCIADA DE VIVIENDA DE INTERÉS PÚBLICO</t>
  </si>
  <si>
    <t>PROVISIÓN CARTERA REFINANCIADA EDUCATIVO</t>
  </si>
  <si>
    <t>PROVISIÓN CARTERA REFINANCIADA DE INVERSIÓN PÚBLICA</t>
  </si>
  <si>
    <t>Provisión cartera reestructurada de consumo ordinario</t>
  </si>
  <si>
    <t>Provisión cartera reestructurada de vivienda de interés público y vivienda de interés social</t>
  </si>
  <si>
    <t>PROVISIÓN CARTERA REESTRUCTURADA DE VIVIENDA DE INTERÉS SOCIAL Y PÚBLICO</t>
  </si>
  <si>
    <t>PROVISIÓN CARTERA REESTRUCTURADA EDUCATIVO</t>
  </si>
  <si>
    <t>PROVISIÓN CARTERA REESTRUCTURADA DE INVERSIÓN PÚBLICA</t>
  </si>
  <si>
    <t>Provisión genérica por  tecnología crediticia cartera de consumo ordinario</t>
  </si>
  <si>
    <t>Provisión genérica voluntaria cartera de consumo ordinario</t>
  </si>
  <si>
    <t>Provisión genérica voluntaria cartera de vivienda de interés público y vivienda de interés social</t>
  </si>
  <si>
    <t>PROVISIÓN GENÉRICA VOLUNTARIA CARTERA DE VIVIENDA DE INTERÉS SOCIAL Y PÚBLICO</t>
  </si>
  <si>
    <t>+741440</t>
  </si>
  <si>
    <t>PROVISIÓN GENÉRICA VOLUNTARIA CARTERA DE CRÉDITO EDUCATIVO</t>
  </si>
  <si>
    <t>+741441</t>
  </si>
  <si>
    <t>PROVISIÓN GENÉRICA VOLUNTARIA CARTERA DE INVERSIÓN PÚBLICA</t>
  </si>
  <si>
    <t>+741442</t>
  </si>
  <si>
    <t>DEPÓSITOS O CAPTACIONES CONSTITUIDOS COMO GARANTÍA DE PRESTAMOS</t>
  </si>
  <si>
    <t>CARTERA PRODUCTIVO</t>
  </si>
  <si>
    <t>+741505+741525+741530</t>
  </si>
  <si>
    <t xml:space="preserve">CARTERAS DE CONSUMO </t>
  </si>
  <si>
    <t>+741510+741535</t>
  </si>
  <si>
    <t>CARTERA INMOBILARIA</t>
  </si>
  <si>
    <t>CARTERA DE MICROCRÉDITO</t>
  </si>
  <si>
    <t>Cartera de créditos de consumo ordinario</t>
  </si>
  <si>
    <t>OPERACIONES DE FINANCIAMIENTO AFIANZADAS</t>
  </si>
  <si>
    <t>CRÉDITOS PRODUCTIVOS</t>
  </si>
  <si>
    <t>CRÉDITOS PARA MICROCRÉDITO</t>
  </si>
  <si>
    <t>CONTINGENTES</t>
  </si>
  <si>
    <t>CARTERA DE CRÉDITOS DE CONSUMO REESTRUCTURADA POR VENCER</t>
  </si>
  <si>
    <t>Crédito Productivo</t>
  </si>
  <si>
    <t>Crédito de Consumo</t>
  </si>
  <si>
    <t>Crédito de vivienda de interés social y público</t>
  </si>
  <si>
    <t>Cartera de créditos para microcrédito</t>
  </si>
  <si>
    <t>Cartera de crédito de vivienda de interés social y público</t>
  </si>
  <si>
    <t xml:space="preserve">Cartera de crédito de consumo en administración </t>
  </si>
  <si>
    <t xml:space="preserve">Cartera de crédito para microcrédito en administración </t>
  </si>
  <si>
    <t>CARTERA POR VENCER CRÉDITO PRODUCTIVO</t>
  </si>
  <si>
    <t>CARTERA POR VENCER MICROCRÉDITO</t>
  </si>
  <si>
    <t>CARTERA POR VENCER VIVIENDA DE INTERÉS SOCIAL Y  PÚBLICO</t>
  </si>
  <si>
    <t>CARTERA DE CREDITOS CONSUMO</t>
  </si>
  <si>
    <t>CARTERA DE CRÉDITOS MICROCRÉDITO</t>
  </si>
  <si>
    <t>CARTERA DE CRÉDITOS VIVIENDA DE INTERÉS SOCIAL Y PÚBLICO</t>
  </si>
  <si>
    <t>CARTERA POR VENCER PRODUCTIVO NUEVO</t>
  </si>
  <si>
    <t>CARTERA POR VENCER VIVIENDA DE INTERÉS SOCIAL Y PÚBLICO</t>
  </si>
  <si>
    <t>CARTERA IMPRODUCTIVA PRODUCTIVO NUEVO</t>
  </si>
  <si>
    <t>CARTERA IMPRODUCTIVA MICROCRÉDITO</t>
  </si>
  <si>
    <t>CARTERA IMPRODUCTIVA VIVIENDA DE INTERÉS SOCIAL Y PÚBLICO</t>
  </si>
  <si>
    <t>CARTERA BRUTA PRODUCTIVO NUEVO</t>
  </si>
  <si>
    <t>CARTERA BRUTA MICROCRÉDITO</t>
  </si>
  <si>
    <t>CARTERA BRUTA VIVIENDA DE INTERÉS SOCIAL Y  PÚBLICO</t>
  </si>
  <si>
    <t>PROVISIONES CARTERA PRODUCTIVO NUEVO</t>
  </si>
  <si>
    <t>PROVISIONES CARTERA MICROCRÉDITO</t>
  </si>
  <si>
    <t>PROVISIONES CARTERA VIVIENDA DE INTERÉS SOCIAL Y PÚBLICO</t>
  </si>
  <si>
    <t>MOROSIDAD DE LA CARTERA DE CRÉDITOS PRODUCTIVOS NUEVO</t>
  </si>
  <si>
    <t>MOROSIDAD DE LA CARTERA DE CREDITOS CONSUMO</t>
  </si>
  <si>
    <t>MOROSIDAD DE LA CARTERA DE CRÉDITOS MICROCRÉDITO</t>
  </si>
  <si>
    <t>MOROSIDAD DE LA CARTERA DE CRÉDITOS VIVIENDA DE INTERÉS SOCIAL Y PÚBLICO</t>
  </si>
  <si>
    <t>COBERTURA DE LA CARTERA DE CRÉDITOS PRODUCTIVO NUEVO</t>
  </si>
  <si>
    <t>COBERTURA DE LA CARTERA DE CREDITOS CONSUMO</t>
  </si>
  <si>
    <t>COBERTURA DE LA CARTERA DE CRÉDITOS MICROCRÉDITO</t>
  </si>
  <si>
    <t>COBERTURA DE LA CARTERA DE CRÉDITOS VIVIENDA DE INTERÉS SOCIAL Y PÚBLICO</t>
  </si>
  <si>
    <t>CARTERA DE CRÉDITOS PRODUCTIVO NUEVO POR VENCER</t>
  </si>
  <si>
    <t>CARTERA DE CREDITOS CONSUMO POR VENCER</t>
  </si>
  <si>
    <r>
      <t xml:space="preserve">CARTERA DE CRÉDITOS MICROCRÉDITO POR VENCER </t>
    </r>
    <r>
      <rPr>
        <b/>
        <vertAlign val="superscript"/>
        <sz val="11"/>
        <color theme="9" tint="-0.249977111117893"/>
        <rFont val="Arial"/>
        <family val="2"/>
      </rPr>
      <t>(9)</t>
    </r>
  </si>
  <si>
    <t>CARTERA DE CRÉDITOS VIVIENDA DE INTERÉS SOCIAL Y PÚBLICO POR VENCER</t>
  </si>
  <si>
    <t>CARTERA DE CRÉDITOS CONSUMO POR VENCER</t>
  </si>
  <si>
    <t>CARTERA DE CRÉDITOS MICROCRÉDITO POR VENCER</t>
  </si>
  <si>
    <t>CARTERA DE CRÉDITOS PRODUCTIVOS NUEVO QUE NO DEVENGA INTERESES</t>
  </si>
  <si>
    <t>CARTERA DE CRÉDITOS CONSUMO QUE NO DEVENGA INTERESES</t>
  </si>
  <si>
    <t>CARTERA DE CRÉDITOS MICROCRÉDITO QUE NO DEVENGA INTERESES</t>
  </si>
  <si>
    <t>CARTERA DE CRÉDITOS VIVIENDA DE INTERÉS SOCIAL Y PÚBLICO QUE NO DEVENGA INTERESES</t>
  </si>
  <si>
    <t>CARTERA DE CRÉDITOS PRODUCTIVO NUEVO VENCIDA</t>
  </si>
  <si>
    <t>CARTERA DE CRÉDITOS CONSUMO VENCIDA</t>
  </si>
  <si>
    <t>CARTERA DE CRÉDITOS MICROCRÉDITO VENCIDA</t>
  </si>
  <si>
    <t>CARTERA DE CRÉDITOS VIVIENDA DE INTERÉS SOCIAL Y PÚBLICO VENCIDA</t>
  </si>
  <si>
    <t>MOROSIDAD PRODUCTIVO NUEVO</t>
  </si>
  <si>
    <t>MOROSIDAD CONSUMO</t>
  </si>
  <si>
    <t>MOROSIDAD MICROCRÉDITO</t>
  </si>
  <si>
    <t>MOROSIDAD VIVIENDA DE INTERÉS SOCIAL Y PÚBLICO</t>
  </si>
  <si>
    <t>BANCOS PRIVADOS DE MICROCRÉDITO</t>
  </si>
  <si>
    <t>||</t>
  </si>
  <si>
    <t>REPORTE GERENCIAL</t>
  </si>
  <si>
    <t>% de participación del activo en el sistema</t>
  </si>
  <si>
    <t>FONDOS DISPONIBLES (% del activo)</t>
  </si>
  <si>
    <t>% del activo</t>
  </si>
  <si>
    <t>% de participación del pasivo en el sistema</t>
  </si>
  <si>
    <t>210105+210110</t>
  </si>
  <si>
    <t>2602+2604+2606</t>
  </si>
  <si>
    <t>DEL PAIS</t>
  </si>
  <si>
    <t>2603+2605+2607</t>
  </si>
  <si>
    <t xml:space="preserve">DEL EXTERIOR </t>
  </si>
  <si>
    <t xml:space="preserve">INGRESOS (-) GASTOS </t>
  </si>
  <si>
    <t>DEPOSITOS MONETARIOS</t>
  </si>
  <si>
    <t>(en miles de dolares y porcentajes)</t>
  </si>
  <si>
    <t>resultados acumulados</t>
  </si>
  <si>
    <t>+149915+741403+741411+741422+149940+741431+741435+741440</t>
  </si>
  <si>
    <t>GASTOS DE OPERACION ESTIMADOS / TOTAL ACTIVO PROMEDIO (3)</t>
  </si>
  <si>
    <t>BP BANCO  DESARROLLO DE LOS PUEBLOS  S.A., CODESARROLLO</t>
  </si>
  <si>
    <t>TOTAL CARTERA IMPRODUCTIVA DESCUBIERTA</t>
  </si>
  <si>
    <t>TOTAL DENOMINADOR VULNERABILIDAD PATRIMONIAL</t>
  </si>
  <si>
    <t>( PATRIMONIO + RESULTADOS ) / ACTIVOS INMOVILIZADOS NETOS (3) (6)</t>
  </si>
  <si>
    <t>BP D-MIRO S.A.</t>
  </si>
  <si>
    <t>TOTAL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</si>
</sst>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.00_);_(* \(#,##0.00\);_(* &quot;-&quot;??_);_(@_)"/>
    <numFmt numFmtId="165" formatCode="_-* #,##0.00\ _$_-;\-* #,##0.00\ _$_-;_-* &quot;-&quot;??\ _$_-;_-@_-"/>
    <numFmt numFmtId="166" formatCode="_(* #,##0_);_(* \(#,##0\);_(* &quot;-&quot;??_);_(@_)"/>
    <numFmt numFmtId="167" formatCode="[$-300A]d&quot; de &quot;mmmm&quot; de &quot;yyyy;@"/>
    <numFmt numFmtId="168" formatCode="yyyy\-mm\-dd"/>
    <numFmt numFmtId="169" formatCode="mm\-yyyy"/>
    <numFmt numFmtId="170" formatCode="yyyy\-mm\-dd;@"/>
    <numFmt numFmtId="171" formatCode="###\ ###\ ###\ ###\ ###\ ###\ ###\ ##0.00"/>
    <numFmt numFmtId="172" formatCode="#\ ###\ ###\ ###\ ###\ ###\ ###\ ##0.00"/>
    <numFmt numFmtId="173" formatCode="_-* #,##0\ _$_-;\-* #,##0\ _$_-;_-* &quot;-&quot;??\ _$_-;_-@_-"/>
    <numFmt numFmtId="174" formatCode="_-* #,##0.00000\ _$_-;\-* #,##0.00000\ _$_-;_-* &quot;-&quot;??\ _$_-;_-@_-"/>
    <numFmt numFmtId="175" formatCode="_-* #,##0.0\ _$_-;\-* #,##0.0\ _$_-;_-* &quot;-&quot;??\ _$_-;_-@_-"/>
    <numFmt numFmtId="176" formatCode="0.0%"/>
    <numFmt numFmtId="177" formatCode="General_)"/>
  </numFmts>
  <fonts count="8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indexed="10"/>
      <name val="Arial"/>
      <family val="2"/>
    </font>
    <font>
      <u/>
      <sz val="10"/>
      <color indexed="12"/>
      <name val="Arial"/>
      <family val="2"/>
    </font>
    <font>
      <b/>
      <sz val="11"/>
      <color indexed="18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vertAlign val="superscript"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hadow/>
      <sz val="11"/>
      <name val="Arial"/>
      <family val="2"/>
    </font>
    <font>
      <b/>
      <sz val="8"/>
      <color theme="0"/>
      <name val="Arial"/>
      <family val="2"/>
    </font>
    <font>
      <sz val="11"/>
      <color rgb="FF3399FF"/>
      <name val="Arial"/>
      <family val="2"/>
    </font>
    <font>
      <b/>
      <sz val="11"/>
      <color rgb="FF3399FF"/>
      <name val="Arial"/>
      <family val="2"/>
    </font>
    <font>
      <sz val="11"/>
      <color theme="5"/>
      <name val="Arial"/>
      <family val="2"/>
    </font>
    <font>
      <b/>
      <sz val="11"/>
      <color theme="5"/>
      <name val="Arial"/>
      <family val="2"/>
    </font>
    <font>
      <sz val="11"/>
      <color theme="6"/>
      <name val="Arial"/>
      <family val="2"/>
    </font>
    <font>
      <b/>
      <sz val="11"/>
      <color theme="6"/>
      <name val="Arial"/>
      <family val="2"/>
    </font>
    <font>
      <sz val="11"/>
      <color theme="2" tint="-0.499984740745262"/>
      <name val="Arial"/>
      <family val="2"/>
    </font>
    <font>
      <b/>
      <sz val="11"/>
      <color theme="2" tint="-0.499984740745262"/>
      <name val="Arial"/>
      <family val="2"/>
    </font>
    <font>
      <b/>
      <sz val="11"/>
      <color rgb="FFFF0000"/>
      <name val="Arial"/>
      <family val="2"/>
    </font>
    <font>
      <b/>
      <sz val="11"/>
      <color theme="9" tint="-0.249977111117893"/>
      <name val="Arial"/>
      <family val="2"/>
    </font>
    <font>
      <b/>
      <vertAlign val="superscript"/>
      <sz val="11"/>
      <color theme="9" tint="-0.249977111117893"/>
      <name val="Arial"/>
      <family val="2"/>
    </font>
    <font>
      <b/>
      <vertAlign val="superscript"/>
      <sz val="11"/>
      <color theme="2" tint="-0.499984740745262"/>
      <name val="Arial"/>
      <family val="2"/>
    </font>
    <font>
      <sz val="8"/>
      <color rgb="FF3399FF"/>
      <name val="Arial"/>
      <family val="2"/>
    </font>
    <font>
      <sz val="8"/>
      <color theme="5"/>
      <name val="Arial"/>
      <family val="2"/>
    </font>
    <font>
      <b/>
      <sz val="8"/>
      <color theme="6"/>
      <name val="Arial"/>
      <family val="2"/>
    </font>
    <font>
      <b/>
      <sz val="8"/>
      <color theme="2" tint="-0.499984740745262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Times New Roman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u/>
      <sz val="10"/>
      <color theme="10"/>
      <name val="Arial"/>
      <family val="2"/>
    </font>
    <font>
      <sz val="11"/>
      <color indexed="20"/>
      <name val="Calibri"/>
      <family val="2"/>
    </font>
    <font>
      <sz val="10"/>
      <color rgb="FF000000"/>
      <name val="Arial"/>
      <family val="2"/>
    </font>
    <font>
      <sz val="11"/>
      <color indexed="60"/>
      <name val="Calibri"/>
      <family val="2"/>
    </font>
    <font>
      <sz val="12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color theme="2"/>
      <name val="Arial"/>
      <family val="2"/>
    </font>
    <font>
      <sz val="11"/>
      <color theme="2" tint="-9.9978637043366805E-2"/>
      <name val="Arial"/>
      <family val="2"/>
    </font>
    <font>
      <b/>
      <sz val="11"/>
      <color theme="2" tint="-9.9978637043366805E-2"/>
      <name val="Arial"/>
      <family val="2"/>
    </font>
    <font>
      <sz val="11"/>
      <color theme="0" tint="-0.14999847407452621"/>
      <name val="Arial"/>
      <family val="2"/>
    </font>
    <font>
      <b/>
      <sz val="11"/>
      <color theme="0" tint="-0.14999847407452621"/>
      <name val="Arial"/>
      <family val="2"/>
    </font>
    <font>
      <sz val="10"/>
      <color rgb="FF000000"/>
      <name val="Times New Roman"/>
      <family val="1"/>
    </font>
    <font>
      <b/>
      <sz val="8"/>
      <name val="Arial"/>
      <family val="2"/>
    </font>
    <font>
      <sz val="8"/>
      <color theme="0"/>
      <name val="Arial"/>
      <family val="2"/>
    </font>
    <font>
      <sz val="8"/>
      <color rgb="FFFF0000"/>
      <name val="Arial"/>
      <family val="2"/>
    </font>
    <font>
      <sz val="8"/>
      <color indexed="8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82">
    <xf numFmtId="0" fontId="0" fillId="0" borderId="0"/>
    <xf numFmtId="165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/>
    <xf numFmtId="0" fontId="23" fillId="0" borderId="16" applyNumberFormat="0" applyFill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0" fontId="27" fillId="5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19" applyNumberFormat="0" applyAlignment="0" applyProtection="0"/>
    <xf numFmtId="0" fontId="30" fillId="8" borderId="20" applyNumberFormat="0" applyAlignment="0" applyProtection="0"/>
    <xf numFmtId="0" fontId="31" fillId="8" borderId="19" applyNumberFormat="0" applyAlignment="0" applyProtection="0"/>
    <xf numFmtId="0" fontId="32" fillId="0" borderId="21" applyNumberFormat="0" applyFill="0" applyAlignment="0" applyProtection="0"/>
    <xf numFmtId="0" fontId="33" fillId="9" borderId="22" applyNumberFormat="0" applyAlignment="0" applyProtection="0"/>
    <xf numFmtId="0" fontId="34" fillId="0" borderId="0" applyNumberFormat="0" applyFill="0" applyBorder="0" applyAlignment="0" applyProtection="0"/>
    <xf numFmtId="0" fontId="2" fillId="10" borderId="23" applyNumberFormat="0" applyFont="0" applyAlignment="0" applyProtection="0"/>
    <xf numFmtId="0" fontId="35" fillId="0" borderId="0" applyNumberFormat="0" applyFill="0" applyBorder="0" applyAlignment="0" applyProtection="0"/>
    <xf numFmtId="0" fontId="21" fillId="0" borderId="24" applyNumberFormat="0" applyFill="0" applyAlignment="0" applyProtection="0"/>
    <xf numFmtId="0" fontId="36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36" fillId="34" borderId="0" applyNumberFormat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1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2" fillId="16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2" fillId="20" borderId="0" applyNumberFormat="0" applyBorder="0" applyAlignment="0" applyProtection="0"/>
    <xf numFmtId="0" fontId="56" fillId="44" borderId="0" applyNumberFormat="0" applyBorder="0" applyAlignment="0" applyProtection="0"/>
    <xf numFmtId="0" fontId="56" fillId="44" borderId="0" applyNumberFormat="0" applyBorder="0" applyAlignment="0" applyProtection="0"/>
    <xf numFmtId="0" fontId="2" fillId="24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2" fillId="28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2" fillId="32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2" fillId="13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2" fillId="17" borderId="0" applyNumberFormat="0" applyBorder="0" applyAlignment="0" applyProtection="0"/>
    <xf numFmtId="0" fontId="56" fillId="49" borderId="0" applyNumberFormat="0" applyBorder="0" applyAlignment="0" applyProtection="0"/>
    <xf numFmtId="0" fontId="56" fillId="49" borderId="0" applyNumberFormat="0" applyBorder="0" applyAlignment="0" applyProtection="0"/>
    <xf numFmtId="0" fontId="2" fillId="21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2" fillId="2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2" fillId="29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2" fillId="33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7" fillId="52" borderId="0" applyNumberFormat="0" applyBorder="0" applyAlignment="0" applyProtection="0"/>
    <xf numFmtId="0" fontId="57" fillId="52" borderId="0" applyNumberFormat="0" applyBorder="0" applyAlignment="0" applyProtection="0"/>
    <xf numFmtId="0" fontId="57" fillId="52" borderId="0" applyNumberFormat="0" applyBorder="0" applyAlignment="0" applyProtection="0"/>
    <xf numFmtId="0" fontId="57" fillId="49" borderId="0" applyNumberFormat="0" applyBorder="0" applyAlignment="0" applyProtection="0"/>
    <xf numFmtId="0" fontId="57" fillId="49" borderId="0" applyNumberFormat="0" applyBorder="0" applyAlignment="0" applyProtection="0"/>
    <xf numFmtId="0" fontId="57" fillId="49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5" borderId="0" applyNumberFormat="0" applyBorder="0" applyAlignment="0" applyProtection="0"/>
    <xf numFmtId="0" fontId="57" fillId="55" borderId="0" applyNumberFormat="0" applyBorder="0" applyAlignment="0" applyProtection="0"/>
    <xf numFmtId="0" fontId="57" fillId="55" borderId="0" applyNumberFormat="0" applyBorder="0" applyAlignment="0" applyProtection="0"/>
    <xf numFmtId="0" fontId="3" fillId="0" borderId="0" applyNumberFormat="0" applyFill="0" applyBorder="0" applyAlignment="0" applyProtection="0"/>
    <xf numFmtId="0" fontId="58" fillId="44" borderId="0" applyNumberFormat="0" applyBorder="0" applyAlignment="0" applyProtection="0"/>
    <xf numFmtId="0" fontId="58" fillId="44" borderId="0" applyNumberFormat="0" applyBorder="0" applyAlignment="0" applyProtection="0"/>
    <xf numFmtId="0" fontId="58" fillId="44" borderId="0" applyNumberFormat="0" applyBorder="0" applyAlignment="0" applyProtection="0"/>
    <xf numFmtId="0" fontId="59" fillId="56" borderId="28" applyNumberFormat="0" applyAlignment="0" applyProtection="0"/>
    <xf numFmtId="0" fontId="59" fillId="56" borderId="28" applyNumberFormat="0" applyAlignment="0" applyProtection="0"/>
    <xf numFmtId="0" fontId="59" fillId="56" borderId="28" applyNumberFormat="0" applyAlignment="0" applyProtection="0"/>
    <xf numFmtId="0" fontId="60" fillId="57" borderId="29" applyNumberFormat="0" applyAlignment="0" applyProtection="0"/>
    <xf numFmtId="0" fontId="60" fillId="57" borderId="29" applyNumberFormat="0" applyAlignment="0" applyProtection="0"/>
    <xf numFmtId="0" fontId="60" fillId="57" borderId="29" applyNumberFormat="0" applyAlignment="0" applyProtection="0"/>
    <xf numFmtId="0" fontId="61" fillId="0" borderId="30" applyNumberFormat="0" applyFill="0" applyAlignment="0" applyProtection="0"/>
    <xf numFmtId="0" fontId="61" fillId="0" borderId="30" applyNumberFormat="0" applyFill="0" applyAlignment="0" applyProtection="0"/>
    <xf numFmtId="0" fontId="61" fillId="0" borderId="30" applyNumberFormat="0" applyFill="0" applyAlignment="0" applyProtection="0"/>
    <xf numFmtId="164" fontId="2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11" borderId="0" applyNumberFormat="0" applyBorder="0" applyAlignment="0" applyProtection="0"/>
    <xf numFmtId="0" fontId="57" fillId="58" borderId="0" applyNumberFormat="0" applyBorder="0" applyAlignment="0" applyProtection="0"/>
    <xf numFmtId="0" fontId="57" fillId="58" borderId="0" applyNumberFormat="0" applyBorder="0" applyAlignment="0" applyProtection="0"/>
    <xf numFmtId="0" fontId="57" fillId="59" borderId="0" applyNumberFormat="0" applyBorder="0" applyAlignment="0" applyProtection="0"/>
    <xf numFmtId="0" fontId="57" fillId="59" borderId="0" applyNumberFormat="0" applyBorder="0" applyAlignment="0" applyProtection="0"/>
    <xf numFmtId="0" fontId="57" fillId="59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61" borderId="0" applyNumberFormat="0" applyBorder="0" applyAlignment="0" applyProtection="0"/>
    <xf numFmtId="0" fontId="57" fillId="61" borderId="0" applyNumberFormat="0" applyBorder="0" applyAlignment="0" applyProtection="0"/>
    <xf numFmtId="0" fontId="57" fillId="61" borderId="0" applyNumberFormat="0" applyBorder="0" applyAlignment="0" applyProtection="0"/>
    <xf numFmtId="0" fontId="64" fillId="47" borderId="28" applyNumberFormat="0" applyAlignment="0" applyProtection="0"/>
    <xf numFmtId="0" fontId="64" fillId="47" borderId="28" applyNumberFormat="0" applyAlignment="0" applyProtection="0"/>
    <xf numFmtId="0" fontId="64" fillId="47" borderId="28" applyNumberFormat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66" fillId="43" borderId="0" applyNumberFormat="0" applyBorder="0" applyAlignment="0" applyProtection="0"/>
    <xf numFmtId="0" fontId="66" fillId="43" borderId="0" applyNumberFormat="0" applyBorder="0" applyAlignment="0" applyProtection="0"/>
    <xf numFmtId="0" fontId="66" fillId="43" borderId="0" applyNumberFormat="0" applyBorder="0" applyAlignment="0" applyProtection="0"/>
    <xf numFmtId="164" fontId="67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8" fillId="62" borderId="0" applyNumberFormat="0" applyBorder="0" applyAlignment="0" applyProtection="0"/>
    <xf numFmtId="0" fontId="68" fillId="62" borderId="0" applyNumberFormat="0" applyBorder="0" applyAlignment="0" applyProtection="0"/>
    <xf numFmtId="0" fontId="68" fillId="6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6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69" fillId="0" borderId="0"/>
    <xf numFmtId="177" fontId="70" fillId="0" borderId="0"/>
    <xf numFmtId="0" fontId="69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9" fillId="0" borderId="0"/>
    <xf numFmtId="0" fontId="2" fillId="0" borderId="0"/>
    <xf numFmtId="0" fontId="2" fillId="0" borderId="0"/>
    <xf numFmtId="0" fontId="69" fillId="0" borderId="0"/>
    <xf numFmtId="0" fontId="3" fillId="0" borderId="0"/>
    <xf numFmtId="0" fontId="2" fillId="0" borderId="0"/>
    <xf numFmtId="0" fontId="2" fillId="0" borderId="0"/>
    <xf numFmtId="0" fontId="69" fillId="0" borderId="0"/>
    <xf numFmtId="0" fontId="3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2" fillId="0" borderId="0"/>
    <xf numFmtId="0" fontId="69" fillId="0" borderId="0"/>
    <xf numFmtId="0" fontId="1" fillId="0" borderId="0"/>
    <xf numFmtId="0" fontId="1" fillId="0" borderId="0"/>
    <xf numFmtId="0" fontId="69" fillId="0" borderId="0"/>
    <xf numFmtId="0" fontId="62" fillId="0" borderId="0"/>
    <xf numFmtId="0" fontId="2" fillId="0" borderId="0"/>
    <xf numFmtId="0" fontId="69" fillId="0" borderId="0"/>
    <xf numFmtId="0" fontId="2" fillId="0" borderId="0"/>
    <xf numFmtId="0" fontId="69" fillId="0" borderId="0"/>
    <xf numFmtId="0" fontId="2" fillId="10" borderId="23" applyNumberFormat="0" applyFont="0" applyAlignment="0" applyProtection="0"/>
    <xf numFmtId="0" fontId="3" fillId="63" borderId="31" applyNumberFormat="0" applyFont="0" applyAlignment="0" applyProtection="0"/>
    <xf numFmtId="0" fontId="2" fillId="10" borderId="23" applyNumberFormat="0" applyFont="0" applyAlignment="0" applyProtection="0"/>
    <xf numFmtId="0" fontId="2" fillId="10" borderId="23" applyNumberFormat="0" applyFont="0" applyAlignment="0" applyProtection="0"/>
    <xf numFmtId="0" fontId="2" fillId="10" borderId="23" applyNumberFormat="0" applyFont="0" applyAlignment="0" applyProtection="0"/>
    <xf numFmtId="0" fontId="2" fillId="10" borderId="23" applyNumberFormat="0" applyFont="0" applyAlignment="0" applyProtection="0"/>
    <xf numFmtId="0" fontId="3" fillId="63" borderId="31" applyNumberFormat="0" applyFont="0" applyAlignment="0" applyProtection="0"/>
    <xf numFmtId="9" fontId="6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3" fontId="3" fillId="0" borderId="0" applyFont="0" applyFill="0" applyProtection="0"/>
    <xf numFmtId="9" fontId="3" fillId="0" borderId="0" applyFont="0" applyFill="0" applyBorder="0" applyAlignment="0" applyProtection="0"/>
    <xf numFmtId="0" fontId="71" fillId="56" borderId="32" applyNumberFormat="0" applyAlignment="0" applyProtection="0"/>
    <xf numFmtId="0" fontId="71" fillId="56" borderId="32" applyNumberFormat="0" applyAlignment="0" applyProtection="0"/>
    <xf numFmtId="0" fontId="71" fillId="56" borderId="32" applyNumberFormat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63" fillId="0" borderId="35" applyNumberFormat="0" applyFill="0" applyAlignment="0" applyProtection="0"/>
    <xf numFmtId="0" fontId="63" fillId="0" borderId="35" applyNumberFormat="0" applyFill="0" applyAlignment="0" applyProtection="0"/>
    <xf numFmtId="0" fontId="63" fillId="0" borderId="35" applyNumberFormat="0" applyFill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7" fillId="0" borderId="36" applyNumberFormat="0" applyFill="0" applyAlignment="0" applyProtection="0"/>
    <xf numFmtId="0" fontId="77" fillId="0" borderId="36" applyNumberFormat="0" applyFill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83" fillId="0" borderId="0"/>
  </cellStyleXfs>
  <cellXfs count="585">
    <xf numFmtId="0" fontId="0" fillId="0" borderId="0" xfId="0"/>
    <xf numFmtId="0" fontId="4" fillId="0" borderId="0" xfId="2" applyFont="1" applyFill="1" applyBorder="1"/>
    <xf numFmtId="0" fontId="4" fillId="0" borderId="0" xfId="2" applyFont="1"/>
    <xf numFmtId="0" fontId="4" fillId="0" borderId="0" xfId="2" applyFont="1" applyFill="1"/>
    <xf numFmtId="166" fontId="4" fillId="0" borderId="0" xfId="1" applyNumberFormat="1" applyFont="1"/>
    <xf numFmtId="166" fontId="6" fillId="0" borderId="0" xfId="1" applyNumberFormat="1" applyFont="1"/>
    <xf numFmtId="0" fontId="6" fillId="0" borderId="0" xfId="2" applyFont="1" applyFill="1" applyBorder="1"/>
    <xf numFmtId="166" fontId="7" fillId="0" borderId="0" xfId="1" applyNumberFormat="1" applyFont="1"/>
    <xf numFmtId="166" fontId="4" fillId="0" borderId="0" xfId="1" applyNumberFormat="1" applyFont="1" applyBorder="1"/>
    <xf numFmtId="0" fontId="4" fillId="0" borderId="0" xfId="2" applyFont="1" applyBorder="1"/>
    <xf numFmtId="0" fontId="5" fillId="0" borderId="0" xfId="2" applyFont="1"/>
    <xf numFmtId="0" fontId="9" fillId="0" borderId="0" xfId="0" applyFont="1"/>
    <xf numFmtId="0" fontId="6" fillId="0" borderId="0" xfId="2" applyFont="1"/>
    <xf numFmtId="0" fontId="10" fillId="0" borderId="5" xfId="0" applyFont="1" applyBorder="1"/>
    <xf numFmtId="0" fontId="10" fillId="0" borderId="0" xfId="0" applyFont="1"/>
    <xf numFmtId="0" fontId="9" fillId="0" borderId="5" xfId="0" applyFont="1" applyBorder="1"/>
    <xf numFmtId="0" fontId="9" fillId="0" borderId="7" xfId="0" applyFont="1" applyBorder="1"/>
    <xf numFmtId="0" fontId="9" fillId="0" borderId="4" xfId="0" applyFont="1" applyBorder="1"/>
    <xf numFmtId="0" fontId="11" fillId="0" borderId="0" xfId="2" applyFont="1"/>
    <xf numFmtId="0" fontId="5" fillId="0" borderId="0" xfId="2" applyFont="1" applyAlignment="1">
      <alignment horizontal="left"/>
    </xf>
    <xf numFmtId="0" fontId="7" fillId="0" borderId="0" xfId="2" applyFont="1"/>
    <xf numFmtId="4" fontId="10" fillId="0" borderId="0" xfId="0" applyNumberFormat="1" applyFont="1"/>
    <xf numFmtId="4" fontId="9" fillId="0" borderId="0" xfId="0" applyNumberFormat="1" applyFont="1"/>
    <xf numFmtId="168" fontId="5" fillId="0" borderId="0" xfId="2" applyNumberFormat="1" applyFont="1" applyAlignment="1">
      <alignment horizontal="left"/>
    </xf>
    <xf numFmtId="0" fontId="4" fillId="0" borderId="0" xfId="2" applyFont="1" applyAlignment="1">
      <alignment horizontal="center" wrapText="1"/>
    </xf>
    <xf numFmtId="0" fontId="10" fillId="0" borderId="6" xfId="0" applyFont="1" applyBorder="1"/>
    <xf numFmtId="165" fontId="10" fillId="0" borderId="0" xfId="1" applyFont="1" applyBorder="1"/>
    <xf numFmtId="0" fontId="10" fillId="0" borderId="8" xfId="0" applyFont="1" applyBorder="1"/>
    <xf numFmtId="0" fontId="11" fillId="0" borderId="0" xfId="0" applyFont="1"/>
    <xf numFmtId="0" fontId="10" fillId="0" borderId="7" xfId="0" applyFont="1" applyBorder="1"/>
    <xf numFmtId="4" fontId="10" fillId="0" borderId="4" xfId="0" applyNumberFormat="1" applyFont="1" applyBorder="1"/>
    <xf numFmtId="0" fontId="6" fillId="0" borderId="5" xfId="2" applyFont="1" applyBorder="1"/>
    <xf numFmtId="0" fontId="16" fillId="0" borderId="0" xfId="2" applyFont="1"/>
    <xf numFmtId="0" fontId="6" fillId="0" borderId="0" xfId="2" applyFont="1" applyAlignment="1">
      <alignment horizontal="left"/>
    </xf>
    <xf numFmtId="0" fontId="5" fillId="0" borderId="0" xfId="2" applyFont="1" applyFill="1" applyAlignment="1">
      <alignment horizontal="left"/>
    </xf>
    <xf numFmtId="15" fontId="6" fillId="0" borderId="0" xfId="2" applyNumberFormat="1" applyFont="1" applyFill="1" applyBorder="1" applyAlignment="1">
      <alignment horizontal="left"/>
    </xf>
    <xf numFmtId="167" fontId="4" fillId="0" borderId="0" xfId="2" applyNumberFormat="1" applyFont="1"/>
    <xf numFmtId="0" fontId="4" fillId="0" borderId="5" xfId="2" quotePrefix="1" applyNumberFormat="1" applyFont="1" applyBorder="1" applyAlignment="1">
      <alignment horizontal="right"/>
    </xf>
    <xf numFmtId="0" fontId="4" fillId="0" borderId="5" xfId="2" applyNumberFormat="1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6" fillId="0" borderId="0" xfId="0" applyFont="1"/>
    <xf numFmtId="0" fontId="12" fillId="0" borderId="0" xfId="0" applyFont="1"/>
    <xf numFmtId="0" fontId="4" fillId="0" borderId="0" xfId="0" applyFont="1"/>
    <xf numFmtId="0" fontId="5" fillId="0" borderId="0" xfId="0" applyFont="1"/>
    <xf numFmtId="170" fontId="5" fillId="0" borderId="0" xfId="0" applyNumberFormat="1" applyFont="1" applyAlignment="1">
      <alignment horizontal="left"/>
    </xf>
    <xf numFmtId="17" fontId="6" fillId="0" borderId="0" xfId="1" applyNumberFormat="1" applyFont="1" applyFill="1" applyBorder="1"/>
    <xf numFmtId="169" fontId="4" fillId="0" borderId="0" xfId="0" applyNumberFormat="1" applyFont="1"/>
    <xf numFmtId="0" fontId="4" fillId="0" borderId="5" xfId="0" applyFont="1" applyBorder="1"/>
    <xf numFmtId="166" fontId="4" fillId="0" borderId="5" xfId="1" applyNumberFormat="1" applyFont="1" applyBorder="1"/>
    <xf numFmtId="171" fontId="4" fillId="0" borderId="0" xfId="1" applyNumberFormat="1" applyFont="1" applyBorder="1"/>
    <xf numFmtId="164" fontId="4" fillId="0" borderId="0" xfId="1" applyNumberFormat="1" applyFont="1" applyBorder="1"/>
    <xf numFmtId="171" fontId="4" fillId="0" borderId="0" xfId="1" applyNumberFormat="1" applyFont="1" applyFill="1" applyBorder="1"/>
    <xf numFmtId="172" fontId="4" fillId="0" borderId="0" xfId="1" applyNumberFormat="1" applyFont="1" applyFill="1" applyBorder="1"/>
    <xf numFmtId="166" fontId="4" fillId="0" borderId="7" xfId="1" applyNumberFormat="1" applyFont="1" applyBorder="1"/>
    <xf numFmtId="171" fontId="4" fillId="0" borderId="0" xfId="0" applyNumberFormat="1" applyFont="1"/>
    <xf numFmtId="0" fontId="6" fillId="0" borderId="0" xfId="2" applyFont="1" applyFill="1"/>
    <xf numFmtId="0" fontId="11" fillId="0" borderId="0" xfId="2" applyFont="1" applyFill="1"/>
    <xf numFmtId="0" fontId="12" fillId="0" borderId="0" xfId="2" applyFont="1" applyFill="1"/>
    <xf numFmtId="0" fontId="20" fillId="0" borderId="0" xfId="2" applyFont="1" applyFill="1" applyAlignment="1">
      <alignment horizontal="center"/>
    </xf>
    <xf numFmtId="1" fontId="19" fillId="0" borderId="0" xfId="0" applyNumberFormat="1" applyFont="1"/>
    <xf numFmtId="0" fontId="19" fillId="0" borderId="0" xfId="0" applyFont="1"/>
    <xf numFmtId="166" fontId="20" fillId="0" borderId="0" xfId="1" applyNumberFormat="1" applyFont="1" applyFill="1" applyAlignment="1">
      <alignment horizontal="right" vertical="center" wrapText="1"/>
    </xf>
    <xf numFmtId="0" fontId="19" fillId="0" borderId="0" xfId="2" applyFont="1" applyFill="1"/>
    <xf numFmtId="0" fontId="4" fillId="0" borderId="0" xfId="2" applyFont="1" applyFill="1" applyAlignment="1">
      <alignment horizontal="left"/>
    </xf>
    <xf numFmtId="0" fontId="20" fillId="0" borderId="0" xfId="0" applyFont="1"/>
    <xf numFmtId="0" fontId="4" fillId="35" borderId="0" xfId="2" applyFont="1" applyFill="1"/>
    <xf numFmtId="0" fontId="4" fillId="35" borderId="0" xfId="2" applyFont="1" applyFill="1" applyBorder="1"/>
    <xf numFmtId="0" fontId="5" fillId="35" borderId="0" xfId="2" applyFont="1" applyFill="1" applyAlignment="1">
      <alignment horizontal="left"/>
    </xf>
    <xf numFmtId="170" fontId="5" fillId="35" borderId="0" xfId="0" applyNumberFormat="1" applyFont="1" applyFill="1" applyAlignment="1">
      <alignment horizontal="left"/>
    </xf>
    <xf numFmtId="0" fontId="4" fillId="35" borderId="10" xfId="2" applyFont="1" applyFill="1" applyBorder="1"/>
    <xf numFmtId="0" fontId="6" fillId="35" borderId="5" xfId="2" applyFont="1" applyFill="1" applyBorder="1"/>
    <xf numFmtId="0" fontId="4" fillId="35" borderId="5" xfId="2" applyFont="1" applyFill="1" applyBorder="1"/>
    <xf numFmtId="0" fontId="4" fillId="35" borderId="0" xfId="0" applyFont="1" applyFill="1"/>
    <xf numFmtId="0" fontId="4" fillId="35" borderId="0" xfId="2" applyFont="1" applyFill="1" applyAlignment="1"/>
    <xf numFmtId="0" fontId="19" fillId="0" borderId="0" xfId="2" applyFont="1"/>
    <xf numFmtId="166" fontId="19" fillId="0" borderId="0" xfId="1" applyNumberFormat="1" applyFont="1"/>
    <xf numFmtId="0" fontId="19" fillId="35" borderId="0" xfId="2" applyFont="1" applyFill="1"/>
    <xf numFmtId="166" fontId="19" fillId="35" borderId="0" xfId="1" applyNumberFormat="1" applyFont="1" applyFill="1"/>
    <xf numFmtId="0" fontId="20" fillId="35" borderId="0" xfId="0" applyFont="1" applyFill="1"/>
    <xf numFmtId="0" fontId="1" fillId="35" borderId="0" xfId="0" applyFont="1" applyFill="1"/>
    <xf numFmtId="0" fontId="4" fillId="0" borderId="5" xfId="2" applyFont="1" applyFill="1" applyBorder="1"/>
    <xf numFmtId="0" fontId="6" fillId="0" borderId="5" xfId="2" applyFont="1" applyFill="1" applyBorder="1"/>
    <xf numFmtId="0" fontId="10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4" fillId="35" borderId="5" xfId="0" applyFont="1" applyFill="1" applyBorder="1"/>
    <xf numFmtId="0" fontId="4" fillId="0" borderId="6" xfId="0" applyFont="1" applyBorder="1" applyAlignment="1">
      <alignment vertical="center"/>
    </xf>
    <xf numFmtId="165" fontId="1" fillId="0" borderId="0" xfId="1" applyFont="1" applyBorder="1"/>
    <xf numFmtId="0" fontId="1" fillId="0" borderId="7" xfId="0" applyFont="1" applyBorder="1"/>
    <xf numFmtId="0" fontId="1" fillId="0" borderId="8" xfId="0" applyFont="1" applyBorder="1"/>
    <xf numFmtId="0" fontId="8" fillId="0" borderId="0" xfId="0" applyFont="1"/>
    <xf numFmtId="165" fontId="10" fillId="0" borderId="0" xfId="1" applyFont="1" applyFill="1" applyBorder="1"/>
    <xf numFmtId="165" fontId="1" fillId="0" borderId="0" xfId="1" applyFont="1" applyFill="1" applyBorder="1"/>
    <xf numFmtId="0" fontId="6" fillId="0" borderId="7" xfId="2" applyNumberFormat="1" applyFont="1" applyBorder="1" applyAlignment="1">
      <alignment horizontal="right"/>
    </xf>
    <xf numFmtId="4" fontId="1" fillId="0" borderId="0" xfId="0" applyNumberFormat="1" applyFont="1"/>
    <xf numFmtId="0" fontId="4" fillId="0" borderId="5" xfId="2" applyNumberFormat="1" applyFont="1" applyFill="1" applyBorder="1" applyAlignment="1">
      <alignment horizontal="right"/>
    </xf>
    <xf numFmtId="0" fontId="10" fillId="35" borderId="0" xfId="0" applyFont="1" applyFill="1"/>
    <xf numFmtId="0" fontId="6" fillId="35" borderId="0" xfId="0" applyFont="1" applyFill="1"/>
    <xf numFmtId="165" fontId="9" fillId="0" borderId="0" xfId="1" applyFont="1" applyFill="1"/>
    <xf numFmtId="165" fontId="4" fillId="0" borderId="0" xfId="1" applyFont="1" applyFill="1"/>
    <xf numFmtId="165" fontId="10" fillId="0" borderId="0" xfId="1" applyFont="1" applyFill="1"/>
    <xf numFmtId="165" fontId="6" fillId="0" borderId="0" xfId="1" applyFont="1" applyFill="1"/>
    <xf numFmtId="165" fontId="0" fillId="0" borderId="0" xfId="1" applyFont="1" applyFill="1"/>
    <xf numFmtId="9" fontId="6" fillId="0" borderId="0" xfId="45" applyFont="1" applyAlignment="1">
      <alignment horizontal="left"/>
    </xf>
    <xf numFmtId="0" fontId="7" fillId="0" borderId="6" xfId="2" applyNumberFormat="1" applyFont="1" applyBorder="1"/>
    <xf numFmtId="165" fontId="7" fillId="0" borderId="0" xfId="1" applyFont="1"/>
    <xf numFmtId="165" fontId="7" fillId="0" borderId="0" xfId="1" applyFont="1" applyFill="1"/>
    <xf numFmtId="165" fontId="10" fillId="0" borderId="0" xfId="1" applyFont="1"/>
    <xf numFmtId="165" fontId="10" fillId="0" borderId="4" xfId="1" applyFont="1" applyFill="1" applyBorder="1"/>
    <xf numFmtId="0" fontId="37" fillId="0" borderId="5" xfId="0" applyFont="1" applyBorder="1" applyAlignment="1">
      <alignment vertical="center"/>
    </xf>
    <xf numFmtId="0" fontId="6" fillId="0" borderId="0" xfId="2" applyFont="1" applyFill="1" applyAlignment="1"/>
    <xf numFmtId="165" fontId="6" fillId="0" borderId="0" xfId="1" applyFont="1" applyFill="1" applyBorder="1"/>
    <xf numFmtId="0" fontId="6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65" fontId="1" fillId="0" borderId="0" xfId="1" applyFont="1" applyFill="1"/>
    <xf numFmtId="165" fontId="1" fillId="0" borderId="4" xfId="1" applyFont="1" applyFill="1" applyBorder="1"/>
    <xf numFmtId="165" fontId="1" fillId="0" borderId="0" xfId="1" applyFont="1"/>
    <xf numFmtId="165" fontId="1" fillId="0" borderId="4" xfId="1" applyFont="1" applyBorder="1"/>
    <xf numFmtId="165" fontId="11" fillId="0" borderId="0" xfId="1" applyFont="1"/>
    <xf numFmtId="165" fontId="4" fillId="0" borderId="0" xfId="1" applyFont="1"/>
    <xf numFmtId="0" fontId="1" fillId="0" borderId="9" xfId="0" applyFont="1" applyBorder="1"/>
    <xf numFmtId="1" fontId="7" fillId="0" borderId="5" xfId="1" applyNumberFormat="1" applyFont="1" applyBorder="1" applyAlignment="1">
      <alignment horizontal="right" vertical="center" wrapText="1"/>
    </xf>
    <xf numFmtId="0" fontId="6" fillId="0" borderId="6" xfId="2" applyFont="1" applyBorder="1" applyAlignment="1">
      <alignment horizontal="left"/>
    </xf>
    <xf numFmtId="0" fontId="4" fillId="0" borderId="6" xfId="2" applyFont="1" applyBorder="1"/>
    <xf numFmtId="1" fontId="5" fillId="0" borderId="5" xfId="1" applyNumberFormat="1" applyFont="1" applyBorder="1" applyAlignment="1">
      <alignment horizontal="right" vertical="center" wrapText="1"/>
    </xf>
    <xf numFmtId="0" fontId="10" fillId="0" borderId="6" xfId="0" applyFont="1" applyBorder="1" applyAlignment="1">
      <alignment horizontal="left"/>
    </xf>
    <xf numFmtId="1" fontId="7" fillId="0" borderId="5" xfId="1" applyNumberFormat="1" applyFont="1" applyFill="1" applyBorder="1" applyAlignment="1">
      <alignment horizontal="right" vertical="center" wrapText="1"/>
    </xf>
    <xf numFmtId="1" fontId="5" fillId="0" borderId="5" xfId="1" applyNumberFormat="1" applyFont="1" applyFill="1" applyBorder="1" applyAlignment="1">
      <alignment horizontal="right" vertical="center" wrapText="1"/>
    </xf>
    <xf numFmtId="0" fontId="10" fillId="0" borderId="0" xfId="0" quotePrefix="1" applyFont="1"/>
    <xf numFmtId="0" fontId="10" fillId="0" borderId="0" xfId="0" quotePrefix="1" applyFont="1" applyAlignment="1">
      <alignment horizontal="left"/>
    </xf>
    <xf numFmtId="0" fontId="1" fillId="0" borderId="0" xfId="0" applyFont="1" applyAlignment="1">
      <alignment horizontal="right"/>
    </xf>
    <xf numFmtId="165" fontId="4" fillId="0" borderId="0" xfId="1" applyFont="1" applyFill="1" applyBorder="1"/>
    <xf numFmtId="165" fontId="11" fillId="0" borderId="0" xfId="1" applyFont="1" applyFill="1"/>
    <xf numFmtId="165" fontId="4" fillId="0" borderId="4" xfId="1" applyFont="1" applyFill="1" applyBorder="1"/>
    <xf numFmtId="165" fontId="19" fillId="0" borderId="0" xfId="1" applyFont="1" applyFill="1"/>
    <xf numFmtId="165" fontId="19" fillId="35" borderId="0" xfId="1" applyFont="1" applyFill="1"/>
    <xf numFmtId="4" fontId="6" fillId="0" borderId="0" xfId="0" applyNumberFormat="1" applyFont="1"/>
    <xf numFmtId="165" fontId="4" fillId="35" borderId="0" xfId="1" applyFont="1" applyFill="1"/>
    <xf numFmtId="165" fontId="1" fillId="35" borderId="0" xfId="1" applyFont="1" applyFill="1" applyBorder="1"/>
    <xf numFmtId="165" fontId="10" fillId="35" borderId="0" xfId="1" applyFont="1" applyFill="1"/>
    <xf numFmtId="165" fontId="1" fillId="35" borderId="0" xfId="1" applyFont="1" applyFill="1"/>
    <xf numFmtId="165" fontId="7" fillId="35" borderId="0" xfId="1" applyFont="1" applyFill="1"/>
    <xf numFmtId="165" fontId="4" fillId="35" borderId="0" xfId="1" applyFont="1" applyFill="1" applyAlignment="1">
      <alignment horizontal="center" wrapText="1"/>
    </xf>
    <xf numFmtId="0" fontId="4" fillId="0" borderId="0" xfId="0" applyFont="1" applyAlignment="1">
      <alignment horizontal="justify" vertical="center"/>
    </xf>
    <xf numFmtId="165" fontId="5" fillId="0" borderId="0" xfId="1" applyFont="1" applyFill="1" applyBorder="1" applyAlignment="1">
      <alignment horizontal="center" vertical="center" wrapText="1"/>
    </xf>
    <xf numFmtId="165" fontId="9" fillId="0" borderId="0" xfId="1" applyFont="1" applyFill="1" applyBorder="1"/>
    <xf numFmtId="165" fontId="19" fillId="0" borderId="0" xfId="1" applyFont="1"/>
    <xf numFmtId="165" fontId="10" fillId="39" borderId="0" xfId="1" applyFont="1" applyFill="1"/>
    <xf numFmtId="0" fontId="10" fillId="39" borderId="0" xfId="0" applyFont="1" applyFill="1"/>
    <xf numFmtId="166" fontId="19" fillId="0" borderId="0" xfId="1" applyNumberFormat="1" applyFont="1" applyFill="1" applyAlignment="1">
      <alignment horizontal="right" vertical="center" wrapText="1"/>
    </xf>
    <xf numFmtId="165" fontId="4" fillId="0" borderId="0" xfId="1" applyFont="1" applyBorder="1"/>
    <xf numFmtId="166" fontId="4" fillId="0" borderId="10" xfId="1" applyNumberFormat="1" applyFont="1" applyBorder="1"/>
    <xf numFmtId="166" fontId="6" fillId="0" borderId="1" xfId="1" applyNumberFormat="1" applyFont="1" applyBorder="1"/>
    <xf numFmtId="171" fontId="6" fillId="0" borderId="0" xfId="1" applyNumberFormat="1" applyFont="1" applyBorder="1"/>
    <xf numFmtId="164" fontId="6" fillId="0" borderId="0" xfId="1" applyNumberFormat="1" applyFont="1" applyBorder="1"/>
    <xf numFmtId="172" fontId="6" fillId="0" borderId="0" xfId="1" applyNumberFormat="1" applyFont="1" applyFill="1" applyBorder="1"/>
    <xf numFmtId="165" fontId="4" fillId="0" borderId="6" xfId="1" applyFont="1" applyBorder="1"/>
    <xf numFmtId="165" fontId="6" fillId="0" borderId="2" xfId="1" applyFont="1" applyBorder="1"/>
    <xf numFmtId="165" fontId="6" fillId="0" borderId="2" xfId="1" applyFont="1" applyFill="1" applyBorder="1"/>
    <xf numFmtId="165" fontId="6" fillId="0" borderId="3" xfId="1" applyFont="1" applyBorder="1"/>
    <xf numFmtId="165" fontId="4" fillId="0" borderId="11" xfId="1" applyFont="1" applyBorder="1"/>
    <xf numFmtId="165" fontId="4" fillId="0" borderId="11" xfId="1" applyFont="1" applyFill="1" applyBorder="1"/>
    <xf numFmtId="165" fontId="6" fillId="0" borderId="0" xfId="1" applyFont="1" applyBorder="1"/>
    <xf numFmtId="166" fontId="6" fillId="0" borderId="7" xfId="1" applyNumberFormat="1" applyFont="1" applyBorder="1"/>
    <xf numFmtId="165" fontId="6" fillId="0" borderId="4" xfId="1" applyFont="1" applyBorder="1"/>
    <xf numFmtId="165" fontId="6" fillId="0" borderId="8" xfId="1" applyFont="1" applyBorder="1"/>
    <xf numFmtId="170" fontId="5" fillId="0" borderId="0" xfId="0" applyNumberFormat="1" applyFont="1" applyAlignment="1">
      <alignment horizontal="center"/>
    </xf>
    <xf numFmtId="170" fontId="5" fillId="0" borderId="6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5" fontId="4" fillId="0" borderId="2" xfId="1" applyFont="1" applyBorder="1"/>
    <xf numFmtId="165" fontId="4" fillId="0" borderId="12" xfId="1" applyFont="1" applyBorder="1"/>
    <xf numFmtId="166" fontId="6" fillId="0" borderId="0" xfId="1" applyNumberFormat="1" applyFont="1" applyBorder="1"/>
    <xf numFmtId="166" fontId="4" fillId="0" borderId="2" xfId="1" applyNumberFormat="1" applyFont="1" applyBorder="1"/>
    <xf numFmtId="165" fontId="4" fillId="0" borderId="5" xfId="1" applyFont="1" applyBorder="1"/>
    <xf numFmtId="15" fontId="14" fillId="0" borderId="6" xfId="2" applyNumberFormat="1" applyFont="1" applyBorder="1" applyAlignment="1">
      <alignment horizontal="left"/>
    </xf>
    <xf numFmtId="1" fontId="5" fillId="39" borderId="5" xfId="1" applyNumberFormat="1" applyFont="1" applyFill="1" applyBorder="1" applyAlignment="1">
      <alignment horizontal="right" vertical="center" wrapText="1"/>
    </xf>
    <xf numFmtId="0" fontId="10" fillId="39" borderId="0" xfId="0" applyFont="1" applyFill="1" applyAlignment="1">
      <alignment horizontal="right"/>
    </xf>
    <xf numFmtId="0" fontId="10" fillId="39" borderId="6" xfId="0" applyFont="1" applyFill="1" applyBorder="1"/>
    <xf numFmtId="165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4" fillId="0" borderId="0" xfId="0" applyFont="1" applyAlignment="1">
      <alignment vertical="center"/>
    </xf>
    <xf numFmtId="1" fontId="19" fillId="0" borderId="0" xfId="2" applyNumberFormat="1" applyFont="1" applyFill="1"/>
    <xf numFmtId="1" fontId="19" fillId="0" borderId="0" xfId="1" applyNumberFormat="1" applyFont="1" applyFill="1" applyAlignment="1">
      <alignment horizontal="center" vertical="center" wrapText="1"/>
    </xf>
    <xf numFmtId="0" fontId="6" fillId="0" borderId="0" xfId="2" applyFont="1" applyBorder="1"/>
    <xf numFmtId="0" fontId="6" fillId="0" borderId="0" xfId="2" applyFont="1" applyFill="1" applyAlignment="1">
      <alignment horizontal="left"/>
    </xf>
    <xf numFmtId="14" fontId="6" fillId="0" borderId="0" xfId="1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5" fontId="10" fillId="0" borderId="0" xfId="0" applyNumberFormat="1" applyFont="1" applyAlignment="1">
      <alignment horizontal="left"/>
    </xf>
    <xf numFmtId="0" fontId="38" fillId="0" borderId="5" xfId="0" applyFont="1" applyBorder="1"/>
    <xf numFmtId="0" fontId="38" fillId="0" borderId="5" xfId="0" applyFont="1" applyBorder="1" applyAlignment="1">
      <alignment vertical="center"/>
    </xf>
    <xf numFmtId="10" fontId="1" fillId="0" borderId="0" xfId="45" applyNumberFormat="1" applyFont="1"/>
    <xf numFmtId="0" fontId="13" fillId="0" borderId="0" xfId="3" applyFill="1" applyAlignment="1" applyProtection="1"/>
    <xf numFmtId="165" fontId="4" fillId="0" borderId="0" xfId="0" applyNumberFormat="1" applyFont="1"/>
    <xf numFmtId="0" fontId="39" fillId="35" borderId="0" xfId="0" applyFont="1" applyFill="1"/>
    <xf numFmtId="0" fontId="39" fillId="0" borderId="0" xfId="0" applyFont="1"/>
    <xf numFmtId="0" fontId="40" fillId="35" borderId="5" xfId="2" applyFont="1" applyFill="1" applyBorder="1"/>
    <xf numFmtId="10" fontId="39" fillId="35" borderId="0" xfId="45" applyNumberFormat="1" applyFont="1" applyFill="1" applyBorder="1"/>
    <xf numFmtId="0" fontId="43" fillId="35" borderId="0" xfId="0" applyFont="1" applyFill="1"/>
    <xf numFmtId="0" fontId="44" fillId="35" borderId="5" xfId="2" applyFont="1" applyFill="1" applyBorder="1"/>
    <xf numFmtId="10" fontId="43" fillId="35" borderId="0" xfId="45" applyNumberFormat="1" applyFont="1" applyFill="1" applyBorder="1"/>
    <xf numFmtId="0" fontId="45" fillId="35" borderId="0" xfId="0" applyFont="1" applyFill="1"/>
    <xf numFmtId="0" fontId="45" fillId="35" borderId="5" xfId="2" applyFont="1" applyFill="1" applyBorder="1"/>
    <xf numFmtId="10" fontId="45" fillId="35" borderId="0" xfId="45" applyNumberFormat="1" applyFont="1" applyFill="1" applyBorder="1"/>
    <xf numFmtId="10" fontId="1" fillId="35" borderId="0" xfId="45" applyNumberFormat="1" applyFont="1" applyFill="1" applyBorder="1"/>
    <xf numFmtId="165" fontId="40" fillId="0" borderId="0" xfId="1" applyFont="1" applyFill="1" applyBorder="1"/>
    <xf numFmtId="0" fontId="41" fillId="0" borderId="0" xfId="0" applyFont="1"/>
    <xf numFmtId="0" fontId="44" fillId="0" borderId="0" xfId="0" applyFont="1"/>
    <xf numFmtId="0" fontId="44" fillId="0" borderId="0" xfId="2" applyNumberFormat="1" applyFont="1" applyFill="1" applyBorder="1"/>
    <xf numFmtId="165" fontId="44" fillId="0" borderId="0" xfId="1" applyFont="1" applyFill="1" applyBorder="1"/>
    <xf numFmtId="0" fontId="46" fillId="0" borderId="0" xfId="0" applyFont="1"/>
    <xf numFmtId="0" fontId="46" fillId="0" borderId="0" xfId="2" applyNumberFormat="1" applyFont="1" applyFill="1" applyBorder="1"/>
    <xf numFmtId="165" fontId="46" fillId="0" borderId="0" xfId="1" applyFont="1" applyFill="1" applyBorder="1"/>
    <xf numFmtId="0" fontId="40" fillId="0" borderId="0" xfId="2" applyNumberFormat="1" applyFont="1" applyFill="1" applyBorder="1"/>
    <xf numFmtId="0" fontId="40" fillId="0" borderId="0" xfId="0" applyFont="1"/>
    <xf numFmtId="0" fontId="42" fillId="0" borderId="0" xfId="0" applyFont="1"/>
    <xf numFmtId="0" fontId="5" fillId="0" borderId="0" xfId="2" applyFont="1" applyBorder="1"/>
    <xf numFmtId="173" fontId="10" fillId="0" borderId="0" xfId="1" applyNumberFormat="1" applyFont="1" applyFill="1"/>
    <xf numFmtId="10" fontId="4" fillId="0" borderId="0" xfId="45" applyNumberFormat="1" applyFont="1" applyFill="1" applyBorder="1"/>
    <xf numFmtId="10" fontId="1" fillId="35" borderId="0" xfId="45" applyNumberFormat="1" applyFont="1" applyFill="1"/>
    <xf numFmtId="0" fontId="1" fillId="0" borderId="0" xfId="0" quotePrefix="1" applyFont="1" applyAlignment="1">
      <alignment vertical="top"/>
    </xf>
    <xf numFmtId="0" fontId="1" fillId="0" borderId="0" xfId="0" applyFont="1" applyAlignment="1">
      <alignment vertical="top"/>
    </xf>
    <xf numFmtId="165" fontId="1" fillId="0" borderId="0" xfId="1" applyFont="1" applyFill="1" applyAlignment="1">
      <alignment vertical="top"/>
    </xf>
    <xf numFmtId="0" fontId="7" fillId="0" borderId="6" xfId="2" applyNumberFormat="1" applyFont="1" applyBorder="1" applyAlignment="1">
      <alignment vertical="top"/>
    </xf>
    <xf numFmtId="173" fontId="1" fillId="0" borderId="0" xfId="1" quotePrefix="1" applyNumberFormat="1" applyFont="1" applyAlignment="1">
      <alignment vertical="top"/>
    </xf>
    <xf numFmtId="173" fontId="1" fillId="0" borderId="4" xfId="1" quotePrefix="1" applyNumberFormat="1" applyFont="1" applyBorder="1" applyAlignment="1">
      <alignment vertical="top"/>
    </xf>
    <xf numFmtId="0" fontId="1" fillId="0" borderId="4" xfId="0" quotePrefix="1" applyFont="1" applyBorder="1" applyAlignment="1">
      <alignment vertical="top"/>
    </xf>
    <xf numFmtId="173" fontId="1" fillId="0" borderId="0" xfId="1" applyNumberFormat="1" applyFont="1" applyFill="1" applyAlignment="1">
      <alignment vertical="top"/>
    </xf>
    <xf numFmtId="173" fontId="4" fillId="0" borderId="0" xfId="1" applyNumberFormat="1" applyFont="1" applyFill="1" applyBorder="1"/>
    <xf numFmtId="0" fontId="7" fillId="0" borderId="0" xfId="2" applyNumberFormat="1" applyFont="1" applyBorder="1" applyAlignment="1">
      <alignment vertical="top"/>
    </xf>
    <xf numFmtId="9" fontId="39" fillId="35" borderId="0" xfId="45" applyFont="1" applyFill="1" applyBorder="1"/>
    <xf numFmtId="9" fontId="43" fillId="35" borderId="0" xfId="45" applyFont="1" applyFill="1" applyBorder="1"/>
    <xf numFmtId="9" fontId="45" fillId="35" borderId="0" xfId="45" applyFont="1" applyFill="1" applyBorder="1"/>
    <xf numFmtId="9" fontId="1" fillId="35" borderId="0" xfId="45" applyFont="1" applyFill="1" applyBorder="1"/>
    <xf numFmtId="173" fontId="1" fillId="0" borderId="0" xfId="1" applyNumberFormat="1" applyFont="1" applyFill="1" applyBorder="1"/>
    <xf numFmtId="10" fontId="1" fillId="0" borderId="0" xfId="45" applyNumberFormat="1" applyFont="1" applyFill="1" applyBorder="1"/>
    <xf numFmtId="10" fontId="4" fillId="0" borderId="5" xfId="45" applyNumberFormat="1" applyFont="1" applyFill="1" applyBorder="1"/>
    <xf numFmtId="10" fontId="4" fillId="0" borderId="0" xfId="45" applyNumberFormat="1" applyFont="1" applyFill="1"/>
    <xf numFmtId="10" fontId="6" fillId="0" borderId="5" xfId="45" applyNumberFormat="1" applyFont="1" applyFill="1" applyBorder="1"/>
    <xf numFmtId="10" fontId="19" fillId="35" borderId="0" xfId="45" applyNumberFormat="1" applyFont="1" applyFill="1"/>
    <xf numFmtId="10" fontId="4" fillId="35" borderId="5" xfId="45" applyNumberFormat="1" applyFont="1" applyFill="1" applyBorder="1"/>
    <xf numFmtId="10" fontId="6" fillId="35" borderId="5" xfId="45" applyNumberFormat="1" applyFont="1" applyFill="1" applyBorder="1"/>
    <xf numFmtId="10" fontId="4" fillId="35" borderId="7" xfId="45" applyNumberFormat="1" applyFont="1" applyFill="1" applyBorder="1"/>
    <xf numFmtId="10" fontId="1" fillId="35" borderId="4" xfId="45" applyNumberFormat="1" applyFont="1" applyFill="1" applyBorder="1"/>
    <xf numFmtId="10" fontId="1" fillId="0" borderId="0" xfId="45" applyNumberFormat="1" applyFont="1" applyFill="1"/>
    <xf numFmtId="10" fontId="10" fillId="0" borderId="0" xfId="45" applyNumberFormat="1" applyFont="1"/>
    <xf numFmtId="174" fontId="10" fillId="0" borderId="0" xfId="1" applyNumberFormat="1" applyFont="1" applyFill="1" applyBorder="1"/>
    <xf numFmtId="174" fontId="1" fillId="0" borderId="0" xfId="1" applyNumberFormat="1" applyFont="1" applyFill="1" applyBorder="1"/>
    <xf numFmtId="174" fontId="1" fillId="0" borderId="0" xfId="1" applyNumberFormat="1" applyFont="1" applyFill="1"/>
    <xf numFmtId="10" fontId="5" fillId="0" borderId="0" xfId="45" applyNumberFormat="1" applyFont="1"/>
    <xf numFmtId="10" fontId="7" fillId="0" borderId="0" xfId="45" applyNumberFormat="1" applyFont="1"/>
    <xf numFmtId="10" fontId="19" fillId="0" borderId="0" xfId="45" applyNumberFormat="1" applyFont="1"/>
    <xf numFmtId="10" fontId="4" fillId="0" borderId="0" xfId="45" applyNumberFormat="1" applyFont="1" applyAlignment="1">
      <alignment horizontal="center" wrapText="1"/>
    </xf>
    <xf numFmtId="10" fontId="6" fillId="0" borderId="0" xfId="45" applyNumberFormat="1" applyFont="1" applyFill="1" applyAlignment="1">
      <alignment horizontal="right" vertical="center" wrapText="1"/>
    </xf>
    <xf numFmtId="10" fontId="1" fillId="0" borderId="10" xfId="45" applyNumberFormat="1" applyFont="1" applyBorder="1"/>
    <xf numFmtId="10" fontId="1" fillId="0" borderId="12" xfId="45" applyNumberFormat="1" applyFont="1" applyBorder="1"/>
    <xf numFmtId="10" fontId="1" fillId="0" borderId="6" xfId="45" applyNumberFormat="1" applyFont="1" applyBorder="1"/>
    <xf numFmtId="10" fontId="1" fillId="0" borderId="5" xfId="45" applyNumberFormat="1" applyFont="1" applyBorder="1"/>
    <xf numFmtId="10" fontId="10" fillId="0" borderId="6" xfId="45" applyNumberFormat="1" applyFont="1" applyBorder="1"/>
    <xf numFmtId="10" fontId="10" fillId="0" borderId="0" xfId="45" applyNumberFormat="1" applyFont="1" applyBorder="1"/>
    <xf numFmtId="10" fontId="1" fillId="0" borderId="0" xfId="45" applyNumberFormat="1" applyFont="1" applyBorder="1"/>
    <xf numFmtId="10" fontId="1" fillId="0" borderId="7" xfId="45" applyNumberFormat="1" applyFont="1" applyBorder="1"/>
    <xf numFmtId="10" fontId="1" fillId="0" borderId="8" xfId="45" applyNumberFormat="1" applyFont="1" applyBorder="1"/>
    <xf numFmtId="10" fontId="1" fillId="0" borderId="4" xfId="45" applyNumberFormat="1" applyFont="1" applyBorder="1"/>
    <xf numFmtId="10" fontId="1" fillId="0" borderId="5" xfId="45" applyNumberFormat="1" applyFont="1" applyFill="1" applyBorder="1"/>
    <xf numFmtId="10" fontId="39" fillId="0" borderId="0" xfId="45" applyNumberFormat="1" applyFont="1" applyFill="1" applyBorder="1"/>
    <xf numFmtId="10" fontId="44" fillId="0" borderId="0" xfId="45" applyNumberFormat="1" applyFont="1" applyFill="1" applyBorder="1"/>
    <xf numFmtId="10" fontId="46" fillId="0" borderId="0" xfId="45" applyNumberFormat="1" applyFont="1" applyFill="1" applyBorder="1"/>
    <xf numFmtId="10" fontId="10" fillId="0" borderId="5" xfId="45" applyNumberFormat="1" applyFont="1" applyFill="1" applyBorder="1"/>
    <xf numFmtId="10" fontId="10" fillId="0" borderId="0" xfId="45" applyNumberFormat="1" applyFont="1" applyFill="1" applyBorder="1"/>
    <xf numFmtId="10" fontId="11" fillId="0" borderId="5" xfId="45" applyNumberFormat="1" applyFont="1" applyFill="1" applyBorder="1"/>
    <xf numFmtId="10" fontId="47" fillId="0" borderId="5" xfId="45" applyNumberFormat="1" applyFont="1" applyFill="1" applyBorder="1"/>
    <xf numFmtId="10" fontId="7" fillId="0" borderId="6" xfId="45" applyNumberFormat="1" applyFont="1" applyBorder="1"/>
    <xf numFmtId="10" fontId="10" fillId="0" borderId="7" xfId="45" applyNumberFormat="1" applyFont="1" applyBorder="1"/>
    <xf numFmtId="10" fontId="5" fillId="0" borderId="8" xfId="45" applyNumberFormat="1" applyFont="1" applyBorder="1"/>
    <xf numFmtId="10" fontId="10" fillId="0" borderId="4" xfId="45" applyNumberFormat="1" applyFont="1" applyBorder="1"/>
    <xf numFmtId="10" fontId="6" fillId="0" borderId="0" xfId="45" applyNumberFormat="1" applyFont="1"/>
    <xf numFmtId="10" fontId="4" fillId="0" borderId="0" xfId="45" applyNumberFormat="1" applyFont="1"/>
    <xf numFmtId="10" fontId="4" fillId="0" borderId="0" xfId="45" applyNumberFormat="1" applyFont="1" applyBorder="1"/>
    <xf numFmtId="10" fontId="10" fillId="0" borderId="4" xfId="45" applyNumberFormat="1" applyFont="1" applyFill="1" applyBorder="1"/>
    <xf numFmtId="10" fontId="10" fillId="0" borderId="0" xfId="45" applyNumberFormat="1" applyFont="1" applyFill="1"/>
    <xf numFmtId="0" fontId="1" fillId="0" borderId="0" xfId="45" applyNumberFormat="1" applyFont="1"/>
    <xf numFmtId="10" fontId="48" fillId="35" borderId="5" xfId="45" applyNumberFormat="1" applyFont="1" applyFill="1" applyBorder="1"/>
    <xf numFmtId="10" fontId="46" fillId="35" borderId="5" xfId="45" applyNumberFormat="1" applyFont="1" applyFill="1" applyBorder="1"/>
    <xf numFmtId="0" fontId="46" fillId="35" borderId="5" xfId="2" applyFont="1" applyFill="1" applyBorder="1"/>
    <xf numFmtId="1" fontId="1" fillId="0" borderId="5" xfId="45" applyNumberFormat="1" applyFont="1" applyBorder="1"/>
    <xf numFmtId="1" fontId="10" fillId="0" borderId="5" xfId="45" applyNumberFormat="1" applyFont="1" applyBorder="1"/>
    <xf numFmtId="175" fontId="6" fillId="0" borderId="4" xfId="1" applyNumberFormat="1" applyFont="1" applyBorder="1"/>
    <xf numFmtId="10" fontId="19" fillId="0" borderId="0" xfId="45" applyNumberFormat="1" applyFont="1" applyBorder="1"/>
    <xf numFmtId="164" fontId="4" fillId="0" borderId="0" xfId="2" applyNumberFormat="1" applyFont="1" applyFill="1"/>
    <xf numFmtId="10" fontId="4" fillId="35" borderId="0" xfId="45" applyNumberFormat="1" applyFont="1" applyFill="1" applyBorder="1"/>
    <xf numFmtId="0" fontId="7" fillId="0" borderId="26" xfId="2" applyNumberFormat="1" applyFont="1" applyBorder="1"/>
    <xf numFmtId="0" fontId="5" fillId="0" borderId="26" xfId="2" applyNumberFormat="1" applyFont="1" applyBorder="1"/>
    <xf numFmtId="0" fontId="1" fillId="0" borderId="26" xfId="0" applyFont="1" applyBorder="1"/>
    <xf numFmtId="0" fontId="10" fillId="0" borderId="25" xfId="0" applyFont="1" applyBorder="1"/>
    <xf numFmtId="0" fontId="10" fillId="0" borderId="0" xfId="0" applyFont="1" applyAlignment="1">
      <alignment vertical="top"/>
    </xf>
    <xf numFmtId="165" fontId="4" fillId="0" borderId="0" xfId="2" applyNumberFormat="1" applyFont="1" applyFill="1" applyBorder="1"/>
    <xf numFmtId="165" fontId="19" fillId="0" borderId="0" xfId="1" applyFont="1" applyFill="1" applyBorder="1"/>
    <xf numFmtId="165" fontId="20" fillId="0" borderId="0" xfId="1" applyFont="1" applyFill="1"/>
    <xf numFmtId="173" fontId="19" fillId="0" borderId="0" xfId="1" applyNumberFormat="1" applyFont="1" applyFill="1"/>
    <xf numFmtId="10" fontId="0" fillId="0" borderId="0" xfId="45" applyNumberFormat="1" applyFont="1" applyFill="1"/>
    <xf numFmtId="164" fontId="1" fillId="0" borderId="0" xfId="0" applyNumberFormat="1" applyFont="1"/>
    <xf numFmtId="165" fontId="10" fillId="0" borderId="2" xfId="1" applyFont="1" applyFill="1" applyBorder="1"/>
    <xf numFmtId="165" fontId="47" fillId="0" borderId="0" xfId="1" applyFont="1"/>
    <xf numFmtId="0" fontId="11" fillId="35" borderId="0" xfId="2" applyFont="1" applyFill="1" applyAlignment="1">
      <alignment horizontal="right"/>
    </xf>
    <xf numFmtId="0" fontId="11" fillId="35" borderId="0" xfId="0" applyFont="1" applyFill="1"/>
    <xf numFmtId="10" fontId="11" fillId="0" borderId="0" xfId="45" applyNumberFormat="1" applyFont="1" applyFill="1"/>
    <xf numFmtId="10" fontId="11" fillId="35" borderId="0" xfId="45" applyNumberFormat="1" applyFont="1" applyFill="1"/>
    <xf numFmtId="0" fontId="47" fillId="35" borderId="0" xfId="0" applyFont="1" applyFill="1"/>
    <xf numFmtId="0" fontId="19" fillId="35" borderId="0" xfId="2" applyFont="1" applyFill="1" applyAlignment="1">
      <alignment horizontal="right"/>
    </xf>
    <xf numFmtId="0" fontId="19" fillId="35" borderId="0" xfId="0" applyFont="1" applyFill="1"/>
    <xf numFmtId="10" fontId="19" fillId="0" borderId="0" xfId="45" applyNumberFormat="1" applyFont="1" applyFill="1"/>
    <xf numFmtId="0" fontId="2" fillId="0" borderId="0" xfId="0" applyFont="1"/>
    <xf numFmtId="0" fontId="6" fillId="0" borderId="11" xfId="0" applyFont="1" applyBorder="1" applyAlignment="1">
      <alignment vertical="center"/>
    </xf>
    <xf numFmtId="165" fontId="6" fillId="0" borderId="11" xfId="1" applyFont="1" applyFill="1" applyBorder="1"/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/>
    <xf numFmtId="165" fontId="10" fillId="35" borderId="2" xfId="1" applyFont="1" applyFill="1" applyBorder="1" applyAlignment="1">
      <alignment horizontal="center" vertical="center" wrapText="1"/>
    </xf>
    <xf numFmtId="165" fontId="11" fillId="0" borderId="0" xfId="1" applyFont="1" applyFill="1" applyBorder="1"/>
    <xf numFmtId="0" fontId="10" fillId="0" borderId="4" xfId="0" applyFont="1" applyBorder="1"/>
    <xf numFmtId="165" fontId="19" fillId="0" borderId="0" xfId="1" applyFont="1" applyBorder="1"/>
    <xf numFmtId="165" fontId="19" fillId="0" borderId="0" xfId="0" applyNumberFormat="1" applyFont="1"/>
    <xf numFmtId="166" fontId="19" fillId="0" borderId="0" xfId="1" applyNumberFormat="1" applyFont="1" applyBorder="1"/>
    <xf numFmtId="165" fontId="20" fillId="0" borderId="0" xfId="1" applyFont="1" applyBorder="1"/>
    <xf numFmtId="0" fontId="19" fillId="0" borderId="0" xfId="2" applyFont="1" applyFill="1" applyBorder="1"/>
    <xf numFmtId="165" fontId="20" fillId="0" borderId="0" xfId="1" applyFont="1" applyFill="1" applyBorder="1"/>
    <xf numFmtId="0" fontId="19" fillId="0" borderId="0" xfId="0" applyFont="1" applyAlignment="1">
      <alignment vertical="top"/>
    </xf>
    <xf numFmtId="0" fontId="19" fillId="35" borderId="0" xfId="2" applyFont="1" applyFill="1" applyBorder="1"/>
    <xf numFmtId="0" fontId="6" fillId="0" borderId="4" xfId="2" applyFont="1" applyBorder="1"/>
    <xf numFmtId="3" fontId="5" fillId="0" borderId="5" xfId="2" applyNumberFormat="1" applyFont="1" applyFill="1" applyBorder="1" applyAlignment="1">
      <alignment horizontal="center" vertical="center" wrapText="1"/>
    </xf>
    <xf numFmtId="3" fontId="5" fillId="0" borderId="0" xfId="2" applyNumberFormat="1" applyFont="1" applyFill="1" applyBorder="1" applyAlignment="1">
      <alignment horizontal="left" vertical="center" wrapText="1"/>
    </xf>
    <xf numFmtId="0" fontId="10" fillId="35" borderId="9" xfId="2" applyFont="1" applyFill="1" applyBorder="1" applyAlignment="1">
      <alignment horizontal="center" vertical="center"/>
    </xf>
    <xf numFmtId="1" fontId="1" fillId="0" borderId="0" xfId="1" applyNumberFormat="1" applyFont="1" applyFill="1" applyAlignment="1">
      <alignment horizontal="center" vertical="center" wrapText="1"/>
    </xf>
    <xf numFmtId="165" fontId="10" fillId="2" borderId="2" xfId="1" applyFont="1" applyFill="1" applyBorder="1" applyAlignment="1">
      <alignment horizontal="center" vertical="center" wrapText="1"/>
    </xf>
    <xf numFmtId="165" fontId="10" fillId="36" borderId="2" xfId="1" applyFont="1" applyFill="1" applyBorder="1" applyAlignment="1">
      <alignment horizontal="center" vertical="center" wrapText="1"/>
    </xf>
    <xf numFmtId="165" fontId="10" fillId="38" borderId="2" xfId="1" applyFont="1" applyFill="1" applyBorder="1" applyAlignment="1">
      <alignment horizontal="center" vertical="center" wrapText="1"/>
    </xf>
    <xf numFmtId="166" fontId="10" fillId="0" borderId="0" xfId="1" applyNumberFormat="1" applyFont="1" applyFill="1" applyAlignment="1">
      <alignment horizontal="center" vertical="center" wrapText="1"/>
    </xf>
    <xf numFmtId="165" fontId="20" fillId="37" borderId="3" xfId="1" applyFont="1" applyFill="1" applyBorder="1" applyAlignment="1">
      <alignment horizontal="center" vertical="center" wrapText="1"/>
    </xf>
    <xf numFmtId="3" fontId="10" fillId="0" borderId="1" xfId="2" applyNumberFormat="1" applyFont="1" applyFill="1" applyBorder="1" applyAlignment="1">
      <alignment horizontal="center" vertical="center" wrapText="1"/>
    </xf>
    <xf numFmtId="3" fontId="10" fillId="0" borderId="3" xfId="2" applyNumberFormat="1" applyFont="1" applyFill="1" applyBorder="1" applyAlignment="1">
      <alignment horizontal="center" vertical="center" wrapText="1"/>
    </xf>
    <xf numFmtId="165" fontId="10" fillId="35" borderId="1" xfId="1" applyFont="1" applyFill="1" applyBorder="1" applyAlignment="1">
      <alignment horizontal="center" vertical="center" wrapText="1"/>
    </xf>
    <xf numFmtId="0" fontId="10" fillId="35" borderId="2" xfId="2" applyFont="1" applyFill="1" applyBorder="1" applyAlignment="1">
      <alignment horizontal="center" vertical="center" wrapText="1"/>
    </xf>
    <xf numFmtId="3" fontId="10" fillId="0" borderId="2" xfId="2" applyNumberFormat="1" applyFont="1" applyFill="1" applyBorder="1" applyAlignment="1">
      <alignment horizontal="center" vertical="center" wrapText="1"/>
    </xf>
    <xf numFmtId="0" fontId="1" fillId="35" borderId="5" xfId="2" applyFont="1" applyFill="1" applyBorder="1"/>
    <xf numFmtId="1" fontId="20" fillId="0" borderId="0" xfId="2" applyNumberFormat="1" applyFont="1" applyFill="1"/>
    <xf numFmtId="0" fontId="6" fillId="0" borderId="5" xfId="0" quotePrefix="1" applyFont="1" applyBorder="1" applyAlignment="1">
      <alignment horizontal="right" vertical="center"/>
    </xf>
    <xf numFmtId="0" fontId="5" fillId="0" borderId="0" xfId="2" applyNumberFormat="1" applyFont="1" applyBorder="1" applyAlignment="1">
      <alignment vertical="top"/>
    </xf>
    <xf numFmtId="9" fontId="1" fillId="0" borderId="0" xfId="45" applyFont="1"/>
    <xf numFmtId="176" fontId="1" fillId="0" borderId="0" xfId="45" applyNumberFormat="1" applyFont="1" applyFill="1"/>
    <xf numFmtId="4" fontId="21" fillId="0" borderId="0" xfId="0" applyNumberFormat="1" applyFont="1"/>
    <xf numFmtId="4" fontId="0" fillId="0" borderId="0" xfId="0" applyNumberFormat="1"/>
    <xf numFmtId="165" fontId="1" fillId="0" borderId="5" xfId="1" applyFont="1" applyFill="1" applyBorder="1"/>
    <xf numFmtId="165" fontId="40" fillId="0" borderId="5" xfId="1" applyFont="1" applyFill="1" applyBorder="1"/>
    <xf numFmtId="165" fontId="44" fillId="0" borderId="5" xfId="1" applyFont="1" applyFill="1" applyBorder="1"/>
    <xf numFmtId="165" fontId="46" fillId="0" borderId="5" xfId="1" applyFont="1" applyFill="1" applyBorder="1"/>
    <xf numFmtId="165" fontId="1" fillId="0" borderId="0" xfId="1" quotePrefix="1" applyFont="1" applyAlignment="1">
      <alignment vertical="top"/>
    </xf>
    <xf numFmtId="165" fontId="1" fillId="0" borderId="4" xfId="1" quotePrefix="1" applyFont="1" applyBorder="1" applyAlignment="1">
      <alignment vertical="top"/>
    </xf>
    <xf numFmtId="165" fontId="1" fillId="0" borderId="0" xfId="0" quotePrefix="1" applyNumberFormat="1" applyFont="1" applyAlignment="1">
      <alignment vertical="top"/>
    </xf>
    <xf numFmtId="165" fontId="1" fillId="0" borderId="4" xfId="0" quotePrefix="1" applyNumberFormat="1" applyFont="1" applyBorder="1" applyAlignment="1">
      <alignment vertical="top"/>
    </xf>
    <xf numFmtId="10" fontId="1" fillId="0" borderId="26" xfId="45" applyNumberFormat="1" applyFont="1" applyBorder="1"/>
    <xf numFmtId="10" fontId="10" fillId="0" borderId="26" xfId="45" applyNumberFormat="1" applyFont="1" applyBorder="1"/>
    <xf numFmtId="0" fontId="6" fillId="0" borderId="27" xfId="0" applyFont="1" applyBorder="1"/>
    <xf numFmtId="0" fontId="4" fillId="0" borderId="25" xfId="0" applyFont="1" applyBorder="1"/>
    <xf numFmtId="0" fontId="1" fillId="0" borderId="27" xfId="0" applyFont="1" applyBorder="1"/>
    <xf numFmtId="165" fontId="4" fillId="0" borderId="25" xfId="0" applyNumberFormat="1" applyFont="1" applyBorder="1"/>
    <xf numFmtId="165" fontId="1" fillId="0" borderId="26" xfId="1" applyFont="1" applyBorder="1"/>
    <xf numFmtId="165" fontId="1" fillId="0" borderId="25" xfId="1" applyFont="1" applyBorder="1"/>
    <xf numFmtId="10" fontId="1" fillId="0" borderId="27" xfId="45" applyNumberFormat="1" applyFont="1" applyBorder="1"/>
    <xf numFmtId="10" fontId="10" fillId="0" borderId="26" xfId="45" applyNumberFormat="1" applyFont="1" applyFill="1" applyBorder="1"/>
    <xf numFmtId="10" fontId="1" fillId="0" borderId="26" xfId="45" applyNumberFormat="1" applyFont="1" applyFill="1" applyBorder="1"/>
    <xf numFmtId="10" fontId="10" fillId="0" borderId="25" xfId="45" applyNumberFormat="1" applyFont="1" applyBorder="1"/>
    <xf numFmtId="0" fontId="10" fillId="0" borderId="27" xfId="0" applyFont="1" applyBorder="1"/>
    <xf numFmtId="165" fontId="10" fillId="0" borderId="26" xfId="1" applyFont="1" applyBorder="1"/>
    <xf numFmtId="10" fontId="1" fillId="0" borderId="25" xfId="45" applyNumberFormat="1" applyFont="1" applyBorder="1"/>
    <xf numFmtId="10" fontId="1" fillId="35" borderId="26" xfId="45" applyNumberFormat="1" applyFont="1" applyFill="1" applyBorder="1"/>
    <xf numFmtId="0" fontId="9" fillId="0" borderId="27" xfId="0" applyFont="1" applyBorder="1"/>
    <xf numFmtId="4" fontId="10" fillId="0" borderId="26" xfId="0" applyNumberFormat="1" applyFont="1" applyBorder="1"/>
    <xf numFmtId="4" fontId="9" fillId="0" borderId="26" xfId="0" applyNumberFormat="1" applyFont="1" applyBorder="1"/>
    <xf numFmtId="4" fontId="6" fillId="0" borderId="26" xfId="0" applyNumberFormat="1" applyFont="1" applyBorder="1"/>
    <xf numFmtId="4" fontId="10" fillId="0" borderId="25" xfId="0" applyNumberFormat="1" applyFont="1" applyBorder="1"/>
    <xf numFmtId="4" fontId="1" fillId="0" borderId="26" xfId="0" applyNumberFormat="1" applyFont="1" applyBorder="1"/>
    <xf numFmtId="0" fontId="9" fillId="0" borderId="25" xfId="0" applyFont="1" applyBorder="1"/>
    <xf numFmtId="165" fontId="7" fillId="0" borderId="0" xfId="1" applyFont="1" applyBorder="1" applyAlignment="1">
      <alignment vertical="top"/>
    </xf>
    <xf numFmtId="165" fontId="5" fillId="0" borderId="0" xfId="1" applyFont="1" applyBorder="1" applyAlignment="1">
      <alignment vertical="top"/>
    </xf>
    <xf numFmtId="165" fontId="20" fillId="0" borderId="0" xfId="1" applyFont="1"/>
    <xf numFmtId="0" fontId="7" fillId="0" borderId="0" xfId="2" applyNumberFormat="1" applyFont="1" applyBorder="1"/>
    <xf numFmtId="0" fontId="5" fillId="0" borderId="0" xfId="2" applyNumberFormat="1" applyFont="1" applyBorder="1"/>
    <xf numFmtId="165" fontId="10" fillId="0" borderId="5" xfId="1" applyFont="1" applyFill="1" applyBorder="1"/>
    <xf numFmtId="165" fontId="1" fillId="0" borderId="5" xfId="1" applyFont="1" applyBorder="1"/>
    <xf numFmtId="165" fontId="1" fillId="0" borderId="0" xfId="1" applyFont="1" applyAlignment="1">
      <alignment vertical="top"/>
    </xf>
    <xf numFmtId="165" fontId="1" fillId="0" borderId="0" xfId="1" quotePrefix="1" applyFont="1" applyBorder="1" applyAlignment="1">
      <alignment vertical="top"/>
    </xf>
    <xf numFmtId="165" fontId="10" fillId="0" borderId="0" xfId="1" quotePrefix="1" applyFont="1" applyBorder="1"/>
    <xf numFmtId="0" fontId="4" fillId="40" borderId="5" xfId="0" applyFont="1" applyFill="1" applyBorder="1" applyAlignment="1">
      <alignment vertical="center"/>
    </xf>
    <xf numFmtId="0" fontId="4" fillId="40" borderId="0" xfId="0" applyFont="1" applyFill="1"/>
    <xf numFmtId="0" fontId="53" fillId="0" borderId="0" xfId="2" applyNumberFormat="1" applyFont="1" applyFill="1" applyBorder="1"/>
    <xf numFmtId="0" fontId="54" fillId="0" borderId="0" xfId="2" applyNumberFormat="1" applyFont="1" applyFill="1" applyBorder="1"/>
    <xf numFmtId="173" fontId="0" fillId="0" borderId="0" xfId="1" applyNumberFormat="1" applyFont="1"/>
    <xf numFmtId="0" fontId="20" fillId="35" borderId="5" xfId="0" applyFont="1" applyFill="1" applyBorder="1" applyAlignment="1">
      <alignment vertical="center"/>
    </xf>
    <xf numFmtId="1" fontId="20" fillId="0" borderId="0" xfId="1" applyNumberFormat="1" applyFont="1" applyFill="1" applyAlignment="1">
      <alignment horizontal="right" vertical="center" wrapText="1"/>
    </xf>
    <xf numFmtId="1" fontId="19" fillId="0" borderId="0" xfId="1" applyNumberFormat="1" applyFont="1" applyFill="1" applyAlignment="1">
      <alignment horizontal="right" vertical="center" wrapText="1"/>
    </xf>
    <xf numFmtId="1" fontId="19" fillId="40" borderId="0" xfId="1" applyNumberFormat="1" applyFont="1" applyFill="1" applyAlignment="1">
      <alignment horizontal="right" vertical="center" wrapText="1"/>
    </xf>
    <xf numFmtId="1" fontId="11" fillId="0" borderId="5" xfId="1" applyNumberFormat="1" applyFont="1" applyBorder="1" applyAlignment="1">
      <alignment horizontal="right" vertical="center" wrapText="1"/>
    </xf>
    <xf numFmtId="0" fontId="11" fillId="0" borderId="6" xfId="0" applyFont="1" applyBorder="1"/>
    <xf numFmtId="165" fontId="20" fillId="0" borderId="11" xfId="1" applyFont="1" applyFill="1" applyBorder="1"/>
    <xf numFmtId="165" fontId="33" fillId="0" borderId="11" xfId="1" applyFont="1" applyFill="1" applyBorder="1"/>
    <xf numFmtId="0" fontId="20" fillId="0" borderId="0" xfId="2" applyFont="1" applyFill="1" applyAlignment="1"/>
    <xf numFmtId="0" fontId="78" fillId="35" borderId="0" xfId="2" applyFont="1" applyFill="1" applyAlignment="1">
      <alignment horizontal="center"/>
    </xf>
    <xf numFmtId="173" fontId="79" fillId="0" borderId="0" xfId="1" applyNumberFormat="1" applyFont="1" applyFill="1"/>
    <xf numFmtId="0" fontId="81" fillId="0" borderId="0" xfId="0" applyFont="1"/>
    <xf numFmtId="0" fontId="81" fillId="0" borderId="0" xfId="2" applyFont="1" applyFill="1"/>
    <xf numFmtId="0" fontId="82" fillId="0" borderId="0" xfId="2" applyFont="1" applyFill="1" applyBorder="1"/>
    <xf numFmtId="166" fontId="82" fillId="0" borderId="0" xfId="1" applyNumberFormat="1" applyFont="1" applyFill="1" applyAlignment="1">
      <alignment horizontal="center" vertical="center" wrapText="1"/>
    </xf>
    <xf numFmtId="164" fontId="82" fillId="0" borderId="0" xfId="0" applyNumberFormat="1" applyFont="1"/>
    <xf numFmtId="164" fontId="81" fillId="0" borderId="0" xfId="0" applyNumberFormat="1" applyFont="1"/>
    <xf numFmtId="165" fontId="82" fillId="0" borderId="0" xfId="1" applyFont="1" applyFill="1" applyBorder="1"/>
    <xf numFmtId="0" fontId="82" fillId="0" borderId="0" xfId="0" applyFont="1"/>
    <xf numFmtId="173" fontId="80" fillId="0" borderId="0" xfId="1" applyNumberFormat="1" applyFont="1" applyFill="1" applyBorder="1" applyAlignment="1">
      <alignment horizontal="center" vertical="center" wrapText="1"/>
    </xf>
    <xf numFmtId="165" fontId="1" fillId="0" borderId="6" xfId="1" applyFont="1" applyFill="1" applyBorder="1"/>
    <xf numFmtId="165" fontId="10" fillId="0" borderId="6" xfId="1" applyFont="1" applyFill="1" applyBorder="1"/>
    <xf numFmtId="165" fontId="40" fillId="0" borderId="6" xfId="1" applyFont="1" applyFill="1" applyBorder="1"/>
    <xf numFmtId="0" fontId="19" fillId="66" borderId="0" xfId="0" applyFont="1" applyFill="1"/>
    <xf numFmtId="0" fontId="1" fillId="66" borderId="5" xfId="0" applyFont="1" applyFill="1" applyBorder="1" applyAlignment="1">
      <alignment vertical="center"/>
    </xf>
    <xf numFmtId="0" fontId="1" fillId="66" borderId="0" xfId="0" applyFont="1" applyFill="1"/>
    <xf numFmtId="4" fontId="0" fillId="66" borderId="0" xfId="0" applyNumberFormat="1" applyFill="1"/>
    <xf numFmtId="0" fontId="6" fillId="66" borderId="0" xfId="0" applyFont="1" applyFill="1"/>
    <xf numFmtId="164" fontId="82" fillId="66" borderId="0" xfId="0" applyNumberFormat="1" applyFont="1" applyFill="1"/>
    <xf numFmtId="166" fontId="19" fillId="66" borderId="0" xfId="1" applyNumberFormat="1" applyFont="1" applyFill="1" applyAlignment="1">
      <alignment horizontal="right" vertical="center" wrapText="1"/>
    </xf>
    <xf numFmtId="0" fontId="1" fillId="66" borderId="5" xfId="0" applyFont="1" applyFill="1" applyBorder="1"/>
    <xf numFmtId="0" fontId="1" fillId="67" borderId="5" xfId="0" applyFont="1" applyFill="1" applyBorder="1"/>
    <xf numFmtId="0" fontId="1" fillId="67" borderId="0" xfId="0" applyFont="1" applyFill="1"/>
    <xf numFmtId="10" fontId="1" fillId="66" borderId="0" xfId="45" applyNumberFormat="1" applyFont="1" applyFill="1" applyBorder="1"/>
    <xf numFmtId="10" fontId="1" fillId="66" borderId="26" xfId="45" applyNumberFormat="1" applyFont="1" applyFill="1" applyBorder="1"/>
    <xf numFmtId="10" fontId="1" fillId="66" borderId="0" xfId="45" applyNumberFormat="1" applyFont="1" applyFill="1"/>
    <xf numFmtId="0" fontId="55" fillId="35" borderId="0" xfId="281" applyFont="1" applyFill="1" applyAlignment="1">
      <alignment horizontal="left" vertical="top"/>
    </xf>
    <xf numFmtId="0" fontId="85" fillId="35" borderId="0" xfId="281" applyFont="1" applyFill="1" applyAlignment="1">
      <alignment horizontal="left" vertical="top"/>
    </xf>
    <xf numFmtId="0" fontId="55" fillId="35" borderId="0" xfId="281" quotePrefix="1" applyFont="1" applyFill="1" applyAlignment="1">
      <alignment horizontal="left" vertical="top"/>
    </xf>
    <xf numFmtId="0" fontId="55" fillId="68" borderId="0" xfId="281" applyFont="1" applyFill="1" applyAlignment="1">
      <alignment horizontal="left" vertical="top"/>
    </xf>
    <xf numFmtId="0" fontId="55" fillId="35" borderId="37" xfId="281" applyFont="1" applyFill="1" applyBorder="1" applyAlignment="1">
      <alignment horizontal="left" vertical="top" wrapText="1"/>
    </xf>
    <xf numFmtId="1" fontId="55" fillId="35" borderId="0" xfId="281" applyNumberFormat="1" applyFont="1" applyFill="1" applyAlignment="1">
      <alignment horizontal="left" vertical="top"/>
    </xf>
    <xf numFmtId="0" fontId="55" fillId="35" borderId="38" xfId="281" applyFont="1" applyFill="1" applyBorder="1" applyAlignment="1">
      <alignment horizontal="left" vertical="center" wrapText="1"/>
    </xf>
    <xf numFmtId="0" fontId="84" fillId="35" borderId="37" xfId="281" applyFont="1" applyFill="1" applyBorder="1" applyAlignment="1">
      <alignment horizontal="left" vertical="top" wrapText="1"/>
    </xf>
    <xf numFmtId="0" fontId="55" fillId="35" borderId="0" xfId="281" applyFont="1" applyFill="1" applyAlignment="1">
      <alignment horizontal="left" vertical="top" wrapText="1"/>
    </xf>
    <xf numFmtId="0" fontId="55" fillId="65" borderId="0" xfId="281" applyFont="1" applyFill="1" applyAlignment="1">
      <alignment horizontal="left" vertical="top"/>
    </xf>
    <xf numFmtId="0" fontId="85" fillId="65" borderId="0" xfId="281" applyFont="1" applyFill="1" applyAlignment="1">
      <alignment horizontal="left" vertical="top"/>
    </xf>
    <xf numFmtId="1" fontId="55" fillId="65" borderId="37" xfId="281" applyNumberFormat="1" applyFont="1" applyFill="1" applyBorder="1" applyAlignment="1">
      <alignment horizontal="left" vertical="top" shrinkToFit="1"/>
    </xf>
    <xf numFmtId="1" fontId="55" fillId="65" borderId="38" xfId="281" applyNumberFormat="1" applyFont="1" applyFill="1" applyBorder="1" applyAlignment="1">
      <alignment horizontal="left" vertical="center" shrinkToFit="1"/>
    </xf>
    <xf numFmtId="1" fontId="84" fillId="65" borderId="37" xfId="281" applyNumberFormat="1" applyFont="1" applyFill="1" applyBorder="1" applyAlignment="1">
      <alignment horizontal="left" vertical="top" shrinkToFit="1"/>
    </xf>
    <xf numFmtId="1" fontId="55" fillId="65" borderId="0" xfId="281" applyNumberFormat="1" applyFont="1" applyFill="1" applyAlignment="1">
      <alignment horizontal="left" vertical="top"/>
    </xf>
    <xf numFmtId="0" fontId="55" fillId="65" borderId="37" xfId="281" applyFont="1" applyFill="1" applyBorder="1" applyAlignment="1">
      <alignment horizontal="left" vertical="top" wrapText="1"/>
    </xf>
    <xf numFmtId="0" fontId="86" fillId="65" borderId="0" xfId="281" applyFont="1" applyFill="1" applyAlignment="1">
      <alignment horizontal="center" vertical="top"/>
    </xf>
    <xf numFmtId="0" fontId="86" fillId="35" borderId="0" xfId="281" applyFont="1" applyFill="1" applyAlignment="1">
      <alignment horizontal="center" vertical="top"/>
    </xf>
    <xf numFmtId="0" fontId="4" fillId="40" borderId="0" xfId="0" applyFont="1" applyFill="1" applyAlignment="1">
      <alignment vertical="center"/>
    </xf>
    <xf numFmtId="0" fontId="4" fillId="0" borderId="4" xfId="0" applyFont="1" applyBorder="1" applyAlignment="1">
      <alignment vertical="center"/>
    </xf>
    <xf numFmtId="0" fontId="1" fillId="35" borderId="5" xfId="0" applyFont="1" applyFill="1" applyBorder="1"/>
    <xf numFmtId="0" fontId="4" fillId="0" borderId="6" xfId="0" applyFont="1" applyBorder="1"/>
    <xf numFmtId="1" fontId="4" fillId="0" borderId="5" xfId="45" applyNumberFormat="1" applyFont="1" applyBorder="1"/>
    <xf numFmtId="0" fontId="51" fillId="0" borderId="0" xfId="0" applyFont="1"/>
    <xf numFmtId="0" fontId="52" fillId="0" borderId="0" xfId="0" applyFont="1"/>
    <xf numFmtId="0" fontId="87" fillId="0" borderId="6" xfId="2" applyNumberFormat="1" applyFont="1" applyBorder="1"/>
    <xf numFmtId="0" fontId="87" fillId="35" borderId="6" xfId="2" applyNumberFormat="1" applyFont="1" applyFill="1" applyBorder="1"/>
    <xf numFmtId="0" fontId="87" fillId="0" borderId="0" xfId="2" applyNumberFormat="1" applyFont="1" applyBorder="1"/>
    <xf numFmtId="0" fontId="11" fillId="0" borderId="6" xfId="2" applyNumberFormat="1" applyFont="1" applyBorder="1"/>
    <xf numFmtId="0" fontId="47" fillId="0" borderId="0" xfId="2" applyNumberFormat="1" applyFont="1" applyFill="1" applyBorder="1"/>
    <xf numFmtId="0" fontId="11" fillId="35" borderId="5" xfId="2" applyFont="1" applyFill="1" applyBorder="1"/>
    <xf numFmtId="0" fontId="47" fillId="0" borderId="5" xfId="2" applyFont="1" applyBorder="1"/>
    <xf numFmtId="0" fontId="47" fillId="0" borderId="0" xfId="2" applyFont="1" applyBorder="1"/>
    <xf numFmtId="4" fontId="47" fillId="0" borderId="0" xfId="0" applyNumberFormat="1" applyFont="1"/>
    <xf numFmtId="4" fontId="47" fillId="0" borderId="26" xfId="0" applyNumberFormat="1" applyFont="1" applyBorder="1"/>
    <xf numFmtId="0" fontId="6" fillId="66" borderId="0" xfId="2" applyFont="1" applyFill="1" applyBorder="1"/>
    <xf numFmtId="4" fontId="10" fillId="66" borderId="0" xfId="0" applyNumberFormat="1" applyFont="1" applyFill="1"/>
    <xf numFmtId="4" fontId="10" fillId="66" borderId="26" xfId="0" applyNumberFormat="1" applyFont="1" applyFill="1" applyBorder="1"/>
    <xf numFmtId="0" fontId="9" fillId="66" borderId="0" xfId="0" applyFont="1" applyFill="1"/>
    <xf numFmtId="0" fontId="47" fillId="0" borderId="5" xfId="2" applyNumberFormat="1" applyFont="1" applyBorder="1" applyAlignment="1">
      <alignment horizontal="right"/>
    </xf>
    <xf numFmtId="0" fontId="47" fillId="0" borderId="0" xfId="0" applyFont="1"/>
    <xf numFmtId="0" fontId="20" fillId="35" borderId="0" xfId="2" applyFont="1" applyFill="1" applyAlignment="1">
      <alignment horizontal="center"/>
    </xf>
    <xf numFmtId="175" fontId="10" fillId="0" borderId="0" xfId="1" applyNumberFormat="1" applyFont="1" applyFill="1" applyBorder="1"/>
    <xf numFmtId="173" fontId="1" fillId="0" borderId="0" xfId="1" applyNumberFormat="1" applyFont="1" applyBorder="1"/>
    <xf numFmtId="173" fontId="10" fillId="0" borderId="0" xfId="1" applyNumberFormat="1" applyFont="1" applyBorder="1"/>
    <xf numFmtId="173" fontId="1" fillId="66" borderId="0" xfId="1" applyNumberFormat="1" applyFont="1" applyFill="1" applyBorder="1"/>
    <xf numFmtId="173" fontId="6" fillId="0" borderId="0" xfId="1" applyNumberFormat="1" applyFont="1" applyFill="1" applyBorder="1"/>
    <xf numFmtId="173" fontId="6" fillId="0" borderId="26" xfId="1" applyNumberFormat="1" applyFont="1" applyFill="1" applyBorder="1"/>
    <xf numFmtId="173" fontId="4" fillId="0" borderId="26" xfId="1" applyNumberFormat="1" applyFont="1" applyFill="1" applyBorder="1"/>
    <xf numFmtId="173" fontId="4" fillId="66" borderId="0" xfId="1" applyNumberFormat="1" applyFont="1" applyFill="1" applyBorder="1"/>
    <xf numFmtId="173" fontId="4" fillId="66" borderId="26" xfId="1" applyNumberFormat="1" applyFont="1" applyFill="1" applyBorder="1"/>
    <xf numFmtId="173" fontId="1" fillId="64" borderId="0" xfId="1" applyNumberFormat="1" applyFont="1" applyFill="1" applyBorder="1"/>
    <xf numFmtId="173" fontId="4" fillId="0" borderId="6" xfId="1" applyNumberFormat="1" applyFont="1" applyFill="1" applyBorder="1"/>
    <xf numFmtId="173" fontId="1" fillId="0" borderId="6" xfId="1" applyNumberFormat="1" applyFont="1" applyBorder="1"/>
    <xf numFmtId="173" fontId="1" fillId="0" borderId="26" xfId="1" applyNumberFormat="1" applyFont="1" applyBorder="1"/>
    <xf numFmtId="173" fontId="19" fillId="0" borderId="0" xfId="1" applyNumberFormat="1" applyFont="1" applyBorder="1"/>
    <xf numFmtId="173" fontId="19" fillId="0" borderId="6" xfId="1" applyNumberFormat="1" applyFont="1" applyBorder="1"/>
    <xf numFmtId="173" fontId="19" fillId="0" borderId="26" xfId="1" applyNumberFormat="1" applyFont="1" applyBorder="1"/>
    <xf numFmtId="173" fontId="6" fillId="0" borderId="6" xfId="1" applyNumberFormat="1" applyFont="1" applyFill="1" applyBorder="1"/>
    <xf numFmtId="173" fontId="4" fillId="40" borderId="0" xfId="1" applyNumberFormat="1" applyFont="1" applyFill="1" applyBorder="1"/>
    <xf numFmtId="173" fontId="4" fillId="40" borderId="26" xfId="1" applyNumberFormat="1" applyFont="1" applyFill="1" applyBorder="1"/>
    <xf numFmtId="173" fontId="21" fillId="0" borderId="0" xfId="1" applyNumberFormat="1" applyFont="1"/>
    <xf numFmtId="173" fontId="10" fillId="0" borderId="0" xfId="1" applyNumberFormat="1" applyFont="1" applyFill="1" applyBorder="1"/>
    <xf numFmtId="173" fontId="0" fillId="66" borderId="0" xfId="1" applyNumberFormat="1" applyFont="1" applyFill="1"/>
    <xf numFmtId="173" fontId="1" fillId="0" borderId="4" xfId="1" applyNumberFormat="1" applyFont="1" applyFill="1" applyBorder="1"/>
    <xf numFmtId="0" fontId="4" fillId="67" borderId="5" xfId="2" quotePrefix="1" applyNumberFormat="1" applyFont="1" applyFill="1" applyBorder="1" applyAlignment="1">
      <alignment horizontal="right"/>
    </xf>
    <xf numFmtId="0" fontId="4" fillId="67" borderId="0" xfId="2" applyFont="1" applyFill="1" applyBorder="1"/>
    <xf numFmtId="4" fontId="9" fillId="67" borderId="0" xfId="0" applyNumberFormat="1" applyFont="1" applyFill="1"/>
    <xf numFmtId="4" fontId="9" fillId="67" borderId="26" xfId="0" applyNumberFormat="1" applyFont="1" applyFill="1" applyBorder="1"/>
    <xf numFmtId="0" fontId="9" fillId="67" borderId="0" xfId="0" applyFont="1" applyFill="1"/>
    <xf numFmtId="0" fontId="4" fillId="67" borderId="5" xfId="2" applyNumberFormat="1" applyFont="1" applyFill="1" applyBorder="1" applyAlignment="1">
      <alignment horizontal="right"/>
    </xf>
    <xf numFmtId="4" fontId="1" fillId="67" borderId="0" xfId="0" applyNumberFormat="1" applyFont="1" applyFill="1"/>
    <xf numFmtId="4" fontId="1" fillId="67" borderId="26" xfId="0" applyNumberFormat="1" applyFont="1" applyFill="1" applyBorder="1"/>
    <xf numFmtId="165" fontId="10" fillId="35" borderId="1" xfId="1" applyFont="1" applyFill="1" applyBorder="1" applyAlignment="1">
      <alignment horizontal="center"/>
    </xf>
    <xf numFmtId="165" fontId="10" fillId="35" borderId="2" xfId="1" applyFont="1" applyFill="1" applyBorder="1" applyAlignment="1">
      <alignment horizontal="center"/>
    </xf>
    <xf numFmtId="165" fontId="10" fillId="35" borderId="3" xfId="1" applyFont="1" applyFill="1" applyBorder="1" applyAlignment="1">
      <alignment horizontal="center"/>
    </xf>
    <xf numFmtId="166" fontId="7" fillId="0" borderId="0" xfId="1" applyNumberFormat="1" applyFont="1" applyBorder="1"/>
    <xf numFmtId="165" fontId="11" fillId="0" borderId="0" xfId="1" applyFont="1" applyBorder="1"/>
    <xf numFmtId="165" fontId="10" fillId="35" borderId="5" xfId="1" applyFont="1" applyFill="1" applyBorder="1" applyAlignment="1">
      <alignment horizontal="center"/>
    </xf>
    <xf numFmtId="165" fontId="10" fillId="35" borderId="0" xfId="1" applyFont="1" applyFill="1" applyBorder="1" applyAlignment="1">
      <alignment horizontal="center"/>
    </xf>
    <xf numFmtId="3" fontId="10" fillId="0" borderId="10" xfId="2" applyNumberFormat="1" applyFont="1" applyFill="1" applyBorder="1" applyAlignment="1">
      <alignment horizontal="center" vertical="center" wrapText="1"/>
    </xf>
    <xf numFmtId="3" fontId="10" fillId="0" borderId="11" xfId="2" applyNumberFormat="1" applyFont="1" applyFill="1" applyBorder="1" applyAlignment="1">
      <alignment horizontal="center" vertical="center" wrapText="1"/>
    </xf>
    <xf numFmtId="165" fontId="10" fillId="35" borderId="11" xfId="1" applyFont="1" applyFill="1" applyBorder="1" applyAlignment="1">
      <alignment horizontal="center" vertical="center" wrapText="1"/>
    </xf>
    <xf numFmtId="0" fontId="10" fillId="35" borderId="11" xfId="2" applyFont="1" applyFill="1" applyBorder="1" applyAlignment="1">
      <alignment horizontal="center" vertical="center" wrapText="1"/>
    </xf>
    <xf numFmtId="165" fontId="10" fillId="2" borderId="11" xfId="1" applyFont="1" applyFill="1" applyBorder="1" applyAlignment="1">
      <alignment horizontal="center" vertical="center" wrapText="1"/>
    </xf>
    <xf numFmtId="165" fontId="10" fillId="36" borderId="11" xfId="1" applyFont="1" applyFill="1" applyBorder="1" applyAlignment="1">
      <alignment horizontal="center" vertical="center" wrapText="1"/>
    </xf>
    <xf numFmtId="165" fontId="20" fillId="37" borderId="11" xfId="1" applyFont="1" applyFill="1" applyBorder="1" applyAlignment="1">
      <alignment horizontal="center" vertical="center" wrapText="1"/>
    </xf>
    <xf numFmtId="165" fontId="10" fillId="38" borderId="11" xfId="1" applyFont="1" applyFill="1" applyBorder="1" applyAlignment="1">
      <alignment horizontal="center" vertical="center" wrapText="1"/>
    </xf>
    <xf numFmtId="0" fontId="10" fillId="35" borderId="11" xfId="2" applyFont="1" applyFill="1" applyBorder="1" applyAlignment="1">
      <alignment horizontal="center" vertical="center"/>
    </xf>
    <xf numFmtId="166" fontId="10" fillId="0" borderId="12" xfId="1" applyNumberFormat="1" applyFont="1" applyFill="1" applyBorder="1" applyAlignment="1">
      <alignment horizontal="center" vertical="center" wrapText="1"/>
    </xf>
    <xf numFmtId="0" fontId="6" fillId="0" borderId="5" xfId="0" applyFont="1" applyBorder="1"/>
    <xf numFmtId="0" fontId="4" fillId="0" borderId="7" xfId="0" applyFont="1" applyBorder="1"/>
    <xf numFmtId="165" fontId="1" fillId="35" borderId="6" xfId="1" applyFont="1" applyFill="1" applyBorder="1"/>
    <xf numFmtId="165" fontId="20" fillId="37" borderId="12" xfId="1" applyFont="1" applyFill="1" applyBorder="1" applyAlignment="1">
      <alignment horizontal="center" vertical="center" wrapText="1"/>
    </xf>
    <xf numFmtId="174" fontId="1" fillId="0" borderId="6" xfId="1" applyNumberFormat="1" applyFont="1" applyFill="1" applyBorder="1"/>
    <xf numFmtId="174" fontId="10" fillId="0" borderId="6" xfId="1" applyNumberFormat="1" applyFont="1" applyFill="1" applyBorder="1"/>
    <xf numFmtId="165" fontId="1" fillId="0" borderId="8" xfId="1" applyFont="1" applyFill="1" applyBorder="1"/>
    <xf numFmtId="165" fontId="44" fillId="0" borderId="6" xfId="1" applyFont="1" applyFill="1" applyBorder="1"/>
    <xf numFmtId="165" fontId="46" fillId="0" borderId="6" xfId="1" applyFont="1" applyFill="1" applyBorder="1"/>
    <xf numFmtId="165" fontId="10" fillId="0" borderId="8" xfId="1" applyFont="1" applyFill="1" applyBorder="1"/>
    <xf numFmtId="1" fontId="1" fillId="0" borderId="10" xfId="1" applyNumberFormat="1" applyFont="1" applyFill="1" applyBorder="1" applyAlignment="1">
      <alignment horizontal="center" vertical="center" wrapText="1"/>
    </xf>
    <xf numFmtId="0" fontId="10" fillId="35" borderId="1" xfId="2" applyFont="1" applyFill="1" applyBorder="1" applyAlignment="1">
      <alignment horizontal="center" vertical="center"/>
    </xf>
    <xf numFmtId="165" fontId="1" fillId="35" borderId="11" xfId="1" applyFont="1" applyFill="1" applyBorder="1"/>
    <xf numFmtId="10" fontId="1" fillId="35" borderId="7" xfId="45" applyNumberFormat="1" applyFont="1" applyFill="1" applyBorder="1"/>
    <xf numFmtId="0" fontId="1" fillId="35" borderId="6" xfId="0" applyFont="1" applyFill="1" applyBorder="1"/>
    <xf numFmtId="10" fontId="1" fillId="0" borderId="6" xfId="0" applyNumberFormat="1" applyFont="1" applyBorder="1"/>
    <xf numFmtId="10" fontId="1" fillId="0" borderId="8" xfId="0" applyNumberFormat="1" applyFont="1" applyBorder="1"/>
    <xf numFmtId="15" fontId="6" fillId="0" borderId="0" xfId="0" applyNumberFormat="1" applyFont="1" applyAlignment="1">
      <alignment horizontal="left"/>
    </xf>
    <xf numFmtId="0" fontId="6" fillId="0" borderId="25" xfId="0" applyFont="1" applyBorder="1"/>
    <xf numFmtId="0" fontId="1" fillId="0" borderId="25" xfId="0" applyFont="1" applyBorder="1"/>
    <xf numFmtId="0" fontId="6" fillId="0" borderId="9" xfId="0" applyFont="1" applyBorder="1"/>
    <xf numFmtId="4" fontId="1" fillId="0" borderId="9" xfId="0" applyNumberFormat="1" applyFont="1" applyBorder="1"/>
    <xf numFmtId="0" fontId="4" fillId="0" borderId="9" xfId="0" applyFont="1" applyBorder="1"/>
    <xf numFmtId="0" fontId="6" fillId="0" borderId="9" xfId="1" applyNumberFormat="1" applyFont="1" applyBorder="1"/>
    <xf numFmtId="0" fontId="4" fillId="0" borderId="9" xfId="1" applyNumberFormat="1" applyFont="1" applyBorder="1"/>
    <xf numFmtId="0" fontId="6" fillId="0" borderId="9" xfId="0" quotePrefix="1" applyFont="1" applyBorder="1" applyAlignment="1">
      <alignment horizontal="right"/>
    </xf>
    <xf numFmtId="0" fontId="4" fillId="0" borderId="9" xfId="0" quotePrefix="1" applyFont="1" applyBorder="1" applyAlignment="1">
      <alignment horizontal="right"/>
    </xf>
    <xf numFmtId="10" fontId="4" fillId="0" borderId="9" xfId="45" applyNumberFormat="1" applyFont="1" applyBorder="1"/>
    <xf numFmtId="4" fontId="10" fillId="0" borderId="9" xfId="0" applyNumberFormat="1" applyFont="1" applyBorder="1"/>
    <xf numFmtId="10" fontId="1" fillId="0" borderId="9" xfId="45" applyNumberFormat="1" applyFont="1" applyBorder="1"/>
    <xf numFmtId="173" fontId="6" fillId="0" borderId="9" xfId="1" applyNumberFormat="1" applyFont="1" applyBorder="1"/>
    <xf numFmtId="173" fontId="1" fillId="0" borderId="9" xfId="1" applyNumberFormat="1" applyFont="1" applyBorder="1"/>
    <xf numFmtId="10" fontId="4" fillId="0" borderId="9" xfId="0" applyNumberFormat="1" applyFont="1" applyBorder="1"/>
    <xf numFmtId="165" fontId="10" fillId="35" borderId="11" xfId="1" applyFont="1" applyFill="1" applyBorder="1" applyAlignment="1">
      <alignment horizontal="center"/>
    </xf>
    <xf numFmtId="165" fontId="10" fillId="35" borderId="12" xfId="1" applyFont="1" applyFill="1" applyBorder="1" applyAlignment="1">
      <alignment horizontal="center"/>
    </xf>
    <xf numFmtId="165" fontId="10" fillId="35" borderId="1" xfId="1" applyFont="1" applyFill="1" applyBorder="1" applyAlignment="1">
      <alignment horizontal="center"/>
    </xf>
    <xf numFmtId="165" fontId="10" fillId="35" borderId="2" xfId="1" applyFont="1" applyFill="1" applyBorder="1" applyAlignment="1">
      <alignment horizontal="center"/>
    </xf>
    <xf numFmtId="165" fontId="10" fillId="35" borderId="3" xfId="1" applyFont="1" applyFill="1" applyBorder="1" applyAlignment="1">
      <alignment horizontal="center"/>
    </xf>
    <xf numFmtId="15" fontId="5" fillId="0" borderId="0" xfId="2" applyNumberFormat="1" applyFont="1" applyFill="1" applyAlignment="1">
      <alignment horizontal="left"/>
    </xf>
    <xf numFmtId="165" fontId="20" fillId="35" borderId="10" xfId="1" applyFont="1" applyFill="1" applyBorder="1" applyAlignment="1">
      <alignment horizontal="center"/>
    </xf>
    <xf numFmtId="165" fontId="20" fillId="35" borderId="11" xfId="1" applyFont="1" applyFill="1" applyBorder="1" applyAlignment="1">
      <alignment horizontal="center"/>
    </xf>
    <xf numFmtId="165" fontId="20" fillId="35" borderId="12" xfId="1" applyFont="1" applyFill="1" applyBorder="1" applyAlignment="1">
      <alignment horizontal="center"/>
    </xf>
    <xf numFmtId="168" fontId="5" fillId="0" borderId="0" xfId="2" applyNumberFormat="1" applyFont="1" applyFill="1" applyAlignment="1">
      <alignment horizontal="left"/>
    </xf>
    <xf numFmtId="169" fontId="6" fillId="0" borderId="10" xfId="0" applyNumberFormat="1" applyFont="1" applyBorder="1" applyAlignment="1">
      <alignment horizontal="center" vertical="center"/>
    </xf>
    <xf numFmtId="169" fontId="6" fillId="0" borderId="13" xfId="0" applyNumberFormat="1" applyFont="1" applyBorder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165" fontId="10" fillId="35" borderId="10" xfId="1" applyFont="1" applyFill="1" applyBorder="1" applyAlignment="1">
      <alignment horizontal="center"/>
    </xf>
    <xf numFmtId="165" fontId="10" fillId="35" borderId="11" xfId="1" applyFont="1" applyFill="1" applyBorder="1" applyAlignment="1">
      <alignment horizontal="center"/>
    </xf>
    <xf numFmtId="165" fontId="10" fillId="35" borderId="12" xfId="1" applyFont="1" applyFill="1" applyBorder="1" applyAlignment="1">
      <alignment horizontal="center"/>
    </xf>
    <xf numFmtId="165" fontId="20" fillId="41" borderId="4" xfId="1" applyFont="1" applyFill="1" applyBorder="1" applyAlignment="1">
      <alignment horizontal="center"/>
    </xf>
  </cellXfs>
  <cellStyles count="282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20% - Énfasis1 2" xfId="57" xr:uid="{00000000-0005-0000-0000-000001000000}"/>
    <cellStyle name="20% - Énfasis1 3" xfId="58" xr:uid="{00000000-0005-0000-0000-000002000000}"/>
    <cellStyle name="20% - Énfasis1 4" xfId="59" xr:uid="{00000000-0005-0000-0000-000003000000}"/>
    <cellStyle name="20% - Énfasis2 2" xfId="60" xr:uid="{00000000-0005-0000-0000-000005000000}"/>
    <cellStyle name="20% - Énfasis2 3" xfId="61" xr:uid="{00000000-0005-0000-0000-000006000000}"/>
    <cellStyle name="20% - Énfasis2 4" xfId="62" xr:uid="{00000000-0005-0000-0000-000007000000}"/>
    <cellStyle name="20% - Énfasis3 2" xfId="63" xr:uid="{00000000-0005-0000-0000-000009000000}"/>
    <cellStyle name="20% - Énfasis3 3" xfId="64" xr:uid="{00000000-0005-0000-0000-00000A000000}"/>
    <cellStyle name="20% - Énfasis3 4" xfId="65" xr:uid="{00000000-0005-0000-0000-00000B000000}"/>
    <cellStyle name="20% - Énfasis4 2" xfId="66" xr:uid="{00000000-0005-0000-0000-00000D000000}"/>
    <cellStyle name="20% - Énfasis4 3" xfId="67" xr:uid="{00000000-0005-0000-0000-00000E000000}"/>
    <cellStyle name="20% - Énfasis4 4" xfId="68" xr:uid="{00000000-0005-0000-0000-00000F000000}"/>
    <cellStyle name="20% - Énfasis5 2" xfId="69" xr:uid="{00000000-0005-0000-0000-000011000000}"/>
    <cellStyle name="20% - Énfasis5 3" xfId="70" xr:uid="{00000000-0005-0000-0000-000012000000}"/>
    <cellStyle name="20% - Énfasis5 4" xfId="71" xr:uid="{00000000-0005-0000-0000-000013000000}"/>
    <cellStyle name="20% - Énfasis6 2" xfId="72" xr:uid="{00000000-0005-0000-0000-000015000000}"/>
    <cellStyle name="20% - Énfasis6 3" xfId="73" xr:uid="{00000000-0005-0000-0000-000016000000}"/>
    <cellStyle name="20% - Énfasis6 4" xfId="74" xr:uid="{00000000-0005-0000-0000-000017000000}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40% - Énfasis1 2" xfId="75" xr:uid="{00000000-0005-0000-0000-000019000000}"/>
    <cellStyle name="40% - Énfasis1 3" xfId="76" xr:uid="{00000000-0005-0000-0000-00001A000000}"/>
    <cellStyle name="40% - Énfasis1 4" xfId="77" xr:uid="{00000000-0005-0000-0000-00001B000000}"/>
    <cellStyle name="40% - Énfasis2 2" xfId="78" xr:uid="{00000000-0005-0000-0000-00001D000000}"/>
    <cellStyle name="40% - Énfasis2 3" xfId="79" xr:uid="{00000000-0005-0000-0000-00001E000000}"/>
    <cellStyle name="40% - Énfasis2 4" xfId="80" xr:uid="{00000000-0005-0000-0000-00001F000000}"/>
    <cellStyle name="40% - Énfasis3 2" xfId="81" xr:uid="{00000000-0005-0000-0000-000021000000}"/>
    <cellStyle name="40% - Énfasis3 3" xfId="82" xr:uid="{00000000-0005-0000-0000-000022000000}"/>
    <cellStyle name="40% - Énfasis3 4" xfId="83" xr:uid="{00000000-0005-0000-0000-000023000000}"/>
    <cellStyle name="40% - Énfasis4 2" xfId="84" xr:uid="{00000000-0005-0000-0000-000025000000}"/>
    <cellStyle name="40% - Énfasis4 3" xfId="85" xr:uid="{00000000-0005-0000-0000-000026000000}"/>
    <cellStyle name="40% - Énfasis4 4" xfId="86" xr:uid="{00000000-0005-0000-0000-000027000000}"/>
    <cellStyle name="40% - Énfasis5 2" xfId="87" xr:uid="{00000000-0005-0000-0000-000029000000}"/>
    <cellStyle name="40% - Énfasis5 3" xfId="88" xr:uid="{00000000-0005-0000-0000-00002A000000}"/>
    <cellStyle name="40% - Énfasis5 4" xfId="89" xr:uid="{00000000-0005-0000-0000-00002B000000}"/>
    <cellStyle name="40% - Énfasis6 2" xfId="90" xr:uid="{00000000-0005-0000-0000-00002D000000}"/>
    <cellStyle name="40% - Énfasis6 3" xfId="91" xr:uid="{00000000-0005-0000-0000-00002E000000}"/>
    <cellStyle name="40% - Énfasis6 4" xfId="92" xr:uid="{00000000-0005-0000-0000-00002F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60% - Énfasis1 2" xfId="93" xr:uid="{00000000-0005-0000-0000-000031000000}"/>
    <cellStyle name="60% - Énfasis1 3" xfId="94" xr:uid="{00000000-0005-0000-0000-000032000000}"/>
    <cellStyle name="60% - Énfasis1 4" xfId="95" xr:uid="{00000000-0005-0000-0000-000033000000}"/>
    <cellStyle name="60% - Énfasis2 2" xfId="96" xr:uid="{00000000-0005-0000-0000-000035000000}"/>
    <cellStyle name="60% - Énfasis2 3" xfId="97" xr:uid="{00000000-0005-0000-0000-000036000000}"/>
    <cellStyle name="60% - Énfasis2 4" xfId="98" xr:uid="{00000000-0005-0000-0000-000037000000}"/>
    <cellStyle name="60% - Énfasis3 2" xfId="99" xr:uid="{00000000-0005-0000-0000-000039000000}"/>
    <cellStyle name="60% - Énfasis3 3" xfId="100" xr:uid="{00000000-0005-0000-0000-00003A000000}"/>
    <cellStyle name="60% - Énfasis3 4" xfId="101" xr:uid="{00000000-0005-0000-0000-00003B000000}"/>
    <cellStyle name="60% - Énfasis4 2" xfId="102" xr:uid="{00000000-0005-0000-0000-00003D000000}"/>
    <cellStyle name="60% - Énfasis4 3" xfId="103" xr:uid="{00000000-0005-0000-0000-00003E000000}"/>
    <cellStyle name="60% - Énfasis4 4" xfId="104" xr:uid="{00000000-0005-0000-0000-00003F000000}"/>
    <cellStyle name="60% - Énfasis5 2" xfId="105" xr:uid="{00000000-0005-0000-0000-000041000000}"/>
    <cellStyle name="60% - Énfasis5 3" xfId="106" xr:uid="{00000000-0005-0000-0000-000042000000}"/>
    <cellStyle name="60% - Énfasis5 4" xfId="107" xr:uid="{00000000-0005-0000-0000-000043000000}"/>
    <cellStyle name="60% - Énfasis6 2" xfId="108" xr:uid="{00000000-0005-0000-0000-000045000000}"/>
    <cellStyle name="60% - Énfasis6 3" xfId="109" xr:uid="{00000000-0005-0000-0000-000046000000}"/>
    <cellStyle name="60% - Énfasis6 4" xfId="110" xr:uid="{00000000-0005-0000-0000-000047000000}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ANCLAS,REZONES Y SUS PARTES,DE FUNDICION,DE HIERRO O DE ACERO" xfId="2" xr:uid="{00000000-0005-0000-0000-000048000000}"/>
    <cellStyle name="ANCLAS,REZONES Y SUS PARTES,DE FUNDICION,DE HIERRO O DE ACERO 2" xfId="111" xr:uid="{00000000-0005-0000-0000-000049000000}"/>
    <cellStyle name="Bad" xfId="10" builtinId="27" customBuiltin="1"/>
    <cellStyle name="Buena 2" xfId="112" xr:uid="{00000000-0005-0000-0000-00004B000000}"/>
    <cellStyle name="Buena 3" xfId="113" xr:uid="{00000000-0005-0000-0000-00004C000000}"/>
    <cellStyle name="Buena 4" xfId="114" xr:uid="{00000000-0005-0000-0000-00004D000000}"/>
    <cellStyle name="Calculation" xfId="14" builtinId="22" customBuiltin="1"/>
    <cellStyle name="Cálculo 2" xfId="115" xr:uid="{00000000-0005-0000-0000-00004F000000}"/>
    <cellStyle name="Cálculo 3" xfId="116" xr:uid="{00000000-0005-0000-0000-000050000000}"/>
    <cellStyle name="Cálculo 4" xfId="117" xr:uid="{00000000-0005-0000-0000-000051000000}"/>
    <cellStyle name="Celda de comprobación 2" xfId="118" xr:uid="{00000000-0005-0000-0000-000053000000}"/>
    <cellStyle name="Celda de comprobación 3" xfId="119" xr:uid="{00000000-0005-0000-0000-000054000000}"/>
    <cellStyle name="Celda de comprobación 4" xfId="120" xr:uid="{00000000-0005-0000-0000-000055000000}"/>
    <cellStyle name="Celda vinculada 2" xfId="121" xr:uid="{00000000-0005-0000-0000-000057000000}"/>
    <cellStyle name="Celda vinculada 3" xfId="122" xr:uid="{00000000-0005-0000-0000-000058000000}"/>
    <cellStyle name="Celda vinculada 4" xfId="123" xr:uid="{00000000-0005-0000-0000-000059000000}"/>
    <cellStyle name="Check Cell" xfId="16" builtinId="23" customBuiltin="1"/>
    <cellStyle name="Comma" xfId="1" builtinId="3"/>
    <cellStyle name="Comma 2" xfId="124" xr:uid="{00000000-0005-0000-0000-00005A000000}"/>
    <cellStyle name="Encabezado 4 2" xfId="125" xr:uid="{00000000-0005-0000-0000-00005D000000}"/>
    <cellStyle name="Encabezado 4 3" xfId="126" xr:uid="{00000000-0005-0000-0000-00005E000000}"/>
    <cellStyle name="Encabezado 4 4" xfId="127" xr:uid="{00000000-0005-0000-0000-00005F000000}"/>
    <cellStyle name="Énfasis1 2" xfId="128" xr:uid="{00000000-0005-0000-0000-000061000000}"/>
    <cellStyle name="Énfasis1 3" xfId="129" xr:uid="{00000000-0005-0000-0000-000062000000}"/>
    <cellStyle name="Énfasis1 4" xfId="130" xr:uid="{00000000-0005-0000-0000-000063000000}"/>
    <cellStyle name="Énfasis2 2" xfId="131" xr:uid="{00000000-0005-0000-0000-000065000000}"/>
    <cellStyle name="Énfasis2 3" xfId="132" xr:uid="{00000000-0005-0000-0000-000066000000}"/>
    <cellStyle name="Énfasis2 4" xfId="133" xr:uid="{00000000-0005-0000-0000-000067000000}"/>
    <cellStyle name="Énfasis3 2" xfId="134" xr:uid="{00000000-0005-0000-0000-000069000000}"/>
    <cellStyle name="Énfasis3 3" xfId="135" xr:uid="{00000000-0005-0000-0000-00006A000000}"/>
    <cellStyle name="Énfasis3 4" xfId="136" xr:uid="{00000000-0005-0000-0000-00006B000000}"/>
    <cellStyle name="Énfasis4 2" xfId="137" xr:uid="{00000000-0005-0000-0000-00006D000000}"/>
    <cellStyle name="Énfasis4 3" xfId="138" xr:uid="{00000000-0005-0000-0000-00006E000000}"/>
    <cellStyle name="Énfasis4 4" xfId="139" xr:uid="{00000000-0005-0000-0000-00006F000000}"/>
    <cellStyle name="Énfasis5 2" xfId="140" xr:uid="{00000000-0005-0000-0000-000071000000}"/>
    <cellStyle name="Énfasis5 3" xfId="141" xr:uid="{00000000-0005-0000-0000-000072000000}"/>
    <cellStyle name="Énfasis5 4" xfId="142" xr:uid="{00000000-0005-0000-0000-000073000000}"/>
    <cellStyle name="Énfasis6 2" xfId="143" xr:uid="{00000000-0005-0000-0000-000075000000}"/>
    <cellStyle name="Énfasis6 3" xfId="144" xr:uid="{00000000-0005-0000-0000-000076000000}"/>
    <cellStyle name="Énfasis6 4" xfId="145" xr:uid="{00000000-0005-0000-0000-000077000000}"/>
    <cellStyle name="Entrada 2" xfId="146" xr:uid="{00000000-0005-0000-0000-000079000000}"/>
    <cellStyle name="Entrada 3" xfId="147" xr:uid="{00000000-0005-0000-0000-00007A000000}"/>
    <cellStyle name="Entrada 4" xfId="148" xr:uid="{00000000-0005-0000-0000-00007B000000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ipervínculo 2" xfId="149" xr:uid="{00000000-0005-0000-0000-00007D000000}"/>
    <cellStyle name="Hipervínculo 3" xfId="150" xr:uid="{00000000-0005-0000-0000-00007E000000}"/>
    <cellStyle name="Hipervínculo 4" xfId="151" xr:uid="{00000000-0005-0000-0000-00007F000000}"/>
    <cellStyle name="Hyperlink" xfId="3" builtinId="8"/>
    <cellStyle name="Incorrecto 2" xfId="152" xr:uid="{00000000-0005-0000-0000-000081000000}"/>
    <cellStyle name="Incorrecto 3" xfId="153" xr:uid="{00000000-0005-0000-0000-000082000000}"/>
    <cellStyle name="Incorrecto 4" xfId="154" xr:uid="{00000000-0005-0000-0000-000083000000}"/>
    <cellStyle name="Input" xfId="12" builtinId="20" customBuiltin="1"/>
    <cellStyle name="Linked Cell" xfId="15" builtinId="24" customBuiltin="1"/>
    <cellStyle name="Millares 10" xfId="155" xr:uid="{00000000-0005-0000-0000-000085000000}"/>
    <cellStyle name="Millares 11" xfId="274" xr:uid="{00000000-0005-0000-0000-000086000000}"/>
    <cellStyle name="Millares 2" xfId="46" xr:uid="{00000000-0005-0000-0000-000087000000}"/>
    <cellStyle name="Millares 2 2" xfId="156" xr:uid="{00000000-0005-0000-0000-000088000000}"/>
    <cellStyle name="Millares 3" xfId="49" xr:uid="{00000000-0005-0000-0000-000089000000}"/>
    <cellStyle name="Millares 4" xfId="50" xr:uid="{00000000-0005-0000-0000-00008A000000}"/>
    <cellStyle name="Millares 4 2" xfId="157" xr:uid="{00000000-0005-0000-0000-00008B000000}"/>
    <cellStyle name="Millares 5" xfId="52" xr:uid="{00000000-0005-0000-0000-00008C000000}"/>
    <cellStyle name="Millares 6" xfId="51" xr:uid="{00000000-0005-0000-0000-00008D000000}"/>
    <cellStyle name="Millares 6 2" xfId="275" xr:uid="{00000000-0005-0000-0000-00008E000000}"/>
    <cellStyle name="Millares 7" xfId="53" xr:uid="{00000000-0005-0000-0000-00008F000000}"/>
    <cellStyle name="Millares 7 2" xfId="158" xr:uid="{00000000-0005-0000-0000-000090000000}"/>
    <cellStyle name="Millares 8" xfId="54" xr:uid="{00000000-0005-0000-0000-000091000000}"/>
    <cellStyle name="Millares 9" xfId="56" xr:uid="{00000000-0005-0000-0000-000092000000}"/>
    <cellStyle name="Neutral" xfId="11" builtinId="28" customBuiltin="1"/>
    <cellStyle name="Neutral 2" xfId="159" xr:uid="{00000000-0005-0000-0000-000094000000}"/>
    <cellStyle name="Neutral 3" xfId="160" xr:uid="{00000000-0005-0000-0000-000095000000}"/>
    <cellStyle name="Neutral 4" xfId="161" xr:uid="{00000000-0005-0000-0000-000096000000}"/>
    <cellStyle name="Normal" xfId="0" builtinId="0"/>
    <cellStyle name="Normal 10" xfId="162" xr:uid="{00000000-0005-0000-0000-000098000000}"/>
    <cellStyle name="Normal 10 2" xfId="163" xr:uid="{00000000-0005-0000-0000-000099000000}"/>
    <cellStyle name="Normal 11" xfId="164" xr:uid="{00000000-0005-0000-0000-00009A000000}"/>
    <cellStyle name="Normal 12" xfId="165" xr:uid="{00000000-0005-0000-0000-00009B000000}"/>
    <cellStyle name="Normal 13" xfId="166" xr:uid="{00000000-0005-0000-0000-00009C000000}"/>
    <cellStyle name="Normal 14" xfId="167" xr:uid="{00000000-0005-0000-0000-00009D000000}"/>
    <cellStyle name="Normal 14 2" xfId="168" xr:uid="{00000000-0005-0000-0000-00009E000000}"/>
    <cellStyle name="Normal 15" xfId="169" xr:uid="{00000000-0005-0000-0000-00009F000000}"/>
    <cellStyle name="Normal 15 2" xfId="170" xr:uid="{00000000-0005-0000-0000-0000A0000000}"/>
    <cellStyle name="Normal 16" xfId="171" xr:uid="{00000000-0005-0000-0000-0000A1000000}"/>
    <cellStyle name="Normal 16 2" xfId="172" xr:uid="{00000000-0005-0000-0000-0000A2000000}"/>
    <cellStyle name="Normal 17" xfId="173" xr:uid="{00000000-0005-0000-0000-0000A3000000}"/>
    <cellStyle name="Normal 18" xfId="174" xr:uid="{00000000-0005-0000-0000-0000A4000000}"/>
    <cellStyle name="Normal 19" xfId="175" xr:uid="{00000000-0005-0000-0000-0000A5000000}"/>
    <cellStyle name="Normal 19 2" xfId="176" xr:uid="{00000000-0005-0000-0000-0000A6000000}"/>
    <cellStyle name="Normal 19 2 2" xfId="177" xr:uid="{00000000-0005-0000-0000-0000A7000000}"/>
    <cellStyle name="Normal 19 2 2 2" xfId="178" xr:uid="{00000000-0005-0000-0000-0000A8000000}"/>
    <cellStyle name="Normal 19 2 3" xfId="179" xr:uid="{00000000-0005-0000-0000-0000A9000000}"/>
    <cellStyle name="Normal 19 3" xfId="180" xr:uid="{00000000-0005-0000-0000-0000AA000000}"/>
    <cellStyle name="Normal 19 4" xfId="181" xr:uid="{00000000-0005-0000-0000-0000AB000000}"/>
    <cellStyle name="Normal 19 4 2" xfId="182" xr:uid="{00000000-0005-0000-0000-0000AC000000}"/>
    <cellStyle name="Normal 19 5" xfId="183" xr:uid="{00000000-0005-0000-0000-0000AD000000}"/>
    <cellStyle name="Normal 19 6" xfId="184" xr:uid="{00000000-0005-0000-0000-0000AE000000}"/>
    <cellStyle name="Normal 2" xfId="48" xr:uid="{00000000-0005-0000-0000-0000AF000000}"/>
    <cellStyle name="Normal 2 2" xfId="185" xr:uid="{00000000-0005-0000-0000-0000B0000000}"/>
    <cellStyle name="Normal 2 2 2" xfId="186" xr:uid="{00000000-0005-0000-0000-0000B1000000}"/>
    <cellStyle name="Normal 2 2 3" xfId="187" xr:uid="{00000000-0005-0000-0000-0000B2000000}"/>
    <cellStyle name="Normal 2 3" xfId="188" xr:uid="{00000000-0005-0000-0000-0000B3000000}"/>
    <cellStyle name="Normal 2 3 2" xfId="189" xr:uid="{00000000-0005-0000-0000-0000B4000000}"/>
    <cellStyle name="Normal 2 4" xfId="190" xr:uid="{00000000-0005-0000-0000-0000B5000000}"/>
    <cellStyle name="Normal 2 5" xfId="191" xr:uid="{00000000-0005-0000-0000-0000B6000000}"/>
    <cellStyle name="Normal 2 6" xfId="192" xr:uid="{00000000-0005-0000-0000-0000B7000000}"/>
    <cellStyle name="Normal 2 7" xfId="193" xr:uid="{00000000-0005-0000-0000-0000B8000000}"/>
    <cellStyle name="Normal 2 8" xfId="194" xr:uid="{00000000-0005-0000-0000-0000B9000000}"/>
    <cellStyle name="Normal 20" xfId="276" xr:uid="{00000000-0005-0000-0000-0000BA000000}"/>
    <cellStyle name="Normal 21" xfId="277" xr:uid="{00000000-0005-0000-0000-0000BB000000}"/>
    <cellStyle name="Normal 22" xfId="273" xr:uid="{00000000-0005-0000-0000-0000BC000000}"/>
    <cellStyle name="Normal 23" xfId="278" xr:uid="{00000000-0005-0000-0000-0000BD000000}"/>
    <cellStyle name="Normal 24" xfId="279" xr:uid="{00000000-0005-0000-0000-0000BE000000}"/>
    <cellStyle name="Normal 25" xfId="281" xr:uid="{00000000-0005-0000-0000-0000BF000000}"/>
    <cellStyle name="Normal 3" xfId="195" xr:uid="{00000000-0005-0000-0000-0000C0000000}"/>
    <cellStyle name="Normal 3 2" xfId="196" xr:uid="{00000000-0005-0000-0000-0000C1000000}"/>
    <cellStyle name="Normal 3 2 2" xfId="197" xr:uid="{00000000-0005-0000-0000-0000C2000000}"/>
    <cellStyle name="Normal 3 3" xfId="198" xr:uid="{00000000-0005-0000-0000-0000C3000000}"/>
    <cellStyle name="Normal 3 3 2" xfId="199" xr:uid="{00000000-0005-0000-0000-0000C4000000}"/>
    <cellStyle name="Normal 3 4" xfId="200" xr:uid="{00000000-0005-0000-0000-0000C5000000}"/>
    <cellStyle name="Normal 3 5" xfId="201" xr:uid="{00000000-0005-0000-0000-0000C6000000}"/>
    <cellStyle name="Normal 3 6" xfId="202" xr:uid="{00000000-0005-0000-0000-0000C7000000}"/>
    <cellStyle name="Normal 3 7" xfId="203" xr:uid="{00000000-0005-0000-0000-0000C8000000}"/>
    <cellStyle name="Normal 3 8" xfId="204" xr:uid="{00000000-0005-0000-0000-0000C9000000}"/>
    <cellStyle name="Normal 4" xfId="47" xr:uid="{00000000-0005-0000-0000-0000CA000000}"/>
    <cellStyle name="Normal 4 2" xfId="205" xr:uid="{00000000-0005-0000-0000-0000CB000000}"/>
    <cellStyle name="Normal 4 3" xfId="206" xr:uid="{00000000-0005-0000-0000-0000CC000000}"/>
    <cellStyle name="Normal 4 3 2" xfId="207" xr:uid="{00000000-0005-0000-0000-0000CD000000}"/>
    <cellStyle name="Normal 4 4" xfId="208" xr:uid="{00000000-0005-0000-0000-0000CE000000}"/>
    <cellStyle name="Normal 5" xfId="209" xr:uid="{00000000-0005-0000-0000-0000CF000000}"/>
    <cellStyle name="Normal 5 2" xfId="210" xr:uid="{00000000-0005-0000-0000-0000D0000000}"/>
    <cellStyle name="Normal 5 3" xfId="211" xr:uid="{00000000-0005-0000-0000-0000D1000000}"/>
    <cellStyle name="Normal 6" xfId="212" xr:uid="{00000000-0005-0000-0000-0000D2000000}"/>
    <cellStyle name="Normal 6 2" xfId="213" xr:uid="{00000000-0005-0000-0000-0000D3000000}"/>
    <cellStyle name="Normal 6 3" xfId="214" xr:uid="{00000000-0005-0000-0000-0000D4000000}"/>
    <cellStyle name="Normal 7" xfId="215" xr:uid="{00000000-0005-0000-0000-0000D5000000}"/>
    <cellStyle name="Normal 7 2" xfId="216" xr:uid="{00000000-0005-0000-0000-0000D6000000}"/>
    <cellStyle name="Normal 7 3" xfId="217" xr:uid="{00000000-0005-0000-0000-0000D7000000}"/>
    <cellStyle name="Normal 7 3 2" xfId="218" xr:uid="{00000000-0005-0000-0000-0000D8000000}"/>
    <cellStyle name="Normal 8" xfId="219" xr:uid="{00000000-0005-0000-0000-0000D9000000}"/>
    <cellStyle name="Normal 8 2" xfId="220" xr:uid="{00000000-0005-0000-0000-0000DA000000}"/>
    <cellStyle name="Normal 9" xfId="221" xr:uid="{00000000-0005-0000-0000-0000DB000000}"/>
    <cellStyle name="Normal 9 2" xfId="222" xr:uid="{00000000-0005-0000-0000-0000DC000000}"/>
    <cellStyle name="Notas 2" xfId="223" xr:uid="{00000000-0005-0000-0000-0000DE000000}"/>
    <cellStyle name="Notas 2 2" xfId="224" xr:uid="{00000000-0005-0000-0000-0000DF000000}"/>
    <cellStyle name="Notas 2 2 2" xfId="225" xr:uid="{00000000-0005-0000-0000-0000E0000000}"/>
    <cellStyle name="Notas 2 3" xfId="226" xr:uid="{00000000-0005-0000-0000-0000E1000000}"/>
    <cellStyle name="Notas 2 4" xfId="227" xr:uid="{00000000-0005-0000-0000-0000E2000000}"/>
    <cellStyle name="Notas 3" xfId="228" xr:uid="{00000000-0005-0000-0000-0000E3000000}"/>
    <cellStyle name="Notas 4" xfId="229" xr:uid="{00000000-0005-0000-0000-0000E4000000}"/>
    <cellStyle name="Note" xfId="18" builtinId="10" customBuiltin="1"/>
    <cellStyle name="Output" xfId="13" builtinId="21" customBuiltin="1"/>
    <cellStyle name="Percent" xfId="45" builtinId="5"/>
    <cellStyle name="Percent 2" xfId="230" xr:uid="{00000000-0005-0000-0000-0000E5000000}"/>
    <cellStyle name="Percent 3" xfId="231" xr:uid="{00000000-0005-0000-0000-0000E6000000}"/>
    <cellStyle name="Porcentaje 2" xfId="55" xr:uid="{00000000-0005-0000-0000-0000E8000000}"/>
    <cellStyle name="Porcentaje 2 2" xfId="232" xr:uid="{00000000-0005-0000-0000-0000E9000000}"/>
    <cellStyle name="Porcentaje 3" xfId="233" xr:uid="{00000000-0005-0000-0000-0000EA000000}"/>
    <cellStyle name="Porcentaje 4" xfId="234" xr:uid="{00000000-0005-0000-0000-0000EB000000}"/>
    <cellStyle name="Porcentaje 4 2" xfId="235" xr:uid="{00000000-0005-0000-0000-0000EC000000}"/>
    <cellStyle name="Porcentaje 5" xfId="236" xr:uid="{00000000-0005-0000-0000-0000ED000000}"/>
    <cellStyle name="Porcentaje 6" xfId="237" xr:uid="{00000000-0005-0000-0000-0000EE000000}"/>
    <cellStyle name="Porcentaje 6 2" xfId="238" xr:uid="{00000000-0005-0000-0000-0000EF000000}"/>
    <cellStyle name="Porcentaje 6 2 2" xfId="239" xr:uid="{00000000-0005-0000-0000-0000F0000000}"/>
    <cellStyle name="Porcentaje 6 2 2 2" xfId="240" xr:uid="{00000000-0005-0000-0000-0000F1000000}"/>
    <cellStyle name="Porcentaje 6 2 3" xfId="241" xr:uid="{00000000-0005-0000-0000-0000F2000000}"/>
    <cellStyle name="Porcentaje 6 3" xfId="242" xr:uid="{00000000-0005-0000-0000-0000F3000000}"/>
    <cellStyle name="Porcentaje 6 4" xfId="243" xr:uid="{00000000-0005-0000-0000-0000F4000000}"/>
    <cellStyle name="Porcentaje 6 4 2" xfId="244" xr:uid="{00000000-0005-0000-0000-0000F5000000}"/>
    <cellStyle name="Porcentaje 6 5" xfId="245" xr:uid="{00000000-0005-0000-0000-0000F6000000}"/>
    <cellStyle name="Porcentaje 6 6" xfId="246" xr:uid="{00000000-0005-0000-0000-0000F7000000}"/>
    <cellStyle name="Porcentaje 7" xfId="280" xr:uid="{00000000-0005-0000-0000-0000F8000000}"/>
    <cellStyle name="Porcentual 2" xfId="247" xr:uid="{00000000-0005-0000-0000-0000F9000000}"/>
    <cellStyle name="Porcentual 2 2" xfId="248" xr:uid="{00000000-0005-0000-0000-0000FA000000}"/>
    <cellStyle name="Salida 2" xfId="249" xr:uid="{00000000-0005-0000-0000-0000FC000000}"/>
    <cellStyle name="Salida 3" xfId="250" xr:uid="{00000000-0005-0000-0000-0000FD000000}"/>
    <cellStyle name="Salida 4" xfId="251" xr:uid="{00000000-0005-0000-0000-0000FE000000}"/>
    <cellStyle name="Texto de advertencia 2" xfId="252" xr:uid="{00000000-0005-0000-0000-000000010000}"/>
    <cellStyle name="Texto de advertencia 3" xfId="253" xr:uid="{00000000-0005-0000-0000-000001010000}"/>
    <cellStyle name="Texto de advertencia 4" xfId="254" xr:uid="{00000000-0005-0000-0000-000002010000}"/>
    <cellStyle name="Texto explicativo 2" xfId="255" xr:uid="{00000000-0005-0000-0000-000004010000}"/>
    <cellStyle name="Texto explicativo 3" xfId="256" xr:uid="{00000000-0005-0000-0000-000005010000}"/>
    <cellStyle name="Texto explicativo 4" xfId="257" xr:uid="{00000000-0005-0000-0000-000006010000}"/>
    <cellStyle name="Title" xfId="4" builtinId="15" customBuiltin="1"/>
    <cellStyle name="Título 1 2" xfId="258" xr:uid="{00000000-0005-0000-0000-000009010000}"/>
    <cellStyle name="Título 1 3" xfId="259" xr:uid="{00000000-0005-0000-0000-00000A010000}"/>
    <cellStyle name="Título 1 4" xfId="260" xr:uid="{00000000-0005-0000-0000-00000B010000}"/>
    <cellStyle name="Título 2 2" xfId="261" xr:uid="{00000000-0005-0000-0000-00000D010000}"/>
    <cellStyle name="Título 2 3" xfId="262" xr:uid="{00000000-0005-0000-0000-00000E010000}"/>
    <cellStyle name="Título 2 4" xfId="263" xr:uid="{00000000-0005-0000-0000-00000F010000}"/>
    <cellStyle name="Título 3 2" xfId="264" xr:uid="{00000000-0005-0000-0000-000011010000}"/>
    <cellStyle name="Título 3 3" xfId="265" xr:uid="{00000000-0005-0000-0000-000012010000}"/>
    <cellStyle name="Título 3 4" xfId="266" xr:uid="{00000000-0005-0000-0000-000013010000}"/>
    <cellStyle name="Título 4" xfId="267" xr:uid="{00000000-0005-0000-0000-000014010000}"/>
    <cellStyle name="Título 5" xfId="268" xr:uid="{00000000-0005-0000-0000-000015010000}"/>
    <cellStyle name="Título 6" xfId="269" xr:uid="{00000000-0005-0000-0000-000016010000}"/>
    <cellStyle name="Total" xfId="20" builtinId="25" customBuiltin="1"/>
    <cellStyle name="Total 2" xfId="270" xr:uid="{00000000-0005-0000-0000-000018010000}"/>
    <cellStyle name="Total 3" xfId="271" xr:uid="{00000000-0005-0000-0000-000019010000}"/>
    <cellStyle name="Total 4" xfId="272" xr:uid="{00000000-0005-0000-0000-00001A010000}"/>
    <cellStyle name="Warning Text" xfId="17" builtinId="11" customBuiltin="1"/>
  </cellStyles>
  <dxfs count="2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00FF00"/>
      <color rgb="FFCC66FF"/>
      <color rgb="FFCCC0DA"/>
      <color rgb="FFCCFF33"/>
      <color rgb="FF3399FF"/>
      <color rgb="FFFF00FF"/>
      <color rgb="FFFFFF66"/>
      <color rgb="FFEAEAEA"/>
      <color rgb="FF99FF99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ACTIVOS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RK!$D$9</c:f>
              <c:strCache>
                <c:ptCount val="1"/>
                <c:pt idx="0">
                  <c:v>2021-05-31</c:v>
                </c:pt>
              </c:strCache>
            </c:strRef>
          </c:tx>
          <c:invertIfNegative val="0"/>
          <c:cat>
            <c:strRef>
              <c:f>RK!$B$12:$B$35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RK!$D$12:$D$35</c:f>
              <c:numCache>
                <c:formatCode>_-* #,##0.00\ _$_-;\-* #,##0.00\ _$_-;_-* "-"??\ _$_-;_-@_-</c:formatCode>
                <c:ptCount val="24"/>
                <c:pt idx="0">
                  <c:v>25.773863345606689</c:v>
                </c:pt>
                <c:pt idx="1">
                  <c:v>14.262636802046888</c:v>
                </c:pt>
                <c:pt idx="2">
                  <c:v>12.05882474731709</c:v>
                </c:pt>
                <c:pt idx="3">
                  <c:v>11.3786084905569</c:v>
                </c:pt>
                <c:pt idx="4">
                  <c:v>8.2478225734500672</c:v>
                </c:pt>
                <c:pt idx="5">
                  <c:v>8.1628925402274177</c:v>
                </c:pt>
                <c:pt idx="6">
                  <c:v>4.5011657039517843</c:v>
                </c:pt>
                <c:pt idx="7">
                  <c:v>4.4510433412971384</c:v>
                </c:pt>
                <c:pt idx="8">
                  <c:v>1.9347252448240253</c:v>
                </c:pt>
                <c:pt idx="9">
                  <c:v>1.8708189373885984</c:v>
                </c:pt>
                <c:pt idx="10">
                  <c:v>1.561422959616118</c:v>
                </c:pt>
                <c:pt idx="11">
                  <c:v>1.2952436180556481</c:v>
                </c:pt>
                <c:pt idx="12">
                  <c:v>1.2091195012466536</c:v>
                </c:pt>
                <c:pt idx="13">
                  <c:v>1.0349720880630995</c:v>
                </c:pt>
                <c:pt idx="14">
                  <c:v>0.51553567096823272</c:v>
                </c:pt>
                <c:pt idx="15">
                  <c:v>0.42671858814375457</c:v>
                </c:pt>
                <c:pt idx="16">
                  <c:v>0.39616266183571403</c:v>
                </c:pt>
                <c:pt idx="17">
                  <c:v>0.24039880790201049</c:v>
                </c:pt>
                <c:pt idx="18">
                  <c:v>0.18145066062771067</c:v>
                </c:pt>
                <c:pt idx="19">
                  <c:v>0.17353397712277135</c:v>
                </c:pt>
                <c:pt idx="20">
                  <c:v>0.11410944144185917</c:v>
                </c:pt>
                <c:pt idx="21">
                  <c:v>8.2237759930401125E-2</c:v>
                </c:pt>
                <c:pt idx="22">
                  <c:v>6.5339163058536959E-2</c:v>
                </c:pt>
                <c:pt idx="23">
                  <c:v>6.1353375320894833E-2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E-487D-BEBC-F229D4F93A63}"/>
            </c:ext>
          </c:extLst>
        </c:ser>
        <c:ser>
          <c:idx val="1"/>
          <c:order val="1"/>
          <c:tx>
            <c:strRef>
              <c:f>RK!$F$9</c:f>
              <c:strCache>
                <c:ptCount val="1"/>
                <c:pt idx="0">
                  <c:v>2021-06-30</c:v>
                </c:pt>
              </c:strCache>
            </c:strRef>
          </c:tx>
          <c:invertIfNegative val="0"/>
          <c:cat>
            <c:strRef>
              <c:f>RK!$B$12:$B$35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RK!$F$12:$F$35</c:f>
              <c:numCache>
                <c:formatCode>_-* #,##0.00\ _$_-;\-* #,##0.00\ _$_-;_-* "-"??\ _$_-;_-@_-</c:formatCode>
                <c:ptCount val="24"/>
                <c:pt idx="0">
                  <c:v>25.605863528607063</c:v>
                </c:pt>
                <c:pt idx="1">
                  <c:v>14.300666220389452</c:v>
                </c:pt>
                <c:pt idx="2">
                  <c:v>12.124352287894059</c:v>
                </c:pt>
                <c:pt idx="3">
                  <c:v>11.260101839695762</c:v>
                </c:pt>
                <c:pt idx="4">
                  <c:v>8.3901108361018313</c:v>
                </c:pt>
                <c:pt idx="5">
                  <c:v>8.2225198533582695</c:v>
                </c:pt>
                <c:pt idx="6">
                  <c:v>4.5321325762707456</c:v>
                </c:pt>
                <c:pt idx="7">
                  <c:v>4.4574339671370851</c:v>
                </c:pt>
                <c:pt idx="8">
                  <c:v>1.9189477021049413</c:v>
                </c:pt>
                <c:pt idx="9">
                  <c:v>1.8630140854324813</c:v>
                </c:pt>
                <c:pt idx="10">
                  <c:v>1.5672156802907522</c:v>
                </c:pt>
                <c:pt idx="11">
                  <c:v>1.1973080895890755</c:v>
                </c:pt>
                <c:pt idx="12">
                  <c:v>1.219138130910959</c:v>
                </c:pt>
                <c:pt idx="13">
                  <c:v>1.0685634423243011</c:v>
                </c:pt>
                <c:pt idx="14">
                  <c:v>0.52300598278769295</c:v>
                </c:pt>
                <c:pt idx="15">
                  <c:v>0.4339565878243461</c:v>
                </c:pt>
                <c:pt idx="16">
                  <c:v>0.39425832092315138</c:v>
                </c:pt>
                <c:pt idx="17">
                  <c:v>0.24056861272726116</c:v>
                </c:pt>
                <c:pt idx="18">
                  <c:v>0.18156280272799274</c:v>
                </c:pt>
                <c:pt idx="19">
                  <c:v>0.1771500148394943</c:v>
                </c:pt>
                <c:pt idx="20">
                  <c:v>0.11716740982047694</c:v>
                </c:pt>
                <c:pt idx="21">
                  <c:v>7.9134406916092262E-2</c:v>
                </c:pt>
                <c:pt idx="22">
                  <c:v>6.6327722831327582E-2</c:v>
                </c:pt>
                <c:pt idx="23">
                  <c:v>5.9499898495386026E-2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E-487D-BEBC-F229D4F93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664896"/>
        <c:axId val="151666688"/>
        <c:axId val="0"/>
      </c:bar3DChart>
      <c:catAx>
        <c:axId val="151664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666688"/>
        <c:crosses val="autoZero"/>
        <c:auto val="1"/>
        <c:lblAlgn val="ctr"/>
        <c:lblOffset val="100"/>
        <c:noMultiLvlLbl val="0"/>
      </c:catAx>
      <c:valAx>
        <c:axId val="151666688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6648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PASIVOS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RK!$J$9</c:f>
              <c:strCache>
                <c:ptCount val="1"/>
                <c:pt idx="0">
                  <c:v>2021-05-31</c:v>
                </c:pt>
              </c:strCache>
            </c:strRef>
          </c:tx>
          <c:invertIfNegative val="0"/>
          <c:cat>
            <c:strRef>
              <c:f>RK!$H$12:$H$35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CAPITAL </c:v>
                </c:pt>
                <c:pt idx="23">
                  <c:v> BP DELBANK </c:v>
                </c:pt>
              </c:strCache>
            </c:strRef>
          </c:cat>
          <c:val>
            <c:numRef>
              <c:f>RK!$J$12:$J$35</c:f>
              <c:numCache>
                <c:formatCode>_-* #,##0.00\ _$_-;\-* #,##0.00\ _$_-;_-* "-"??\ _$_-;_-@_-</c:formatCode>
                <c:ptCount val="24"/>
                <c:pt idx="0">
                  <c:v>25.89663407527711</c:v>
                </c:pt>
                <c:pt idx="1">
                  <c:v>14.11377571308744</c:v>
                </c:pt>
                <c:pt idx="2">
                  <c:v>12.230859429760601</c:v>
                </c:pt>
                <c:pt idx="3">
                  <c:v>11.675721834770165</c:v>
                </c:pt>
                <c:pt idx="4">
                  <c:v>8.3272017452093756</c:v>
                </c:pt>
                <c:pt idx="5">
                  <c:v>8.3003724873566966</c:v>
                </c:pt>
                <c:pt idx="6">
                  <c:v>4.5740900705148686</c:v>
                </c:pt>
                <c:pt idx="7">
                  <c:v>3.9353382840321873</c:v>
                </c:pt>
                <c:pt idx="8">
                  <c:v>1.9703014146777258</c:v>
                </c:pt>
                <c:pt idx="9">
                  <c:v>1.9446482331283668</c:v>
                </c:pt>
                <c:pt idx="10">
                  <c:v>1.3976881915944059</c:v>
                </c:pt>
                <c:pt idx="11">
                  <c:v>1.2589756009582989</c:v>
                </c:pt>
                <c:pt idx="12">
                  <c:v>1.2130984000922904</c:v>
                </c:pt>
                <c:pt idx="13">
                  <c:v>1.0260541820177238</c:v>
                </c:pt>
                <c:pt idx="14">
                  <c:v>0.52154863812317342</c:v>
                </c:pt>
                <c:pt idx="15">
                  <c:v>0.42370683360346645</c:v>
                </c:pt>
                <c:pt idx="16">
                  <c:v>0.37210685038409153</c:v>
                </c:pt>
                <c:pt idx="17">
                  <c:v>0.22268745304630358</c:v>
                </c:pt>
                <c:pt idx="18">
                  <c:v>0.17736302019354222</c:v>
                </c:pt>
                <c:pt idx="19">
                  <c:v>0.15288095208799296</c:v>
                </c:pt>
                <c:pt idx="20">
                  <c:v>9.8416747247192904E-2</c:v>
                </c:pt>
                <c:pt idx="21">
                  <c:v>6.5779112265559908E-2</c:v>
                </c:pt>
                <c:pt idx="22">
                  <c:v>5.4115497007321517E-2</c:v>
                </c:pt>
                <c:pt idx="23">
                  <c:v>4.6635233564087809E-2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5-42B8-AF90-C4551FB331B5}"/>
            </c:ext>
          </c:extLst>
        </c:ser>
        <c:ser>
          <c:idx val="1"/>
          <c:order val="1"/>
          <c:tx>
            <c:strRef>
              <c:f>RK!$L$9</c:f>
              <c:strCache>
                <c:ptCount val="1"/>
                <c:pt idx="0">
                  <c:v>2021-06-30</c:v>
                </c:pt>
              </c:strCache>
            </c:strRef>
          </c:tx>
          <c:invertIfNegative val="0"/>
          <c:cat>
            <c:strRef>
              <c:f>RK!$H$12:$H$35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CAPITAL </c:v>
                </c:pt>
                <c:pt idx="23">
                  <c:v> BP DELBANK </c:v>
                </c:pt>
              </c:strCache>
            </c:strRef>
          </c:cat>
          <c:val>
            <c:numRef>
              <c:f>RK!$L$12:$L$35</c:f>
              <c:numCache>
                <c:formatCode>_-* #,##0.00\ _$_-;\-* #,##0.00\ _$_-;_-* "-"??\ _$_-;_-@_-</c:formatCode>
                <c:ptCount val="24"/>
                <c:pt idx="0">
                  <c:v>25.709422193360098</c:v>
                </c:pt>
                <c:pt idx="1">
                  <c:v>14.161613476530075</c:v>
                </c:pt>
                <c:pt idx="2">
                  <c:v>12.300807369327186</c:v>
                </c:pt>
                <c:pt idx="3">
                  <c:v>11.546401359574322</c:v>
                </c:pt>
                <c:pt idx="4">
                  <c:v>8.4845409789277131</c:v>
                </c:pt>
                <c:pt idx="5">
                  <c:v>8.364356786623814</c:v>
                </c:pt>
                <c:pt idx="6">
                  <c:v>4.6092734117433656</c:v>
                </c:pt>
                <c:pt idx="7">
                  <c:v>3.9397654397796842</c:v>
                </c:pt>
                <c:pt idx="8">
                  <c:v>1.9520147318869647</c:v>
                </c:pt>
                <c:pt idx="9">
                  <c:v>1.9365060800789886</c:v>
                </c:pt>
                <c:pt idx="10">
                  <c:v>1.4049213120060517</c:v>
                </c:pt>
                <c:pt idx="11">
                  <c:v>1.1492919166256623</c:v>
                </c:pt>
                <c:pt idx="12">
                  <c:v>1.2241412615280425</c:v>
                </c:pt>
                <c:pt idx="13">
                  <c:v>1.0643335227212769</c:v>
                </c:pt>
                <c:pt idx="14">
                  <c:v>0.53021810744752607</c:v>
                </c:pt>
                <c:pt idx="15">
                  <c:v>0.42932497477899728</c:v>
                </c:pt>
                <c:pt idx="16">
                  <c:v>0.3700569637411551</c:v>
                </c:pt>
                <c:pt idx="17">
                  <c:v>0.22291226316925192</c:v>
                </c:pt>
                <c:pt idx="18">
                  <c:v>0.17848301793337398</c:v>
                </c:pt>
                <c:pt idx="19">
                  <c:v>0.15703798841878711</c:v>
                </c:pt>
                <c:pt idx="20">
                  <c:v>0.1019344592707426</c:v>
                </c:pt>
                <c:pt idx="21">
                  <c:v>6.2383236388064429E-2</c:v>
                </c:pt>
                <c:pt idx="22">
                  <c:v>5.2465050138249932E-2</c:v>
                </c:pt>
                <c:pt idx="23">
                  <c:v>4.7794098000616465E-2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5-42B8-AF90-C4551FB33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693184"/>
        <c:axId val="151694720"/>
        <c:axId val="0"/>
      </c:bar3DChart>
      <c:catAx>
        <c:axId val="1516931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694720"/>
        <c:crosses val="autoZero"/>
        <c:auto val="1"/>
        <c:lblAlgn val="ctr"/>
        <c:lblOffset val="100"/>
        <c:noMultiLvlLbl val="0"/>
      </c:catAx>
      <c:valAx>
        <c:axId val="151694720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6931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PATRIMONIO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RK!$D$46</c:f>
              <c:strCache>
                <c:ptCount val="1"/>
                <c:pt idx="0">
                  <c:v>2021-05-31</c:v>
                </c:pt>
              </c:strCache>
            </c:strRef>
          </c:tx>
          <c:invertIfNegative val="0"/>
          <c:cat>
            <c:strRef>
              <c:f>RK!$B$49:$B$72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BANCODESARROLLO </c:v>
                </c:pt>
                <c:pt idx="17">
                  <c:v> BP D MIRO S.A. </c:v>
                </c:pt>
                <c:pt idx="18">
                  <c:v> BP VISIONFUND ECUADOR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DELBANK </c:v>
                </c:pt>
                <c:pt idx="22">
                  <c:v> BP LITORAL </c:v>
                </c:pt>
                <c:pt idx="23">
                  <c:v> BP CAPITAL </c:v>
                </c:pt>
              </c:strCache>
            </c:strRef>
          </c:cat>
          <c:val>
            <c:numRef>
              <c:f>RK!$D$49:$D$72</c:f>
              <c:numCache>
                <c:formatCode>_-* #,##0.00\ _$_-;\-* #,##0.00\ _$_-;_-* "-"??\ _$_-;_-@_-</c:formatCode>
                <c:ptCount val="24"/>
                <c:pt idx="0">
                  <c:v>24.762069307803174</c:v>
                </c:pt>
                <c:pt idx="1">
                  <c:v>15.641741527055746</c:v>
                </c:pt>
                <c:pt idx="2">
                  <c:v>10.43189337056776</c:v>
                </c:pt>
                <c:pt idx="3">
                  <c:v>8.8619244426273696</c:v>
                </c:pt>
                <c:pt idx="4">
                  <c:v>8.7335190565174106</c:v>
                </c:pt>
                <c:pt idx="5">
                  <c:v>7.5173718783079293</c:v>
                </c:pt>
                <c:pt idx="6">
                  <c:v>6.9434925114673947</c:v>
                </c:pt>
                <c:pt idx="7">
                  <c:v>3.9425772528315828</c:v>
                </c:pt>
                <c:pt idx="8">
                  <c:v>2.9871985190076082</c:v>
                </c:pt>
                <c:pt idx="9">
                  <c:v>1.6053845207849138</c:v>
                </c:pt>
                <c:pt idx="10">
                  <c:v>1.5744842220314117</c:v>
                </c:pt>
                <c:pt idx="11">
                  <c:v>1.266702129003396</c:v>
                </c:pt>
                <c:pt idx="12">
                  <c:v>1.1764331310344298</c:v>
                </c:pt>
                <c:pt idx="13">
                  <c:v>1.1410853084976429</c:v>
                </c:pt>
                <c:pt idx="14">
                  <c:v>0.60364987502571554</c:v>
                </c:pt>
                <c:pt idx="15">
                  <c:v>0.47819019949864106</c:v>
                </c:pt>
                <c:pt idx="16">
                  <c:v>0.45991324144675183</c:v>
                </c:pt>
                <c:pt idx="17">
                  <c:v>0.3940304557850236</c:v>
                </c:pt>
                <c:pt idx="18">
                  <c:v>0.3478092764572947</c:v>
                </c:pt>
                <c:pt idx="19">
                  <c:v>0.28836839763793914</c:v>
                </c:pt>
                <c:pt idx="20">
                  <c:v>0.25123468740262367</c:v>
                </c:pt>
                <c:pt idx="21">
                  <c:v>0.22580204279557026</c:v>
                </c:pt>
                <c:pt idx="22">
                  <c:v>0.22274687831586323</c:v>
                </c:pt>
                <c:pt idx="23">
                  <c:v>0.14237776809679537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A-465F-BAC6-8B910BA7C4B4}"/>
            </c:ext>
          </c:extLst>
        </c:ser>
        <c:ser>
          <c:idx val="1"/>
          <c:order val="1"/>
          <c:tx>
            <c:strRef>
              <c:f>RK!$F$46</c:f>
              <c:strCache>
                <c:ptCount val="1"/>
                <c:pt idx="0">
                  <c:v>2021-06-30</c:v>
                </c:pt>
              </c:strCache>
            </c:strRef>
          </c:tx>
          <c:invertIfNegative val="0"/>
          <c:cat>
            <c:strRef>
              <c:f>RK!$B$49:$B$72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BANCODESARROLLO </c:v>
                </c:pt>
                <c:pt idx="17">
                  <c:v> BP D MIRO S.A. </c:v>
                </c:pt>
                <c:pt idx="18">
                  <c:v> BP VISIONFUND ECUADOR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DELBANK </c:v>
                </c:pt>
                <c:pt idx="22">
                  <c:v> BP LITORAL </c:v>
                </c:pt>
                <c:pt idx="23">
                  <c:v> BP CAPITAL </c:v>
                </c:pt>
              </c:strCache>
            </c:strRef>
          </c:cat>
          <c:val>
            <c:numRef>
              <c:f>RK!$F$49:$F$72</c:f>
              <c:numCache>
                <c:formatCode>_-* #,##0.00\ _$_-;\-* #,##0.00\ _$_-;_-* "-"??\ _$_-;_-@_-</c:formatCode>
                <c:ptCount val="24"/>
                <c:pt idx="0">
                  <c:v>24.754424026851023</c:v>
                </c:pt>
                <c:pt idx="1">
                  <c:v>15.641662629900999</c:v>
                </c:pt>
                <c:pt idx="2">
                  <c:v>10.431431291207165</c:v>
                </c:pt>
                <c:pt idx="3">
                  <c:v>8.8401284117411549</c:v>
                </c:pt>
                <c:pt idx="4">
                  <c:v>8.7291672293235791</c:v>
                </c:pt>
                <c:pt idx="5">
                  <c:v>7.5189434114122946</c:v>
                </c:pt>
                <c:pt idx="6">
                  <c:v>6.9480310395088036</c:v>
                </c:pt>
                <c:pt idx="7">
                  <c:v>3.9433353435653089</c:v>
                </c:pt>
                <c:pt idx="8">
                  <c:v>2.9873752769896487</c:v>
                </c:pt>
                <c:pt idx="9">
                  <c:v>1.6066866051638689</c:v>
                </c:pt>
                <c:pt idx="10">
                  <c:v>1.5855045492746207</c:v>
                </c:pt>
                <c:pt idx="11">
                  <c:v>1.2662596962754566</c:v>
                </c:pt>
                <c:pt idx="12">
                  <c:v>1.1766956455571937</c:v>
                </c:pt>
                <c:pt idx="13">
                  <c:v>1.1413257320754919</c:v>
                </c:pt>
                <c:pt idx="14">
                  <c:v>0.60397102637733069</c:v>
                </c:pt>
                <c:pt idx="15">
                  <c:v>0.47866397415788026</c:v>
                </c:pt>
                <c:pt idx="16">
                  <c:v>0.47310038775698865</c:v>
                </c:pt>
                <c:pt idx="17">
                  <c:v>0.39429395415989099</c:v>
                </c:pt>
                <c:pt idx="18">
                  <c:v>0.34788255892796732</c:v>
                </c:pt>
                <c:pt idx="19">
                  <c:v>0.28859046258774229</c:v>
                </c:pt>
                <c:pt idx="20">
                  <c:v>0.25128762186946441</c:v>
                </c:pt>
                <c:pt idx="21">
                  <c:v>0.22602011952343473</c:v>
                </c:pt>
                <c:pt idx="22">
                  <c:v>0.22279381047863897</c:v>
                </c:pt>
                <c:pt idx="23">
                  <c:v>0.14242519531404862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6A-465F-BAC6-8B910BA7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22176"/>
        <c:axId val="151923712"/>
        <c:axId val="0"/>
      </c:bar3DChart>
      <c:catAx>
        <c:axId val="1519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923712"/>
        <c:crosses val="autoZero"/>
        <c:auto val="1"/>
        <c:lblAlgn val="ctr"/>
        <c:lblOffset val="100"/>
        <c:noMultiLvlLbl val="0"/>
      </c:catAx>
      <c:valAx>
        <c:axId val="15192371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9221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INVERSIONES BRUTAS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RK!$J$46</c:f>
              <c:strCache>
                <c:ptCount val="1"/>
                <c:pt idx="0">
                  <c:v>2021-05-31</c:v>
                </c:pt>
              </c:strCache>
            </c:strRef>
          </c:tx>
          <c:invertIfNegative val="0"/>
          <c:cat>
            <c:strRef>
              <c:f>RK!$H$49:$H$72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PACIFICO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SOLIDARIO </c:v>
                </c:pt>
                <c:pt idx="12">
                  <c:v> BP AMAZONAS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PROCREDIT </c:v>
                </c:pt>
                <c:pt idx="16">
                  <c:v> BP D MIRO S.A. </c:v>
                </c:pt>
                <c:pt idx="17">
                  <c:v> BP BANCODESARROLLO </c:v>
                </c:pt>
                <c:pt idx="18">
                  <c:v> BP FINCA S.A. </c:v>
                </c:pt>
                <c:pt idx="19">
                  <c:v> BP LITORAL </c:v>
                </c:pt>
                <c:pt idx="20">
                  <c:v> BP COMERCIAL DE MANABI </c:v>
                </c:pt>
                <c:pt idx="21">
                  <c:v> BP DELBANK </c:v>
                </c:pt>
                <c:pt idx="22">
                  <c:v> BP CAPITAL </c:v>
                </c:pt>
                <c:pt idx="23">
                  <c:v> BP VISIONFUND ECUADOR S.A. </c:v>
                </c:pt>
              </c:strCache>
            </c:strRef>
          </c:cat>
          <c:val>
            <c:numRef>
              <c:f>RK!$J$49:$J$72</c:f>
              <c:numCache>
                <c:formatCode>_-* #,##0.00\ _$_-;\-* #,##0.00\ _$_-;_-* "-"??\ _$_-;_-@_-</c:formatCode>
                <c:ptCount val="24"/>
                <c:pt idx="0">
                  <c:v>31.316559438913654</c:v>
                </c:pt>
                <c:pt idx="1">
                  <c:v>13.388753498947054</c:v>
                </c:pt>
                <c:pt idx="2">
                  <c:v>11.008031478155184</c:v>
                </c:pt>
                <c:pt idx="3">
                  <c:v>8.8102007870213388</c:v>
                </c:pt>
                <c:pt idx="4">
                  <c:v>8.6664468379419315</c:v>
                </c:pt>
                <c:pt idx="5">
                  <c:v>7.2549235208349634</c:v>
                </c:pt>
                <c:pt idx="6">
                  <c:v>5.3214125058340018</c:v>
                </c:pt>
                <c:pt idx="7">
                  <c:v>3.3700601960007166</c:v>
                </c:pt>
                <c:pt idx="8">
                  <c:v>2.143284428411186</c:v>
                </c:pt>
                <c:pt idx="9">
                  <c:v>1.9228746694144907</c:v>
                </c:pt>
                <c:pt idx="10">
                  <c:v>1.9222385968956794</c:v>
                </c:pt>
                <c:pt idx="11">
                  <c:v>1.4626881478983742</c:v>
                </c:pt>
                <c:pt idx="12">
                  <c:v>0.84141178003259087</c:v>
                </c:pt>
                <c:pt idx="13">
                  <c:v>0.7856902198267538</c:v>
                </c:pt>
                <c:pt idx="14">
                  <c:v>0.43869640615551203</c:v>
                </c:pt>
                <c:pt idx="15">
                  <c:v>0.35088533887261636</c:v>
                </c:pt>
                <c:pt idx="16">
                  <c:v>0.34108788395778705</c:v>
                </c:pt>
                <c:pt idx="17">
                  <c:v>0.26099759408254591</c:v>
                </c:pt>
                <c:pt idx="18">
                  <c:v>0.10454198134693625</c:v>
                </c:pt>
                <c:pt idx="19">
                  <c:v>8.703071827952065E-2</c:v>
                </c:pt>
                <c:pt idx="20">
                  <c:v>7.8274809085261562E-2</c:v>
                </c:pt>
                <c:pt idx="21">
                  <c:v>6.1470501361896905E-2</c:v>
                </c:pt>
                <c:pt idx="22">
                  <c:v>4.6230056257265811E-2</c:v>
                </c:pt>
                <c:pt idx="23">
                  <c:v>1.6208604472733777E-2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2-45B2-B4E3-AF153953C5A3}"/>
            </c:ext>
          </c:extLst>
        </c:ser>
        <c:ser>
          <c:idx val="1"/>
          <c:order val="1"/>
          <c:tx>
            <c:strRef>
              <c:f>RK!$L$46</c:f>
              <c:strCache>
                <c:ptCount val="1"/>
                <c:pt idx="0">
                  <c:v>2021-06-30</c:v>
                </c:pt>
              </c:strCache>
            </c:strRef>
          </c:tx>
          <c:invertIfNegative val="0"/>
          <c:cat>
            <c:strRef>
              <c:f>RK!$H$49:$H$72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PACIFICO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SOLIDARIO </c:v>
                </c:pt>
                <c:pt idx="12">
                  <c:v> BP AMAZONAS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PROCREDIT </c:v>
                </c:pt>
                <c:pt idx="16">
                  <c:v> BP D MIRO S.A. </c:v>
                </c:pt>
                <c:pt idx="17">
                  <c:v> BP BANCODESARROLLO </c:v>
                </c:pt>
                <c:pt idx="18">
                  <c:v> BP FINCA S.A. </c:v>
                </c:pt>
                <c:pt idx="19">
                  <c:v> BP LITORAL </c:v>
                </c:pt>
                <c:pt idx="20">
                  <c:v> BP COMERCIAL DE MANABI </c:v>
                </c:pt>
                <c:pt idx="21">
                  <c:v> BP DELBANK </c:v>
                </c:pt>
                <c:pt idx="22">
                  <c:v> BP CAPITAL </c:v>
                </c:pt>
                <c:pt idx="23">
                  <c:v> BP VISIONFUND ECUADOR S.A. </c:v>
                </c:pt>
              </c:strCache>
            </c:strRef>
          </c:cat>
          <c:val>
            <c:numRef>
              <c:f>RK!$L$49:$L$72</c:f>
              <c:numCache>
                <c:formatCode>_-* #,##0.00\ _$_-;\-* #,##0.00\ _$_-;_-* "-"??\ _$_-;_-@_-</c:formatCode>
                <c:ptCount val="24"/>
                <c:pt idx="0">
                  <c:v>29.27877380593528</c:v>
                </c:pt>
                <c:pt idx="1">
                  <c:v>14.007103004908799</c:v>
                </c:pt>
                <c:pt idx="2">
                  <c:v>11.763542023364398</c:v>
                </c:pt>
                <c:pt idx="3">
                  <c:v>9.4816806586320972</c:v>
                </c:pt>
                <c:pt idx="4">
                  <c:v>8.7754272182240829</c:v>
                </c:pt>
                <c:pt idx="5">
                  <c:v>7.6356065253715393</c:v>
                </c:pt>
                <c:pt idx="6">
                  <c:v>5.8625296818694617</c:v>
                </c:pt>
                <c:pt idx="7">
                  <c:v>2.5639447916601106</c:v>
                </c:pt>
                <c:pt idx="8">
                  <c:v>2.077535061961691</c:v>
                </c:pt>
                <c:pt idx="9">
                  <c:v>1.8682464032553907</c:v>
                </c:pt>
                <c:pt idx="10">
                  <c:v>1.7372379754706444</c:v>
                </c:pt>
                <c:pt idx="11">
                  <c:v>1.5791239207223897</c:v>
                </c:pt>
                <c:pt idx="12">
                  <c:v>0.78437432999802148</c:v>
                </c:pt>
                <c:pt idx="13">
                  <c:v>0.78883613492179827</c:v>
                </c:pt>
                <c:pt idx="14">
                  <c:v>0.43918173433465491</c:v>
                </c:pt>
                <c:pt idx="15">
                  <c:v>0.35239293080587175</c:v>
                </c:pt>
                <c:pt idx="16">
                  <c:v>0.33594866216481178</c:v>
                </c:pt>
                <c:pt idx="17">
                  <c:v>0.28099127202741958</c:v>
                </c:pt>
                <c:pt idx="18">
                  <c:v>9.1781545735934E-2</c:v>
                </c:pt>
                <c:pt idx="19">
                  <c:v>8.561615771532044E-2</c:v>
                </c:pt>
                <c:pt idx="20">
                  <c:v>8.9370321198063638E-2</c:v>
                </c:pt>
                <c:pt idx="21">
                  <c:v>6.1422974116830238E-2</c:v>
                </c:pt>
                <c:pt idx="22">
                  <c:v>4.3191127624933275E-2</c:v>
                </c:pt>
                <c:pt idx="23">
                  <c:v>1.614173798044401E-2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22-45B2-B4E3-AF153953C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54560"/>
        <c:axId val="151956096"/>
        <c:axId val="0"/>
      </c:bar3DChart>
      <c:catAx>
        <c:axId val="151954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956096"/>
        <c:crosses val="autoZero"/>
        <c:auto val="1"/>
        <c:lblAlgn val="ctr"/>
        <c:lblOffset val="100"/>
        <c:noMultiLvlLbl val="0"/>
      </c:catAx>
      <c:valAx>
        <c:axId val="151956096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9545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CARTERA BRUTA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RK!$D$83</c:f>
              <c:strCache>
                <c:ptCount val="1"/>
                <c:pt idx="0">
                  <c:v>2021-05-31</c:v>
                </c:pt>
              </c:strCache>
            </c:strRef>
          </c:tx>
          <c:invertIfNegative val="0"/>
          <c:cat>
            <c:strRef>
              <c:f>RK!$B$86:$B$109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DINERS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SOLIDARIO </c:v>
                </c:pt>
                <c:pt idx="10">
                  <c:v> BP MACHALA </c:v>
                </c:pt>
                <c:pt idx="11">
                  <c:v> BP PROCREDIT </c:v>
                </c:pt>
                <c:pt idx="12">
                  <c:v> BP LOJA </c:v>
                </c:pt>
                <c:pt idx="13">
                  <c:v> BP CITIBANK </c:v>
                </c:pt>
                <c:pt idx="14">
                  <c:v> BP BANCODESARROLLO </c:v>
                </c:pt>
                <c:pt idx="15">
                  <c:v> BP AMAZONAS </c:v>
                </c:pt>
                <c:pt idx="16">
                  <c:v> BP COOPNACIONAL </c:v>
                </c:pt>
                <c:pt idx="17">
                  <c:v> BP VISIONFUND ECUADOR S.A. </c:v>
                </c:pt>
                <c:pt idx="18">
                  <c:v> BP D MIRO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RK!$D$86:$D$109</c:f>
              <c:numCache>
                <c:formatCode>_-* #,##0.00\ _$_-;\-* #,##0.00\ _$_-;_-* "-"??\ _$_-;_-@_-</c:formatCode>
                <c:ptCount val="24"/>
                <c:pt idx="0">
                  <c:v>24.027444207956606</c:v>
                </c:pt>
                <c:pt idx="1">
                  <c:v>14.05170450591994</c:v>
                </c:pt>
                <c:pt idx="2">
                  <c:v>12.148641876454835</c:v>
                </c:pt>
                <c:pt idx="3">
                  <c:v>11.859423951617558</c:v>
                </c:pt>
                <c:pt idx="4">
                  <c:v>8.2393129058696193</c:v>
                </c:pt>
                <c:pt idx="5">
                  <c:v>7.8924433064532424</c:v>
                </c:pt>
                <c:pt idx="6">
                  <c:v>6.3612212818110141</c:v>
                </c:pt>
                <c:pt idx="7">
                  <c:v>3.9838373914144514</c:v>
                </c:pt>
                <c:pt idx="8">
                  <c:v>2.1260160421773464</c:v>
                </c:pt>
                <c:pt idx="9">
                  <c:v>1.9335416426724408</c:v>
                </c:pt>
                <c:pt idx="10">
                  <c:v>1.7708823880088251</c:v>
                </c:pt>
                <c:pt idx="11">
                  <c:v>1.3723066508677173</c:v>
                </c:pt>
                <c:pt idx="12">
                  <c:v>1.1996034792317616</c:v>
                </c:pt>
                <c:pt idx="13">
                  <c:v>0.71929808342121437</c:v>
                </c:pt>
                <c:pt idx="14">
                  <c:v>0.52343117664194228</c:v>
                </c:pt>
                <c:pt idx="15">
                  <c:v>0.38090901342312822</c:v>
                </c:pt>
                <c:pt idx="16">
                  <c:v>0.33874051665547589</c:v>
                </c:pt>
                <c:pt idx="17">
                  <c:v>0.27049434878555723</c:v>
                </c:pt>
                <c:pt idx="18">
                  <c:v>0.26534365125913384</c:v>
                </c:pt>
                <c:pt idx="19">
                  <c:v>0.22663311865116265</c:v>
                </c:pt>
                <c:pt idx="20">
                  <c:v>0.10417748361910331</c:v>
                </c:pt>
                <c:pt idx="21">
                  <c:v>9.4909888964045175E-2</c:v>
                </c:pt>
                <c:pt idx="22">
                  <c:v>6.028303725470039E-2</c:v>
                </c:pt>
                <c:pt idx="23">
                  <c:v>4.9400050869181034E-2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A-4411-8224-0F2F71C25A87}"/>
            </c:ext>
          </c:extLst>
        </c:ser>
        <c:ser>
          <c:idx val="1"/>
          <c:order val="1"/>
          <c:tx>
            <c:strRef>
              <c:f>RK!$F$83</c:f>
              <c:strCache>
                <c:ptCount val="1"/>
                <c:pt idx="0">
                  <c:v>2021-06-30</c:v>
                </c:pt>
              </c:strCache>
            </c:strRef>
          </c:tx>
          <c:invertIfNegative val="0"/>
          <c:cat>
            <c:strRef>
              <c:f>RK!$B$86:$B$109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DINERS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SOLIDARIO </c:v>
                </c:pt>
                <c:pt idx="10">
                  <c:v> BP MACHALA </c:v>
                </c:pt>
                <c:pt idx="11">
                  <c:v> BP PROCREDIT </c:v>
                </c:pt>
                <c:pt idx="12">
                  <c:v> BP LOJA </c:v>
                </c:pt>
                <c:pt idx="13">
                  <c:v> BP CITIBANK </c:v>
                </c:pt>
                <c:pt idx="14">
                  <c:v> BP BANCODESARROLLO </c:v>
                </c:pt>
                <c:pt idx="15">
                  <c:v> BP AMAZONAS </c:v>
                </c:pt>
                <c:pt idx="16">
                  <c:v> BP COOPNACIONAL </c:v>
                </c:pt>
                <c:pt idx="17">
                  <c:v> BP VISIONFUND ECUADOR S.A. </c:v>
                </c:pt>
                <c:pt idx="18">
                  <c:v> BP D MIRO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RK!$F$86:$F$109</c:f>
              <c:numCache>
                <c:formatCode>_-* #,##0.00\ _$_-;\-* #,##0.00\ _$_-;_-* "-"??\ _$_-;_-@_-</c:formatCode>
                <c:ptCount val="24"/>
                <c:pt idx="0">
                  <c:v>24.189274950422625</c:v>
                </c:pt>
                <c:pt idx="1">
                  <c:v>14.116093150818582</c:v>
                </c:pt>
                <c:pt idx="2">
                  <c:v>12.14471161946503</c:v>
                </c:pt>
                <c:pt idx="3">
                  <c:v>11.695455022999166</c:v>
                </c:pt>
                <c:pt idx="4">
                  <c:v>8.1576903269105507</c:v>
                </c:pt>
                <c:pt idx="5">
                  <c:v>7.8741609288519214</c:v>
                </c:pt>
                <c:pt idx="6">
                  <c:v>6.3962725482619369</c:v>
                </c:pt>
                <c:pt idx="7">
                  <c:v>3.9898426509954654</c:v>
                </c:pt>
                <c:pt idx="8">
                  <c:v>2.123624404978401</c:v>
                </c:pt>
                <c:pt idx="9">
                  <c:v>1.9214606927405544</c:v>
                </c:pt>
                <c:pt idx="10">
                  <c:v>1.7575566372685616</c:v>
                </c:pt>
                <c:pt idx="11">
                  <c:v>1.4030242674213571</c:v>
                </c:pt>
                <c:pt idx="12">
                  <c:v>1.2075837141720978</c:v>
                </c:pt>
                <c:pt idx="13">
                  <c:v>0.71506233138845465</c:v>
                </c:pt>
                <c:pt idx="14">
                  <c:v>0.52214202306342339</c:v>
                </c:pt>
                <c:pt idx="15">
                  <c:v>0.40136582632062273</c:v>
                </c:pt>
                <c:pt idx="16">
                  <c:v>0.32627868573586793</c:v>
                </c:pt>
                <c:pt idx="17">
                  <c:v>0.27014377534854667</c:v>
                </c:pt>
                <c:pt idx="18">
                  <c:v>0.26233755701296735</c:v>
                </c:pt>
                <c:pt idx="19">
                  <c:v>0.2261657329657516</c:v>
                </c:pt>
                <c:pt idx="20">
                  <c:v>0.10275649766648817</c:v>
                </c:pt>
                <c:pt idx="21">
                  <c:v>9.3988687564047435E-2</c:v>
                </c:pt>
                <c:pt idx="22">
                  <c:v>5.3177636746730775E-2</c:v>
                </c:pt>
                <c:pt idx="23">
                  <c:v>4.9830330880839525E-2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FA-4411-8224-0F2F71C25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95136"/>
        <c:axId val="151996672"/>
        <c:axId val="0"/>
      </c:bar3DChart>
      <c:catAx>
        <c:axId val="151995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996672"/>
        <c:crosses val="autoZero"/>
        <c:auto val="1"/>
        <c:lblAlgn val="ctr"/>
        <c:lblOffset val="100"/>
        <c:noMultiLvlLbl val="0"/>
      </c:catAx>
      <c:valAx>
        <c:axId val="15199667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9951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DEPOSITOS A LA VISTA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RK!$J$83</c:f>
              <c:strCache>
                <c:ptCount val="1"/>
                <c:pt idx="0">
                  <c:v>2021-05-31</c:v>
                </c:pt>
              </c:strCache>
            </c:strRef>
          </c:tx>
          <c:invertIfNegative val="0"/>
          <c:cat>
            <c:strRef>
              <c:f>RK!$H$86:$H$109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PRODUBANCO </c:v>
                </c:pt>
                <c:pt idx="3">
                  <c:v> BP GUAYAQUIL </c:v>
                </c:pt>
                <c:pt idx="4">
                  <c:v> BP BOLIVARIANO </c:v>
                </c:pt>
                <c:pt idx="5">
                  <c:v> BP INTERNACIONAL </c:v>
                </c:pt>
                <c:pt idx="6">
                  <c:v> BP AUSTRO </c:v>
                </c:pt>
                <c:pt idx="7">
                  <c:v> BP CITIBANK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LOJA </c:v>
                </c:pt>
                <c:pt idx="11">
                  <c:v> BP PROCREDIT </c:v>
                </c:pt>
                <c:pt idx="12">
                  <c:v> BP COOPNACIONAL </c:v>
                </c:pt>
                <c:pt idx="13">
                  <c:v> BP SOLIDARIO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COMERCIAL DE MANABI </c:v>
                </c:pt>
                <c:pt idx="17">
                  <c:v> BP DINERS </c:v>
                </c:pt>
                <c:pt idx="18">
                  <c:v> BP LITORAL </c:v>
                </c:pt>
                <c:pt idx="19">
                  <c:v> BP DELBANK </c:v>
                </c:pt>
                <c:pt idx="20">
                  <c:v> BP FINCA S.A. </c:v>
                </c:pt>
                <c:pt idx="21">
                  <c:v> BP D MIRO S.A. </c:v>
                </c:pt>
                <c:pt idx="22">
                  <c:v> BP VISIONFUND ECUADOR S.A. </c:v>
                </c:pt>
                <c:pt idx="23">
                  <c:v> BP CAPITAL </c:v>
                </c:pt>
              </c:strCache>
            </c:strRef>
          </c:cat>
          <c:val>
            <c:numRef>
              <c:f>RK!$J$86:$J$109</c:f>
              <c:numCache>
                <c:formatCode>_-* #,##0.00\ _$_-;\-* #,##0.00\ _$_-;_-* "-"??\ _$_-;_-@_-</c:formatCode>
                <c:ptCount val="24"/>
                <c:pt idx="0">
                  <c:v>31.34829402319555</c:v>
                </c:pt>
                <c:pt idx="1">
                  <c:v>12.49296916495811</c:v>
                </c:pt>
                <c:pt idx="2">
                  <c:v>12.22890740331661</c:v>
                </c:pt>
                <c:pt idx="3">
                  <c:v>12.072992577538143</c:v>
                </c:pt>
                <c:pt idx="4">
                  <c:v>9.1758121455461641</c:v>
                </c:pt>
                <c:pt idx="5">
                  <c:v>9.0772732414513069</c:v>
                </c:pt>
                <c:pt idx="6">
                  <c:v>4.3154340359632384</c:v>
                </c:pt>
                <c:pt idx="7">
                  <c:v>2.1226494002251153</c:v>
                </c:pt>
                <c:pt idx="8">
                  <c:v>2.0128839293039635</c:v>
                </c:pt>
                <c:pt idx="9">
                  <c:v>1.4581370773592874</c:v>
                </c:pt>
                <c:pt idx="10">
                  <c:v>1.2552494057863772</c:v>
                </c:pt>
                <c:pt idx="11">
                  <c:v>0.67016461651345882</c:v>
                </c:pt>
                <c:pt idx="12">
                  <c:v>0.51482511844422096</c:v>
                </c:pt>
                <c:pt idx="13">
                  <c:v>0.33388167018637221</c:v>
                </c:pt>
                <c:pt idx="14">
                  <c:v>0.27886992423306151</c:v>
                </c:pt>
                <c:pt idx="15">
                  <c:v>0.26375344029591824</c:v>
                </c:pt>
                <c:pt idx="16">
                  <c:v>0.14112441083256122</c:v>
                </c:pt>
                <c:pt idx="17">
                  <c:v>6.0194216579001425E-2</c:v>
                </c:pt>
                <c:pt idx="18">
                  <c:v>4.3201565980741333E-2</c:v>
                </c:pt>
                <c:pt idx="19">
                  <c:v>4.0664194498764732E-2</c:v>
                </c:pt>
                <c:pt idx="20">
                  <c:v>3.1902691490298209E-2</c:v>
                </c:pt>
                <c:pt idx="21">
                  <c:v>2.7189301360890865E-2</c:v>
                </c:pt>
                <c:pt idx="22">
                  <c:v>1.8632280543531554E-2</c:v>
                </c:pt>
                <c:pt idx="23">
                  <c:v>1.4994164397306962E-2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3-40D9-990C-A345F7C63DC7}"/>
            </c:ext>
          </c:extLst>
        </c:ser>
        <c:ser>
          <c:idx val="1"/>
          <c:order val="1"/>
          <c:tx>
            <c:strRef>
              <c:f>RK!$L$83</c:f>
              <c:strCache>
                <c:ptCount val="1"/>
                <c:pt idx="0">
                  <c:v>2021-06-30</c:v>
                </c:pt>
              </c:strCache>
            </c:strRef>
          </c:tx>
          <c:invertIfNegative val="0"/>
          <c:cat>
            <c:strRef>
              <c:f>RK!$H$86:$H$109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PRODUBANCO </c:v>
                </c:pt>
                <c:pt idx="3">
                  <c:v> BP GUAYAQUIL </c:v>
                </c:pt>
                <c:pt idx="4">
                  <c:v> BP BOLIVARIANO </c:v>
                </c:pt>
                <c:pt idx="5">
                  <c:v> BP INTERNACIONAL </c:v>
                </c:pt>
                <c:pt idx="6">
                  <c:v> BP AUSTRO </c:v>
                </c:pt>
                <c:pt idx="7">
                  <c:v> BP CITIBANK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LOJA </c:v>
                </c:pt>
                <c:pt idx="11">
                  <c:v> BP PROCREDIT </c:v>
                </c:pt>
                <c:pt idx="12">
                  <c:v> BP COOPNACIONAL </c:v>
                </c:pt>
                <c:pt idx="13">
                  <c:v> BP SOLIDARIO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COMERCIAL DE MANABI </c:v>
                </c:pt>
                <c:pt idx="17">
                  <c:v> BP DINERS </c:v>
                </c:pt>
                <c:pt idx="18">
                  <c:v> BP LITORAL </c:v>
                </c:pt>
                <c:pt idx="19">
                  <c:v> BP DELBANK </c:v>
                </c:pt>
                <c:pt idx="20">
                  <c:v> BP FINCA S.A. </c:v>
                </c:pt>
                <c:pt idx="21">
                  <c:v> BP D MIRO S.A. </c:v>
                </c:pt>
                <c:pt idx="22">
                  <c:v> BP VISIONFUND ECUADOR S.A. </c:v>
                </c:pt>
                <c:pt idx="23">
                  <c:v> BP CAPITAL </c:v>
                </c:pt>
              </c:strCache>
            </c:strRef>
          </c:cat>
          <c:val>
            <c:numRef>
              <c:f>RK!$L$86:$L$109</c:f>
              <c:numCache>
                <c:formatCode>_-* #,##0.00\ _$_-;\-* #,##0.00\ _$_-;_-* "-"??\ _$_-;_-@_-</c:formatCode>
                <c:ptCount val="24"/>
                <c:pt idx="0">
                  <c:v>31.259369905329187</c:v>
                </c:pt>
                <c:pt idx="1">
                  <c:v>12.359377191084747</c:v>
                </c:pt>
                <c:pt idx="2">
                  <c:v>12.102659160606638</c:v>
                </c:pt>
                <c:pt idx="3">
                  <c:v>12.182247388542933</c:v>
                </c:pt>
                <c:pt idx="4">
                  <c:v>9.204897318018384</c:v>
                </c:pt>
                <c:pt idx="5">
                  <c:v>9.4556931603471917</c:v>
                </c:pt>
                <c:pt idx="6">
                  <c:v>4.2256878822884731</c:v>
                </c:pt>
                <c:pt idx="7">
                  <c:v>2.0459925366752238</c:v>
                </c:pt>
                <c:pt idx="8">
                  <c:v>1.9463647496282674</c:v>
                </c:pt>
                <c:pt idx="9">
                  <c:v>1.4565841211149531</c:v>
                </c:pt>
                <c:pt idx="10">
                  <c:v>1.2610999913359175</c:v>
                </c:pt>
                <c:pt idx="11">
                  <c:v>0.71078454935067004</c:v>
                </c:pt>
                <c:pt idx="12">
                  <c:v>0.50945326194791929</c:v>
                </c:pt>
                <c:pt idx="13">
                  <c:v>0.33185186733195643</c:v>
                </c:pt>
                <c:pt idx="14">
                  <c:v>0.29910178626537964</c:v>
                </c:pt>
                <c:pt idx="15">
                  <c:v>0.27595145824799605</c:v>
                </c:pt>
                <c:pt idx="16">
                  <c:v>0.14549150955323664</c:v>
                </c:pt>
                <c:pt idx="17">
                  <c:v>6.0033436147462454E-2</c:v>
                </c:pt>
                <c:pt idx="18">
                  <c:v>3.5770721383552341E-2</c:v>
                </c:pt>
                <c:pt idx="19">
                  <c:v>4.6260647172901431E-2</c:v>
                </c:pt>
                <c:pt idx="20">
                  <c:v>2.9248518971715973E-2</c:v>
                </c:pt>
                <c:pt idx="21">
                  <c:v>2.5106268050853753E-2</c:v>
                </c:pt>
                <c:pt idx="22">
                  <c:v>1.9047449989917892E-2</c:v>
                </c:pt>
                <c:pt idx="23">
                  <c:v>1.1925120614524205E-2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23-40D9-990C-A345F7C63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06752"/>
        <c:axId val="152508288"/>
        <c:axId val="0"/>
      </c:bar3DChart>
      <c:catAx>
        <c:axId val="152506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2508288"/>
        <c:crosses val="autoZero"/>
        <c:auto val="1"/>
        <c:lblAlgn val="ctr"/>
        <c:lblOffset val="100"/>
        <c:noMultiLvlLbl val="0"/>
      </c:catAx>
      <c:valAx>
        <c:axId val="152508288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5067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DEPOSITOS A PLAZO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8353129108412611E-2"/>
          <c:y val="0.21254492663401633"/>
          <c:w val="0.8301538896506877"/>
          <c:h val="0.4536508878329677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RK!$D$120</c:f>
              <c:strCache>
                <c:ptCount val="1"/>
                <c:pt idx="0">
                  <c:v>2021-05-31</c:v>
                </c:pt>
              </c:strCache>
            </c:strRef>
          </c:tx>
          <c:invertIfNegative val="0"/>
          <c:cat>
            <c:strRef>
              <c:f>RK!$B$123:$B$146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DINERS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LOJA </c:v>
                </c:pt>
                <c:pt idx="12">
                  <c:v> BP AMAZONAS </c:v>
                </c:pt>
                <c:pt idx="13">
                  <c:v> BP PROCREDIT </c:v>
                </c:pt>
                <c:pt idx="14">
                  <c:v> BP BANCODESARROLLO </c:v>
                </c:pt>
                <c:pt idx="15">
                  <c:v> BP FINCA S.A. </c:v>
                </c:pt>
                <c:pt idx="16">
                  <c:v> BP D MIRO S.A. </c:v>
                </c:pt>
                <c:pt idx="17">
                  <c:v> BP COOPNACIONAL </c:v>
                </c:pt>
                <c:pt idx="18">
                  <c:v> BP CAPITAL </c:v>
                </c:pt>
                <c:pt idx="19">
                  <c:v> BP LITORAL </c:v>
                </c:pt>
                <c:pt idx="20">
                  <c:v> BP COMERCIAL DE MANABI </c:v>
                </c:pt>
                <c:pt idx="21">
                  <c:v> BP VISIONFUND ECUADOR S.A. </c:v>
                </c:pt>
                <c:pt idx="22">
                  <c:v> BP DELBANK </c:v>
                </c:pt>
                <c:pt idx="23">
                  <c:v> BP CITIBANK </c:v>
                </c:pt>
              </c:strCache>
            </c:strRef>
          </c:cat>
          <c:val>
            <c:numRef>
              <c:f>RK!$D$123:$D$146</c:f>
              <c:numCache>
                <c:formatCode>_-* #,##0.00\ _$_-;\-* #,##0.00\ _$_-;_-* "-"??\ _$_-;_-@_-</c:formatCode>
                <c:ptCount val="24"/>
                <c:pt idx="0">
                  <c:v>19.238264711326948</c:v>
                </c:pt>
                <c:pt idx="1">
                  <c:v>15.017275327988566</c:v>
                </c:pt>
                <c:pt idx="2">
                  <c:v>11.35104728352821</c:v>
                </c:pt>
                <c:pt idx="3">
                  <c:v>11.112999254206148</c:v>
                </c:pt>
                <c:pt idx="4">
                  <c:v>8.7676643976646531</c:v>
                </c:pt>
                <c:pt idx="5">
                  <c:v>7.9749417277550636</c:v>
                </c:pt>
                <c:pt idx="6">
                  <c:v>7.2877927977096704</c:v>
                </c:pt>
                <c:pt idx="7">
                  <c:v>6.5367913020887212</c:v>
                </c:pt>
                <c:pt idx="8">
                  <c:v>3.1652307472668388</c:v>
                </c:pt>
                <c:pt idx="9">
                  <c:v>2.2084849397824082</c:v>
                </c:pt>
                <c:pt idx="10">
                  <c:v>2.137881840372355</c:v>
                </c:pt>
                <c:pt idx="11">
                  <c:v>1.5925936307562303</c:v>
                </c:pt>
                <c:pt idx="12">
                  <c:v>0.95559708587469994</c:v>
                </c:pt>
                <c:pt idx="13">
                  <c:v>0.68240054578951304</c:v>
                </c:pt>
                <c:pt idx="14">
                  <c:v>0.63660003901594509</c:v>
                </c:pt>
                <c:pt idx="15">
                  <c:v>0.39784028118440717</c:v>
                </c:pt>
                <c:pt idx="16">
                  <c:v>0.25573048760640715</c:v>
                </c:pt>
                <c:pt idx="17">
                  <c:v>0.2507385615084648</c:v>
                </c:pt>
                <c:pt idx="18">
                  <c:v>0.12733757737778051</c:v>
                </c:pt>
                <c:pt idx="19">
                  <c:v>0.12367777107384748</c:v>
                </c:pt>
                <c:pt idx="20">
                  <c:v>6.1941721338677494E-2</c:v>
                </c:pt>
                <c:pt idx="21">
                  <c:v>5.9860581412422162E-2</c:v>
                </c:pt>
                <c:pt idx="22">
                  <c:v>5.7307387372020374E-2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8-41F5-9726-CF1C4858F332}"/>
            </c:ext>
          </c:extLst>
        </c:ser>
        <c:ser>
          <c:idx val="1"/>
          <c:order val="1"/>
          <c:tx>
            <c:strRef>
              <c:f>RK!$F$120</c:f>
              <c:strCache>
                <c:ptCount val="1"/>
                <c:pt idx="0">
                  <c:v>2021-06-30</c:v>
                </c:pt>
              </c:strCache>
            </c:strRef>
          </c:tx>
          <c:invertIfNegative val="0"/>
          <c:cat>
            <c:strRef>
              <c:f>RK!$B$123:$B$146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DINERS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LOJA </c:v>
                </c:pt>
                <c:pt idx="12">
                  <c:v> BP AMAZONAS </c:v>
                </c:pt>
                <c:pt idx="13">
                  <c:v> BP PROCREDIT </c:v>
                </c:pt>
                <c:pt idx="14">
                  <c:v> BP BANCODESARROLLO </c:v>
                </c:pt>
                <c:pt idx="15">
                  <c:v> BP FINCA S.A. </c:v>
                </c:pt>
                <c:pt idx="16">
                  <c:v> BP D MIRO S.A. </c:v>
                </c:pt>
                <c:pt idx="17">
                  <c:v> BP COOPNACIONAL </c:v>
                </c:pt>
                <c:pt idx="18">
                  <c:v> BP CAPITAL </c:v>
                </c:pt>
                <c:pt idx="19">
                  <c:v> BP LITORAL </c:v>
                </c:pt>
                <c:pt idx="20">
                  <c:v> BP COMERCIAL DE MANABI </c:v>
                </c:pt>
                <c:pt idx="21">
                  <c:v> BP VISIONFUND ECUADOR S.A. </c:v>
                </c:pt>
                <c:pt idx="22">
                  <c:v> BP DELBANK </c:v>
                </c:pt>
                <c:pt idx="23">
                  <c:v> BP CITIBANK </c:v>
                </c:pt>
              </c:strCache>
            </c:strRef>
          </c:cat>
          <c:val>
            <c:numRef>
              <c:f>RK!$F$123:$F$146</c:f>
              <c:numCache>
                <c:formatCode>_-* #,##0.00\ _$_-;\-* #,##0.00\ _$_-;_-* "-"??\ _$_-;_-@_-</c:formatCode>
                <c:ptCount val="24"/>
                <c:pt idx="0">
                  <c:v>18.689889329920284</c:v>
                </c:pt>
                <c:pt idx="1">
                  <c:v>15.371033082909126</c:v>
                </c:pt>
                <c:pt idx="2">
                  <c:v>11.601163343751612</c:v>
                </c:pt>
                <c:pt idx="3">
                  <c:v>10.989818567577608</c:v>
                </c:pt>
                <c:pt idx="4">
                  <c:v>8.6963498055041448</c:v>
                </c:pt>
                <c:pt idx="5">
                  <c:v>7.9014904973654501</c:v>
                </c:pt>
                <c:pt idx="6">
                  <c:v>7.3197019314148859</c:v>
                </c:pt>
                <c:pt idx="7">
                  <c:v>6.6744515287959469</c:v>
                </c:pt>
                <c:pt idx="8">
                  <c:v>3.1566017281071375</c:v>
                </c:pt>
                <c:pt idx="9">
                  <c:v>2.2417067499954193</c:v>
                </c:pt>
                <c:pt idx="10">
                  <c:v>2.0923222822247101</c:v>
                </c:pt>
                <c:pt idx="11">
                  <c:v>1.6001764748418574</c:v>
                </c:pt>
                <c:pt idx="12">
                  <c:v>0.93918335506082284</c:v>
                </c:pt>
                <c:pt idx="13">
                  <c:v>0.753817170349943</c:v>
                </c:pt>
                <c:pt idx="14">
                  <c:v>0.62505456185663855</c:v>
                </c:pt>
                <c:pt idx="15">
                  <c:v>0.40796076124014846</c:v>
                </c:pt>
                <c:pt idx="16">
                  <c:v>0.25780862102199353</c:v>
                </c:pt>
                <c:pt idx="17">
                  <c:v>0.25291739348351172</c:v>
                </c:pt>
                <c:pt idx="18">
                  <c:v>0.12750091727683741</c:v>
                </c:pt>
                <c:pt idx="19">
                  <c:v>0.12231738167326366</c:v>
                </c:pt>
                <c:pt idx="20">
                  <c:v>6.2828402689271798E-2</c:v>
                </c:pt>
                <c:pt idx="21">
                  <c:v>6.4794799195714126E-2</c:v>
                </c:pt>
                <c:pt idx="22">
                  <c:v>5.1111313743666564E-2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8-41F5-9726-CF1C4858F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67808"/>
        <c:axId val="152569344"/>
        <c:axId val="0"/>
      </c:bar3DChart>
      <c:catAx>
        <c:axId val="152567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2569344"/>
        <c:crosses val="autoZero"/>
        <c:auto val="1"/>
        <c:lblAlgn val="ctr"/>
        <c:lblOffset val="100"/>
        <c:noMultiLvlLbl val="0"/>
      </c:catAx>
      <c:valAx>
        <c:axId val="152569344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5678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CAPITAL Y RESERVAS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RK!$J$120</c:f>
              <c:strCache>
                <c:ptCount val="1"/>
                <c:pt idx="0">
                  <c:v>2021-05-31</c:v>
                </c:pt>
              </c:strCache>
            </c:strRef>
          </c:tx>
          <c:invertIfNegative val="0"/>
          <c:cat>
            <c:strRef>
              <c:f>RK!$H$123:$H$146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PROCREDIT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D MIRO S.A. </c:v>
                </c:pt>
                <c:pt idx="17">
                  <c:v> BP FINCA S.A. </c:v>
                </c:pt>
                <c:pt idx="18">
                  <c:v> BP BANCODESARROLLO </c:v>
                </c:pt>
                <c:pt idx="19">
                  <c:v> BP VISIONFUND ECUADOR S.A. </c:v>
                </c:pt>
                <c:pt idx="20">
                  <c:v> BP CAPITAL </c:v>
                </c:pt>
                <c:pt idx="21">
                  <c:v> BP COMERCIAL DE MANABI </c:v>
                </c:pt>
                <c:pt idx="22">
                  <c:v> BP LITORAL </c:v>
                </c:pt>
                <c:pt idx="23">
                  <c:v> BP DELBANK </c:v>
                </c:pt>
              </c:strCache>
            </c:strRef>
          </c:cat>
          <c:val>
            <c:numRef>
              <c:f>RK!$J$123:$J$146</c:f>
              <c:numCache>
                <c:formatCode>_-* #,##0.00\ _$_-;\-* #,##0.00\ _$_-;_-* "-"??\ _$_-;_-@_-</c:formatCode>
                <c:ptCount val="24"/>
                <c:pt idx="0">
                  <c:v>23.703840201768188</c:v>
                </c:pt>
                <c:pt idx="1">
                  <c:v>15.306303216050713</c:v>
                </c:pt>
                <c:pt idx="2">
                  <c:v>10.940655731550738</c:v>
                </c:pt>
                <c:pt idx="3">
                  <c:v>9.4791375092300907</c:v>
                </c:pt>
                <c:pt idx="4">
                  <c:v>8.7542533602740864</c:v>
                </c:pt>
                <c:pt idx="5">
                  <c:v>7.5570535791095423</c:v>
                </c:pt>
                <c:pt idx="6">
                  <c:v>7.2823398824265801</c:v>
                </c:pt>
                <c:pt idx="7">
                  <c:v>3.7648382869893187</c:v>
                </c:pt>
                <c:pt idx="8">
                  <c:v>2.4089495128510916</c:v>
                </c:pt>
                <c:pt idx="9">
                  <c:v>1.6862376837229909</c:v>
                </c:pt>
                <c:pt idx="10">
                  <c:v>1.6793335676509882</c:v>
                </c:pt>
                <c:pt idx="11">
                  <c:v>1.2668900985281693</c:v>
                </c:pt>
                <c:pt idx="12">
                  <c:v>1.2054606383537816</c:v>
                </c:pt>
                <c:pt idx="13">
                  <c:v>1.1382065898212876</c:v>
                </c:pt>
                <c:pt idx="14">
                  <c:v>0.61380237737552668</c:v>
                </c:pt>
                <c:pt idx="15">
                  <c:v>0.4758294199410697</c:v>
                </c:pt>
                <c:pt idx="16">
                  <c:v>0.46155935244776136</c:v>
                </c:pt>
                <c:pt idx="17">
                  <c:v>0.44662726956653348</c:v>
                </c:pt>
                <c:pt idx="18">
                  <c:v>0.42750758584694881</c:v>
                </c:pt>
                <c:pt idx="19">
                  <c:v>0.36735641258322643</c:v>
                </c:pt>
                <c:pt idx="20">
                  <c:v>0.29304339840477789</c:v>
                </c:pt>
                <c:pt idx="21">
                  <c:v>0.26113113558553391</c:v>
                </c:pt>
                <c:pt idx="22">
                  <c:v>0.2415525153438072</c:v>
                </c:pt>
                <c:pt idx="23">
                  <c:v>0.23809067457724176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E-40C6-935D-301CA94CF871}"/>
            </c:ext>
          </c:extLst>
        </c:ser>
        <c:ser>
          <c:idx val="1"/>
          <c:order val="1"/>
          <c:tx>
            <c:strRef>
              <c:f>RK!$L$120</c:f>
              <c:strCache>
                <c:ptCount val="1"/>
                <c:pt idx="0">
                  <c:v>2021-06-30</c:v>
                </c:pt>
              </c:strCache>
            </c:strRef>
          </c:tx>
          <c:invertIfNegative val="0"/>
          <c:cat>
            <c:strRef>
              <c:f>RK!$H$123:$H$146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PROCREDIT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D MIRO S.A. </c:v>
                </c:pt>
                <c:pt idx="17">
                  <c:v> BP FINCA S.A. </c:v>
                </c:pt>
                <c:pt idx="18">
                  <c:v> BP BANCODESARROLLO </c:v>
                </c:pt>
                <c:pt idx="19">
                  <c:v> BP VISIONFUND ECUADOR S.A. </c:v>
                </c:pt>
                <c:pt idx="20">
                  <c:v> BP CAPITAL </c:v>
                </c:pt>
                <c:pt idx="21">
                  <c:v> BP COMERCIAL DE MANABI </c:v>
                </c:pt>
                <c:pt idx="22">
                  <c:v> BP LITORAL </c:v>
                </c:pt>
                <c:pt idx="23">
                  <c:v> BP DELBANK </c:v>
                </c:pt>
              </c:strCache>
            </c:strRef>
          </c:cat>
          <c:val>
            <c:numRef>
              <c:f>RK!$L$123:$L$146</c:f>
              <c:numCache>
                <c:formatCode>_-* #,##0.00\ _$_-;\-* #,##0.00\ _$_-;_-* "-"??\ _$_-;_-@_-</c:formatCode>
                <c:ptCount val="24"/>
                <c:pt idx="0">
                  <c:v>23.717839633564157</c:v>
                </c:pt>
                <c:pt idx="1">
                  <c:v>15.315343082422473</c:v>
                </c:pt>
                <c:pt idx="2">
                  <c:v>10.94711725687378</c:v>
                </c:pt>
                <c:pt idx="3">
                  <c:v>9.4847358653578553</c:v>
                </c:pt>
                <c:pt idx="4">
                  <c:v>8.7594236015429523</c:v>
                </c:pt>
                <c:pt idx="5">
                  <c:v>7.5615167570274959</c:v>
                </c:pt>
                <c:pt idx="6">
                  <c:v>7.2866408150869146</c:v>
                </c:pt>
                <c:pt idx="7">
                  <c:v>3.7670617915511508</c:v>
                </c:pt>
                <c:pt idx="8">
                  <c:v>2.4103722327191823</c:v>
                </c:pt>
                <c:pt idx="9">
                  <c:v>1.6872335716991222</c:v>
                </c:pt>
                <c:pt idx="10">
                  <c:v>1.6803253780725442</c:v>
                </c:pt>
                <c:pt idx="11">
                  <c:v>1.2754460332443576</c:v>
                </c:pt>
                <c:pt idx="12">
                  <c:v>1.2061725805473549</c:v>
                </c:pt>
                <c:pt idx="13">
                  <c:v>1.1388788119333293</c:v>
                </c:pt>
                <c:pt idx="14">
                  <c:v>0.61416488760362176</c:v>
                </c:pt>
                <c:pt idx="15">
                  <c:v>0.47611044366778565</c:v>
                </c:pt>
                <c:pt idx="16">
                  <c:v>0.46183194830646546</c:v>
                </c:pt>
                <c:pt idx="17">
                  <c:v>0.36679714045034623</c:v>
                </c:pt>
                <c:pt idx="18">
                  <c:v>0.44098650171318871</c:v>
                </c:pt>
                <c:pt idx="19">
                  <c:v>0.36757337240910248</c:v>
                </c:pt>
                <c:pt idx="20">
                  <c:v>0.293216469140756</c:v>
                </c:pt>
                <c:pt idx="21">
                  <c:v>0.26128535901478911</c:v>
                </c:pt>
                <c:pt idx="22">
                  <c:v>0.24169517568638954</c:v>
                </c:pt>
                <c:pt idx="23">
                  <c:v>0.23823129036487908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E-40C6-935D-301CA94CF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87648"/>
        <c:axId val="152597632"/>
        <c:axId val="0"/>
      </c:bar3DChart>
      <c:catAx>
        <c:axId val="1525876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2597632"/>
        <c:crosses val="autoZero"/>
        <c:auto val="1"/>
        <c:lblAlgn val="ctr"/>
        <c:lblOffset val="100"/>
        <c:noMultiLvlLbl val="0"/>
      </c:catAx>
      <c:valAx>
        <c:axId val="15259763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5876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RESULTADOS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0721259842519688E-2"/>
          <c:y val="0.19063039760724163"/>
          <c:w val="0.82649403006442379"/>
          <c:h val="0.5156955146271281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RK!$D$157</c:f>
              <c:strCache>
                <c:ptCount val="1"/>
                <c:pt idx="0">
                  <c:v>2021-05-31</c:v>
                </c:pt>
              </c:strCache>
            </c:strRef>
          </c:tx>
          <c:invertIfNegative val="0"/>
          <c:cat>
            <c:strRef>
              <c:f>RK!$B$160:$B$183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PACIFICO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DINERS </c:v>
                </c:pt>
                <c:pt idx="7">
                  <c:v> BP GENERAL RUMIÑAHUI </c:v>
                </c:pt>
                <c:pt idx="8">
                  <c:v> BP CITIBANK </c:v>
                </c:pt>
                <c:pt idx="9">
                  <c:v> BP AUSTRO </c:v>
                </c:pt>
                <c:pt idx="10">
                  <c:v> BP LOJA </c:v>
                </c:pt>
                <c:pt idx="11">
                  <c:v> BP MACHALA </c:v>
                </c:pt>
                <c:pt idx="12">
                  <c:v> BP SOLIDARIO </c:v>
                </c:pt>
                <c:pt idx="13">
                  <c:v> BP COOPNACIONAL </c:v>
                </c:pt>
                <c:pt idx="14">
                  <c:v> BP VISIONFUND ECUADOR S.A. </c:v>
                </c:pt>
                <c:pt idx="15">
                  <c:v> BP D MIRO S.A. </c:v>
                </c:pt>
                <c:pt idx="16">
                  <c:v> BP BANCODESARROLLO </c:v>
                </c:pt>
                <c:pt idx="17">
                  <c:v> BP LITORAL </c:v>
                </c:pt>
                <c:pt idx="18">
                  <c:v> BP DELBANK </c:v>
                </c:pt>
                <c:pt idx="19">
                  <c:v> BP COMERCIAL DE MANABI </c:v>
                </c:pt>
                <c:pt idx="20">
                  <c:v> BP AMAZONAS </c:v>
                </c:pt>
                <c:pt idx="21">
                  <c:v> BP PROCREDIT </c:v>
                </c:pt>
                <c:pt idx="22">
                  <c:v> BP CAPITAL </c:v>
                </c:pt>
                <c:pt idx="23">
                  <c:v> BP FINCA S.A. </c:v>
                </c:pt>
              </c:strCache>
            </c:strRef>
          </c:cat>
          <c:val>
            <c:numRef>
              <c:f>RK!$D$160:$D$183</c:f>
              <c:numCache>
                <c:formatCode>_-* #,##0.00\ _$_-;\-* #,##0.00\ _$_-;_-* "-"??\ _$_-;_-@_-</c:formatCode>
                <c:ptCount val="24"/>
                <c:pt idx="0">
                  <c:v>24.365129478828162</c:v>
                </c:pt>
                <c:pt idx="1">
                  <c:v>17.487330895985338</c:v>
                </c:pt>
                <c:pt idx="2">
                  <c:v>10.580301758057514</c:v>
                </c:pt>
                <c:pt idx="3">
                  <c:v>10.378935093649091</c:v>
                </c:pt>
                <c:pt idx="4">
                  <c:v>10.03627980340749</c:v>
                </c:pt>
                <c:pt idx="5">
                  <c:v>9.6429352331061935</c:v>
                </c:pt>
                <c:pt idx="6">
                  <c:v>9.2223826698389075</c:v>
                </c:pt>
                <c:pt idx="7">
                  <c:v>2.8059069978001059</c:v>
                </c:pt>
                <c:pt idx="8">
                  <c:v>2.4071394058799012</c:v>
                </c:pt>
                <c:pt idx="9">
                  <c:v>2.1634350265536204</c:v>
                </c:pt>
                <c:pt idx="10">
                  <c:v>1.1597454166030958</c:v>
                </c:pt>
                <c:pt idx="11">
                  <c:v>0.8702331957014543</c:v>
                </c:pt>
                <c:pt idx="12">
                  <c:v>0.73656532715734024</c:v>
                </c:pt>
                <c:pt idx="13">
                  <c:v>0.34530097431215179</c:v>
                </c:pt>
                <c:pt idx="14">
                  <c:v>0.26656652504841349</c:v>
                </c:pt>
                <c:pt idx="15">
                  <c:v>0.17226645229333615</c:v>
                </c:pt>
                <c:pt idx="16">
                  <c:v>0.16488182469027921</c:v>
                </c:pt>
                <c:pt idx="17">
                  <c:v>9.8787728160557683E-2</c:v>
                </c:pt>
                <c:pt idx="18">
                  <c:v>5.6341304164223061E-2</c:v>
                </c:pt>
                <c:pt idx="19">
                  <c:v>1.8210901094210367E-2</c:v>
                </c:pt>
                <c:pt idx="20">
                  <c:v>1.4382080730995865E-2</c:v>
                </c:pt>
                <c:pt idx="21">
                  <c:v>-1.7225728574647815E-2</c:v>
                </c:pt>
                <c:pt idx="22">
                  <c:v>-0.61216363208488445</c:v>
                </c:pt>
                <c:pt idx="23">
                  <c:v>-2.3636687324028456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5-406B-9393-E67E103C56BD}"/>
            </c:ext>
          </c:extLst>
        </c:ser>
        <c:ser>
          <c:idx val="1"/>
          <c:order val="1"/>
          <c:tx>
            <c:strRef>
              <c:f>RK!$F$157</c:f>
              <c:strCache>
                <c:ptCount val="1"/>
                <c:pt idx="0">
                  <c:v>2021-06-30</c:v>
                </c:pt>
              </c:strCache>
            </c:strRef>
          </c:tx>
          <c:invertIfNegative val="0"/>
          <c:cat>
            <c:strRef>
              <c:f>RK!$B$160:$B$183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PACIFICO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DINERS </c:v>
                </c:pt>
                <c:pt idx="7">
                  <c:v> BP GENERAL RUMIÑAHUI </c:v>
                </c:pt>
                <c:pt idx="8">
                  <c:v> BP CITIBANK </c:v>
                </c:pt>
                <c:pt idx="9">
                  <c:v> BP AUSTRO </c:v>
                </c:pt>
                <c:pt idx="10">
                  <c:v> BP LOJA </c:v>
                </c:pt>
                <c:pt idx="11">
                  <c:v> BP MACHALA </c:v>
                </c:pt>
                <c:pt idx="12">
                  <c:v> BP SOLIDARIO </c:v>
                </c:pt>
                <c:pt idx="13">
                  <c:v> BP COOPNACIONAL </c:v>
                </c:pt>
                <c:pt idx="14">
                  <c:v> BP VISIONFUND ECUADOR S.A. </c:v>
                </c:pt>
                <c:pt idx="15">
                  <c:v> BP D MIRO S.A. </c:v>
                </c:pt>
                <c:pt idx="16">
                  <c:v> BP BANCODESARROLLO </c:v>
                </c:pt>
                <c:pt idx="17">
                  <c:v> BP LITORAL </c:v>
                </c:pt>
                <c:pt idx="18">
                  <c:v> BP DELBANK </c:v>
                </c:pt>
                <c:pt idx="19">
                  <c:v> BP COMERCIAL DE MANABI </c:v>
                </c:pt>
                <c:pt idx="20">
                  <c:v> BP AMAZONAS </c:v>
                </c:pt>
                <c:pt idx="21">
                  <c:v> BP PROCREDIT </c:v>
                </c:pt>
                <c:pt idx="22">
                  <c:v> BP CAPITAL </c:v>
                </c:pt>
                <c:pt idx="23">
                  <c:v> BP FINCA S.A. </c:v>
                </c:pt>
              </c:strCache>
            </c:strRef>
          </c:cat>
          <c:val>
            <c:numRef>
              <c:f>RK!$F$160:$F$183</c:f>
              <c:numCache>
                <c:formatCode>_-* #,##0.00\ _$_-;\-* #,##0.00\ _$_-;_-* "-"??\ _$_-;_-@_-</c:formatCode>
                <c:ptCount val="24"/>
                <c:pt idx="0">
                  <c:v>24.528733296539087</c:v>
                </c:pt>
                <c:pt idx="1">
                  <c:v>17.315404266343883</c:v>
                </c:pt>
                <c:pt idx="2">
                  <c:v>10.00925688910189</c:v>
                </c:pt>
                <c:pt idx="3">
                  <c:v>10.199562393248577</c:v>
                </c:pt>
                <c:pt idx="4">
                  <c:v>10.158255325302049</c:v>
                </c:pt>
                <c:pt idx="5">
                  <c:v>9.8908225915594272</c:v>
                </c:pt>
                <c:pt idx="6">
                  <c:v>9.390218584931878</c:v>
                </c:pt>
                <c:pt idx="7">
                  <c:v>2.7470480679412357</c:v>
                </c:pt>
                <c:pt idx="8">
                  <c:v>1.8877649557556317</c:v>
                </c:pt>
                <c:pt idx="9">
                  <c:v>2.4112138534930763</c:v>
                </c:pt>
                <c:pt idx="10">
                  <c:v>1.2050463891104435</c:v>
                </c:pt>
                <c:pt idx="11">
                  <c:v>0.88148068760188469</c:v>
                </c:pt>
                <c:pt idx="12">
                  <c:v>0.76535726887132849</c:v>
                </c:pt>
                <c:pt idx="13">
                  <c:v>0.33451031608212584</c:v>
                </c:pt>
                <c:pt idx="14">
                  <c:v>0.23035886735492619</c:v>
                </c:pt>
                <c:pt idx="15">
                  <c:v>0.17587493552832378</c:v>
                </c:pt>
                <c:pt idx="16">
                  <c:v>0.45126848288747651</c:v>
                </c:pt>
                <c:pt idx="17">
                  <c:v>8.11605272883415E-2</c:v>
                </c:pt>
                <c:pt idx="18">
                  <c:v>4.6907117292091252E-2</c:v>
                </c:pt>
                <c:pt idx="19">
                  <c:v>1.7993704047868375E-2</c:v>
                </c:pt>
                <c:pt idx="20">
                  <c:v>1.4039880597927996E-2</c:v>
                </c:pt>
                <c:pt idx="21">
                  <c:v>1.0329117309493185E-2</c:v>
                </c:pt>
                <c:pt idx="22">
                  <c:v>-0.59527220717529283</c:v>
                </c:pt>
                <c:pt idx="23">
                  <c:v>-2.1573353110136733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5-406B-9393-E67E103C5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644608"/>
        <c:axId val="152646400"/>
        <c:axId val="0"/>
      </c:bar3DChart>
      <c:catAx>
        <c:axId val="152644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 rot="-5400000" vert="horz" anchor="ctr" anchorCtr="0"/>
          <a:lstStyle/>
          <a:p>
            <a:pPr>
              <a:defRPr lang="es-ES" sz="900"/>
            </a:pPr>
            <a:endParaRPr lang="es-EC"/>
          </a:p>
        </c:txPr>
        <c:crossAx val="152646400"/>
        <c:crosses val="autoZero"/>
        <c:auto val="0"/>
        <c:lblAlgn val="ctr"/>
        <c:lblOffset val="100"/>
        <c:noMultiLvlLbl val="0"/>
      </c:catAx>
      <c:valAx>
        <c:axId val="152646400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6446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308769</xdr:colOff>
      <xdr:row>0</xdr:row>
      <xdr:rowOff>169862</xdr:rowOff>
    </xdr:from>
    <xdr:to>
      <xdr:col>12</xdr:col>
      <xdr:colOff>1</xdr:colOff>
      <xdr:row>31</xdr:row>
      <xdr:rowOff>174624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25</xdr:col>
      <xdr:colOff>0</xdr:colOff>
      <xdr:row>32</xdr:row>
      <xdr:rowOff>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330200</xdr:colOff>
      <xdr:row>34</xdr:row>
      <xdr:rowOff>139699</xdr:rowOff>
    </xdr:from>
    <xdr:to>
      <xdr:col>12</xdr:col>
      <xdr:colOff>0</xdr:colOff>
      <xdr:row>64</xdr:row>
      <xdr:rowOff>174624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11906</xdr:colOff>
      <xdr:row>34</xdr:row>
      <xdr:rowOff>154781</xdr:rowOff>
    </xdr:from>
    <xdr:to>
      <xdr:col>25</xdr:col>
      <xdr:colOff>0</xdr:colOff>
      <xdr:row>65</xdr:row>
      <xdr:rowOff>0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304800</xdr:colOff>
      <xdr:row>68</xdr:row>
      <xdr:rowOff>50800</xdr:rowOff>
    </xdr:from>
    <xdr:to>
      <xdr:col>12</xdr:col>
      <xdr:colOff>0</xdr:colOff>
      <xdr:row>99</xdr:row>
      <xdr:rowOff>0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11906</xdr:colOff>
      <xdr:row>68</xdr:row>
      <xdr:rowOff>59531</xdr:rowOff>
    </xdr:from>
    <xdr:to>
      <xdr:col>25</xdr:col>
      <xdr:colOff>0</xdr:colOff>
      <xdr:row>99</xdr:row>
      <xdr:rowOff>0</xdr:rowOff>
    </xdr:to>
    <xdr:graphicFrame macro="">
      <xdr:nvGraphicFramePr>
        <xdr:cNvPr id="7" name="6 Gráfico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301625</xdr:colOff>
      <xdr:row>102</xdr:row>
      <xdr:rowOff>15875</xdr:rowOff>
    </xdr:from>
    <xdr:to>
      <xdr:col>12</xdr:col>
      <xdr:colOff>0</xdr:colOff>
      <xdr:row>131</xdr:row>
      <xdr:rowOff>0</xdr:rowOff>
    </xdr:to>
    <xdr:graphicFrame macro="">
      <xdr:nvGraphicFramePr>
        <xdr:cNvPr id="8" name="7 Gráfico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102</xdr:row>
      <xdr:rowOff>0</xdr:rowOff>
    </xdr:from>
    <xdr:to>
      <xdr:col>25</xdr:col>
      <xdr:colOff>0</xdr:colOff>
      <xdr:row>131</xdr:row>
      <xdr:rowOff>0</xdr:rowOff>
    </xdr:to>
    <xdr:graphicFrame macro="">
      <xdr:nvGraphicFramePr>
        <xdr:cNvPr id="9" name="8 Gráfico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412750</xdr:colOff>
      <xdr:row>135</xdr:row>
      <xdr:rowOff>169956</xdr:rowOff>
    </xdr:from>
    <xdr:to>
      <xdr:col>12</xdr:col>
      <xdr:colOff>11206</xdr:colOff>
      <xdr:row>164</xdr:row>
      <xdr:rowOff>0</xdr:rowOff>
    </xdr:to>
    <xdr:graphicFrame macro="">
      <xdr:nvGraphicFramePr>
        <xdr:cNvPr id="11" name="10 Gráfico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omoreno\Desktop\OSCAR\BOLENTIN%20MENSUAL%202018\BOLETIN%20MENSUAL%2030092018\PUBLICACION\BOL_BP_SEPTIEMBRE%202018%20FORMULAS%20Rki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ES/FMI/NUEVOS%20FORMATOS/FSI2_sample.xlsx" TargetMode="External"/><Relationship Id="rId1" Type="http://schemas.openxmlformats.org/officeDocument/2006/relationships/externalLinkPath" Target="/SES/FMI/NUEVOS%20FORMATOS/FSI2_samp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S\FMI\NUEVOS%20FORMATOS\FSI2_sampl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ES/FMI/NUEVOS%20FORMATOS/FSID_sample.xlsx" TargetMode="External"/><Relationship Id="rId1" Type="http://schemas.openxmlformats.org/officeDocument/2006/relationships/externalLinkPath" Target="/SES/FMI/NUEVOS%20FORMATOS/FSID_samp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S\FMI\NUEVOS%20FORMATOS\FSID_sampl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ES\FMI\CORREO%2021%20JUL%202014\42a5d8da54f91_248FS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MI\FSI\248FSD_ECUADOR%20desbloquead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S\BOLETINES%20NUEVOS\bancos\2021\Cambio%20de%20CUC\Info%20Guia\tabla_de_homologacion_2021_2015_version_6_ene_2021_sb-degi-2021-0042-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MEDIO"/>
      <sheetName val="MET"/>
      <sheetName val="BALANCE"/>
      <sheetName val="PYG"/>
      <sheetName val="BALANCE %"/>
      <sheetName val="EPyG %"/>
      <sheetName val="CAPCOL POR PLAZOS"/>
      <sheetName val="CONSCOND"/>
      <sheetName val="RK"/>
      <sheetName val="Rk 17-18"/>
      <sheetName val="GRAFICOS RK"/>
      <sheetName val="COMPOS CART"/>
      <sheetName val="COMPOS CART %"/>
      <sheetName val="INDICADORES"/>
      <sheetName val="CART X PLAZOS"/>
      <sheetName val="REP GERENC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Annex 2"/>
      <sheetName val="Annex 3"/>
      <sheetName val="Annex 4"/>
      <sheetName val="Annex 5"/>
      <sheetName val="Annex 6"/>
      <sheetName val="Annex 7"/>
      <sheetName val="Annex 8"/>
      <sheetName val="Report 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M2">
            <v>0</v>
          </cell>
        </row>
        <row r="3">
          <cell r="M3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nnex 2"/>
      <sheetName val="Annex 3"/>
      <sheetName val="Annex 4"/>
      <sheetName val="Annex 5"/>
      <sheetName val="Annex 6"/>
      <sheetName val="Annex 7"/>
      <sheetName val="Annex 8"/>
      <sheetName val="Report 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M2">
            <v>0</v>
          </cell>
        </row>
        <row r="3">
          <cell r="M3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Table 1"/>
      <sheetName val="Report Form"/>
    </sheetNames>
    <sheetDataSet>
      <sheetData sheetId="0"/>
      <sheetData sheetId="1"/>
      <sheetData sheetId="2">
        <row r="2">
          <cell r="M2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Report Form"/>
    </sheetNames>
    <sheetDataSet>
      <sheetData sheetId="0"/>
      <sheetData sheetId="1"/>
      <sheetData sheetId="2">
        <row r="2">
          <cell r="M2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BUControlSheet"/>
      <sheetName val="Control"/>
      <sheetName val="ValidationSheet"/>
      <sheetName val="Table 1-DL"/>
      <sheetName val="VERIFICADOR Table 1"/>
    </sheetNames>
    <sheetDataSet>
      <sheetData sheetId="0" refreshError="1"/>
      <sheetData sheetId="1" refreshError="1"/>
      <sheetData sheetId="2" refreshError="1"/>
      <sheetData sheetId="3" refreshError="1">
        <row r="13">
          <cell r="B13" t="str">
            <v>Ecuador</v>
          </cell>
        </row>
        <row r="14">
          <cell r="B14" t="str">
            <v>15 March 2013 18:09:42 hrs</v>
          </cell>
        </row>
        <row r="28">
          <cell r="B28" t="str">
            <v>248</v>
          </cell>
        </row>
        <row r="36">
          <cell r="B36" t="str">
            <v>USD</v>
          </cell>
        </row>
        <row r="37">
          <cell r="B37" t="str">
            <v>EURO</v>
          </cell>
        </row>
        <row r="38">
          <cell r="B38" t="str">
            <v>NC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BUControlSheet"/>
      <sheetName val="Control"/>
      <sheetName val="ValidationSheet"/>
      <sheetName val="VERIFICADOR Table 1"/>
      <sheetName val="Table 1-DL"/>
    </sheetNames>
    <sheetDataSet>
      <sheetData sheetId="0"/>
      <sheetData sheetId="1"/>
      <sheetData sheetId="2"/>
      <sheetData sheetId="3">
        <row r="36">
          <cell r="H36" t="str">
            <v>Thousands</v>
          </cell>
        </row>
        <row r="37">
          <cell r="H37" t="str">
            <v>Millions</v>
          </cell>
        </row>
        <row r="38">
          <cell r="H38" t="str">
            <v>Billions</v>
          </cell>
        </row>
        <row r="39">
          <cell r="H39" t="str">
            <v>Trillions</v>
          </cell>
        </row>
      </sheetData>
      <sheetData sheetId="4"/>
      <sheetData sheetId="5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OLOGACION"/>
      <sheetName val="plan 2015"/>
      <sheetName val="plan 2021"/>
      <sheetName val="deshabilitar"/>
      <sheetName val="orden 2021"/>
      <sheetName val="plan 2021 (2)"/>
      <sheetName val="HOMOLOGACION FORM"/>
      <sheetName val="deshab"/>
      <sheetName val="CUC CTAS CARTERA CON SEGMENTOS"/>
      <sheetName val="Table 1"/>
      <sheetName val="CUC"/>
      <sheetName val="TXT BP OCT 2020"/>
      <sheetName val="TXT CTH NOV 2020"/>
      <sheetName val="TXT CFN NOV 2020"/>
      <sheetName val="txt be nov 2020"/>
      <sheetName val="TXT BANECUADOR nov 2020"/>
      <sheetName val="txt BEV nov 2020"/>
      <sheetName val="txt alm nov 2020"/>
      <sheetName val="txt cc nov 2020"/>
      <sheetName val="FFNG NOV 2019 NOV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8">
          <cell r="I88">
            <v>1401</v>
          </cell>
          <cell r="J88" t="str">
            <v>Crédito productivo</v>
          </cell>
          <cell r="K88" t="str">
            <v>1401+1405+1406</v>
          </cell>
        </row>
        <row r="94">
          <cell r="I94">
            <v>1402</v>
          </cell>
          <cell r="J94" t="str">
            <v>Crédito de consumo</v>
          </cell>
          <cell r="K94" t="str">
            <v>1402+1407</v>
          </cell>
        </row>
        <row r="100">
          <cell r="I100">
            <v>1403</v>
          </cell>
          <cell r="J100" t="str">
            <v>crédito inmobiliario</v>
          </cell>
          <cell r="K100">
            <v>1403</v>
          </cell>
        </row>
        <row r="106">
          <cell r="I106">
            <v>1404</v>
          </cell>
          <cell r="J106" t="str">
            <v>microempresa</v>
          </cell>
          <cell r="K106">
            <v>1404</v>
          </cell>
        </row>
        <row r="112">
          <cell r="I112" t="str">
            <v>desactivar</v>
          </cell>
          <cell r="J112" t="str">
            <v>reasignar a productivo 1401</v>
          </cell>
          <cell r="K112">
            <v>0</v>
          </cell>
        </row>
        <row r="113">
          <cell r="I113" t="str">
            <v>desactivar</v>
          </cell>
        </row>
        <row r="114">
          <cell r="I114" t="str">
            <v>desactivar</v>
          </cell>
        </row>
        <row r="115">
          <cell r="I115" t="str">
            <v>desactivar</v>
          </cell>
        </row>
        <row r="116">
          <cell r="I116" t="str">
            <v>desactivar</v>
          </cell>
        </row>
        <row r="117">
          <cell r="I117" t="str">
            <v>desactivar</v>
          </cell>
        </row>
        <row r="118">
          <cell r="I118" t="str">
            <v>desactivar</v>
          </cell>
          <cell r="J118" t="str">
            <v>reasignar a productivo 1401</v>
          </cell>
        </row>
        <row r="119">
          <cell r="I119" t="str">
            <v>desactivar</v>
          </cell>
        </row>
        <row r="120">
          <cell r="I120" t="str">
            <v>desactivar</v>
          </cell>
        </row>
        <row r="121">
          <cell r="I121" t="str">
            <v>desactivar</v>
          </cell>
        </row>
        <row r="122">
          <cell r="I122" t="str">
            <v>desactivar</v>
          </cell>
        </row>
        <row r="123">
          <cell r="I123" t="str">
            <v>desactivar</v>
          </cell>
        </row>
        <row r="124">
          <cell r="I124" t="str">
            <v>desactivar</v>
          </cell>
          <cell r="J124" t="str">
            <v>reasignar consumo 1402</v>
          </cell>
        </row>
        <row r="125">
          <cell r="I125" t="str">
            <v>desactivar</v>
          </cell>
        </row>
        <row r="126">
          <cell r="I126" t="str">
            <v>desactivar</v>
          </cell>
        </row>
        <row r="127">
          <cell r="I127" t="str">
            <v>desactivar</v>
          </cell>
        </row>
        <row r="128">
          <cell r="I128" t="str">
            <v>desactivar</v>
          </cell>
        </row>
        <row r="129">
          <cell r="I129" t="str">
            <v>desactivar</v>
          </cell>
        </row>
        <row r="130">
          <cell r="I130">
            <v>1408</v>
          </cell>
          <cell r="J130" t="str">
            <v>vivienda de interés social y público</v>
          </cell>
          <cell r="K130">
            <v>1408</v>
          </cell>
        </row>
        <row r="136">
          <cell r="I136">
            <v>1409</v>
          </cell>
          <cell r="J136" t="str">
            <v>Crédito productivo</v>
          </cell>
          <cell r="K136" t="str">
            <v>+1409+1413+1414</v>
          </cell>
        </row>
        <row r="142">
          <cell r="I142">
            <v>1410</v>
          </cell>
          <cell r="J142" t="str">
            <v>Crédito de consumo</v>
          </cell>
          <cell r="K142" t="str">
            <v>1410+1415</v>
          </cell>
        </row>
        <row r="148">
          <cell r="I148">
            <v>1411</v>
          </cell>
          <cell r="J148" t="str">
            <v>crédito inmobiliario</v>
          </cell>
          <cell r="K148">
            <v>1411</v>
          </cell>
        </row>
        <row r="154">
          <cell r="I154">
            <v>1412</v>
          </cell>
          <cell r="J154" t="str">
            <v>microempresa</v>
          </cell>
          <cell r="K154">
            <v>1412</v>
          </cell>
        </row>
        <row r="160">
          <cell r="I160" t="str">
            <v>desactivar</v>
          </cell>
          <cell r="J160" t="str">
            <v>reasignar a productivo 1409</v>
          </cell>
          <cell r="K160">
            <v>0</v>
          </cell>
        </row>
        <row r="161">
          <cell r="I161" t="str">
            <v>desactivar</v>
          </cell>
        </row>
        <row r="162">
          <cell r="I162" t="str">
            <v>desactivar</v>
          </cell>
        </row>
        <row r="163">
          <cell r="I163" t="str">
            <v>desactivar</v>
          </cell>
        </row>
        <row r="164">
          <cell r="I164" t="str">
            <v>desactivar</v>
          </cell>
        </row>
        <row r="165">
          <cell r="I165" t="str">
            <v>desactivar</v>
          </cell>
        </row>
        <row r="166">
          <cell r="I166" t="str">
            <v>desactivar</v>
          </cell>
          <cell r="J166" t="str">
            <v>reasignar a productivo 1409</v>
          </cell>
          <cell r="K166">
            <v>0</v>
          </cell>
        </row>
        <row r="167">
          <cell r="I167" t="str">
            <v>desactivar</v>
          </cell>
        </row>
        <row r="168">
          <cell r="I168" t="str">
            <v>desactivar</v>
          </cell>
        </row>
        <row r="169">
          <cell r="I169" t="str">
            <v>desactivar</v>
          </cell>
        </row>
        <row r="170">
          <cell r="I170" t="str">
            <v>desactivar</v>
          </cell>
        </row>
        <row r="171">
          <cell r="I171" t="str">
            <v>desactivar</v>
          </cell>
        </row>
        <row r="172">
          <cell r="I172" t="str">
            <v>desactivar</v>
          </cell>
          <cell r="J172" t="str">
            <v>reasignar consumo 1410</v>
          </cell>
        </row>
        <row r="173">
          <cell r="I173" t="str">
            <v>desactivar</v>
          </cell>
        </row>
        <row r="174">
          <cell r="I174" t="str">
            <v>desactivar</v>
          </cell>
        </row>
        <row r="175">
          <cell r="I175" t="str">
            <v>desactivar</v>
          </cell>
        </row>
        <row r="176">
          <cell r="I176" t="str">
            <v>desactivar</v>
          </cell>
        </row>
        <row r="177">
          <cell r="I177" t="str">
            <v>desactivar</v>
          </cell>
        </row>
        <row r="178">
          <cell r="I178">
            <v>1416</v>
          </cell>
          <cell r="J178" t="str">
            <v>vivienda de interés social y público</v>
          </cell>
          <cell r="K178">
            <v>1416</v>
          </cell>
        </row>
        <row r="184">
          <cell r="I184">
            <v>1417</v>
          </cell>
          <cell r="J184" t="str">
            <v>Crédito productivo</v>
          </cell>
          <cell r="K184" t="str">
            <v>1417+1421+1422</v>
          </cell>
        </row>
        <row r="190">
          <cell r="I190">
            <v>1418</v>
          </cell>
          <cell r="J190" t="str">
            <v>Crédito de consumo</v>
          </cell>
          <cell r="K190" t="str">
            <v>1418+1423</v>
          </cell>
        </row>
        <row r="196">
          <cell r="I196">
            <v>1419</v>
          </cell>
          <cell r="J196" t="str">
            <v>crédito inmobiliario</v>
          </cell>
          <cell r="K196">
            <v>1419</v>
          </cell>
        </row>
        <row r="202">
          <cell r="I202">
            <v>1420</v>
          </cell>
          <cell r="J202" t="str">
            <v>microempresa</v>
          </cell>
          <cell r="K202">
            <v>1420</v>
          </cell>
        </row>
        <row r="208">
          <cell r="I208" t="str">
            <v>desactivar</v>
          </cell>
          <cell r="J208" t="str">
            <v>reasignar a productivo 1417</v>
          </cell>
          <cell r="K208">
            <v>0</v>
          </cell>
        </row>
        <row r="209">
          <cell r="I209" t="str">
            <v>desactivar</v>
          </cell>
        </row>
        <row r="210">
          <cell r="I210" t="str">
            <v>desactivar</v>
          </cell>
        </row>
        <row r="211">
          <cell r="I211" t="str">
            <v>desactivar</v>
          </cell>
        </row>
        <row r="212">
          <cell r="I212" t="str">
            <v>desactivar</v>
          </cell>
        </row>
        <row r="213">
          <cell r="I213" t="str">
            <v>desactivar</v>
          </cell>
        </row>
        <row r="214">
          <cell r="I214" t="str">
            <v>desactivar</v>
          </cell>
          <cell r="J214" t="str">
            <v>reasignar a productivo 1417</v>
          </cell>
        </row>
        <row r="215">
          <cell r="I215" t="str">
            <v>desactivar</v>
          </cell>
        </row>
        <row r="216">
          <cell r="I216" t="str">
            <v>desactivar</v>
          </cell>
        </row>
        <row r="217">
          <cell r="I217" t="str">
            <v>desactivar</v>
          </cell>
        </row>
        <row r="218">
          <cell r="I218" t="str">
            <v>desactivar</v>
          </cell>
        </row>
        <row r="219">
          <cell r="I219" t="str">
            <v>desactivar</v>
          </cell>
        </row>
        <row r="220">
          <cell r="I220" t="str">
            <v>desactivar</v>
          </cell>
          <cell r="J220" t="str">
            <v>reasignar consumo 1418</v>
          </cell>
        </row>
        <row r="221">
          <cell r="I221" t="str">
            <v>desactivar</v>
          </cell>
        </row>
        <row r="222">
          <cell r="I222" t="str">
            <v>desactivar</v>
          </cell>
        </row>
        <row r="223">
          <cell r="I223" t="str">
            <v>desactivar</v>
          </cell>
        </row>
        <row r="224">
          <cell r="I224" t="str">
            <v>desactivar</v>
          </cell>
        </row>
        <row r="225">
          <cell r="I225" t="str">
            <v>desactivar</v>
          </cell>
        </row>
        <row r="226">
          <cell r="I226">
            <v>1424</v>
          </cell>
          <cell r="J226" t="str">
            <v>vivienda de interés social y público</v>
          </cell>
          <cell r="K226">
            <v>1424</v>
          </cell>
        </row>
        <row r="232">
          <cell r="I232">
            <v>1425</v>
          </cell>
          <cell r="J232" t="str">
            <v>Crédito productivo</v>
          </cell>
          <cell r="K232" t="str">
            <v>1425+1429+1430</v>
          </cell>
        </row>
        <row r="238">
          <cell r="I238">
            <v>1426</v>
          </cell>
          <cell r="J238" t="str">
            <v>Crédito de consumo</v>
          </cell>
          <cell r="K238" t="str">
            <v>1426+1431</v>
          </cell>
        </row>
        <row r="244">
          <cell r="I244">
            <v>1427</v>
          </cell>
          <cell r="J244" t="str">
            <v>crédito inmobiliario</v>
          </cell>
          <cell r="K244">
            <v>1427</v>
          </cell>
        </row>
        <row r="250">
          <cell r="I250">
            <v>1428</v>
          </cell>
          <cell r="J250" t="str">
            <v>microempresa</v>
          </cell>
          <cell r="K250">
            <v>1428</v>
          </cell>
        </row>
        <row r="256">
          <cell r="I256" t="str">
            <v>desactivar</v>
          </cell>
          <cell r="J256" t="str">
            <v>reasignar a productivo 1425</v>
          </cell>
          <cell r="K256">
            <v>0</v>
          </cell>
        </row>
        <row r="257">
          <cell r="I257" t="str">
            <v>desactivar</v>
          </cell>
        </row>
        <row r="258">
          <cell r="I258" t="str">
            <v>desactivar</v>
          </cell>
        </row>
        <row r="259">
          <cell r="I259" t="str">
            <v>desactivar</v>
          </cell>
        </row>
        <row r="260">
          <cell r="I260" t="str">
            <v>desactivar</v>
          </cell>
        </row>
        <row r="261">
          <cell r="I261" t="str">
            <v>desactivar</v>
          </cell>
        </row>
        <row r="262">
          <cell r="I262" t="str">
            <v>desactivar</v>
          </cell>
          <cell r="J262" t="str">
            <v>reasignar a productivo 1425</v>
          </cell>
          <cell r="K262">
            <v>0</v>
          </cell>
        </row>
        <row r="263">
          <cell r="I263" t="str">
            <v>desactivar</v>
          </cell>
        </row>
        <row r="264">
          <cell r="I264" t="str">
            <v>desactivar</v>
          </cell>
        </row>
        <row r="265">
          <cell r="I265" t="str">
            <v>desactivar</v>
          </cell>
        </row>
        <row r="266">
          <cell r="I266" t="str">
            <v>desactivar</v>
          </cell>
        </row>
        <row r="267">
          <cell r="I267" t="str">
            <v>desactivar</v>
          </cell>
        </row>
        <row r="268">
          <cell r="I268" t="str">
            <v>desactivar</v>
          </cell>
          <cell r="J268" t="str">
            <v>reasignar consumo 1426</v>
          </cell>
          <cell r="K268">
            <v>0</v>
          </cell>
        </row>
        <row r="269">
          <cell r="I269" t="str">
            <v>desactivar</v>
          </cell>
        </row>
        <row r="270">
          <cell r="I270" t="str">
            <v>desactivar</v>
          </cell>
        </row>
        <row r="271">
          <cell r="I271" t="str">
            <v>desactivar</v>
          </cell>
        </row>
        <row r="272">
          <cell r="I272" t="str">
            <v>desactivar</v>
          </cell>
        </row>
        <row r="273">
          <cell r="I273" t="str">
            <v>desactivar</v>
          </cell>
        </row>
        <row r="274">
          <cell r="I274">
            <v>1432</v>
          </cell>
          <cell r="J274" t="str">
            <v>vivienda de interés social y público</v>
          </cell>
          <cell r="K274">
            <v>1432</v>
          </cell>
        </row>
        <row r="280">
          <cell r="I280">
            <v>1433</v>
          </cell>
          <cell r="J280" t="str">
            <v>Crédito productivo</v>
          </cell>
          <cell r="K280" t="str">
            <v>1433+1437+1438</v>
          </cell>
        </row>
        <row r="286">
          <cell r="I286">
            <v>1434</v>
          </cell>
          <cell r="J286" t="str">
            <v>Crédito de consumo</v>
          </cell>
          <cell r="K286" t="str">
            <v>1434+1439</v>
          </cell>
        </row>
        <row r="292">
          <cell r="I292">
            <v>1435</v>
          </cell>
          <cell r="J292" t="str">
            <v>crédito inmobiliario</v>
          </cell>
          <cell r="K292">
            <v>1435</v>
          </cell>
        </row>
        <row r="298">
          <cell r="I298">
            <v>1436</v>
          </cell>
          <cell r="J298" t="str">
            <v>microempresa</v>
          </cell>
          <cell r="K298">
            <v>1436</v>
          </cell>
        </row>
        <row r="304">
          <cell r="I304" t="str">
            <v>desactivar</v>
          </cell>
          <cell r="J304" t="str">
            <v>reasignar a productivo 1433</v>
          </cell>
          <cell r="K304">
            <v>0</v>
          </cell>
        </row>
        <row r="305">
          <cell r="I305" t="str">
            <v>desactivar</v>
          </cell>
        </row>
        <row r="306">
          <cell r="I306" t="str">
            <v>desactivar</v>
          </cell>
        </row>
        <row r="307">
          <cell r="I307" t="str">
            <v>desactivar</v>
          </cell>
        </row>
        <row r="308">
          <cell r="I308" t="str">
            <v>desactivar</v>
          </cell>
        </row>
        <row r="309">
          <cell r="I309" t="str">
            <v>desactivar</v>
          </cell>
        </row>
        <row r="310">
          <cell r="I310" t="str">
            <v>desactivar</v>
          </cell>
          <cell r="J310" t="str">
            <v>reasignar a productivo 1433</v>
          </cell>
          <cell r="K310">
            <v>0</v>
          </cell>
        </row>
        <row r="311">
          <cell r="I311" t="str">
            <v>desactivar</v>
          </cell>
        </row>
        <row r="312">
          <cell r="I312" t="str">
            <v>desactivar</v>
          </cell>
        </row>
        <row r="313">
          <cell r="I313" t="str">
            <v>desactivar</v>
          </cell>
        </row>
        <row r="314">
          <cell r="I314" t="str">
            <v>desactivar</v>
          </cell>
        </row>
        <row r="315">
          <cell r="I315" t="str">
            <v>desactivar</v>
          </cell>
        </row>
        <row r="316">
          <cell r="I316" t="str">
            <v>desactivar</v>
          </cell>
          <cell r="J316" t="str">
            <v>reasignar consumo 1434</v>
          </cell>
          <cell r="K316">
            <v>0</v>
          </cell>
        </row>
        <row r="317">
          <cell r="I317" t="str">
            <v>desactivar</v>
          </cell>
        </row>
        <row r="318">
          <cell r="I318" t="str">
            <v>desactivar</v>
          </cell>
        </row>
        <row r="319">
          <cell r="I319" t="str">
            <v>desactivar</v>
          </cell>
        </row>
        <row r="320">
          <cell r="I320" t="str">
            <v>desactivar</v>
          </cell>
        </row>
        <row r="321">
          <cell r="I321" t="str">
            <v>desactivar</v>
          </cell>
        </row>
        <row r="322">
          <cell r="I322">
            <v>1440</v>
          </cell>
          <cell r="J322" t="str">
            <v>vivienda de interés social y público</v>
          </cell>
          <cell r="K322">
            <v>1440</v>
          </cell>
        </row>
        <row r="326">
          <cell r="K326">
            <v>0</v>
          </cell>
        </row>
        <row r="327">
          <cell r="K327">
            <v>0</v>
          </cell>
        </row>
        <row r="328">
          <cell r="I328">
            <v>1441</v>
          </cell>
          <cell r="J328" t="str">
            <v>Crédito productivo</v>
          </cell>
          <cell r="K328" t="str">
            <v>1441+1445+1446</v>
          </cell>
        </row>
        <row r="334">
          <cell r="I334">
            <v>1442</v>
          </cell>
          <cell r="J334" t="str">
            <v>Crédito de consumo</v>
          </cell>
          <cell r="K334" t="str">
            <v>1442+1447</v>
          </cell>
        </row>
        <row r="340">
          <cell r="I340">
            <v>1443</v>
          </cell>
          <cell r="J340" t="str">
            <v>crédito inmobiliario</v>
          </cell>
          <cell r="K340">
            <v>1443</v>
          </cell>
        </row>
        <row r="346">
          <cell r="I346">
            <v>1444</v>
          </cell>
          <cell r="J346" t="str">
            <v>microempresa</v>
          </cell>
          <cell r="K346">
            <v>1444</v>
          </cell>
        </row>
        <row r="352">
          <cell r="I352" t="str">
            <v>desactivar</v>
          </cell>
          <cell r="J352" t="str">
            <v>reasignar a productivo 1441</v>
          </cell>
          <cell r="K352">
            <v>0</v>
          </cell>
        </row>
        <row r="353">
          <cell r="I353" t="str">
            <v>desactivar</v>
          </cell>
        </row>
        <row r="354">
          <cell r="I354" t="str">
            <v>desactivar</v>
          </cell>
        </row>
        <row r="355">
          <cell r="I355" t="str">
            <v>desactivar</v>
          </cell>
        </row>
        <row r="356">
          <cell r="I356" t="str">
            <v>desactivar</v>
          </cell>
        </row>
        <row r="357">
          <cell r="I357" t="str">
            <v>desactivar</v>
          </cell>
        </row>
        <row r="358">
          <cell r="I358" t="str">
            <v>desactivar</v>
          </cell>
          <cell r="J358" t="str">
            <v>reasignar a productivo 1441</v>
          </cell>
          <cell r="K358">
            <v>0</v>
          </cell>
        </row>
        <row r="359">
          <cell r="I359" t="str">
            <v>desactivar</v>
          </cell>
        </row>
        <row r="360">
          <cell r="I360" t="str">
            <v>desactivar</v>
          </cell>
        </row>
        <row r="361">
          <cell r="I361" t="str">
            <v>desactivar</v>
          </cell>
        </row>
        <row r="362">
          <cell r="I362" t="str">
            <v>desactivar</v>
          </cell>
        </row>
        <row r="363">
          <cell r="I363" t="str">
            <v>desactivar</v>
          </cell>
        </row>
        <row r="364">
          <cell r="I364" t="str">
            <v>desactivar</v>
          </cell>
          <cell r="J364" t="str">
            <v>reasignar consumo 1442</v>
          </cell>
          <cell r="K364">
            <v>0</v>
          </cell>
        </row>
        <row r="365">
          <cell r="I365" t="str">
            <v>desactivar</v>
          </cell>
        </row>
        <row r="366">
          <cell r="I366" t="str">
            <v>desactivar</v>
          </cell>
        </row>
        <row r="367">
          <cell r="I367" t="str">
            <v>desactivar</v>
          </cell>
        </row>
        <row r="368">
          <cell r="I368" t="str">
            <v>desactivar</v>
          </cell>
        </row>
        <row r="369">
          <cell r="I369" t="str">
            <v>desactivar</v>
          </cell>
        </row>
        <row r="370">
          <cell r="I370">
            <v>1448</v>
          </cell>
          <cell r="J370" t="str">
            <v>vivienda de interés social y público</v>
          </cell>
          <cell r="K370">
            <v>1448</v>
          </cell>
        </row>
        <row r="376">
          <cell r="I376">
            <v>1449</v>
          </cell>
          <cell r="J376" t="str">
            <v>Crédito productivo</v>
          </cell>
          <cell r="K376" t="str">
            <v>1449+1453+1454</v>
          </cell>
        </row>
        <row r="382">
          <cell r="I382">
            <v>1450</v>
          </cell>
          <cell r="J382" t="str">
            <v>Crédito de consumo</v>
          </cell>
          <cell r="K382" t="str">
            <v>1450+1455</v>
          </cell>
        </row>
        <row r="388">
          <cell r="I388">
            <v>1451</v>
          </cell>
          <cell r="J388" t="str">
            <v>crédito inmobiliario</v>
          </cell>
          <cell r="K388">
            <v>1451</v>
          </cell>
        </row>
        <row r="395">
          <cell r="I395">
            <v>1452</v>
          </cell>
          <cell r="J395" t="str">
            <v>microempresa</v>
          </cell>
          <cell r="K395">
            <v>1452</v>
          </cell>
        </row>
        <row r="401">
          <cell r="I401" t="str">
            <v>desactivar</v>
          </cell>
          <cell r="J401" t="str">
            <v>reasignar a productivo 1449</v>
          </cell>
        </row>
        <row r="402">
          <cell r="I402" t="str">
            <v>desactivar</v>
          </cell>
        </row>
        <row r="403">
          <cell r="I403" t="str">
            <v>desactivar</v>
          </cell>
        </row>
        <row r="404">
          <cell r="I404" t="str">
            <v>desactivar</v>
          </cell>
        </row>
        <row r="405">
          <cell r="I405" t="str">
            <v>desactivar</v>
          </cell>
        </row>
        <row r="406">
          <cell r="I406" t="str">
            <v>desactivar</v>
          </cell>
        </row>
        <row r="407">
          <cell r="I407" t="str">
            <v>desactivar</v>
          </cell>
          <cell r="J407" t="str">
            <v>reasignar a productivo 1449</v>
          </cell>
        </row>
        <row r="408">
          <cell r="I408" t="str">
            <v>desactivar</v>
          </cell>
        </row>
        <row r="409">
          <cell r="I409" t="str">
            <v>desactivar</v>
          </cell>
        </row>
        <row r="410">
          <cell r="I410" t="str">
            <v>desactivar</v>
          </cell>
        </row>
        <row r="411">
          <cell r="I411" t="str">
            <v>desactivar</v>
          </cell>
        </row>
        <row r="412">
          <cell r="I412" t="str">
            <v>desactivar</v>
          </cell>
        </row>
        <row r="413">
          <cell r="I413" t="str">
            <v>desactivar</v>
          </cell>
          <cell r="J413" t="str">
            <v>reasignar consumo 1450</v>
          </cell>
        </row>
        <row r="414">
          <cell r="I414" t="str">
            <v>desactivar</v>
          </cell>
        </row>
        <row r="415">
          <cell r="I415" t="str">
            <v>desactivar</v>
          </cell>
        </row>
        <row r="416">
          <cell r="I416" t="str">
            <v>desactivar</v>
          </cell>
        </row>
        <row r="417">
          <cell r="I417" t="str">
            <v>desactivar</v>
          </cell>
        </row>
        <row r="418">
          <cell r="I418" t="str">
            <v>desactivar</v>
          </cell>
        </row>
        <row r="419">
          <cell r="I419">
            <v>1456</v>
          </cell>
          <cell r="J419" t="str">
            <v>vivienda de interés social y público</v>
          </cell>
          <cell r="K419">
            <v>1456</v>
          </cell>
        </row>
        <row r="426">
          <cell r="I426">
            <v>1457</v>
          </cell>
          <cell r="J426" t="str">
            <v>Crédito productivo</v>
          </cell>
          <cell r="K426" t="str">
            <v>1457+1461+1462</v>
          </cell>
        </row>
        <row r="432">
          <cell r="I432">
            <v>1458</v>
          </cell>
          <cell r="J432" t="str">
            <v>Crédito de consumo</v>
          </cell>
          <cell r="K432" t="str">
            <v>1458+1463</v>
          </cell>
        </row>
        <row r="438">
          <cell r="I438">
            <v>1459</v>
          </cell>
          <cell r="J438" t="str">
            <v>crédito inmobiliario</v>
          </cell>
          <cell r="K438">
            <v>1459</v>
          </cell>
        </row>
        <row r="445">
          <cell r="I445">
            <v>1460</v>
          </cell>
          <cell r="J445" t="str">
            <v>microempresa</v>
          </cell>
          <cell r="K445">
            <v>1460</v>
          </cell>
        </row>
        <row r="451">
          <cell r="I451" t="str">
            <v>desactivar</v>
          </cell>
          <cell r="J451" t="str">
            <v>reasignar a productivo 1457</v>
          </cell>
        </row>
        <row r="452">
          <cell r="I452" t="str">
            <v>desactivar</v>
          </cell>
        </row>
        <row r="453">
          <cell r="I453" t="str">
            <v>desactivar</v>
          </cell>
        </row>
        <row r="454">
          <cell r="I454" t="str">
            <v>desactivar</v>
          </cell>
        </row>
        <row r="455">
          <cell r="I455" t="str">
            <v>desactivar</v>
          </cell>
        </row>
        <row r="456">
          <cell r="I456" t="str">
            <v>desactivar</v>
          </cell>
        </row>
        <row r="457">
          <cell r="I457" t="str">
            <v>desactivar</v>
          </cell>
          <cell r="J457" t="str">
            <v>reasignar a productivo 1457</v>
          </cell>
        </row>
        <row r="458">
          <cell r="I458" t="str">
            <v>desactivar</v>
          </cell>
        </row>
        <row r="459">
          <cell r="I459" t="str">
            <v>desactivar</v>
          </cell>
        </row>
        <row r="460">
          <cell r="I460" t="str">
            <v>desactivar</v>
          </cell>
        </row>
        <row r="461">
          <cell r="I461" t="str">
            <v>desactivar</v>
          </cell>
        </row>
        <row r="462">
          <cell r="I462" t="str">
            <v>desactivar</v>
          </cell>
        </row>
        <row r="463">
          <cell r="I463" t="str">
            <v>desactivar</v>
          </cell>
          <cell r="J463" t="str">
            <v>reasignar consumo 1458</v>
          </cell>
        </row>
        <row r="464">
          <cell r="I464" t="str">
            <v>desactivar</v>
          </cell>
        </row>
        <row r="465">
          <cell r="I465" t="str">
            <v>desactivar</v>
          </cell>
        </row>
        <row r="466">
          <cell r="I466" t="str">
            <v>desactivar</v>
          </cell>
        </row>
        <row r="467">
          <cell r="I467" t="str">
            <v>desactivar</v>
          </cell>
        </row>
        <row r="468">
          <cell r="I468" t="str">
            <v>desactivar</v>
          </cell>
        </row>
        <row r="469">
          <cell r="I469">
            <v>1464</v>
          </cell>
          <cell r="J469" t="str">
            <v>vivienda de interés social y público</v>
          </cell>
          <cell r="K469">
            <v>1464</v>
          </cell>
        </row>
        <row r="476">
          <cell r="I476">
            <v>1465</v>
          </cell>
          <cell r="J476" t="str">
            <v>Crédito productivo</v>
          </cell>
          <cell r="K476" t="str">
            <v>1465+1469+1470</v>
          </cell>
        </row>
        <row r="482">
          <cell r="I482">
            <v>1466</v>
          </cell>
          <cell r="J482" t="str">
            <v>Crédito de consumo</v>
          </cell>
          <cell r="K482" t="str">
            <v>1466+1471</v>
          </cell>
        </row>
        <row r="488">
          <cell r="I488">
            <v>1467</v>
          </cell>
          <cell r="J488" t="str">
            <v>crédito inmobiliario</v>
          </cell>
          <cell r="K488">
            <v>1467</v>
          </cell>
        </row>
        <row r="495">
          <cell r="I495">
            <v>1468</v>
          </cell>
          <cell r="J495" t="str">
            <v>microempresa</v>
          </cell>
          <cell r="K495">
            <v>1468</v>
          </cell>
        </row>
        <row r="501">
          <cell r="I501" t="str">
            <v>desactivar</v>
          </cell>
          <cell r="J501" t="str">
            <v>reasignar a productivo 1465</v>
          </cell>
        </row>
        <row r="502">
          <cell r="I502" t="str">
            <v>desactivar</v>
          </cell>
        </row>
        <row r="503">
          <cell r="I503" t="str">
            <v>desactivar</v>
          </cell>
        </row>
        <row r="504">
          <cell r="I504" t="str">
            <v>desactivar</v>
          </cell>
        </row>
        <row r="505">
          <cell r="I505" t="str">
            <v>desactivar</v>
          </cell>
        </row>
        <row r="506">
          <cell r="I506" t="str">
            <v>desactivar</v>
          </cell>
        </row>
        <row r="507">
          <cell r="I507" t="str">
            <v>desactivar</v>
          </cell>
          <cell r="J507" t="str">
            <v>reasignar a productivo 1465</v>
          </cell>
        </row>
        <row r="508">
          <cell r="I508" t="str">
            <v>desactivar</v>
          </cell>
        </row>
        <row r="509">
          <cell r="I509" t="str">
            <v>desactivar</v>
          </cell>
        </row>
        <row r="510">
          <cell r="I510" t="str">
            <v>desactivar</v>
          </cell>
        </row>
        <row r="511">
          <cell r="I511" t="str">
            <v>desactivar</v>
          </cell>
        </row>
        <row r="512">
          <cell r="I512" t="str">
            <v>desactivar</v>
          </cell>
        </row>
        <row r="513">
          <cell r="I513" t="str">
            <v>desactivar</v>
          </cell>
          <cell r="J513" t="str">
            <v>reasignar consumo 1466</v>
          </cell>
        </row>
        <row r="514">
          <cell r="I514" t="str">
            <v>desactivar</v>
          </cell>
        </row>
        <row r="515">
          <cell r="I515" t="str">
            <v>desactivar</v>
          </cell>
        </row>
        <row r="516">
          <cell r="I516" t="str">
            <v>desactivar</v>
          </cell>
        </row>
        <row r="517">
          <cell r="I517" t="str">
            <v>desactivar</v>
          </cell>
        </row>
        <row r="518">
          <cell r="I518" t="str">
            <v>desactivar</v>
          </cell>
        </row>
        <row r="519">
          <cell r="I519">
            <v>1472</v>
          </cell>
          <cell r="J519" t="str">
            <v>vivienda de interés social y público</v>
          </cell>
          <cell r="K519">
            <v>1472</v>
          </cell>
        </row>
        <row r="526">
          <cell r="I526">
            <v>1473</v>
          </cell>
          <cell r="J526" t="str">
            <v>Crédito educativo</v>
          </cell>
          <cell r="K526">
            <v>1473</v>
          </cell>
        </row>
        <row r="532">
          <cell r="I532">
            <v>1474</v>
          </cell>
          <cell r="J532" t="str">
            <v>inversión pública</v>
          </cell>
          <cell r="K532">
            <v>1474</v>
          </cell>
        </row>
        <row r="538">
          <cell r="I538">
            <v>1475</v>
          </cell>
          <cell r="J538" t="str">
            <v>Crédito educativo</v>
          </cell>
          <cell r="K538">
            <v>1475</v>
          </cell>
        </row>
        <row r="544">
          <cell r="I544">
            <v>1476</v>
          </cell>
          <cell r="J544" t="str">
            <v>inversión pública</v>
          </cell>
          <cell r="K544">
            <v>1476</v>
          </cell>
        </row>
        <row r="550">
          <cell r="I550">
            <v>1477</v>
          </cell>
          <cell r="J550" t="str">
            <v>Crédito educativo</v>
          </cell>
          <cell r="K550">
            <v>1477</v>
          </cell>
        </row>
        <row r="556">
          <cell r="I556">
            <v>1478</v>
          </cell>
          <cell r="J556" t="str">
            <v>inversión pública</v>
          </cell>
          <cell r="K556">
            <v>1478</v>
          </cell>
        </row>
        <row r="562">
          <cell r="I562">
            <v>1479</v>
          </cell>
          <cell r="J562" t="str">
            <v>Crédito educativo</v>
          </cell>
          <cell r="K562">
            <v>1479</v>
          </cell>
        </row>
        <row r="568">
          <cell r="I568">
            <v>1480</v>
          </cell>
          <cell r="J568" t="str">
            <v>inversión pública</v>
          </cell>
          <cell r="K568">
            <v>1480</v>
          </cell>
        </row>
        <row r="574">
          <cell r="I574">
            <v>1481</v>
          </cell>
          <cell r="J574" t="str">
            <v>Crédito educativo</v>
          </cell>
          <cell r="K574">
            <v>1481</v>
          </cell>
        </row>
        <row r="580">
          <cell r="I580">
            <v>1482</v>
          </cell>
          <cell r="J580" t="str">
            <v>inversión pública</v>
          </cell>
          <cell r="K580">
            <v>1482</v>
          </cell>
        </row>
        <row r="586">
          <cell r="I586">
            <v>1483</v>
          </cell>
          <cell r="J586" t="str">
            <v>Crédito educativo</v>
          </cell>
          <cell r="K586">
            <v>1483</v>
          </cell>
        </row>
        <row r="592">
          <cell r="I592">
            <v>1484</v>
          </cell>
          <cell r="J592" t="str">
            <v>inversión pública</v>
          </cell>
          <cell r="K592">
            <v>1484</v>
          </cell>
        </row>
        <row r="598">
          <cell r="I598">
            <v>1485</v>
          </cell>
          <cell r="J598" t="str">
            <v>Crédito educativo</v>
          </cell>
          <cell r="K598">
            <v>1485</v>
          </cell>
        </row>
        <row r="604">
          <cell r="I604">
            <v>1486</v>
          </cell>
          <cell r="J604" t="str">
            <v>inversión pública</v>
          </cell>
          <cell r="K604">
            <v>1486</v>
          </cell>
        </row>
        <row r="610">
          <cell r="I610">
            <v>1487</v>
          </cell>
          <cell r="J610" t="str">
            <v>Crédito educativo</v>
          </cell>
          <cell r="K610">
            <v>1487</v>
          </cell>
        </row>
        <row r="616">
          <cell r="I616">
            <v>1488</v>
          </cell>
          <cell r="J616" t="str">
            <v>inversión pública</v>
          </cell>
          <cell r="K616">
            <v>1488</v>
          </cell>
        </row>
        <row r="622">
          <cell r="I622">
            <v>1489</v>
          </cell>
          <cell r="J622" t="str">
            <v>Crédito educativo</v>
          </cell>
          <cell r="K622">
            <v>1489</v>
          </cell>
        </row>
        <row r="628">
          <cell r="I628">
            <v>1490</v>
          </cell>
          <cell r="J628" t="str">
            <v>inversión pública</v>
          </cell>
          <cell r="K628">
            <v>1490</v>
          </cell>
        </row>
        <row r="635">
          <cell r="I635">
            <v>149105</v>
          </cell>
          <cell r="J635" t="str">
            <v>Crédito productivo</v>
          </cell>
          <cell r="K635" t="str">
            <v>149105+149110+149115</v>
          </cell>
        </row>
        <row r="636">
          <cell r="I636" t="str">
            <v>desactivar</v>
          </cell>
          <cell r="J636" t="str">
            <v>reasignar a productivo 149105</v>
          </cell>
          <cell r="K636">
            <v>0</v>
          </cell>
        </row>
        <row r="637">
          <cell r="I637" t="str">
            <v>desactivar</v>
          </cell>
          <cell r="J637" t="str">
            <v>reasignar a productivo 140105</v>
          </cell>
          <cell r="K637">
            <v>0</v>
          </cell>
        </row>
        <row r="638">
          <cell r="I638">
            <v>149120</v>
          </cell>
          <cell r="J638" t="str">
            <v>Crédito de consumo</v>
          </cell>
          <cell r="K638" t="str">
            <v>149120+149125</v>
          </cell>
        </row>
        <row r="639">
          <cell r="I639" t="str">
            <v>desactivar</v>
          </cell>
          <cell r="J639" t="str">
            <v>reasignar consumo 149120</v>
          </cell>
        </row>
        <row r="640">
          <cell r="I640">
            <v>149130</v>
          </cell>
          <cell r="J640" t="str">
            <v>crédito inmobiliario</v>
          </cell>
          <cell r="K640">
            <v>149130</v>
          </cell>
        </row>
        <row r="641">
          <cell r="I641">
            <v>149135</v>
          </cell>
          <cell r="J641" t="str">
            <v>vivienda de interés social y público</v>
          </cell>
          <cell r="K641">
            <v>149135</v>
          </cell>
        </row>
        <row r="642">
          <cell r="I642">
            <v>149140</v>
          </cell>
          <cell r="J642" t="str">
            <v>crédito de microempresa</v>
          </cell>
          <cell r="K642">
            <v>0</v>
          </cell>
        </row>
        <row r="643">
          <cell r="I643">
            <v>149145</v>
          </cell>
          <cell r="J643" t="str">
            <v>inversión pública</v>
          </cell>
          <cell r="K643">
            <v>149145</v>
          </cell>
        </row>
        <row r="644">
          <cell r="I644">
            <v>149150</v>
          </cell>
          <cell r="J644" t="str">
            <v>Crédito educativo</v>
          </cell>
          <cell r="K644">
            <v>149150</v>
          </cell>
        </row>
        <row r="646">
          <cell r="I646">
            <v>149205</v>
          </cell>
          <cell r="J646" t="str">
            <v>Crédito productivo</v>
          </cell>
          <cell r="K646" t="str">
            <v>149205+149210+149215</v>
          </cell>
        </row>
        <row r="647">
          <cell r="I647" t="str">
            <v>desactivar</v>
          </cell>
          <cell r="J647" t="str">
            <v>reasignar a productivo 149205</v>
          </cell>
        </row>
        <row r="648">
          <cell r="I648" t="str">
            <v>desactivar</v>
          </cell>
          <cell r="J648" t="str">
            <v>reasignar a productivo 146205</v>
          </cell>
          <cell r="K648">
            <v>0</v>
          </cell>
        </row>
        <row r="649">
          <cell r="I649">
            <v>149220</v>
          </cell>
          <cell r="J649" t="str">
            <v>Crédito de consumo</v>
          </cell>
          <cell r="K649" t="str">
            <v>149220+149225</v>
          </cell>
        </row>
        <row r="650">
          <cell r="I650" t="str">
            <v>desactivar</v>
          </cell>
          <cell r="J650" t="str">
            <v>reasignar consumo 149225</v>
          </cell>
          <cell r="K650">
            <v>0</v>
          </cell>
        </row>
        <row r="651">
          <cell r="I651">
            <v>149230</v>
          </cell>
          <cell r="J651" t="str">
            <v>crédito inmobiliario</v>
          </cell>
          <cell r="K651">
            <v>149230</v>
          </cell>
        </row>
        <row r="652">
          <cell r="I652">
            <v>149235</v>
          </cell>
          <cell r="J652" t="str">
            <v>vivienda de interés social y público</v>
          </cell>
          <cell r="K652">
            <v>149235</v>
          </cell>
        </row>
        <row r="653">
          <cell r="I653">
            <v>149240</v>
          </cell>
          <cell r="J653" t="str">
            <v>crédito de microempresa</v>
          </cell>
          <cell r="K653">
            <v>0</v>
          </cell>
        </row>
        <row r="654">
          <cell r="I654">
            <v>149245</v>
          </cell>
          <cell r="J654" t="str">
            <v>inversión pública</v>
          </cell>
          <cell r="K654">
            <v>149245</v>
          </cell>
        </row>
        <row r="655">
          <cell r="I655">
            <v>149250</v>
          </cell>
          <cell r="J655" t="str">
            <v>Crédito educativo</v>
          </cell>
          <cell r="K655">
            <v>149250</v>
          </cell>
        </row>
        <row r="657">
          <cell r="I657">
            <v>149305</v>
          </cell>
          <cell r="J657" t="str">
            <v>Crédito productivo</v>
          </cell>
          <cell r="K657" t="str">
            <v>+149305+149310+149315</v>
          </cell>
        </row>
        <row r="658">
          <cell r="I658" t="str">
            <v>desactivar</v>
          </cell>
          <cell r="J658" t="str">
            <v>reasignar a productivo 149305</v>
          </cell>
        </row>
        <row r="659">
          <cell r="I659" t="str">
            <v>desactivar</v>
          </cell>
          <cell r="J659" t="str">
            <v>reasignar a productivo 149305</v>
          </cell>
          <cell r="K659">
            <v>0</v>
          </cell>
        </row>
        <row r="660">
          <cell r="I660">
            <v>149320</v>
          </cell>
          <cell r="J660" t="str">
            <v>Crédito de consumo</v>
          </cell>
          <cell r="K660" t="str">
            <v>149320+149325</v>
          </cell>
        </row>
        <row r="661">
          <cell r="I661" t="str">
            <v>desactivar</v>
          </cell>
          <cell r="J661" t="str">
            <v>reasignar consumo 149320</v>
          </cell>
          <cell r="K661">
            <v>0</v>
          </cell>
        </row>
        <row r="662">
          <cell r="I662">
            <v>149330</v>
          </cell>
          <cell r="J662" t="str">
            <v>crédito inmobiliario</v>
          </cell>
          <cell r="K662">
            <v>149330</v>
          </cell>
        </row>
        <row r="663">
          <cell r="I663">
            <v>149335</v>
          </cell>
          <cell r="J663" t="str">
            <v>vivienda de interés social y público</v>
          </cell>
          <cell r="K663">
            <v>149335</v>
          </cell>
        </row>
        <row r="664">
          <cell r="I664">
            <v>149340</v>
          </cell>
          <cell r="J664" t="str">
            <v>crédito de microempresa</v>
          </cell>
          <cell r="K664">
            <v>0</v>
          </cell>
        </row>
        <row r="665">
          <cell r="I665">
            <v>149345</v>
          </cell>
          <cell r="J665" t="str">
            <v>inversión pública</v>
          </cell>
          <cell r="K665">
            <v>149345</v>
          </cell>
        </row>
        <row r="666">
          <cell r="I666">
            <v>149350</v>
          </cell>
          <cell r="J666" t="str">
            <v>Crédito educativo</v>
          </cell>
          <cell r="K666">
            <v>149350</v>
          </cell>
        </row>
        <row r="668">
          <cell r="I668">
            <v>149405</v>
          </cell>
          <cell r="J668" t="str">
            <v>Crédito productivo</v>
          </cell>
          <cell r="K668" t="str">
            <v>+149405+149410+149415</v>
          </cell>
        </row>
        <row r="669">
          <cell r="I669" t="str">
            <v>desactivar</v>
          </cell>
          <cell r="J669" t="str">
            <v>reasignar a productivo 149405</v>
          </cell>
          <cell r="K669">
            <v>0</v>
          </cell>
        </row>
        <row r="670">
          <cell r="I670" t="str">
            <v>desactivar</v>
          </cell>
          <cell r="J670" t="str">
            <v>reasignar a productivo 149405</v>
          </cell>
          <cell r="K670">
            <v>0</v>
          </cell>
        </row>
        <row r="671">
          <cell r="I671">
            <v>149420</v>
          </cell>
          <cell r="J671" t="str">
            <v>Crédito de consumo</v>
          </cell>
          <cell r="K671" t="str">
            <v>149420+149425</v>
          </cell>
        </row>
        <row r="672">
          <cell r="I672" t="str">
            <v>desactivar</v>
          </cell>
          <cell r="J672" t="str">
            <v>reasignar consumo 149420</v>
          </cell>
          <cell r="K672">
            <v>0</v>
          </cell>
        </row>
        <row r="673">
          <cell r="I673">
            <v>149430</v>
          </cell>
          <cell r="J673" t="str">
            <v>crédito inmobiliario</v>
          </cell>
          <cell r="K673">
            <v>149430</v>
          </cell>
        </row>
        <row r="674">
          <cell r="I674">
            <v>149435</v>
          </cell>
          <cell r="J674" t="str">
            <v>vivienda de interés social y público</v>
          </cell>
          <cell r="K674">
            <v>149435</v>
          </cell>
        </row>
        <row r="675">
          <cell r="I675">
            <v>149440</v>
          </cell>
          <cell r="J675" t="str">
            <v>crédito de microempresa</v>
          </cell>
          <cell r="K675">
            <v>0</v>
          </cell>
        </row>
        <row r="676">
          <cell r="I676">
            <v>149445</v>
          </cell>
          <cell r="J676" t="str">
            <v>inversión pública</v>
          </cell>
          <cell r="K676">
            <v>149445</v>
          </cell>
        </row>
        <row r="677">
          <cell r="I677">
            <v>149450</v>
          </cell>
          <cell r="J677" t="str">
            <v>Crédito educativo</v>
          </cell>
          <cell r="K677">
            <v>149450</v>
          </cell>
        </row>
        <row r="679">
          <cell r="I679">
            <v>149505</v>
          </cell>
          <cell r="J679" t="str">
            <v>Crédito productivo</v>
          </cell>
          <cell r="K679" t="str">
            <v>+149505+149510+149515</v>
          </cell>
        </row>
        <row r="680">
          <cell r="I680" t="str">
            <v>desactivar</v>
          </cell>
          <cell r="J680" t="str">
            <v>reasignar a productivo 149505</v>
          </cell>
        </row>
        <row r="681">
          <cell r="I681" t="str">
            <v>desactivar</v>
          </cell>
          <cell r="J681" t="str">
            <v>reasignar a productivo 149505</v>
          </cell>
          <cell r="K681">
            <v>0</v>
          </cell>
        </row>
        <row r="682">
          <cell r="I682">
            <v>149520</v>
          </cell>
          <cell r="J682" t="str">
            <v>Crédito de consumo</v>
          </cell>
          <cell r="K682" t="str">
            <v>149520+149525</v>
          </cell>
        </row>
        <row r="683">
          <cell r="I683" t="str">
            <v>desactivar</v>
          </cell>
          <cell r="J683" t="str">
            <v>reasignar consumo 149520</v>
          </cell>
        </row>
        <row r="684">
          <cell r="I684">
            <v>149530</v>
          </cell>
          <cell r="J684" t="str">
            <v>crédito inmobiliario</v>
          </cell>
          <cell r="K684">
            <v>149530</v>
          </cell>
        </row>
        <row r="685">
          <cell r="I685">
            <v>149535</v>
          </cell>
          <cell r="J685" t="str">
            <v>vivienda de interés social y público</v>
          </cell>
          <cell r="K685">
            <v>149535</v>
          </cell>
        </row>
        <row r="686">
          <cell r="I686">
            <v>149540</v>
          </cell>
          <cell r="J686" t="str">
            <v>crédito de microempresa</v>
          </cell>
          <cell r="K686">
            <v>0</v>
          </cell>
        </row>
        <row r="687">
          <cell r="I687">
            <v>149545</v>
          </cell>
          <cell r="J687" t="str">
            <v>inversión pública</v>
          </cell>
          <cell r="K687">
            <v>149545</v>
          </cell>
        </row>
        <row r="688">
          <cell r="I688">
            <v>149550</v>
          </cell>
          <cell r="J688" t="str">
            <v>Crédito educativo</v>
          </cell>
          <cell r="K688">
            <v>149550</v>
          </cell>
        </row>
        <row r="690">
          <cell r="I690">
            <v>149605</v>
          </cell>
          <cell r="J690" t="str">
            <v>Crédito productivo</v>
          </cell>
          <cell r="K690" t="str">
            <v>149605+149610+149615</v>
          </cell>
        </row>
        <row r="691">
          <cell r="I691" t="str">
            <v>desactivar</v>
          </cell>
          <cell r="J691" t="str">
            <v>reasignar a productivo 149605</v>
          </cell>
        </row>
        <row r="692">
          <cell r="I692" t="str">
            <v>desactivar</v>
          </cell>
          <cell r="J692" t="str">
            <v>reasignar a productivo 149605</v>
          </cell>
          <cell r="K692">
            <v>0</v>
          </cell>
        </row>
        <row r="693">
          <cell r="I693">
            <v>149620</v>
          </cell>
          <cell r="J693" t="str">
            <v>Crédito de consumo</v>
          </cell>
          <cell r="K693" t="str">
            <v>149620+149625</v>
          </cell>
        </row>
        <row r="694">
          <cell r="I694" t="str">
            <v>desactivar</v>
          </cell>
          <cell r="J694" t="str">
            <v>reasignar consumo 149620</v>
          </cell>
        </row>
        <row r="695">
          <cell r="I695">
            <v>149630</v>
          </cell>
          <cell r="J695" t="str">
            <v>crédito inmobiliario</v>
          </cell>
          <cell r="K695">
            <v>149630</v>
          </cell>
        </row>
        <row r="696">
          <cell r="I696">
            <v>149635</v>
          </cell>
          <cell r="J696" t="str">
            <v>vivienda de interés social y público</v>
          </cell>
          <cell r="K696">
            <v>149635</v>
          </cell>
        </row>
        <row r="697">
          <cell r="I697">
            <v>149640</v>
          </cell>
          <cell r="J697" t="str">
            <v>crédito de microempresa</v>
          </cell>
          <cell r="K697">
            <v>0</v>
          </cell>
        </row>
        <row r="698">
          <cell r="I698">
            <v>149645</v>
          </cell>
          <cell r="J698" t="str">
            <v>inversión pública</v>
          </cell>
          <cell r="K698">
            <v>149645</v>
          </cell>
        </row>
        <row r="699">
          <cell r="I699">
            <v>149650</v>
          </cell>
          <cell r="J699" t="str">
            <v>Crédito educativo</v>
          </cell>
          <cell r="K699">
            <v>149650</v>
          </cell>
        </row>
        <row r="701">
          <cell r="I701">
            <v>149905</v>
          </cell>
          <cell r="J701" t="str">
            <v>Crédito productivo</v>
          </cell>
          <cell r="K701" t="str">
            <v>149905+149925+149930</v>
          </cell>
        </row>
        <row r="702">
          <cell r="I702">
            <v>149910</v>
          </cell>
          <cell r="J702" t="str">
            <v>Crédito de consumo</v>
          </cell>
          <cell r="K702" t="str">
            <v>149910+149935</v>
          </cell>
        </row>
        <row r="703">
          <cell r="I703">
            <v>149915</v>
          </cell>
          <cell r="J703" t="str">
            <v>crédito inmobiliario</v>
          </cell>
          <cell r="K703">
            <v>149915</v>
          </cell>
        </row>
        <row r="704">
          <cell r="I704">
            <v>149920</v>
          </cell>
          <cell r="J704" t="str">
            <v>crédito de microempresa</v>
          </cell>
          <cell r="K704">
            <v>0</v>
          </cell>
        </row>
        <row r="705">
          <cell r="I705" t="str">
            <v>desactivar</v>
          </cell>
          <cell r="J705" t="str">
            <v>reasignar a productivo 1401</v>
          </cell>
        </row>
        <row r="706">
          <cell r="I706" t="str">
            <v>desactivar</v>
          </cell>
          <cell r="J706" t="str">
            <v>reasignar a productivo 1401</v>
          </cell>
          <cell r="K706">
            <v>0</v>
          </cell>
        </row>
        <row r="707">
          <cell r="I707" t="str">
            <v>desactivar</v>
          </cell>
          <cell r="J707" t="str">
            <v>reasignar consumo 149910</v>
          </cell>
        </row>
        <row r="708">
          <cell r="I708">
            <v>149940</v>
          </cell>
          <cell r="J708" t="str">
            <v>vivienda de interés social y público</v>
          </cell>
          <cell r="K708">
            <v>0</v>
          </cell>
        </row>
        <row r="711">
          <cell r="I711">
            <v>149955</v>
          </cell>
          <cell r="J711" t="str">
            <v>Crédito educativo</v>
          </cell>
          <cell r="K711">
            <v>149955</v>
          </cell>
        </row>
        <row r="712">
          <cell r="I712">
            <v>149960</v>
          </cell>
          <cell r="J712" t="str">
            <v>inversión pública</v>
          </cell>
          <cell r="K712">
            <v>149960</v>
          </cell>
        </row>
        <row r="721">
          <cell r="K721">
            <v>0</v>
          </cell>
        </row>
        <row r="722">
          <cell r="K722">
            <v>0</v>
          </cell>
        </row>
        <row r="723">
          <cell r="K723">
            <v>0</v>
          </cell>
        </row>
        <row r="724">
          <cell r="K724">
            <v>0</v>
          </cell>
        </row>
        <row r="725">
          <cell r="K725">
            <v>0</v>
          </cell>
        </row>
        <row r="726">
          <cell r="K726">
            <v>0</v>
          </cell>
        </row>
        <row r="727">
          <cell r="K727">
            <v>0</v>
          </cell>
        </row>
        <row r="728">
          <cell r="K728">
            <v>0</v>
          </cell>
        </row>
        <row r="729">
          <cell r="K729">
            <v>0</v>
          </cell>
        </row>
        <row r="730">
          <cell r="K730">
            <v>0</v>
          </cell>
        </row>
        <row r="731">
          <cell r="I731">
            <v>160305</v>
          </cell>
          <cell r="J731" t="str">
            <v>Crédito productivo</v>
          </cell>
          <cell r="K731" t="str">
            <v>160305+160330+160325</v>
          </cell>
        </row>
        <row r="732">
          <cell r="I732">
            <v>160310</v>
          </cell>
          <cell r="J732" t="str">
            <v>Crédito de consumo</v>
          </cell>
          <cell r="K732" t="str">
            <v>160310+160335</v>
          </cell>
        </row>
        <row r="733">
          <cell r="I733">
            <v>160315</v>
          </cell>
          <cell r="J733" t="str">
            <v>crédito inmobiliario</v>
          </cell>
          <cell r="K733">
            <v>160315</v>
          </cell>
        </row>
        <row r="734">
          <cell r="I734">
            <v>160320</v>
          </cell>
          <cell r="J734" t="str">
            <v>microempresa</v>
          </cell>
          <cell r="K734">
            <v>0</v>
          </cell>
        </row>
        <row r="735">
          <cell r="I735" t="str">
            <v>desactivar</v>
          </cell>
          <cell r="J735" t="str">
            <v>reasignar a consumo</v>
          </cell>
          <cell r="K735">
            <v>0</v>
          </cell>
        </row>
        <row r="736">
          <cell r="I736" t="str">
            <v>desactivar</v>
          </cell>
          <cell r="J736" t="str">
            <v>trasladar a productivo</v>
          </cell>
          <cell r="K736">
            <v>0</v>
          </cell>
        </row>
        <row r="737">
          <cell r="I737" t="str">
            <v>desactivar</v>
          </cell>
          <cell r="J737" t="str">
            <v>reasignar consumo 160310</v>
          </cell>
          <cell r="K737">
            <v>0</v>
          </cell>
        </row>
        <row r="738">
          <cell r="I738">
            <v>160340</v>
          </cell>
          <cell r="J738" t="str">
            <v>crédito de vivienda de interés público y social</v>
          </cell>
          <cell r="K738">
            <v>0</v>
          </cell>
        </row>
        <row r="739">
          <cell r="I739">
            <v>160341</v>
          </cell>
          <cell r="J739" t="str">
            <v>Crédito educativo</v>
          </cell>
          <cell r="K739">
            <v>160341</v>
          </cell>
        </row>
        <row r="740">
          <cell r="I740">
            <v>160342</v>
          </cell>
          <cell r="J740" t="str">
            <v>inversión pública</v>
          </cell>
          <cell r="K740">
            <v>160342</v>
          </cell>
        </row>
        <row r="741">
          <cell r="I741">
            <v>160345</v>
          </cell>
          <cell r="K741">
            <v>0</v>
          </cell>
        </row>
        <row r="742">
          <cell r="I742">
            <v>160350</v>
          </cell>
          <cell r="K742">
            <v>0</v>
          </cell>
        </row>
        <row r="743">
          <cell r="K743">
            <v>0</v>
          </cell>
        </row>
        <row r="744">
          <cell r="K744">
            <v>0</v>
          </cell>
        </row>
        <row r="745">
          <cell r="K745">
            <v>0</v>
          </cell>
        </row>
        <row r="746">
          <cell r="K746">
            <v>0</v>
          </cell>
        </row>
        <row r="747">
          <cell r="K747">
            <v>0</v>
          </cell>
        </row>
        <row r="748">
          <cell r="K748">
            <v>0</v>
          </cell>
        </row>
        <row r="749">
          <cell r="K749">
            <v>0</v>
          </cell>
        </row>
        <row r="750">
          <cell r="K750">
            <v>0</v>
          </cell>
        </row>
        <row r="751">
          <cell r="K751">
            <v>0</v>
          </cell>
        </row>
        <row r="752">
          <cell r="K752">
            <v>0</v>
          </cell>
        </row>
        <row r="753">
          <cell r="I753">
            <v>160905</v>
          </cell>
          <cell r="J753" t="str">
            <v>reasignar productivo</v>
          </cell>
        </row>
        <row r="769">
          <cell r="I769">
            <v>161505</v>
          </cell>
          <cell r="J769" t="str">
            <v>Crédito productivo</v>
          </cell>
          <cell r="K769">
            <v>0</v>
          </cell>
        </row>
        <row r="770">
          <cell r="I770">
            <v>161510</v>
          </cell>
          <cell r="J770" t="str">
            <v>Crédito de consumo</v>
          </cell>
          <cell r="K770" t="str">
            <v>161510+161535</v>
          </cell>
        </row>
        <row r="771">
          <cell r="I771">
            <v>161515</v>
          </cell>
          <cell r="J771" t="str">
            <v>crédito inmobiliario</v>
          </cell>
          <cell r="K771">
            <v>161515</v>
          </cell>
        </row>
        <row r="772">
          <cell r="I772">
            <v>161520</v>
          </cell>
          <cell r="K772">
            <v>0</v>
          </cell>
        </row>
        <row r="773">
          <cell r="I773" t="str">
            <v>desactivar</v>
          </cell>
          <cell r="K773">
            <v>0</v>
          </cell>
        </row>
        <row r="774">
          <cell r="I774" t="str">
            <v>desactivar</v>
          </cell>
          <cell r="J774" t="str">
            <v>trasladar a productivo</v>
          </cell>
          <cell r="K774">
            <v>0</v>
          </cell>
        </row>
        <row r="775">
          <cell r="I775" t="str">
            <v>desactivar</v>
          </cell>
          <cell r="J775" t="str">
            <v>reasignar consumo 161510</v>
          </cell>
          <cell r="K775">
            <v>0</v>
          </cell>
        </row>
        <row r="776">
          <cell r="I776">
            <v>161540</v>
          </cell>
          <cell r="J776" t="str">
            <v>crédito de vivienda de interés público y social</v>
          </cell>
          <cell r="K776">
            <v>0</v>
          </cell>
        </row>
        <row r="777">
          <cell r="I777">
            <v>161545</v>
          </cell>
          <cell r="J777" t="str">
            <v>Crédito educativo</v>
          </cell>
          <cell r="K777">
            <v>161545</v>
          </cell>
        </row>
        <row r="778">
          <cell r="I778">
            <v>161550</v>
          </cell>
          <cell r="J778" t="str">
            <v>inversión pública</v>
          </cell>
          <cell r="K778">
            <v>161550</v>
          </cell>
        </row>
        <row r="779">
          <cell r="K779">
            <v>0</v>
          </cell>
        </row>
        <row r="780">
          <cell r="K780">
            <v>0</v>
          </cell>
        </row>
        <row r="781">
          <cell r="I781">
            <v>1619</v>
          </cell>
          <cell r="J781" t="str">
            <v>vivienda de interés social y público</v>
          </cell>
          <cell r="K781">
            <v>1619</v>
          </cell>
        </row>
        <row r="782">
          <cell r="K782">
            <v>0</v>
          </cell>
        </row>
        <row r="783">
          <cell r="K783">
            <v>0</v>
          </cell>
        </row>
        <row r="784">
          <cell r="K784">
            <v>0</v>
          </cell>
        </row>
        <row r="897">
          <cell r="I897">
            <v>190305</v>
          </cell>
          <cell r="J897" t="str">
            <v>crédito inmobiliario</v>
          </cell>
          <cell r="K897">
            <v>190305</v>
          </cell>
        </row>
        <row r="898">
          <cell r="I898">
            <v>190310</v>
          </cell>
          <cell r="J898" t="str">
            <v>crédito inmobiliario</v>
          </cell>
          <cell r="K898">
            <v>190310</v>
          </cell>
        </row>
        <row r="1170">
          <cell r="I1170">
            <v>3503</v>
          </cell>
          <cell r="J1170" t="str">
            <v>inversión pública</v>
          </cell>
          <cell r="K1170">
            <v>3503</v>
          </cell>
        </row>
        <row r="1232">
          <cell r="I1232">
            <v>440210</v>
          </cell>
          <cell r="J1232" t="str">
            <v>Crédito productivo</v>
          </cell>
        </row>
        <row r="1233">
          <cell r="I1233" t="str">
            <v>desactivar</v>
          </cell>
          <cell r="J1233" t="str">
            <v>trasladar a productivo</v>
          </cell>
          <cell r="K1233">
            <v>0</v>
          </cell>
        </row>
        <row r="1234">
          <cell r="I1234">
            <v>440220</v>
          </cell>
          <cell r="J1234" t="str">
            <v>Crédito de consumo</v>
          </cell>
          <cell r="K1234" t="str">
            <v>+440220+440225</v>
          </cell>
        </row>
        <row r="1235">
          <cell r="I1235" t="str">
            <v>desactivar</v>
          </cell>
          <cell r="J1235" t="str">
            <v>reasignar consumo 440220</v>
          </cell>
          <cell r="K1235">
            <v>0</v>
          </cell>
        </row>
        <row r="1236">
          <cell r="I1236">
            <v>440230</v>
          </cell>
          <cell r="J1236" t="str">
            <v>crédito inmobiliario</v>
          </cell>
          <cell r="K1236">
            <v>440230</v>
          </cell>
        </row>
        <row r="1237">
          <cell r="J1237" t="str">
            <v>vivienda de interés social y público</v>
          </cell>
          <cell r="K1237">
            <v>0</v>
          </cell>
        </row>
        <row r="1238">
          <cell r="K1238">
            <v>0</v>
          </cell>
        </row>
        <row r="1239">
          <cell r="I1239">
            <v>440245</v>
          </cell>
          <cell r="J1239" t="str">
            <v>Crédito educativo</v>
          </cell>
          <cell r="K1239">
            <v>440245</v>
          </cell>
        </row>
        <row r="1327">
          <cell r="I1327">
            <v>510405</v>
          </cell>
          <cell r="J1327" t="str">
            <v>Crédito productivo</v>
          </cell>
          <cell r="K1327" t="str">
            <v>510405+510421+510425</v>
          </cell>
        </row>
        <row r="1328">
          <cell r="I1328">
            <v>510410</v>
          </cell>
          <cell r="J1328" t="str">
            <v>Crédito de consumo</v>
          </cell>
          <cell r="K1328" t="str">
            <v>+510410+510426</v>
          </cell>
        </row>
        <row r="1329">
          <cell r="I1329">
            <v>510415</v>
          </cell>
          <cell r="J1329" t="str">
            <v>crédito inmobiliario</v>
          </cell>
          <cell r="K1329">
            <v>510415</v>
          </cell>
        </row>
        <row r="1330">
          <cell r="I1330">
            <v>510420</v>
          </cell>
          <cell r="J1330" t="str">
            <v>crédito de microempresa</v>
          </cell>
          <cell r="K1330">
            <v>510420</v>
          </cell>
        </row>
        <row r="1331">
          <cell r="J1331" t="str">
            <v>reasignar a productivo</v>
          </cell>
          <cell r="K1331">
            <v>0</v>
          </cell>
        </row>
        <row r="1332">
          <cell r="I1332" t="str">
            <v>desactivar</v>
          </cell>
          <cell r="J1332" t="str">
            <v>trasladar a productivo</v>
          </cell>
          <cell r="K1332">
            <v>0</v>
          </cell>
        </row>
        <row r="1333">
          <cell r="I1333" t="str">
            <v>desactivar</v>
          </cell>
          <cell r="J1333" t="str">
            <v>reasignar consumo 510410</v>
          </cell>
          <cell r="K1333">
            <v>0</v>
          </cell>
        </row>
        <row r="1334">
          <cell r="I1334">
            <v>510427</v>
          </cell>
          <cell r="J1334" t="str">
            <v>vivienda de interés público e interés social</v>
          </cell>
          <cell r="K1334">
            <v>510427</v>
          </cell>
        </row>
        <row r="1335">
          <cell r="I1335">
            <v>510428</v>
          </cell>
          <cell r="J1335" t="str">
            <v>Crédito educativo</v>
          </cell>
          <cell r="K1335">
            <v>510428</v>
          </cell>
        </row>
        <row r="1336">
          <cell r="I1336">
            <v>510430</v>
          </cell>
          <cell r="K1336">
            <v>510430</v>
          </cell>
        </row>
        <row r="1337">
          <cell r="I1337">
            <v>510435</v>
          </cell>
          <cell r="K1337">
            <v>510435</v>
          </cell>
        </row>
        <row r="1338">
          <cell r="I1338">
            <v>510450</v>
          </cell>
          <cell r="K1338">
            <v>510450</v>
          </cell>
        </row>
        <row r="1339">
          <cell r="I1339">
            <v>510455</v>
          </cell>
          <cell r="K1339">
            <v>510455</v>
          </cell>
        </row>
        <row r="1348">
          <cell r="I1348">
            <v>520120</v>
          </cell>
          <cell r="J1348" t="str">
            <v>crédito de microempresa</v>
          </cell>
        </row>
        <row r="1479">
          <cell r="I1479">
            <v>640405</v>
          </cell>
          <cell r="J1479" t="str">
            <v>Crédito productivo</v>
          </cell>
          <cell r="K1479" t="str">
            <v>+640405+640425+640430</v>
          </cell>
        </row>
        <row r="1480">
          <cell r="I1480">
            <v>640410</v>
          </cell>
          <cell r="J1480" t="str">
            <v>reasignar consumo 640410</v>
          </cell>
          <cell r="K1480" t="str">
            <v>640410+640435</v>
          </cell>
        </row>
        <row r="1481">
          <cell r="I1481">
            <v>640415</v>
          </cell>
          <cell r="J1481" t="str">
            <v>crédito inmobiliario</v>
          </cell>
          <cell r="K1481">
            <v>640415</v>
          </cell>
        </row>
        <row r="1482">
          <cell r="I1482">
            <v>640420</v>
          </cell>
          <cell r="J1482" t="str">
            <v>crédito de microempresa</v>
          </cell>
          <cell r="K1482">
            <v>0</v>
          </cell>
        </row>
        <row r="1483">
          <cell r="I1483">
            <v>640425</v>
          </cell>
          <cell r="J1483" t="str">
            <v>reasignar a productivo</v>
          </cell>
        </row>
        <row r="1484">
          <cell r="I1484" t="str">
            <v>desactivar</v>
          </cell>
          <cell r="J1484" t="str">
            <v>reasignar a productivo</v>
          </cell>
          <cell r="K1484">
            <v>0</v>
          </cell>
        </row>
        <row r="1485">
          <cell r="I1485" t="str">
            <v>desactivar</v>
          </cell>
          <cell r="J1485" t="str">
            <v>reasignar a consumo</v>
          </cell>
        </row>
        <row r="1486">
          <cell r="I1486">
            <v>640440</v>
          </cell>
          <cell r="J1486" t="str">
            <v>crédito de vivienda de interés público y social</v>
          </cell>
          <cell r="K1486">
            <v>0</v>
          </cell>
        </row>
        <row r="1487">
          <cell r="I1487">
            <v>640445</v>
          </cell>
          <cell r="J1487" t="str">
            <v>Crédito educativo</v>
          </cell>
          <cell r="K1487">
            <v>640445</v>
          </cell>
        </row>
        <row r="1488">
          <cell r="I1488">
            <v>640450</v>
          </cell>
          <cell r="J1488" t="str">
            <v>inversión pública</v>
          </cell>
          <cell r="K1488">
            <v>640450</v>
          </cell>
        </row>
        <row r="1490">
          <cell r="J1490">
            <v>0</v>
          </cell>
        </row>
        <row r="1491">
          <cell r="J1491">
            <v>0</v>
          </cell>
        </row>
        <row r="1492">
          <cell r="J1492">
            <v>0</v>
          </cell>
        </row>
        <row r="1496">
          <cell r="J1496">
            <v>0</v>
          </cell>
        </row>
        <row r="1497">
          <cell r="J1497">
            <v>0</v>
          </cell>
        </row>
        <row r="1498">
          <cell r="J1498">
            <v>0</v>
          </cell>
        </row>
        <row r="1499">
          <cell r="J1499">
            <v>0</v>
          </cell>
        </row>
        <row r="1501">
          <cell r="J1501">
            <v>0</v>
          </cell>
        </row>
        <row r="1502">
          <cell r="J1502">
            <v>0</v>
          </cell>
        </row>
        <row r="1503">
          <cell r="J1503">
            <v>0</v>
          </cell>
        </row>
        <row r="1504">
          <cell r="J1504">
            <v>0</v>
          </cell>
        </row>
        <row r="1524">
          <cell r="I1524">
            <v>710225</v>
          </cell>
          <cell r="J1524" t="str">
            <v>Crédito productivo</v>
          </cell>
          <cell r="K1524" t="str">
            <v>710225+710245+710250</v>
          </cell>
        </row>
        <row r="1525">
          <cell r="I1525">
            <v>710230</v>
          </cell>
          <cell r="J1525" t="str">
            <v>trasladar a consumo 710230</v>
          </cell>
          <cell r="K1525" t="str">
            <v>710230+710255</v>
          </cell>
        </row>
        <row r="1526">
          <cell r="I1526">
            <v>710235</v>
          </cell>
          <cell r="J1526" t="str">
            <v>crédito inmobiliario</v>
          </cell>
          <cell r="K1526">
            <v>710235</v>
          </cell>
        </row>
        <row r="1527">
          <cell r="I1527">
            <v>710240</v>
          </cell>
          <cell r="J1527" t="str">
            <v>crédito de microempresa</v>
          </cell>
          <cell r="K1527">
            <v>0</v>
          </cell>
        </row>
        <row r="1528">
          <cell r="I1528" t="str">
            <v>desactivar</v>
          </cell>
          <cell r="J1528" t="str">
            <v>trasladar a productivo 710225</v>
          </cell>
        </row>
        <row r="1529">
          <cell r="I1529" t="str">
            <v>desactivar</v>
          </cell>
          <cell r="J1529" t="str">
            <v>trasladar a productivo 710225</v>
          </cell>
          <cell r="K1529">
            <v>0</v>
          </cell>
        </row>
        <row r="1530">
          <cell r="I1530" t="str">
            <v>desactivar</v>
          </cell>
          <cell r="J1530" t="str">
            <v>trasladar a consumo 710230</v>
          </cell>
        </row>
        <row r="1531">
          <cell r="I1531">
            <v>710260</v>
          </cell>
          <cell r="J1531" t="str">
            <v>vivienda de interés social y público</v>
          </cell>
          <cell r="K1531">
            <v>0</v>
          </cell>
        </row>
        <row r="1532">
          <cell r="I1532">
            <v>710261</v>
          </cell>
          <cell r="J1532" t="str">
            <v>Crédito educativo</v>
          </cell>
          <cell r="K1532">
            <v>710261</v>
          </cell>
        </row>
        <row r="1533">
          <cell r="I1533">
            <v>710262</v>
          </cell>
          <cell r="J1533" t="str">
            <v>inversión pública</v>
          </cell>
          <cell r="K1533">
            <v>710262</v>
          </cell>
        </row>
        <row r="1566">
          <cell r="I1566">
            <v>710705</v>
          </cell>
          <cell r="J1566" t="str">
            <v>Crédito productivo</v>
          </cell>
          <cell r="K1566" t="str">
            <v>710705+710725+710730</v>
          </cell>
        </row>
        <row r="1567">
          <cell r="I1567">
            <v>710710</v>
          </cell>
          <cell r="J1567" t="str">
            <v>trasladar a consumo 710710</v>
          </cell>
          <cell r="K1567" t="str">
            <v>710710+710735</v>
          </cell>
        </row>
        <row r="1568">
          <cell r="I1568">
            <v>710715</v>
          </cell>
          <cell r="J1568" t="str">
            <v>crédito inmobiliario</v>
          </cell>
          <cell r="K1568">
            <v>710715</v>
          </cell>
        </row>
        <row r="1569">
          <cell r="I1569">
            <v>710720</v>
          </cell>
          <cell r="J1569" t="str">
            <v>crédito de microempresa</v>
          </cell>
          <cell r="K1569">
            <v>0</v>
          </cell>
        </row>
        <row r="1570">
          <cell r="I1570" t="str">
            <v>desactivar</v>
          </cell>
          <cell r="J1570" t="str">
            <v>trasladar a productivo 710225</v>
          </cell>
        </row>
        <row r="1571">
          <cell r="I1571" t="str">
            <v>desactivar</v>
          </cell>
          <cell r="J1571" t="str">
            <v>trasladar a productivo 710225</v>
          </cell>
          <cell r="K1571">
            <v>0</v>
          </cell>
        </row>
        <row r="1572">
          <cell r="I1572" t="str">
            <v>desactivar</v>
          </cell>
          <cell r="J1572" t="str">
            <v>trasladar a consumo 710710</v>
          </cell>
        </row>
        <row r="1573">
          <cell r="I1573">
            <v>710740</v>
          </cell>
          <cell r="J1573" t="str">
            <v>vivienda de interés social y público</v>
          </cell>
          <cell r="K1573">
            <v>0</v>
          </cell>
        </row>
        <row r="1574">
          <cell r="I1574">
            <v>710741</v>
          </cell>
          <cell r="J1574" t="str">
            <v>Crédito educativo</v>
          </cell>
          <cell r="K1574">
            <v>710741</v>
          </cell>
        </row>
        <row r="1575">
          <cell r="I1575">
            <v>710742</v>
          </cell>
          <cell r="J1575" t="str">
            <v>inversión pública</v>
          </cell>
          <cell r="K1575">
            <v>710742</v>
          </cell>
        </row>
        <row r="1582">
          <cell r="I1582">
            <v>710905</v>
          </cell>
          <cell r="J1582" t="str">
            <v>Crédito productivo</v>
          </cell>
          <cell r="K1582" t="str">
            <v>710905+710925+710930</v>
          </cell>
        </row>
        <row r="1583">
          <cell r="I1583">
            <v>710910</v>
          </cell>
          <cell r="J1583" t="str">
            <v>trasladar a consumo 710910</v>
          </cell>
          <cell r="K1583" t="str">
            <v>710910+710935</v>
          </cell>
        </row>
        <row r="1584">
          <cell r="I1584">
            <v>710915</v>
          </cell>
          <cell r="J1584" t="str">
            <v>crédito inmobiliario</v>
          </cell>
          <cell r="K1584">
            <v>710915</v>
          </cell>
        </row>
        <row r="1585">
          <cell r="I1585">
            <v>710920</v>
          </cell>
          <cell r="J1585" t="str">
            <v>crédito de microempresa</v>
          </cell>
          <cell r="K1585">
            <v>0</v>
          </cell>
        </row>
        <row r="1586">
          <cell r="I1586" t="str">
            <v>desactivar</v>
          </cell>
          <cell r="J1586" t="str">
            <v>trasladar a productivo 710905</v>
          </cell>
        </row>
        <row r="1587">
          <cell r="I1587" t="str">
            <v>desactivar</v>
          </cell>
          <cell r="J1587" t="str">
            <v>trasladar a productivo 710905</v>
          </cell>
          <cell r="K1587">
            <v>0</v>
          </cell>
        </row>
        <row r="1588">
          <cell r="I1588" t="str">
            <v>desactivar</v>
          </cell>
          <cell r="J1588" t="str">
            <v>trasladar a consumo 710910</v>
          </cell>
        </row>
        <row r="1589">
          <cell r="I1589">
            <v>710940</v>
          </cell>
          <cell r="J1589" t="str">
            <v>vivienda de interés social y público</v>
          </cell>
          <cell r="K1589">
            <v>0</v>
          </cell>
        </row>
        <row r="1590">
          <cell r="I1590">
            <v>710941</v>
          </cell>
          <cell r="J1590" t="str">
            <v>Crédito educativo</v>
          </cell>
          <cell r="K1590">
            <v>710941</v>
          </cell>
        </row>
        <row r="1591">
          <cell r="I1591">
            <v>710942</v>
          </cell>
          <cell r="J1591" t="str">
            <v>inversión pública</v>
          </cell>
          <cell r="K1591">
            <v>710942</v>
          </cell>
        </row>
        <row r="1609">
          <cell r="I1609">
            <v>0</v>
          </cell>
          <cell r="J1609">
            <v>0</v>
          </cell>
          <cell r="K1609">
            <v>0</v>
          </cell>
        </row>
        <row r="1611">
          <cell r="I1611">
            <v>711215</v>
          </cell>
          <cell r="J1611" t="str">
            <v>crédito inmobiliario</v>
          </cell>
          <cell r="K1611">
            <v>711215</v>
          </cell>
        </row>
        <row r="1612">
          <cell r="I1612">
            <v>711220</v>
          </cell>
          <cell r="J1612" t="str">
            <v>crédito de microempresa</v>
          </cell>
          <cell r="K1612">
            <v>0</v>
          </cell>
        </row>
        <row r="1617">
          <cell r="I1617">
            <v>0</v>
          </cell>
          <cell r="J1617">
            <v>0</v>
          </cell>
          <cell r="K1617">
            <v>0</v>
          </cell>
        </row>
        <row r="1619">
          <cell r="I1619">
            <v>711415</v>
          </cell>
          <cell r="J1619" t="str">
            <v>crédito inmobiliario</v>
          </cell>
          <cell r="K1619">
            <v>711415</v>
          </cell>
        </row>
        <row r="1620">
          <cell r="I1620">
            <v>711420</v>
          </cell>
          <cell r="J1620" t="str">
            <v>crédito de microempresa</v>
          </cell>
          <cell r="K1620">
            <v>0</v>
          </cell>
        </row>
        <row r="1630">
          <cell r="I1630" t="str">
            <v>desactivar</v>
          </cell>
          <cell r="J1630" t="str">
            <v>trasladar a productivo 740150</v>
          </cell>
        </row>
        <row r="1631">
          <cell r="I1631">
            <v>711710</v>
          </cell>
          <cell r="J1631" t="str">
            <v>Crédito productivo</v>
          </cell>
          <cell r="K1631" t="str">
            <v>711710+711705+711715</v>
          </cell>
        </row>
        <row r="1632">
          <cell r="I1632" t="str">
            <v>desactivar</v>
          </cell>
          <cell r="J1632" t="str">
            <v>trasladar a productivo</v>
          </cell>
          <cell r="K1632">
            <v>0</v>
          </cell>
        </row>
        <row r="1633">
          <cell r="I1633">
            <v>711720</v>
          </cell>
          <cell r="J1633" t="str">
            <v>trasladar a consumo 711720</v>
          </cell>
          <cell r="K1633" t="str">
            <v>711720+711725</v>
          </cell>
        </row>
        <row r="1634">
          <cell r="I1634" t="str">
            <v>desactivar</v>
          </cell>
          <cell r="J1634" t="str">
            <v>trasladar a consumo 711720</v>
          </cell>
        </row>
        <row r="1635">
          <cell r="I1635">
            <v>711730</v>
          </cell>
          <cell r="J1635" t="str">
            <v>vivienda de interés social y público</v>
          </cell>
          <cell r="K1635">
            <v>0</v>
          </cell>
        </row>
        <row r="1636">
          <cell r="I1636">
            <v>711735</v>
          </cell>
          <cell r="J1636" t="str">
            <v>crédito inmobiliario</v>
          </cell>
          <cell r="K1636">
            <v>711735</v>
          </cell>
        </row>
        <row r="1637">
          <cell r="I1637">
            <v>711740</v>
          </cell>
          <cell r="J1637" t="str">
            <v>crédito de microempresa</v>
          </cell>
          <cell r="K1637">
            <v>0</v>
          </cell>
        </row>
        <row r="1638">
          <cell r="I1638">
            <v>711745</v>
          </cell>
          <cell r="J1638" t="str">
            <v>Crédito educativo</v>
          </cell>
          <cell r="K1638">
            <v>711745</v>
          </cell>
        </row>
        <row r="1639">
          <cell r="I1639">
            <v>711750</v>
          </cell>
          <cell r="J1639" t="str">
            <v>inversión pública</v>
          </cell>
          <cell r="K1639">
            <v>711750</v>
          </cell>
        </row>
        <row r="1698">
          <cell r="I1698" t="str">
            <v>desactivar</v>
          </cell>
          <cell r="J1698" t="str">
            <v>trasladar a productivo 740150</v>
          </cell>
          <cell r="K1698">
            <v>0</v>
          </cell>
        </row>
        <row r="1699">
          <cell r="I1699">
            <v>740150</v>
          </cell>
          <cell r="J1699" t="str">
            <v>Crédito productivo</v>
          </cell>
          <cell r="K1699" t="str">
            <v>740150+740145+740155</v>
          </cell>
        </row>
        <row r="1700">
          <cell r="I1700" t="str">
            <v>desactivar</v>
          </cell>
          <cell r="J1700" t="str">
            <v>trasladar a productivo 740150</v>
          </cell>
          <cell r="K1700">
            <v>0</v>
          </cell>
        </row>
        <row r="1701">
          <cell r="I1701">
            <v>740160</v>
          </cell>
          <cell r="J1701" t="str">
            <v>Crédito de consumo</v>
          </cell>
          <cell r="K1701" t="str">
            <v>+740160+740165</v>
          </cell>
        </row>
        <row r="1702">
          <cell r="I1702" t="str">
            <v>desactivar</v>
          </cell>
          <cell r="J1702" t="str">
            <v>trasladar a consumo 740160</v>
          </cell>
          <cell r="K1702">
            <v>0</v>
          </cell>
        </row>
        <row r="1703">
          <cell r="I1703">
            <v>740170</v>
          </cell>
          <cell r="J1703" t="str">
            <v>vivienda de interés público e interés social</v>
          </cell>
          <cell r="K1703">
            <v>740170</v>
          </cell>
        </row>
        <row r="1704">
          <cell r="I1704">
            <v>740175</v>
          </cell>
          <cell r="J1704" t="str">
            <v>crédito inmobiliario</v>
          </cell>
          <cell r="K1704">
            <v>740175</v>
          </cell>
        </row>
        <row r="1705">
          <cell r="I1705">
            <v>740180</v>
          </cell>
          <cell r="J1705" t="str">
            <v>crédito de microempresa</v>
          </cell>
          <cell r="K1705">
            <v>740180</v>
          </cell>
        </row>
        <row r="1706">
          <cell r="I1706">
            <v>740185</v>
          </cell>
          <cell r="J1706" t="str">
            <v>Crédito educativo</v>
          </cell>
          <cell r="K1706">
            <v>740185</v>
          </cell>
        </row>
        <row r="1707">
          <cell r="I1707">
            <v>740190</v>
          </cell>
          <cell r="J1707" t="str">
            <v>inversión pública</v>
          </cell>
          <cell r="K1707">
            <v>740190</v>
          </cell>
        </row>
        <row r="1752">
          <cell r="I1752">
            <v>740815</v>
          </cell>
          <cell r="J1752" t="str">
            <v>inversión pública</v>
          </cell>
          <cell r="K1752">
            <v>740815</v>
          </cell>
        </row>
        <row r="1759">
          <cell r="I1759">
            <v>740915</v>
          </cell>
          <cell r="J1759" t="str">
            <v>crédito inmobiliario</v>
          </cell>
          <cell r="K1759">
            <v>740915</v>
          </cell>
        </row>
        <row r="1761">
          <cell r="I1761">
            <v>740925</v>
          </cell>
          <cell r="J1761" t="str">
            <v>Crédito productivo</v>
          </cell>
          <cell r="K1761" t="str">
            <v>740925+740945+740950</v>
          </cell>
        </row>
        <row r="1762">
          <cell r="I1762">
            <v>740930</v>
          </cell>
          <cell r="J1762" t="str">
            <v>Crédito de consumo</v>
          </cell>
          <cell r="K1762" t="str">
            <v>740930+740955</v>
          </cell>
        </row>
        <row r="1763">
          <cell r="I1763">
            <v>740935</v>
          </cell>
          <cell r="J1763" t="str">
            <v>crédito inmobiliario</v>
          </cell>
          <cell r="K1763">
            <v>740935</v>
          </cell>
        </row>
        <row r="1764">
          <cell r="I1764">
            <v>740940</v>
          </cell>
          <cell r="J1764" t="str">
            <v>crédito de microempresa</v>
          </cell>
          <cell r="K1764">
            <v>0</v>
          </cell>
        </row>
        <row r="1765">
          <cell r="I1765" t="str">
            <v>desactivar</v>
          </cell>
          <cell r="J1765" t="str">
            <v>trasladar a productivo 740925</v>
          </cell>
        </row>
        <row r="1766">
          <cell r="I1766" t="str">
            <v>desactivar</v>
          </cell>
          <cell r="J1766" t="str">
            <v>trasladar a productivo 740925</v>
          </cell>
          <cell r="K1766">
            <v>0</v>
          </cell>
        </row>
        <row r="1767">
          <cell r="I1767" t="str">
            <v>desactivar</v>
          </cell>
          <cell r="J1767" t="str">
            <v>reasignar a consumo 740930</v>
          </cell>
        </row>
        <row r="1768">
          <cell r="I1768">
            <v>740960</v>
          </cell>
          <cell r="J1768" t="str">
            <v>vivienda de interés público e interés social</v>
          </cell>
          <cell r="K1768">
            <v>0</v>
          </cell>
        </row>
        <row r="1769">
          <cell r="I1769">
            <v>740961</v>
          </cell>
          <cell r="J1769" t="str">
            <v>Crédito educativo</v>
          </cell>
          <cell r="K1769">
            <v>740961</v>
          </cell>
        </row>
        <row r="1770">
          <cell r="I1770">
            <v>740962</v>
          </cell>
          <cell r="J1770" t="str">
            <v>inversión pública</v>
          </cell>
          <cell r="K1770">
            <v>740962</v>
          </cell>
        </row>
        <row r="1796">
          <cell r="I1796">
            <v>741401</v>
          </cell>
          <cell r="J1796" t="str">
            <v>Crédito productivo</v>
          </cell>
          <cell r="K1796" t="str">
            <v>741401+741405+741406</v>
          </cell>
        </row>
        <row r="1797">
          <cell r="I1797">
            <v>741402</v>
          </cell>
          <cell r="J1797" t="str">
            <v>Crédito de consumo</v>
          </cell>
          <cell r="K1797">
            <v>0</v>
          </cell>
        </row>
        <row r="1798">
          <cell r="I1798">
            <v>741403</v>
          </cell>
          <cell r="J1798" t="str">
            <v>crédito inmobiliario</v>
          </cell>
          <cell r="K1798">
            <v>741403</v>
          </cell>
        </row>
        <row r="1799">
          <cell r="K1799">
            <v>0</v>
          </cell>
        </row>
        <row r="1800">
          <cell r="I1800" t="str">
            <v>desactivar</v>
          </cell>
          <cell r="J1800" t="str">
            <v>trasladar a productivo 741401</v>
          </cell>
        </row>
        <row r="1801">
          <cell r="I1801" t="str">
            <v>desactivar</v>
          </cell>
          <cell r="J1801" t="str">
            <v>trasladar a productivo 741401</v>
          </cell>
          <cell r="K1801">
            <v>0</v>
          </cell>
        </row>
        <row r="1802">
          <cell r="I1802">
            <v>741409</v>
          </cell>
          <cell r="J1802" t="str">
            <v>Crédito productivo</v>
          </cell>
          <cell r="K1802" t="str">
            <v>741409+741413+741414</v>
          </cell>
        </row>
        <row r="1803">
          <cell r="I1803">
            <v>741410</v>
          </cell>
          <cell r="J1803" t="str">
            <v>Crédito de consumo</v>
          </cell>
        </row>
        <row r="1804">
          <cell r="I1804">
            <v>741411</v>
          </cell>
          <cell r="J1804" t="str">
            <v>crédito inmobiliario</v>
          </cell>
          <cell r="K1804">
            <v>741411</v>
          </cell>
        </row>
        <row r="1805">
          <cell r="I1805">
            <v>741412</v>
          </cell>
          <cell r="J1805" t="str">
            <v>crédito de microempresa</v>
          </cell>
          <cell r="K1805">
            <v>0</v>
          </cell>
        </row>
        <row r="1806">
          <cell r="I1806" t="str">
            <v>desactivar</v>
          </cell>
          <cell r="J1806" t="str">
            <v>trasladar a productivo 741409</v>
          </cell>
        </row>
        <row r="1807">
          <cell r="I1807" t="str">
            <v>desactivar</v>
          </cell>
          <cell r="J1807" t="str">
            <v>trasladar a productivo 741409</v>
          </cell>
          <cell r="K1807">
            <v>0</v>
          </cell>
        </row>
        <row r="1808">
          <cell r="I1808">
            <v>741417</v>
          </cell>
          <cell r="J1808" t="str">
            <v>Crédito de consumo</v>
          </cell>
        </row>
        <row r="1809">
          <cell r="K1809">
            <v>0</v>
          </cell>
        </row>
        <row r="1810">
          <cell r="I1810">
            <v>741419</v>
          </cell>
          <cell r="J1810" t="str">
            <v>Crédito educativo</v>
          </cell>
          <cell r="K1810">
            <v>741419</v>
          </cell>
        </row>
        <row r="1811">
          <cell r="I1811">
            <v>741420</v>
          </cell>
          <cell r="J1811" t="str">
            <v>Crédito productivo</v>
          </cell>
          <cell r="K1811" t="str">
            <v>741420+741424+741425</v>
          </cell>
        </row>
        <row r="1812">
          <cell r="I1812">
            <v>741421</v>
          </cell>
          <cell r="J1812" t="str">
            <v>Crédito de consumo</v>
          </cell>
          <cell r="K1812" t="str">
            <v>741421+741430</v>
          </cell>
        </row>
        <row r="1813">
          <cell r="I1813">
            <v>741422</v>
          </cell>
          <cell r="J1813" t="str">
            <v>crédito inmobiliario</v>
          </cell>
          <cell r="K1813">
            <v>741422</v>
          </cell>
        </row>
        <row r="1814">
          <cell r="K1814">
            <v>0</v>
          </cell>
        </row>
        <row r="1815">
          <cell r="I1815" t="str">
            <v>desactivar</v>
          </cell>
          <cell r="J1815" t="str">
            <v>trasladar a productivo 741420</v>
          </cell>
        </row>
        <row r="1816">
          <cell r="I1816" t="str">
            <v>desactivar</v>
          </cell>
          <cell r="J1816" t="str">
            <v>trasladar a productivo 741420</v>
          </cell>
          <cell r="K1816">
            <v>0</v>
          </cell>
        </row>
        <row r="1819">
          <cell r="I1819" t="str">
            <v>desactivar</v>
          </cell>
          <cell r="J1819" t="str">
            <v>trasladar a consumo 741421</v>
          </cell>
        </row>
        <row r="1820">
          <cell r="I1820">
            <v>741431</v>
          </cell>
          <cell r="J1820" t="str">
            <v>vivienda de interés social y público</v>
          </cell>
          <cell r="K1820">
            <v>0</v>
          </cell>
        </row>
        <row r="1821">
          <cell r="I1821">
            <v>741432</v>
          </cell>
          <cell r="J1821" t="str">
            <v>Crédito educativo</v>
          </cell>
          <cell r="K1821">
            <v>741432</v>
          </cell>
        </row>
        <row r="1822">
          <cell r="I1822">
            <v>741433</v>
          </cell>
          <cell r="J1822" t="str">
            <v>inversión pública</v>
          </cell>
          <cell r="K1822">
            <v>741433</v>
          </cell>
        </row>
        <row r="1823">
          <cell r="I1823" t="str">
            <v>desactivar</v>
          </cell>
          <cell r="J1823" t="str">
            <v>trasladar a consumo 741410</v>
          </cell>
        </row>
        <row r="1824">
          <cell r="I1824">
            <v>741435</v>
          </cell>
          <cell r="J1824" t="str">
            <v>vivienda de interés social y público</v>
          </cell>
          <cell r="K1824">
            <v>0</v>
          </cell>
        </row>
        <row r="1825">
          <cell r="I1825">
            <v>741436</v>
          </cell>
          <cell r="J1825" t="str">
            <v>Crédito educativo</v>
          </cell>
          <cell r="K1825">
            <v>741436</v>
          </cell>
        </row>
        <row r="1826">
          <cell r="I1826">
            <v>741437</v>
          </cell>
          <cell r="J1826" t="str">
            <v>inversión pública</v>
          </cell>
          <cell r="K1826">
            <v>741437</v>
          </cell>
        </row>
        <row r="1827">
          <cell r="I1827" t="str">
            <v>desactivar</v>
          </cell>
          <cell r="J1827" t="str">
            <v>trasladar a consumo 741417</v>
          </cell>
        </row>
        <row r="1828">
          <cell r="I1828" t="str">
            <v>desactivar</v>
          </cell>
          <cell r="J1828" t="str">
            <v>trasladar a consumo 741421</v>
          </cell>
        </row>
        <row r="1829">
          <cell r="I1829">
            <v>741440</v>
          </cell>
          <cell r="J1829" t="str">
            <v>vivienda de interés social y público</v>
          </cell>
          <cell r="K1829">
            <v>0</v>
          </cell>
        </row>
        <row r="1830">
          <cell r="I1830">
            <v>741441</v>
          </cell>
          <cell r="J1830" t="str">
            <v>Crédito educativo</v>
          </cell>
          <cell r="K1830">
            <v>741441</v>
          </cell>
        </row>
        <row r="1831">
          <cell r="I1831">
            <v>741442</v>
          </cell>
          <cell r="J1831" t="str">
            <v>inversión pública</v>
          </cell>
          <cell r="K1831">
            <v>741442</v>
          </cell>
        </row>
        <row r="1833">
          <cell r="I1833">
            <v>741505</v>
          </cell>
          <cell r="J1833" t="str">
            <v>Crédito productivo</v>
          </cell>
          <cell r="K1833" t="str">
            <v>741505+741525+741530</v>
          </cell>
        </row>
        <row r="1834">
          <cell r="I1834">
            <v>741510</v>
          </cell>
          <cell r="J1834" t="str">
            <v>Crédito de consumo</v>
          </cell>
          <cell r="K1834" t="str">
            <v>741510+741535</v>
          </cell>
        </row>
        <row r="1835">
          <cell r="I1835">
            <v>741515</v>
          </cell>
          <cell r="J1835" t="str">
            <v>crédito inmobiliario</v>
          </cell>
          <cell r="K1835">
            <v>741515</v>
          </cell>
        </row>
        <row r="1836">
          <cell r="K1836">
            <v>0</v>
          </cell>
        </row>
        <row r="1837">
          <cell r="I1837" t="str">
            <v>desactivar</v>
          </cell>
          <cell r="J1837" t="str">
            <v>trasladar a productivo 741505</v>
          </cell>
        </row>
        <row r="1838">
          <cell r="I1838" t="str">
            <v>desactivar</v>
          </cell>
          <cell r="J1838" t="str">
            <v>trasladar a productivo 741505</v>
          </cell>
          <cell r="K1838">
            <v>0</v>
          </cell>
        </row>
        <row r="1839">
          <cell r="I1839" t="str">
            <v>desactivar</v>
          </cell>
          <cell r="J1839" t="str">
            <v>trasladar a consumo 741410</v>
          </cell>
        </row>
        <row r="1840">
          <cell r="I1840">
            <v>741540</v>
          </cell>
          <cell r="J1840" t="str">
            <v>vivienda de interés social y público</v>
          </cell>
          <cell r="K1840">
            <v>0</v>
          </cell>
        </row>
        <row r="1841">
          <cell r="I1841">
            <v>741545</v>
          </cell>
          <cell r="J1841" t="str">
            <v>Crédito educativo</v>
          </cell>
          <cell r="K1841">
            <v>741545</v>
          </cell>
        </row>
        <row r="1842">
          <cell r="I1842">
            <v>741550</v>
          </cell>
          <cell r="J1842" t="str">
            <v>inversión pública</v>
          </cell>
          <cell r="K1842">
            <v>741550</v>
          </cell>
        </row>
        <row r="1848">
          <cell r="K1848">
            <v>0</v>
          </cell>
        </row>
        <row r="1857">
          <cell r="I1857" t="str">
            <v>mantener</v>
          </cell>
        </row>
        <row r="1858">
          <cell r="I1858" t="str">
            <v>mantener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gonzalez@superbancos.gob.ec" TargetMode="External"/><Relationship Id="rId2" Type="http://schemas.openxmlformats.org/officeDocument/2006/relationships/hyperlink" Target="mailto:oemoreno@superbancos.gob.ec" TargetMode="External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66FF"/>
  </sheetPr>
  <dimension ref="A1:V1913"/>
  <sheetViews>
    <sheetView zoomScale="110" zoomScaleNormal="110" workbookViewId="0">
      <pane xSplit="4" ySplit="4" topLeftCell="E1204" activePane="bottomRight" state="frozen"/>
      <selection pane="topRight" activeCell="E1" sqref="E1"/>
      <selection pane="bottomLeft" activeCell="A4" sqref="A4"/>
      <selection pane="bottomRight" activeCell="Q1217" sqref="Q1217"/>
    </sheetView>
  </sheetViews>
  <sheetFormatPr defaultColWidth="7.5546875" defaultRowHeight="10.199999999999999" customHeight="1" x14ac:dyDescent="0.3"/>
  <cols>
    <col min="1" max="1" width="7.5546875" style="440"/>
    <col min="2" max="2" width="3.21875" style="440" bestFit="1" customWidth="1"/>
    <col min="3" max="3" width="8.77734375" style="449" customWidth="1"/>
    <col min="4" max="4" width="34.44140625" style="440" customWidth="1"/>
    <col min="5" max="14" width="3.21875" style="440" customWidth="1"/>
    <col min="15" max="15" width="5.21875" style="440" bestFit="1" customWidth="1"/>
    <col min="16" max="16" width="5.21875" style="440" customWidth="1"/>
    <col min="17" max="17" width="7.5546875" style="440"/>
    <col min="18" max="18" width="52.21875" style="449" customWidth="1"/>
    <col min="19" max="20" width="7.77734375" style="440" customWidth="1"/>
    <col min="21" max="16384" width="7.5546875" style="440"/>
  </cols>
  <sheetData>
    <row r="1" spans="1:19" ht="10.199999999999999" customHeight="1" x14ac:dyDescent="0.3">
      <c r="C1" s="449" t="s">
        <v>1304</v>
      </c>
    </row>
    <row r="2" spans="1:19" ht="10.199999999999999" customHeight="1" x14ac:dyDescent="0.3">
      <c r="A2" s="440" t="s">
        <v>11</v>
      </c>
      <c r="B2" s="440" t="s">
        <v>1305</v>
      </c>
      <c r="C2" s="449" t="s">
        <v>1306</v>
      </c>
      <c r="D2" s="440" t="s">
        <v>1307</v>
      </c>
      <c r="E2" s="440" t="s">
        <v>1308</v>
      </c>
      <c r="F2" s="440" t="s">
        <v>1309</v>
      </c>
      <c r="G2" s="440" t="s">
        <v>1310</v>
      </c>
      <c r="H2" s="440" t="s">
        <v>1311</v>
      </c>
      <c r="I2" s="440" t="s">
        <v>1312</v>
      </c>
      <c r="J2" s="440" t="s">
        <v>1313</v>
      </c>
      <c r="K2" s="440" t="s">
        <v>1314</v>
      </c>
      <c r="L2" s="440" t="s">
        <v>1315</v>
      </c>
      <c r="M2" s="440" t="s">
        <v>1316</v>
      </c>
      <c r="N2" s="440" t="s">
        <v>1317</v>
      </c>
      <c r="Q2" s="440" t="s">
        <v>1318</v>
      </c>
      <c r="R2" s="449" t="s">
        <v>1319</v>
      </c>
      <c r="S2" s="440" t="s">
        <v>1320</v>
      </c>
    </row>
    <row r="3" spans="1:19" s="441" customFormat="1" ht="10.199999999999999" customHeight="1" x14ac:dyDescent="0.3">
      <c r="A3" s="441" t="s">
        <v>11</v>
      </c>
      <c r="C3" s="450" t="s">
        <v>1306</v>
      </c>
      <c r="D3" s="441" t="s">
        <v>1307</v>
      </c>
      <c r="E3" s="441" t="s">
        <v>1308</v>
      </c>
      <c r="F3" s="441" t="s">
        <v>1309</v>
      </c>
      <c r="G3" s="441" t="s">
        <v>1310</v>
      </c>
      <c r="H3" s="441" t="s">
        <v>1311</v>
      </c>
      <c r="I3" s="441" t="s">
        <v>1312</v>
      </c>
      <c r="J3" s="441" t="s">
        <v>1321</v>
      </c>
      <c r="K3" s="441" t="s">
        <v>1314</v>
      </c>
      <c r="L3" s="441" t="s">
        <v>1315</v>
      </c>
      <c r="M3" s="441" t="s">
        <v>1316</v>
      </c>
      <c r="N3" s="441" t="s">
        <v>1317</v>
      </c>
      <c r="Q3" s="441" t="s">
        <v>1318</v>
      </c>
      <c r="R3" s="450" t="s">
        <v>1319</v>
      </c>
      <c r="S3" s="441" t="s">
        <v>1320</v>
      </c>
    </row>
    <row r="4" spans="1:19" ht="10.199999999999999" customHeight="1" x14ac:dyDescent="0.3">
      <c r="B4" s="440">
        <f>LEN(C4)</f>
        <v>1</v>
      </c>
      <c r="C4" s="449">
        <v>1</v>
      </c>
      <c r="D4" s="440" t="s">
        <v>0</v>
      </c>
      <c r="E4" s="440" t="s">
        <v>1308</v>
      </c>
      <c r="F4" s="440" t="s">
        <v>1309</v>
      </c>
      <c r="G4" s="440" t="s">
        <v>1310</v>
      </c>
      <c r="H4" s="440" t="s">
        <v>1311</v>
      </c>
      <c r="I4" s="440" t="s">
        <v>1312</v>
      </c>
      <c r="J4" s="440" t="s">
        <v>1313</v>
      </c>
      <c r="K4" s="440" t="s">
        <v>1314</v>
      </c>
      <c r="L4" s="440" t="s">
        <v>1315</v>
      </c>
      <c r="M4" s="440" t="s">
        <v>1316</v>
      </c>
      <c r="N4" s="440" t="s">
        <v>1317</v>
      </c>
      <c r="O4" s="440" t="s">
        <v>1322</v>
      </c>
      <c r="Q4" s="440">
        <v>1</v>
      </c>
      <c r="R4" s="449" t="s">
        <v>0</v>
      </c>
      <c r="S4" s="440">
        <f>+C4</f>
        <v>1</v>
      </c>
    </row>
    <row r="5" spans="1:19" ht="10.199999999999999" customHeight="1" x14ac:dyDescent="0.3">
      <c r="A5" s="440">
        <v>11</v>
      </c>
      <c r="B5" s="440">
        <f t="shared" ref="B5:B68" si="0">LEN(C5)</f>
        <v>2</v>
      </c>
      <c r="C5" s="449">
        <v>11</v>
      </c>
      <c r="D5" s="440" t="s">
        <v>12</v>
      </c>
      <c r="E5" s="440" t="s">
        <v>1323</v>
      </c>
      <c r="F5" s="440" t="s">
        <v>1323</v>
      </c>
      <c r="G5" s="440" t="s">
        <v>1323</v>
      </c>
      <c r="H5" s="440" t="s">
        <v>1323</v>
      </c>
      <c r="I5" s="440" t="s">
        <v>1323</v>
      </c>
      <c r="J5" s="440" t="s">
        <v>1323</v>
      </c>
      <c r="K5" s="440" t="s">
        <v>1323</v>
      </c>
      <c r="L5" s="440" t="s">
        <v>1323</v>
      </c>
      <c r="M5" s="440" t="s">
        <v>1323</v>
      </c>
      <c r="N5" s="440" t="s">
        <v>1323</v>
      </c>
      <c r="O5" s="440" t="s">
        <v>1323</v>
      </c>
      <c r="Q5" s="440">
        <v>11</v>
      </c>
      <c r="R5" s="449" t="s">
        <v>12</v>
      </c>
      <c r="S5" s="440">
        <f t="shared" ref="S5:S68" si="1">+C5</f>
        <v>11</v>
      </c>
    </row>
    <row r="6" spans="1:19" ht="10.199999999999999" customHeight="1" x14ac:dyDescent="0.3">
      <c r="A6" s="440">
        <v>1101</v>
      </c>
      <c r="B6" s="440">
        <f t="shared" si="0"/>
        <v>4</v>
      </c>
      <c r="C6" s="449">
        <v>1101</v>
      </c>
      <c r="D6" s="440" t="s">
        <v>13</v>
      </c>
      <c r="E6" s="440" t="s">
        <v>1323</v>
      </c>
      <c r="F6" s="440" t="s">
        <v>1323</v>
      </c>
      <c r="G6" s="440" t="s">
        <v>1323</v>
      </c>
      <c r="H6" s="440" t="s">
        <v>1323</v>
      </c>
      <c r="I6" s="440" t="s">
        <v>1323</v>
      </c>
      <c r="J6" s="440" t="s">
        <v>1323</v>
      </c>
      <c r="K6" s="440" t="s">
        <v>1323</v>
      </c>
      <c r="L6" s="440" t="s">
        <v>1323</v>
      </c>
      <c r="M6" s="440" t="s">
        <v>1323</v>
      </c>
      <c r="N6" s="440" t="s">
        <v>1323</v>
      </c>
      <c r="O6" s="440" t="s">
        <v>1323</v>
      </c>
      <c r="Q6" s="440">
        <v>1101</v>
      </c>
      <c r="R6" s="449" t="s">
        <v>13</v>
      </c>
      <c r="S6" s="440">
        <f t="shared" si="1"/>
        <v>1101</v>
      </c>
    </row>
    <row r="7" spans="1:19" ht="10.199999999999999" customHeight="1" x14ac:dyDescent="0.3">
      <c r="A7" s="440">
        <v>1101</v>
      </c>
      <c r="B7" s="440">
        <f t="shared" si="0"/>
        <v>6</v>
      </c>
      <c r="C7" s="449">
        <v>110105</v>
      </c>
      <c r="D7" s="440" t="s">
        <v>14</v>
      </c>
      <c r="E7" s="440" t="s">
        <v>1323</v>
      </c>
      <c r="F7" s="440" t="s">
        <v>1323</v>
      </c>
      <c r="G7" s="440" t="s">
        <v>1323</v>
      </c>
      <c r="H7" s="440" t="s">
        <v>1323</v>
      </c>
      <c r="I7" s="440" t="s">
        <v>1323</v>
      </c>
      <c r="J7" s="440" t="s">
        <v>1323</v>
      </c>
      <c r="K7" s="440" t="s">
        <v>1323</v>
      </c>
      <c r="L7" s="440" t="s">
        <v>1323</v>
      </c>
      <c r="M7" s="440" t="s">
        <v>1323</v>
      </c>
      <c r="N7" s="440" t="s">
        <v>1323</v>
      </c>
      <c r="O7" s="440" t="s">
        <v>1323</v>
      </c>
      <c r="Q7" s="440">
        <v>110105</v>
      </c>
      <c r="R7" s="449" t="s">
        <v>14</v>
      </c>
      <c r="S7" s="440">
        <f t="shared" si="1"/>
        <v>110105</v>
      </c>
    </row>
    <row r="8" spans="1:19" ht="10.199999999999999" customHeight="1" x14ac:dyDescent="0.3">
      <c r="A8" s="440">
        <v>1101</v>
      </c>
      <c r="B8" s="440">
        <f t="shared" si="0"/>
        <v>6</v>
      </c>
      <c r="C8" s="449">
        <v>110110</v>
      </c>
      <c r="D8" s="440" t="s">
        <v>15</v>
      </c>
      <c r="E8" s="440" t="s">
        <v>1323</v>
      </c>
      <c r="F8" s="440" t="s">
        <v>1323</v>
      </c>
      <c r="G8" s="440" t="s">
        <v>1323</v>
      </c>
      <c r="H8" s="440" t="s">
        <v>1323</v>
      </c>
      <c r="I8" s="440" t="s">
        <v>1323</v>
      </c>
      <c r="J8" s="440" t="s">
        <v>1323</v>
      </c>
      <c r="K8" s="440" t="s">
        <v>1323</v>
      </c>
      <c r="L8" s="440" t="s">
        <v>1323</v>
      </c>
      <c r="M8" s="440" t="s">
        <v>1323</v>
      </c>
      <c r="N8" s="440" t="s">
        <v>1323</v>
      </c>
      <c r="O8" s="440" t="s">
        <v>1323</v>
      </c>
      <c r="Q8" s="440">
        <v>110110</v>
      </c>
      <c r="R8" s="449" t="s">
        <v>15</v>
      </c>
      <c r="S8" s="440">
        <f t="shared" si="1"/>
        <v>110110</v>
      </c>
    </row>
    <row r="9" spans="1:19" ht="10.199999999999999" customHeight="1" x14ac:dyDescent="0.3">
      <c r="A9" s="440">
        <v>1102</v>
      </c>
      <c r="B9" s="440">
        <f t="shared" si="0"/>
        <v>4</v>
      </c>
      <c r="C9" s="449">
        <v>1102</v>
      </c>
      <c r="D9" s="440" t="s">
        <v>16</v>
      </c>
      <c r="E9" s="440" t="s">
        <v>1323</v>
      </c>
      <c r="F9" s="440" t="s">
        <v>1323</v>
      </c>
      <c r="G9" s="440" t="s">
        <v>1323</v>
      </c>
      <c r="H9" s="440" t="s">
        <v>1323</v>
      </c>
      <c r="I9" s="440" t="s">
        <v>1323</v>
      </c>
      <c r="J9" s="440" t="s">
        <v>1323</v>
      </c>
      <c r="K9" s="440" t="s">
        <v>1323</v>
      </c>
      <c r="O9" s="440" t="s">
        <v>1323</v>
      </c>
      <c r="Q9" s="440">
        <v>1102</v>
      </c>
      <c r="R9" s="449" t="s">
        <v>16</v>
      </c>
      <c r="S9" s="440">
        <f t="shared" si="1"/>
        <v>1102</v>
      </c>
    </row>
    <row r="10" spans="1:19" ht="10.199999999999999" customHeight="1" x14ac:dyDescent="0.3">
      <c r="A10" s="440">
        <v>1102</v>
      </c>
      <c r="B10" s="440">
        <f t="shared" si="0"/>
        <v>6</v>
      </c>
      <c r="C10" s="449">
        <v>110205</v>
      </c>
      <c r="D10" s="440" t="s">
        <v>17</v>
      </c>
      <c r="E10" s="440" t="s">
        <v>1323</v>
      </c>
      <c r="F10" s="440" t="s">
        <v>1323</v>
      </c>
      <c r="G10" s="440" t="s">
        <v>1323</v>
      </c>
      <c r="H10" s="440" t="s">
        <v>1323</v>
      </c>
      <c r="I10" s="440" t="s">
        <v>1323</v>
      </c>
      <c r="J10" s="440" t="s">
        <v>1323</v>
      </c>
      <c r="K10" s="440" t="s">
        <v>1323</v>
      </c>
      <c r="O10" s="440" t="s">
        <v>1323</v>
      </c>
      <c r="Q10" s="440">
        <v>110205</v>
      </c>
      <c r="R10" s="449" t="s">
        <v>17</v>
      </c>
      <c r="S10" s="440">
        <f t="shared" si="1"/>
        <v>110205</v>
      </c>
    </row>
    <row r="11" spans="1:19" ht="10.199999999999999" customHeight="1" x14ac:dyDescent="0.3">
      <c r="A11" s="440">
        <v>1102</v>
      </c>
      <c r="B11" s="440">
        <f t="shared" si="0"/>
        <v>6</v>
      </c>
      <c r="C11" s="449">
        <v>110210</v>
      </c>
      <c r="D11" s="440" t="s">
        <v>18</v>
      </c>
      <c r="E11" s="440" t="s">
        <v>1323</v>
      </c>
      <c r="F11" s="440" t="s">
        <v>1323</v>
      </c>
      <c r="H11" s="440" t="s">
        <v>1323</v>
      </c>
      <c r="I11" s="440" t="s">
        <v>1323</v>
      </c>
      <c r="J11" s="440" t="s">
        <v>1324</v>
      </c>
      <c r="K11" s="440" t="s">
        <v>1324</v>
      </c>
      <c r="O11" s="440" t="s">
        <v>1323</v>
      </c>
      <c r="Q11" s="440">
        <v>110210</v>
      </c>
      <c r="R11" s="449" t="s">
        <v>18</v>
      </c>
      <c r="S11" s="440">
        <f t="shared" si="1"/>
        <v>110210</v>
      </c>
    </row>
    <row r="12" spans="1:19" ht="10.199999999999999" customHeight="1" x14ac:dyDescent="0.3">
      <c r="A12" s="440">
        <v>1102</v>
      </c>
      <c r="B12" s="440">
        <f t="shared" si="0"/>
        <v>6</v>
      </c>
      <c r="C12" s="449">
        <v>110215</v>
      </c>
      <c r="D12" s="440" t="s">
        <v>19</v>
      </c>
      <c r="E12" s="440" t="s">
        <v>1323</v>
      </c>
      <c r="F12" s="440" t="s">
        <v>1323</v>
      </c>
      <c r="H12" s="440" t="s">
        <v>1323</v>
      </c>
      <c r="I12" s="440" t="s">
        <v>1323</v>
      </c>
      <c r="J12" s="440" t="s">
        <v>1324</v>
      </c>
      <c r="K12" s="440" t="s">
        <v>1324</v>
      </c>
      <c r="O12" s="440" t="s">
        <v>1323</v>
      </c>
      <c r="Q12" s="440">
        <v>110215</v>
      </c>
      <c r="R12" s="449" t="s">
        <v>19</v>
      </c>
      <c r="S12" s="440">
        <f t="shared" si="1"/>
        <v>110215</v>
      </c>
    </row>
    <row r="13" spans="1:19" ht="10.199999999999999" customHeight="1" x14ac:dyDescent="0.3">
      <c r="A13" s="440">
        <v>1103</v>
      </c>
      <c r="B13" s="440">
        <f t="shared" si="0"/>
        <v>4</v>
      </c>
      <c r="C13" s="449">
        <v>1103</v>
      </c>
      <c r="D13" s="440" t="s">
        <v>20</v>
      </c>
      <c r="E13" s="440" t="s">
        <v>1323</v>
      </c>
      <c r="F13" s="440" t="s">
        <v>1323</v>
      </c>
      <c r="G13" s="440" t="s">
        <v>1323</v>
      </c>
      <c r="H13" s="440" t="s">
        <v>1323</v>
      </c>
      <c r="I13" s="440" t="s">
        <v>1323</v>
      </c>
      <c r="J13" s="440" t="s">
        <v>1323</v>
      </c>
      <c r="K13" s="440" t="s">
        <v>1323</v>
      </c>
      <c r="L13" s="440" t="s">
        <v>1323</v>
      </c>
      <c r="M13" s="440" t="s">
        <v>1323</v>
      </c>
      <c r="N13" s="440" t="s">
        <v>1323</v>
      </c>
      <c r="O13" s="440" t="s">
        <v>1323</v>
      </c>
      <c r="Q13" s="440">
        <v>1103</v>
      </c>
      <c r="R13" s="449" t="s">
        <v>20</v>
      </c>
      <c r="S13" s="440">
        <f t="shared" si="1"/>
        <v>1103</v>
      </c>
    </row>
    <row r="14" spans="1:19" ht="10.199999999999999" customHeight="1" x14ac:dyDescent="0.3">
      <c r="A14" s="440">
        <v>1103</v>
      </c>
      <c r="B14" s="440">
        <f t="shared" si="0"/>
        <v>6</v>
      </c>
      <c r="C14" s="449">
        <v>110305</v>
      </c>
      <c r="D14" s="440" t="s">
        <v>17</v>
      </c>
      <c r="E14" s="440" t="s">
        <v>1323</v>
      </c>
      <c r="G14" s="440" t="s">
        <v>1323</v>
      </c>
      <c r="I14" s="440" t="s">
        <v>1323</v>
      </c>
      <c r="J14" s="440" t="s">
        <v>1323</v>
      </c>
      <c r="K14" s="440" t="s">
        <v>1323</v>
      </c>
      <c r="N14" s="440" t="s">
        <v>1323</v>
      </c>
      <c r="O14" s="440" t="s">
        <v>1323</v>
      </c>
      <c r="Q14" s="440">
        <v>110305</v>
      </c>
      <c r="R14" s="449" t="s">
        <v>17</v>
      </c>
      <c r="S14" s="440">
        <f t="shared" si="1"/>
        <v>110305</v>
      </c>
    </row>
    <row r="15" spans="1:19" ht="10.199999999999999" customHeight="1" x14ac:dyDescent="0.3">
      <c r="A15" s="440">
        <v>1103</v>
      </c>
      <c r="B15" s="440">
        <f t="shared" si="0"/>
        <v>6</v>
      </c>
      <c r="C15" s="449">
        <v>110310</v>
      </c>
      <c r="D15" s="440" t="s">
        <v>21</v>
      </c>
      <c r="E15" s="440" t="s">
        <v>1323</v>
      </c>
      <c r="F15" s="440" t="s">
        <v>1323</v>
      </c>
      <c r="G15" s="440" t="s">
        <v>1323</v>
      </c>
      <c r="H15" s="440" t="s">
        <v>1323</v>
      </c>
      <c r="I15" s="440" t="s">
        <v>1323</v>
      </c>
      <c r="J15" s="440" t="s">
        <v>1323</v>
      </c>
      <c r="K15" s="440" t="s">
        <v>1323</v>
      </c>
      <c r="L15" s="440" t="s">
        <v>1323</v>
      </c>
      <c r="M15" s="440" t="s">
        <v>1323</v>
      </c>
      <c r="N15" s="440" t="s">
        <v>1323</v>
      </c>
      <c r="O15" s="440" t="s">
        <v>1323</v>
      </c>
      <c r="Q15" s="440">
        <v>110310</v>
      </c>
      <c r="R15" s="449" t="s">
        <v>21</v>
      </c>
      <c r="S15" s="440">
        <f t="shared" si="1"/>
        <v>110310</v>
      </c>
    </row>
    <row r="16" spans="1:19" ht="10.199999999999999" customHeight="1" x14ac:dyDescent="0.3">
      <c r="A16" s="440">
        <v>1103</v>
      </c>
      <c r="B16" s="440">
        <f t="shared" si="0"/>
        <v>6</v>
      </c>
      <c r="C16" s="449">
        <v>110315</v>
      </c>
      <c r="D16" s="440" t="s">
        <v>22</v>
      </c>
      <c r="E16" s="440" t="s">
        <v>1323</v>
      </c>
      <c r="F16" s="440" t="s">
        <v>1323</v>
      </c>
      <c r="G16" s="440" t="s">
        <v>1323</v>
      </c>
      <c r="J16" s="440" t="s">
        <v>1323</v>
      </c>
      <c r="K16" s="440" t="s">
        <v>1323</v>
      </c>
      <c r="L16" s="440" t="s">
        <v>1323</v>
      </c>
      <c r="M16" s="440" t="s">
        <v>1323</v>
      </c>
      <c r="N16" s="440" t="s">
        <v>1323</v>
      </c>
      <c r="O16" s="440" t="s">
        <v>1323</v>
      </c>
      <c r="Q16" s="440">
        <v>110315</v>
      </c>
      <c r="R16" s="449" t="s">
        <v>22</v>
      </c>
      <c r="S16" s="440">
        <f t="shared" si="1"/>
        <v>110315</v>
      </c>
    </row>
    <row r="17" spans="1:19" ht="10.199999999999999" customHeight="1" x14ac:dyDescent="0.3">
      <c r="A17" s="440">
        <v>1104</v>
      </c>
      <c r="B17" s="440">
        <f t="shared" si="0"/>
        <v>4</v>
      </c>
      <c r="C17" s="449">
        <v>1104</v>
      </c>
      <c r="D17" s="440" t="s">
        <v>23</v>
      </c>
      <c r="E17" s="440" t="s">
        <v>1323</v>
      </c>
      <c r="F17" s="440" t="s">
        <v>1323</v>
      </c>
      <c r="G17" s="440" t="s">
        <v>1323</v>
      </c>
      <c r="H17" s="440" t="s">
        <v>1323</v>
      </c>
      <c r="I17" s="440" t="s">
        <v>1323</v>
      </c>
      <c r="J17" s="440" t="s">
        <v>1323</v>
      </c>
      <c r="K17" s="440" t="s">
        <v>1323</v>
      </c>
      <c r="L17" s="440" t="s">
        <v>1323</v>
      </c>
      <c r="M17" s="440" t="s">
        <v>1323</v>
      </c>
      <c r="N17" s="440" t="s">
        <v>1323</v>
      </c>
      <c r="O17" s="440" t="s">
        <v>1323</v>
      </c>
      <c r="Q17" s="440">
        <v>1104</v>
      </c>
      <c r="R17" s="449" t="s">
        <v>23</v>
      </c>
      <c r="S17" s="440">
        <f t="shared" si="1"/>
        <v>1104</v>
      </c>
    </row>
    <row r="18" spans="1:19" ht="10.199999999999999" customHeight="1" x14ac:dyDescent="0.3">
      <c r="A18" s="440">
        <v>1105</v>
      </c>
      <c r="B18" s="440">
        <f t="shared" si="0"/>
        <v>4</v>
      </c>
      <c r="C18" s="449">
        <v>1105</v>
      </c>
      <c r="D18" s="440" t="s">
        <v>24</v>
      </c>
      <c r="E18" s="440" t="s">
        <v>1323</v>
      </c>
      <c r="F18" s="440" t="s">
        <v>1323</v>
      </c>
      <c r="G18" s="440" t="s">
        <v>1323</v>
      </c>
      <c r="H18" s="440" t="s">
        <v>1323</v>
      </c>
      <c r="I18" s="440" t="s">
        <v>1323</v>
      </c>
      <c r="J18" s="440" t="s">
        <v>1323</v>
      </c>
      <c r="K18" s="440" t="s">
        <v>1323</v>
      </c>
      <c r="L18" s="440" t="s">
        <v>1323</v>
      </c>
      <c r="M18" s="440" t="s">
        <v>1323</v>
      </c>
      <c r="N18" s="440" t="s">
        <v>1323</v>
      </c>
      <c r="O18" s="440" t="s">
        <v>1323</v>
      </c>
      <c r="Q18" s="440">
        <v>1105</v>
      </c>
      <c r="R18" s="449" t="s">
        <v>24</v>
      </c>
      <c r="S18" s="440">
        <f t="shared" si="1"/>
        <v>1105</v>
      </c>
    </row>
    <row r="19" spans="1:19" ht="10.199999999999999" customHeight="1" x14ac:dyDescent="0.3">
      <c r="A19" s="440">
        <v>1105</v>
      </c>
      <c r="B19" s="440">
        <f t="shared" si="0"/>
        <v>6</v>
      </c>
      <c r="C19" s="449">
        <v>110505</v>
      </c>
      <c r="D19" s="440" t="s">
        <v>25</v>
      </c>
      <c r="E19" s="440" t="s">
        <v>1323</v>
      </c>
      <c r="F19" s="440" t="s">
        <v>1323</v>
      </c>
      <c r="G19" s="440" t="s">
        <v>1323</v>
      </c>
      <c r="H19" s="440" t="s">
        <v>1323</v>
      </c>
      <c r="I19" s="440" t="s">
        <v>1323</v>
      </c>
      <c r="J19" s="440" t="s">
        <v>1323</v>
      </c>
      <c r="K19" s="440" t="s">
        <v>1323</v>
      </c>
      <c r="L19" s="440" t="s">
        <v>1323</v>
      </c>
      <c r="M19" s="440" t="s">
        <v>1323</v>
      </c>
      <c r="N19" s="440" t="s">
        <v>1323</v>
      </c>
      <c r="O19" s="440" t="s">
        <v>1323</v>
      </c>
      <c r="Q19" s="440">
        <v>110505</v>
      </c>
      <c r="R19" s="449" t="s">
        <v>25</v>
      </c>
      <c r="S19" s="440">
        <f t="shared" si="1"/>
        <v>110505</v>
      </c>
    </row>
    <row r="20" spans="1:19" ht="10.199999999999999" customHeight="1" x14ac:dyDescent="0.3">
      <c r="A20" s="440">
        <v>1105</v>
      </c>
      <c r="B20" s="440">
        <f t="shared" si="0"/>
        <v>6</v>
      </c>
      <c r="C20" s="449">
        <v>110510</v>
      </c>
      <c r="D20" s="440" t="s">
        <v>26</v>
      </c>
      <c r="E20" s="440" t="s">
        <v>1323</v>
      </c>
      <c r="F20" s="440" t="s">
        <v>1323</v>
      </c>
      <c r="G20" s="440" t="s">
        <v>1323</v>
      </c>
      <c r="H20" s="440" t="s">
        <v>1323</v>
      </c>
      <c r="I20" s="440" t="s">
        <v>1323</v>
      </c>
      <c r="J20" s="440" t="s">
        <v>1323</v>
      </c>
      <c r="K20" s="440" t="s">
        <v>1323</v>
      </c>
      <c r="L20" s="440" t="s">
        <v>1323</v>
      </c>
      <c r="M20" s="440" t="s">
        <v>1323</v>
      </c>
      <c r="N20" s="440" t="s">
        <v>1323</v>
      </c>
      <c r="O20" s="440" t="s">
        <v>1323</v>
      </c>
      <c r="Q20" s="440">
        <v>110510</v>
      </c>
      <c r="R20" s="449" t="s">
        <v>26</v>
      </c>
      <c r="S20" s="440">
        <f t="shared" si="1"/>
        <v>110510</v>
      </c>
    </row>
    <row r="21" spans="1:19" ht="10.199999999999999" customHeight="1" x14ac:dyDescent="0.3">
      <c r="A21" s="440">
        <v>12</v>
      </c>
      <c r="B21" s="440">
        <f t="shared" si="0"/>
        <v>2</v>
      </c>
      <c r="C21" s="449">
        <v>12</v>
      </c>
      <c r="D21" s="440" t="s">
        <v>27</v>
      </c>
      <c r="E21" s="440" t="s">
        <v>1323</v>
      </c>
      <c r="F21" s="440" t="s">
        <v>1323</v>
      </c>
      <c r="G21" s="440" t="s">
        <v>1323</v>
      </c>
      <c r="H21" s="440" t="s">
        <v>1323</v>
      </c>
      <c r="I21" s="440" t="s">
        <v>1323</v>
      </c>
      <c r="J21" s="440" t="s">
        <v>1323</v>
      </c>
      <c r="K21" s="440" t="s">
        <v>1323</v>
      </c>
      <c r="L21" s="440" t="s">
        <v>1323</v>
      </c>
      <c r="M21" s="440" t="s">
        <v>1323</v>
      </c>
      <c r="N21" s="440" t="s">
        <v>1323</v>
      </c>
      <c r="O21" s="440" t="s">
        <v>1323</v>
      </c>
      <c r="Q21" s="440">
        <v>12</v>
      </c>
      <c r="R21" s="449" t="s">
        <v>27</v>
      </c>
      <c r="S21" s="440">
        <f t="shared" si="1"/>
        <v>12</v>
      </c>
    </row>
    <row r="22" spans="1:19" ht="10.199999999999999" customHeight="1" x14ac:dyDescent="0.3">
      <c r="A22" s="440">
        <v>1201</v>
      </c>
      <c r="B22" s="440">
        <f t="shared" si="0"/>
        <v>4</v>
      </c>
      <c r="C22" s="449">
        <v>1201</v>
      </c>
      <c r="D22" s="440" t="s">
        <v>28</v>
      </c>
      <c r="E22" s="440" t="s">
        <v>1323</v>
      </c>
      <c r="G22" s="440" t="s">
        <v>1323</v>
      </c>
      <c r="H22" s="440" t="s">
        <v>1323</v>
      </c>
      <c r="I22" s="440" t="s">
        <v>1323</v>
      </c>
      <c r="J22" s="440" t="s">
        <v>1323</v>
      </c>
      <c r="K22" s="440" t="s">
        <v>1323</v>
      </c>
      <c r="O22" s="440" t="s">
        <v>1323</v>
      </c>
      <c r="Q22" s="440">
        <v>1201</v>
      </c>
      <c r="R22" s="449" t="s">
        <v>28</v>
      </c>
      <c r="S22" s="440">
        <f t="shared" si="1"/>
        <v>1201</v>
      </c>
    </row>
    <row r="23" spans="1:19" ht="10.199999999999999" customHeight="1" x14ac:dyDescent="0.3">
      <c r="A23" s="440">
        <v>1201</v>
      </c>
      <c r="B23" s="440">
        <f t="shared" si="0"/>
        <v>6</v>
      </c>
      <c r="C23" s="449">
        <v>120105</v>
      </c>
      <c r="D23" s="440" t="s">
        <v>29</v>
      </c>
      <c r="E23" s="440" t="s">
        <v>1323</v>
      </c>
      <c r="G23" s="440" t="s">
        <v>1323</v>
      </c>
      <c r="H23" s="440" t="s">
        <v>1323</v>
      </c>
      <c r="I23" s="440" t="s">
        <v>1323</v>
      </c>
      <c r="J23" s="440" t="s">
        <v>1323</v>
      </c>
      <c r="K23" s="440" t="s">
        <v>1323</v>
      </c>
      <c r="O23" s="440" t="s">
        <v>1323</v>
      </c>
      <c r="Q23" s="440">
        <v>120105</v>
      </c>
      <c r="R23" s="449" t="s">
        <v>29</v>
      </c>
      <c r="S23" s="440">
        <f t="shared" si="1"/>
        <v>120105</v>
      </c>
    </row>
    <row r="24" spans="1:19" ht="10.199999999999999" customHeight="1" x14ac:dyDescent="0.3">
      <c r="A24" s="440">
        <v>1201</v>
      </c>
      <c r="B24" s="440">
        <f t="shared" si="0"/>
        <v>6</v>
      </c>
      <c r="C24" s="449">
        <v>120110</v>
      </c>
      <c r="D24" s="440" t="s">
        <v>30</v>
      </c>
      <c r="E24" s="440" t="s">
        <v>1323</v>
      </c>
      <c r="G24" s="440" t="s">
        <v>1323</v>
      </c>
      <c r="H24" s="440" t="s">
        <v>1323</v>
      </c>
      <c r="I24" s="440" t="s">
        <v>1323</v>
      </c>
      <c r="J24" s="440" t="s">
        <v>1323</v>
      </c>
      <c r="K24" s="440" t="s">
        <v>1323</v>
      </c>
      <c r="O24" s="440" t="s">
        <v>1323</v>
      </c>
      <c r="Q24" s="440">
        <v>120110</v>
      </c>
      <c r="R24" s="449" t="s">
        <v>30</v>
      </c>
      <c r="S24" s="440">
        <f t="shared" si="1"/>
        <v>120110</v>
      </c>
    </row>
    <row r="25" spans="1:19" ht="10.199999999999999" customHeight="1" x14ac:dyDescent="0.3">
      <c r="A25" s="440">
        <v>1202</v>
      </c>
      <c r="B25" s="440">
        <f t="shared" si="0"/>
        <v>4</v>
      </c>
      <c r="C25" s="449">
        <v>1202</v>
      </c>
      <c r="D25" s="440" t="s">
        <v>31</v>
      </c>
      <c r="E25" s="440" t="s">
        <v>1323</v>
      </c>
      <c r="F25" s="440" t="s">
        <v>1323</v>
      </c>
      <c r="G25" s="440" t="s">
        <v>1323</v>
      </c>
      <c r="H25" s="440" t="s">
        <v>1323</v>
      </c>
      <c r="I25" s="440" t="s">
        <v>1323</v>
      </c>
      <c r="J25" s="440" t="s">
        <v>1323</v>
      </c>
      <c r="K25" s="440" t="s">
        <v>1323</v>
      </c>
      <c r="L25" s="440" t="s">
        <v>1323</v>
      </c>
      <c r="M25" s="440" t="s">
        <v>1323</v>
      </c>
      <c r="N25" s="440" t="s">
        <v>1323</v>
      </c>
      <c r="O25" s="440" t="s">
        <v>1323</v>
      </c>
      <c r="Q25" s="440">
        <v>1202</v>
      </c>
      <c r="R25" s="449" t="s">
        <v>31</v>
      </c>
      <c r="S25" s="440">
        <f t="shared" si="1"/>
        <v>1202</v>
      </c>
    </row>
    <row r="26" spans="1:19" ht="10.199999999999999" customHeight="1" x14ac:dyDescent="0.3">
      <c r="A26" s="440">
        <v>1202</v>
      </c>
      <c r="B26" s="440">
        <f t="shared" si="0"/>
        <v>6</v>
      </c>
      <c r="C26" s="449">
        <v>120205</v>
      </c>
      <c r="D26" s="440" t="s">
        <v>32</v>
      </c>
      <c r="E26" s="440" t="s">
        <v>1323</v>
      </c>
      <c r="F26" s="440" t="s">
        <v>1323</v>
      </c>
      <c r="G26" s="440" t="s">
        <v>1323</v>
      </c>
      <c r="H26" s="440" t="s">
        <v>1323</v>
      </c>
      <c r="I26" s="440" t="s">
        <v>1323</v>
      </c>
      <c r="J26" s="440" t="s">
        <v>1323</v>
      </c>
      <c r="K26" s="440" t="s">
        <v>1323</v>
      </c>
      <c r="L26" s="440" t="s">
        <v>1323</v>
      </c>
      <c r="M26" s="440" t="s">
        <v>1323</v>
      </c>
      <c r="N26" s="440" t="s">
        <v>1323</v>
      </c>
      <c r="O26" s="440" t="s">
        <v>1323</v>
      </c>
      <c r="Q26" s="440">
        <v>120205</v>
      </c>
      <c r="R26" s="449" t="s">
        <v>32</v>
      </c>
      <c r="S26" s="440">
        <f t="shared" si="1"/>
        <v>120205</v>
      </c>
    </row>
    <row r="27" spans="1:19" ht="10.199999999999999" customHeight="1" x14ac:dyDescent="0.3">
      <c r="A27" s="440">
        <v>1202</v>
      </c>
      <c r="B27" s="440">
        <f t="shared" si="0"/>
        <v>6</v>
      </c>
      <c r="C27" s="449">
        <v>120210</v>
      </c>
      <c r="D27" s="440" t="s">
        <v>29</v>
      </c>
      <c r="E27" s="440" t="s">
        <v>1323</v>
      </c>
      <c r="F27" s="440" t="s">
        <v>1323</v>
      </c>
      <c r="G27" s="440" t="s">
        <v>1323</v>
      </c>
      <c r="H27" s="440" t="s">
        <v>1323</v>
      </c>
      <c r="I27" s="440" t="s">
        <v>1323</v>
      </c>
      <c r="J27" s="440" t="s">
        <v>1323</v>
      </c>
      <c r="K27" s="440" t="s">
        <v>1323</v>
      </c>
      <c r="L27" s="440" t="s">
        <v>1323</v>
      </c>
      <c r="M27" s="440" t="s">
        <v>1323</v>
      </c>
      <c r="N27" s="440" t="s">
        <v>1323</v>
      </c>
      <c r="O27" s="440" t="s">
        <v>1323</v>
      </c>
      <c r="Q27" s="440">
        <v>120210</v>
      </c>
      <c r="R27" s="449" t="s">
        <v>29</v>
      </c>
      <c r="S27" s="440">
        <f t="shared" si="1"/>
        <v>120210</v>
      </c>
    </row>
    <row r="28" spans="1:19" ht="10.199999999999999" customHeight="1" x14ac:dyDescent="0.3">
      <c r="A28" s="440">
        <v>1202</v>
      </c>
      <c r="B28" s="440">
        <f t="shared" si="0"/>
        <v>6</v>
      </c>
      <c r="C28" s="449">
        <v>120215</v>
      </c>
      <c r="D28" s="440" t="s">
        <v>30</v>
      </c>
      <c r="E28" s="440" t="s">
        <v>1323</v>
      </c>
      <c r="F28" s="440" t="s">
        <v>1323</v>
      </c>
      <c r="G28" s="440" t="s">
        <v>1323</v>
      </c>
      <c r="H28" s="440" t="s">
        <v>1323</v>
      </c>
      <c r="I28" s="440" t="s">
        <v>1323</v>
      </c>
      <c r="J28" s="440" t="s">
        <v>1323</v>
      </c>
      <c r="K28" s="440" t="s">
        <v>1323</v>
      </c>
      <c r="L28" s="440" t="s">
        <v>1323</v>
      </c>
      <c r="M28" s="440" t="s">
        <v>1323</v>
      </c>
      <c r="N28" s="440" t="s">
        <v>1323</v>
      </c>
      <c r="O28" s="440" t="s">
        <v>1323</v>
      </c>
      <c r="Q28" s="440">
        <v>120215</v>
      </c>
      <c r="R28" s="449" t="s">
        <v>30</v>
      </c>
      <c r="S28" s="440">
        <f t="shared" si="1"/>
        <v>120215</v>
      </c>
    </row>
    <row r="29" spans="1:19" ht="10.199999999999999" customHeight="1" x14ac:dyDescent="0.3">
      <c r="A29" s="440">
        <v>1299</v>
      </c>
      <c r="B29" s="440">
        <f t="shared" si="0"/>
        <v>4</v>
      </c>
      <c r="C29" s="449">
        <v>1299</v>
      </c>
      <c r="D29" s="440" t="s">
        <v>1325</v>
      </c>
      <c r="E29" s="440" t="s">
        <v>1323</v>
      </c>
      <c r="F29" s="440" t="s">
        <v>1323</v>
      </c>
      <c r="G29" s="440" t="s">
        <v>1323</v>
      </c>
      <c r="H29" s="440" t="s">
        <v>1323</v>
      </c>
      <c r="I29" s="440" t="s">
        <v>1323</v>
      </c>
      <c r="J29" s="440" t="s">
        <v>1323</v>
      </c>
      <c r="K29" s="440" t="s">
        <v>1323</v>
      </c>
      <c r="L29" s="440" t="s">
        <v>1323</v>
      </c>
      <c r="M29" s="440" t="s">
        <v>1323</v>
      </c>
      <c r="N29" s="440" t="s">
        <v>1323</v>
      </c>
      <c r="O29" s="440" t="s">
        <v>1323</v>
      </c>
      <c r="Q29" s="440">
        <v>1299</v>
      </c>
      <c r="R29" s="449" t="s">
        <v>1325</v>
      </c>
      <c r="S29" s="440">
        <f t="shared" si="1"/>
        <v>1299</v>
      </c>
    </row>
    <row r="30" spans="1:19" ht="10.199999999999999" customHeight="1" x14ac:dyDescent="0.3">
      <c r="A30" s="440">
        <v>1299</v>
      </c>
      <c r="B30" s="440">
        <f t="shared" si="0"/>
        <v>6</v>
      </c>
      <c r="C30" s="449">
        <v>129905</v>
      </c>
      <c r="D30" s="440" t="s">
        <v>734</v>
      </c>
      <c r="E30" s="440" t="s">
        <v>1323</v>
      </c>
      <c r="G30" s="440" t="s">
        <v>1323</v>
      </c>
      <c r="H30" s="440" t="s">
        <v>1323</v>
      </c>
      <c r="I30" s="440" t="s">
        <v>1323</v>
      </c>
      <c r="J30" s="440" t="s">
        <v>1323</v>
      </c>
      <c r="K30" s="440" t="s">
        <v>1323</v>
      </c>
      <c r="O30" s="440" t="s">
        <v>1323</v>
      </c>
      <c r="Q30" s="440">
        <v>129905</v>
      </c>
      <c r="R30" s="449" t="s">
        <v>734</v>
      </c>
      <c r="S30" s="440">
        <f t="shared" si="1"/>
        <v>129905</v>
      </c>
    </row>
    <row r="31" spans="1:19" ht="10.199999999999999" customHeight="1" x14ac:dyDescent="0.3">
      <c r="A31" s="440">
        <v>1299</v>
      </c>
      <c r="B31" s="440">
        <f t="shared" si="0"/>
        <v>6</v>
      </c>
      <c r="C31" s="449">
        <v>129910</v>
      </c>
      <c r="D31" s="440" t="s">
        <v>1326</v>
      </c>
      <c r="E31" s="440" t="s">
        <v>1323</v>
      </c>
      <c r="F31" s="440" t="s">
        <v>1323</v>
      </c>
      <c r="G31" s="440" t="s">
        <v>1323</v>
      </c>
      <c r="H31" s="440" t="s">
        <v>1323</v>
      </c>
      <c r="I31" s="440" t="s">
        <v>1323</v>
      </c>
      <c r="J31" s="440" t="s">
        <v>1323</v>
      </c>
      <c r="K31" s="440" t="s">
        <v>1323</v>
      </c>
      <c r="L31" s="440" t="s">
        <v>1323</v>
      </c>
      <c r="M31" s="440" t="s">
        <v>1323</v>
      </c>
      <c r="N31" s="440" t="s">
        <v>1323</v>
      </c>
      <c r="O31" s="440" t="s">
        <v>1323</v>
      </c>
      <c r="Q31" s="440">
        <v>129910</v>
      </c>
      <c r="R31" s="449" t="s">
        <v>1326</v>
      </c>
      <c r="S31" s="440">
        <f t="shared" si="1"/>
        <v>129910</v>
      </c>
    </row>
    <row r="32" spans="1:19" ht="10.199999999999999" customHeight="1" x14ac:dyDescent="0.3">
      <c r="A32" s="440">
        <v>13</v>
      </c>
      <c r="B32" s="440">
        <f t="shared" si="0"/>
        <v>2</v>
      </c>
      <c r="C32" s="449">
        <v>13</v>
      </c>
      <c r="D32" s="440" t="s">
        <v>33</v>
      </c>
      <c r="E32" s="440" t="s">
        <v>1323</v>
      </c>
      <c r="F32" s="440" t="s">
        <v>1323</v>
      </c>
      <c r="G32" s="440" t="s">
        <v>1323</v>
      </c>
      <c r="H32" s="440" t="s">
        <v>1323</v>
      </c>
      <c r="I32" s="440" t="s">
        <v>1323</v>
      </c>
      <c r="J32" s="440" t="s">
        <v>1323</v>
      </c>
      <c r="K32" s="440" t="s">
        <v>1323</v>
      </c>
      <c r="L32" s="440" t="s">
        <v>1323</v>
      </c>
      <c r="M32" s="440" t="s">
        <v>1323</v>
      </c>
      <c r="N32" s="440" t="s">
        <v>1323</v>
      </c>
      <c r="O32" s="440" t="s">
        <v>1323</v>
      </c>
      <c r="Q32" s="440">
        <v>13</v>
      </c>
      <c r="R32" s="449" t="s">
        <v>33</v>
      </c>
      <c r="S32" s="440">
        <f t="shared" si="1"/>
        <v>13</v>
      </c>
    </row>
    <row r="33" spans="1:19" ht="10.199999999999999" customHeight="1" x14ac:dyDescent="0.3">
      <c r="A33" s="440">
        <v>1301</v>
      </c>
      <c r="B33" s="440">
        <f t="shared" si="0"/>
        <v>4</v>
      </c>
      <c r="C33" s="449">
        <v>1301</v>
      </c>
      <c r="D33" s="440" t="s">
        <v>1327</v>
      </c>
      <c r="E33" s="440" t="s">
        <v>1323</v>
      </c>
      <c r="F33" s="440" t="s">
        <v>1323</v>
      </c>
      <c r="G33" s="440" t="s">
        <v>1323</v>
      </c>
      <c r="H33" s="440" t="s">
        <v>1323</v>
      </c>
      <c r="I33" s="440" t="s">
        <v>1323</v>
      </c>
      <c r="J33" s="440" t="s">
        <v>1323</v>
      </c>
      <c r="K33" s="440" t="s">
        <v>1323</v>
      </c>
      <c r="L33" s="440" t="s">
        <v>1323</v>
      </c>
      <c r="M33" s="440" t="s">
        <v>1323</v>
      </c>
      <c r="N33" s="440" t="s">
        <v>1323</v>
      </c>
      <c r="O33" s="440" t="s">
        <v>1323</v>
      </c>
      <c r="Q33" s="440">
        <v>1301</v>
      </c>
      <c r="R33" s="449" t="s">
        <v>1327</v>
      </c>
      <c r="S33" s="440">
        <f t="shared" si="1"/>
        <v>1301</v>
      </c>
    </row>
    <row r="34" spans="1:19" ht="10.199999999999999" customHeight="1" x14ac:dyDescent="0.3">
      <c r="A34" s="440">
        <v>1301</v>
      </c>
      <c r="B34" s="440">
        <f t="shared" si="0"/>
        <v>6</v>
      </c>
      <c r="C34" s="449">
        <v>130105</v>
      </c>
      <c r="D34" s="440" t="s">
        <v>34</v>
      </c>
      <c r="E34" s="440" t="s">
        <v>1323</v>
      </c>
      <c r="F34" s="440" t="s">
        <v>1323</v>
      </c>
      <c r="G34" s="440" t="s">
        <v>1323</v>
      </c>
      <c r="H34" s="440" t="s">
        <v>1323</v>
      </c>
      <c r="I34" s="440" t="s">
        <v>1323</v>
      </c>
      <c r="J34" s="440" t="s">
        <v>1323</v>
      </c>
      <c r="K34" s="440" t="s">
        <v>1323</v>
      </c>
      <c r="L34" s="440" t="s">
        <v>1323</v>
      </c>
      <c r="M34" s="440" t="s">
        <v>1323</v>
      </c>
      <c r="N34" s="440" t="s">
        <v>1323</v>
      </c>
      <c r="O34" s="440" t="s">
        <v>1323</v>
      </c>
      <c r="Q34" s="440">
        <v>130105</v>
      </c>
      <c r="R34" s="449" t="s">
        <v>34</v>
      </c>
      <c r="S34" s="440">
        <f t="shared" si="1"/>
        <v>130105</v>
      </c>
    </row>
    <row r="35" spans="1:19" ht="10.199999999999999" customHeight="1" x14ac:dyDescent="0.3">
      <c r="A35" s="440">
        <v>1301</v>
      </c>
      <c r="B35" s="440">
        <f t="shared" si="0"/>
        <v>6</v>
      </c>
      <c r="C35" s="449">
        <v>130110</v>
      </c>
      <c r="D35" s="440" t="s">
        <v>35</v>
      </c>
      <c r="E35" s="440" t="s">
        <v>1323</v>
      </c>
      <c r="F35" s="440" t="s">
        <v>1323</v>
      </c>
      <c r="G35" s="440" t="s">
        <v>1323</v>
      </c>
      <c r="H35" s="440" t="s">
        <v>1323</v>
      </c>
      <c r="I35" s="440" t="s">
        <v>1323</v>
      </c>
      <c r="J35" s="440" t="s">
        <v>1323</v>
      </c>
      <c r="K35" s="440" t="s">
        <v>1323</v>
      </c>
      <c r="L35" s="440" t="s">
        <v>1323</v>
      </c>
      <c r="M35" s="440" t="s">
        <v>1323</v>
      </c>
      <c r="N35" s="440" t="s">
        <v>1323</v>
      </c>
      <c r="O35" s="440" t="s">
        <v>1323</v>
      </c>
      <c r="Q35" s="440">
        <v>130110</v>
      </c>
      <c r="R35" s="449" t="s">
        <v>35</v>
      </c>
      <c r="S35" s="440">
        <f t="shared" si="1"/>
        <v>130110</v>
      </c>
    </row>
    <row r="36" spans="1:19" ht="10.199999999999999" customHeight="1" x14ac:dyDescent="0.3">
      <c r="A36" s="440">
        <v>1301</v>
      </c>
      <c r="B36" s="440">
        <f t="shared" si="0"/>
        <v>6</v>
      </c>
      <c r="C36" s="449">
        <v>130115</v>
      </c>
      <c r="D36" s="440" t="s">
        <v>36</v>
      </c>
      <c r="E36" s="440" t="s">
        <v>1323</v>
      </c>
      <c r="F36" s="440" t="s">
        <v>1323</v>
      </c>
      <c r="G36" s="440" t="s">
        <v>1323</v>
      </c>
      <c r="H36" s="440" t="s">
        <v>1323</v>
      </c>
      <c r="I36" s="440" t="s">
        <v>1323</v>
      </c>
      <c r="J36" s="440" t="s">
        <v>1323</v>
      </c>
      <c r="K36" s="440" t="s">
        <v>1323</v>
      </c>
      <c r="L36" s="440" t="s">
        <v>1323</v>
      </c>
      <c r="M36" s="440" t="s">
        <v>1323</v>
      </c>
      <c r="N36" s="440" t="s">
        <v>1323</v>
      </c>
      <c r="O36" s="440" t="s">
        <v>1323</v>
      </c>
      <c r="Q36" s="440">
        <v>130115</v>
      </c>
      <c r="R36" s="449" t="s">
        <v>36</v>
      </c>
      <c r="S36" s="440">
        <f t="shared" si="1"/>
        <v>130115</v>
      </c>
    </row>
    <row r="37" spans="1:19" ht="10.199999999999999" customHeight="1" x14ac:dyDescent="0.3">
      <c r="A37" s="440">
        <v>1301</v>
      </c>
      <c r="B37" s="440">
        <f t="shared" si="0"/>
        <v>6</v>
      </c>
      <c r="C37" s="449">
        <v>130120</v>
      </c>
      <c r="D37" s="440" t="s">
        <v>37</v>
      </c>
      <c r="E37" s="440" t="s">
        <v>1323</v>
      </c>
      <c r="F37" s="440" t="s">
        <v>1323</v>
      </c>
      <c r="G37" s="440" t="s">
        <v>1323</v>
      </c>
      <c r="H37" s="440" t="s">
        <v>1323</v>
      </c>
      <c r="I37" s="440" t="s">
        <v>1323</v>
      </c>
      <c r="J37" s="440" t="s">
        <v>1323</v>
      </c>
      <c r="K37" s="440" t="s">
        <v>1323</v>
      </c>
      <c r="L37" s="440" t="s">
        <v>1323</v>
      </c>
      <c r="M37" s="440" t="s">
        <v>1323</v>
      </c>
      <c r="N37" s="440" t="s">
        <v>1323</v>
      </c>
      <c r="O37" s="440" t="s">
        <v>1323</v>
      </c>
      <c r="Q37" s="440">
        <v>130120</v>
      </c>
      <c r="R37" s="449" t="s">
        <v>37</v>
      </c>
      <c r="S37" s="440">
        <f t="shared" si="1"/>
        <v>130120</v>
      </c>
    </row>
    <row r="38" spans="1:19" ht="10.199999999999999" customHeight="1" x14ac:dyDescent="0.3">
      <c r="A38" s="440">
        <v>1301</v>
      </c>
      <c r="B38" s="440">
        <f t="shared" si="0"/>
        <v>6</v>
      </c>
      <c r="C38" s="449">
        <v>130125</v>
      </c>
      <c r="D38" s="440" t="s">
        <v>38</v>
      </c>
      <c r="E38" s="440" t="s">
        <v>1323</v>
      </c>
      <c r="F38" s="440" t="s">
        <v>1323</v>
      </c>
      <c r="G38" s="440" t="s">
        <v>1323</v>
      </c>
      <c r="H38" s="440" t="s">
        <v>1323</v>
      </c>
      <c r="I38" s="440" t="s">
        <v>1323</v>
      </c>
      <c r="J38" s="440" t="s">
        <v>1323</v>
      </c>
      <c r="K38" s="440" t="s">
        <v>1323</v>
      </c>
      <c r="L38" s="440" t="s">
        <v>1323</v>
      </c>
      <c r="M38" s="440" t="s">
        <v>1323</v>
      </c>
      <c r="N38" s="440" t="s">
        <v>1323</v>
      </c>
      <c r="O38" s="440" t="s">
        <v>1323</v>
      </c>
      <c r="Q38" s="440">
        <v>130125</v>
      </c>
      <c r="R38" s="449" t="s">
        <v>38</v>
      </c>
      <c r="S38" s="440">
        <f t="shared" si="1"/>
        <v>130125</v>
      </c>
    </row>
    <row r="39" spans="1:19" ht="10.199999999999999" customHeight="1" x14ac:dyDescent="0.3">
      <c r="A39" s="440">
        <v>1302</v>
      </c>
      <c r="B39" s="440">
        <f t="shared" si="0"/>
        <v>4</v>
      </c>
      <c r="C39" s="449">
        <v>1302</v>
      </c>
      <c r="D39" s="440" t="s">
        <v>736</v>
      </c>
      <c r="E39" s="440" t="s">
        <v>1323</v>
      </c>
      <c r="F39" s="440" t="s">
        <v>1323</v>
      </c>
      <c r="G39" s="440" t="s">
        <v>1323</v>
      </c>
      <c r="H39" s="440" t="s">
        <v>1323</v>
      </c>
      <c r="I39" s="440" t="s">
        <v>1323</v>
      </c>
      <c r="J39" s="440" t="s">
        <v>1323</v>
      </c>
      <c r="K39" s="440" t="s">
        <v>1323</v>
      </c>
      <c r="L39" s="440" t="s">
        <v>1323</v>
      </c>
      <c r="M39" s="440" t="s">
        <v>1323</v>
      </c>
      <c r="N39" s="440" t="s">
        <v>1323</v>
      </c>
      <c r="O39" s="440" t="s">
        <v>1323</v>
      </c>
      <c r="Q39" s="440">
        <v>1302</v>
      </c>
      <c r="R39" s="449" t="s">
        <v>736</v>
      </c>
      <c r="S39" s="440">
        <f t="shared" si="1"/>
        <v>1302</v>
      </c>
    </row>
    <row r="40" spans="1:19" ht="10.199999999999999" customHeight="1" x14ac:dyDescent="0.3">
      <c r="A40" s="440">
        <v>1302</v>
      </c>
      <c r="B40" s="440">
        <f t="shared" si="0"/>
        <v>6</v>
      </c>
      <c r="C40" s="449">
        <v>130205</v>
      </c>
      <c r="D40" s="440" t="s">
        <v>34</v>
      </c>
      <c r="E40" s="440" t="s">
        <v>1323</v>
      </c>
      <c r="F40" s="440" t="s">
        <v>1323</v>
      </c>
      <c r="G40" s="440" t="s">
        <v>1323</v>
      </c>
      <c r="H40" s="440" t="s">
        <v>1323</v>
      </c>
      <c r="I40" s="440" t="s">
        <v>1323</v>
      </c>
      <c r="J40" s="440" t="s">
        <v>1323</v>
      </c>
      <c r="K40" s="440" t="s">
        <v>1323</v>
      </c>
      <c r="L40" s="440" t="s">
        <v>1323</v>
      </c>
      <c r="M40" s="440" t="s">
        <v>1323</v>
      </c>
      <c r="N40" s="440" t="s">
        <v>1323</v>
      </c>
      <c r="O40" s="440" t="s">
        <v>1323</v>
      </c>
      <c r="Q40" s="440">
        <v>130205</v>
      </c>
      <c r="R40" s="449" t="s">
        <v>34</v>
      </c>
      <c r="S40" s="440">
        <f t="shared" si="1"/>
        <v>130205</v>
      </c>
    </row>
    <row r="41" spans="1:19" ht="10.199999999999999" customHeight="1" x14ac:dyDescent="0.3">
      <c r="A41" s="440">
        <v>1302</v>
      </c>
      <c r="B41" s="440">
        <f t="shared" si="0"/>
        <v>6</v>
      </c>
      <c r="C41" s="449">
        <v>130210</v>
      </c>
      <c r="D41" s="440" t="s">
        <v>35</v>
      </c>
      <c r="E41" s="440" t="s">
        <v>1323</v>
      </c>
      <c r="F41" s="440" t="s">
        <v>1323</v>
      </c>
      <c r="G41" s="440" t="s">
        <v>1323</v>
      </c>
      <c r="H41" s="440" t="s">
        <v>1323</v>
      </c>
      <c r="I41" s="440" t="s">
        <v>1323</v>
      </c>
      <c r="J41" s="440" t="s">
        <v>1323</v>
      </c>
      <c r="K41" s="440" t="s">
        <v>1323</v>
      </c>
      <c r="L41" s="440" t="s">
        <v>1323</v>
      </c>
      <c r="M41" s="440" t="s">
        <v>1323</v>
      </c>
      <c r="N41" s="440" t="s">
        <v>1323</v>
      </c>
      <c r="O41" s="440" t="s">
        <v>1323</v>
      </c>
      <c r="Q41" s="440">
        <v>130210</v>
      </c>
      <c r="R41" s="449" t="s">
        <v>35</v>
      </c>
      <c r="S41" s="440">
        <f t="shared" si="1"/>
        <v>130210</v>
      </c>
    </row>
    <row r="42" spans="1:19" ht="10.199999999999999" customHeight="1" x14ac:dyDescent="0.3">
      <c r="A42" s="440">
        <v>1302</v>
      </c>
      <c r="B42" s="440">
        <f t="shared" si="0"/>
        <v>6</v>
      </c>
      <c r="C42" s="449">
        <v>130215</v>
      </c>
      <c r="D42" s="440" t="s">
        <v>36</v>
      </c>
      <c r="E42" s="440" t="s">
        <v>1323</v>
      </c>
      <c r="F42" s="440" t="s">
        <v>1323</v>
      </c>
      <c r="G42" s="440" t="s">
        <v>1323</v>
      </c>
      <c r="H42" s="440" t="s">
        <v>1323</v>
      </c>
      <c r="I42" s="440" t="s">
        <v>1323</v>
      </c>
      <c r="J42" s="440" t="s">
        <v>1323</v>
      </c>
      <c r="K42" s="440" t="s">
        <v>1323</v>
      </c>
      <c r="L42" s="440" t="s">
        <v>1323</v>
      </c>
      <c r="M42" s="440" t="s">
        <v>1323</v>
      </c>
      <c r="N42" s="440" t="s">
        <v>1323</v>
      </c>
      <c r="O42" s="440" t="s">
        <v>1323</v>
      </c>
      <c r="Q42" s="440">
        <v>130215</v>
      </c>
      <c r="R42" s="449" t="s">
        <v>36</v>
      </c>
      <c r="S42" s="440">
        <f t="shared" si="1"/>
        <v>130215</v>
      </c>
    </row>
    <row r="43" spans="1:19" ht="10.199999999999999" customHeight="1" x14ac:dyDescent="0.3">
      <c r="A43" s="440">
        <v>1302</v>
      </c>
      <c r="B43" s="440">
        <f t="shared" si="0"/>
        <v>6</v>
      </c>
      <c r="C43" s="449">
        <v>130220</v>
      </c>
      <c r="D43" s="440" t="s">
        <v>37</v>
      </c>
      <c r="E43" s="440" t="s">
        <v>1323</v>
      </c>
      <c r="F43" s="440" t="s">
        <v>1323</v>
      </c>
      <c r="G43" s="440" t="s">
        <v>1323</v>
      </c>
      <c r="H43" s="440" t="s">
        <v>1323</v>
      </c>
      <c r="I43" s="440" t="s">
        <v>1323</v>
      </c>
      <c r="J43" s="440" t="s">
        <v>1323</v>
      </c>
      <c r="K43" s="440" t="s">
        <v>1323</v>
      </c>
      <c r="L43" s="440" t="s">
        <v>1323</v>
      </c>
      <c r="M43" s="440" t="s">
        <v>1323</v>
      </c>
      <c r="N43" s="440" t="s">
        <v>1323</v>
      </c>
      <c r="O43" s="440" t="s">
        <v>1323</v>
      </c>
      <c r="Q43" s="440">
        <v>130220</v>
      </c>
      <c r="R43" s="449" t="s">
        <v>37</v>
      </c>
      <c r="S43" s="440">
        <f t="shared" si="1"/>
        <v>130220</v>
      </c>
    </row>
    <row r="44" spans="1:19" ht="10.199999999999999" customHeight="1" x14ac:dyDescent="0.3">
      <c r="A44" s="440">
        <v>1302</v>
      </c>
      <c r="B44" s="440">
        <f t="shared" si="0"/>
        <v>6</v>
      </c>
      <c r="C44" s="449">
        <v>130225</v>
      </c>
      <c r="D44" s="440" t="s">
        <v>38</v>
      </c>
      <c r="E44" s="440" t="s">
        <v>1323</v>
      </c>
      <c r="F44" s="440" t="s">
        <v>1323</v>
      </c>
      <c r="G44" s="440" t="s">
        <v>1323</v>
      </c>
      <c r="H44" s="440" t="s">
        <v>1323</v>
      </c>
      <c r="I44" s="440" t="s">
        <v>1323</v>
      </c>
      <c r="J44" s="440" t="s">
        <v>1323</v>
      </c>
      <c r="K44" s="440" t="s">
        <v>1323</v>
      </c>
      <c r="L44" s="440" t="s">
        <v>1323</v>
      </c>
      <c r="M44" s="440" t="s">
        <v>1323</v>
      </c>
      <c r="N44" s="440" t="s">
        <v>1323</v>
      </c>
      <c r="O44" s="440" t="s">
        <v>1323</v>
      </c>
      <c r="Q44" s="440">
        <v>130225</v>
      </c>
      <c r="R44" s="449" t="s">
        <v>38</v>
      </c>
      <c r="S44" s="440">
        <f t="shared" si="1"/>
        <v>130225</v>
      </c>
    </row>
    <row r="45" spans="1:19" ht="10.199999999999999" customHeight="1" x14ac:dyDescent="0.3">
      <c r="A45" s="440">
        <v>1303</v>
      </c>
      <c r="B45" s="440">
        <f t="shared" si="0"/>
        <v>4</v>
      </c>
      <c r="C45" s="449">
        <v>1303</v>
      </c>
      <c r="D45" s="440" t="s">
        <v>39</v>
      </c>
      <c r="E45" s="440" t="s">
        <v>1323</v>
      </c>
      <c r="F45" s="440" t="s">
        <v>1323</v>
      </c>
      <c r="G45" s="440" t="s">
        <v>1323</v>
      </c>
      <c r="H45" s="440" t="s">
        <v>1323</v>
      </c>
      <c r="I45" s="440" t="s">
        <v>1323</v>
      </c>
      <c r="J45" s="440" t="s">
        <v>1323</v>
      </c>
      <c r="K45" s="440" t="s">
        <v>1323</v>
      </c>
      <c r="L45" s="440" t="s">
        <v>1323</v>
      </c>
      <c r="M45" s="440" t="s">
        <v>1323</v>
      </c>
      <c r="N45" s="440" t="s">
        <v>1323</v>
      </c>
      <c r="O45" s="440" t="s">
        <v>1323</v>
      </c>
      <c r="Q45" s="440">
        <v>1303</v>
      </c>
      <c r="R45" s="449" t="s">
        <v>39</v>
      </c>
      <c r="S45" s="440">
        <f t="shared" si="1"/>
        <v>1303</v>
      </c>
    </row>
    <row r="46" spans="1:19" ht="10.199999999999999" customHeight="1" x14ac:dyDescent="0.3">
      <c r="A46" s="440">
        <v>1303</v>
      </c>
      <c r="B46" s="440">
        <f t="shared" si="0"/>
        <v>6</v>
      </c>
      <c r="C46" s="449">
        <v>130305</v>
      </c>
      <c r="D46" s="440" t="s">
        <v>34</v>
      </c>
      <c r="E46" s="440" t="s">
        <v>1323</v>
      </c>
      <c r="F46" s="440" t="s">
        <v>1323</v>
      </c>
      <c r="G46" s="440" t="s">
        <v>1323</v>
      </c>
      <c r="H46" s="440" t="s">
        <v>1323</v>
      </c>
      <c r="I46" s="440" t="s">
        <v>1323</v>
      </c>
      <c r="J46" s="440" t="s">
        <v>1323</v>
      </c>
      <c r="K46" s="440" t="s">
        <v>1323</v>
      </c>
      <c r="L46" s="440" t="s">
        <v>1323</v>
      </c>
      <c r="M46" s="440" t="s">
        <v>1323</v>
      </c>
      <c r="N46" s="440" t="s">
        <v>1323</v>
      </c>
      <c r="O46" s="440" t="s">
        <v>1323</v>
      </c>
      <c r="Q46" s="440">
        <v>130305</v>
      </c>
      <c r="R46" s="449" t="s">
        <v>34</v>
      </c>
      <c r="S46" s="440">
        <f t="shared" si="1"/>
        <v>130305</v>
      </c>
    </row>
    <row r="47" spans="1:19" ht="10.199999999999999" customHeight="1" x14ac:dyDescent="0.3">
      <c r="A47" s="440">
        <v>1303</v>
      </c>
      <c r="B47" s="440">
        <f t="shared" si="0"/>
        <v>6</v>
      </c>
      <c r="C47" s="449">
        <v>130310</v>
      </c>
      <c r="D47" s="440" t="s">
        <v>35</v>
      </c>
      <c r="E47" s="440" t="s">
        <v>1323</v>
      </c>
      <c r="F47" s="440" t="s">
        <v>1323</v>
      </c>
      <c r="G47" s="440" t="s">
        <v>1323</v>
      </c>
      <c r="H47" s="440" t="s">
        <v>1323</v>
      </c>
      <c r="I47" s="440" t="s">
        <v>1323</v>
      </c>
      <c r="J47" s="440" t="s">
        <v>1323</v>
      </c>
      <c r="K47" s="440" t="s">
        <v>1323</v>
      </c>
      <c r="L47" s="440" t="s">
        <v>1323</v>
      </c>
      <c r="M47" s="440" t="s">
        <v>1323</v>
      </c>
      <c r="N47" s="440" t="s">
        <v>1323</v>
      </c>
      <c r="O47" s="440" t="s">
        <v>1323</v>
      </c>
      <c r="Q47" s="440">
        <v>130310</v>
      </c>
      <c r="R47" s="449" t="s">
        <v>35</v>
      </c>
      <c r="S47" s="440">
        <f t="shared" si="1"/>
        <v>130310</v>
      </c>
    </row>
    <row r="48" spans="1:19" ht="10.199999999999999" customHeight="1" x14ac:dyDescent="0.3">
      <c r="A48" s="440">
        <v>1303</v>
      </c>
      <c r="B48" s="440">
        <f t="shared" si="0"/>
        <v>6</v>
      </c>
      <c r="C48" s="449">
        <v>130315</v>
      </c>
      <c r="D48" s="440" t="s">
        <v>36</v>
      </c>
      <c r="E48" s="440" t="s">
        <v>1323</v>
      </c>
      <c r="F48" s="440" t="s">
        <v>1323</v>
      </c>
      <c r="G48" s="440" t="s">
        <v>1323</v>
      </c>
      <c r="H48" s="440" t="s">
        <v>1323</v>
      </c>
      <c r="I48" s="440" t="s">
        <v>1323</v>
      </c>
      <c r="J48" s="440" t="s">
        <v>1323</v>
      </c>
      <c r="K48" s="440" t="s">
        <v>1323</v>
      </c>
      <c r="L48" s="440" t="s">
        <v>1323</v>
      </c>
      <c r="M48" s="440" t="s">
        <v>1323</v>
      </c>
      <c r="N48" s="440" t="s">
        <v>1323</v>
      </c>
      <c r="O48" s="440" t="s">
        <v>1323</v>
      </c>
      <c r="Q48" s="440">
        <v>130315</v>
      </c>
      <c r="R48" s="449" t="s">
        <v>36</v>
      </c>
      <c r="S48" s="440">
        <f t="shared" si="1"/>
        <v>130315</v>
      </c>
    </row>
    <row r="49" spans="1:19" ht="10.199999999999999" customHeight="1" x14ac:dyDescent="0.3">
      <c r="A49" s="440">
        <v>1303</v>
      </c>
      <c r="B49" s="440">
        <f t="shared" si="0"/>
        <v>6</v>
      </c>
      <c r="C49" s="449">
        <v>130320</v>
      </c>
      <c r="D49" s="440" t="s">
        <v>37</v>
      </c>
      <c r="E49" s="440" t="s">
        <v>1323</v>
      </c>
      <c r="F49" s="440" t="s">
        <v>1323</v>
      </c>
      <c r="G49" s="440" t="s">
        <v>1323</v>
      </c>
      <c r="H49" s="440" t="s">
        <v>1323</v>
      </c>
      <c r="I49" s="440" t="s">
        <v>1323</v>
      </c>
      <c r="J49" s="440" t="s">
        <v>1323</v>
      </c>
      <c r="K49" s="440" t="s">
        <v>1323</v>
      </c>
      <c r="L49" s="440" t="s">
        <v>1323</v>
      </c>
      <c r="M49" s="440" t="s">
        <v>1323</v>
      </c>
      <c r="N49" s="440" t="s">
        <v>1323</v>
      </c>
      <c r="O49" s="440" t="s">
        <v>1323</v>
      </c>
      <c r="Q49" s="440">
        <v>130320</v>
      </c>
      <c r="R49" s="449" t="s">
        <v>37</v>
      </c>
      <c r="S49" s="440">
        <f t="shared" si="1"/>
        <v>130320</v>
      </c>
    </row>
    <row r="50" spans="1:19" ht="10.199999999999999" customHeight="1" x14ac:dyDescent="0.3">
      <c r="A50" s="440">
        <v>1303</v>
      </c>
      <c r="B50" s="440">
        <f t="shared" si="0"/>
        <v>6</v>
      </c>
      <c r="C50" s="449">
        <v>130325</v>
      </c>
      <c r="D50" s="440" t="s">
        <v>38</v>
      </c>
      <c r="E50" s="440" t="s">
        <v>1323</v>
      </c>
      <c r="F50" s="440" t="s">
        <v>1323</v>
      </c>
      <c r="G50" s="440" t="s">
        <v>1323</v>
      </c>
      <c r="H50" s="440" t="s">
        <v>1323</v>
      </c>
      <c r="I50" s="440" t="s">
        <v>1323</v>
      </c>
      <c r="J50" s="440" t="s">
        <v>1323</v>
      </c>
      <c r="K50" s="440" t="s">
        <v>1323</v>
      </c>
      <c r="L50" s="440" t="s">
        <v>1323</v>
      </c>
      <c r="M50" s="440" t="s">
        <v>1323</v>
      </c>
      <c r="N50" s="440" t="s">
        <v>1323</v>
      </c>
      <c r="O50" s="440" t="s">
        <v>1323</v>
      </c>
      <c r="Q50" s="440">
        <v>130325</v>
      </c>
      <c r="R50" s="449" t="s">
        <v>38</v>
      </c>
      <c r="S50" s="440">
        <f t="shared" si="1"/>
        <v>130325</v>
      </c>
    </row>
    <row r="51" spans="1:19" ht="10.199999999999999" customHeight="1" x14ac:dyDescent="0.3">
      <c r="A51" s="440">
        <v>1304</v>
      </c>
      <c r="B51" s="440">
        <f t="shared" si="0"/>
        <v>4</v>
      </c>
      <c r="C51" s="449">
        <v>1304</v>
      </c>
      <c r="D51" s="440" t="s">
        <v>40</v>
      </c>
      <c r="E51" s="440" t="s">
        <v>1323</v>
      </c>
      <c r="F51" s="440" t="s">
        <v>1323</v>
      </c>
      <c r="G51" s="440" t="s">
        <v>1323</v>
      </c>
      <c r="H51" s="440" t="s">
        <v>1323</v>
      </c>
      <c r="I51" s="440" t="s">
        <v>1323</v>
      </c>
      <c r="J51" s="440" t="s">
        <v>1323</v>
      </c>
      <c r="K51" s="440" t="s">
        <v>1323</v>
      </c>
      <c r="L51" s="440" t="s">
        <v>1323</v>
      </c>
      <c r="M51" s="440" t="s">
        <v>1323</v>
      </c>
      <c r="N51" s="440" t="s">
        <v>1323</v>
      </c>
      <c r="O51" s="440" t="s">
        <v>1323</v>
      </c>
      <c r="Q51" s="440">
        <v>1304</v>
      </c>
      <c r="R51" s="449" t="s">
        <v>40</v>
      </c>
      <c r="S51" s="440">
        <f t="shared" si="1"/>
        <v>1304</v>
      </c>
    </row>
    <row r="52" spans="1:19" ht="10.199999999999999" customHeight="1" x14ac:dyDescent="0.3">
      <c r="A52" s="440">
        <v>1304</v>
      </c>
      <c r="B52" s="440">
        <f t="shared" si="0"/>
        <v>6</v>
      </c>
      <c r="C52" s="449">
        <v>130405</v>
      </c>
      <c r="D52" s="440" t="s">
        <v>34</v>
      </c>
      <c r="E52" s="440" t="s">
        <v>1323</v>
      </c>
      <c r="F52" s="440" t="s">
        <v>1323</v>
      </c>
      <c r="G52" s="440" t="s">
        <v>1323</v>
      </c>
      <c r="H52" s="440" t="s">
        <v>1323</v>
      </c>
      <c r="I52" s="440" t="s">
        <v>1323</v>
      </c>
      <c r="J52" s="440" t="s">
        <v>1323</v>
      </c>
      <c r="K52" s="440" t="s">
        <v>1323</v>
      </c>
      <c r="L52" s="440" t="s">
        <v>1323</v>
      </c>
      <c r="M52" s="440" t="s">
        <v>1323</v>
      </c>
      <c r="N52" s="440" t="s">
        <v>1323</v>
      </c>
      <c r="O52" s="440" t="s">
        <v>1323</v>
      </c>
      <c r="Q52" s="440">
        <v>130405</v>
      </c>
      <c r="R52" s="449" t="s">
        <v>34</v>
      </c>
      <c r="S52" s="440">
        <f t="shared" si="1"/>
        <v>130405</v>
      </c>
    </row>
    <row r="53" spans="1:19" ht="10.199999999999999" customHeight="1" x14ac:dyDescent="0.3">
      <c r="A53" s="440">
        <v>1304</v>
      </c>
      <c r="B53" s="440">
        <f t="shared" si="0"/>
        <v>6</v>
      </c>
      <c r="C53" s="449">
        <v>130410</v>
      </c>
      <c r="D53" s="440" t="s">
        <v>35</v>
      </c>
      <c r="E53" s="440" t="s">
        <v>1323</v>
      </c>
      <c r="F53" s="440" t="s">
        <v>1323</v>
      </c>
      <c r="G53" s="440" t="s">
        <v>1323</v>
      </c>
      <c r="H53" s="440" t="s">
        <v>1323</v>
      </c>
      <c r="I53" s="440" t="s">
        <v>1323</v>
      </c>
      <c r="J53" s="440" t="s">
        <v>1323</v>
      </c>
      <c r="K53" s="440" t="s">
        <v>1323</v>
      </c>
      <c r="L53" s="440" t="s">
        <v>1323</v>
      </c>
      <c r="M53" s="440" t="s">
        <v>1323</v>
      </c>
      <c r="N53" s="440" t="s">
        <v>1323</v>
      </c>
      <c r="O53" s="440" t="s">
        <v>1323</v>
      </c>
      <c r="Q53" s="440">
        <v>130410</v>
      </c>
      <c r="R53" s="449" t="s">
        <v>35</v>
      </c>
      <c r="S53" s="440">
        <f t="shared" si="1"/>
        <v>130410</v>
      </c>
    </row>
    <row r="54" spans="1:19" ht="10.199999999999999" customHeight="1" x14ac:dyDescent="0.3">
      <c r="A54" s="440">
        <v>1304</v>
      </c>
      <c r="B54" s="440">
        <f t="shared" si="0"/>
        <v>6</v>
      </c>
      <c r="C54" s="449">
        <v>130415</v>
      </c>
      <c r="D54" s="440" t="s">
        <v>36</v>
      </c>
      <c r="E54" s="440" t="s">
        <v>1323</v>
      </c>
      <c r="F54" s="440" t="s">
        <v>1323</v>
      </c>
      <c r="G54" s="440" t="s">
        <v>1323</v>
      </c>
      <c r="H54" s="440" t="s">
        <v>1323</v>
      </c>
      <c r="I54" s="440" t="s">
        <v>1323</v>
      </c>
      <c r="J54" s="440" t="s">
        <v>1323</v>
      </c>
      <c r="K54" s="440" t="s">
        <v>1323</v>
      </c>
      <c r="L54" s="440" t="s">
        <v>1323</v>
      </c>
      <c r="M54" s="440" t="s">
        <v>1323</v>
      </c>
      <c r="N54" s="440" t="s">
        <v>1323</v>
      </c>
      <c r="O54" s="440" t="s">
        <v>1323</v>
      </c>
      <c r="Q54" s="440">
        <v>130415</v>
      </c>
      <c r="R54" s="449" t="s">
        <v>36</v>
      </c>
      <c r="S54" s="440">
        <f t="shared" si="1"/>
        <v>130415</v>
      </c>
    </row>
    <row r="55" spans="1:19" ht="10.199999999999999" customHeight="1" x14ac:dyDescent="0.3">
      <c r="A55" s="440">
        <v>1304</v>
      </c>
      <c r="B55" s="440">
        <f t="shared" si="0"/>
        <v>6</v>
      </c>
      <c r="C55" s="449">
        <v>130420</v>
      </c>
      <c r="D55" s="440" t="s">
        <v>37</v>
      </c>
      <c r="E55" s="440" t="s">
        <v>1323</v>
      </c>
      <c r="F55" s="440" t="s">
        <v>1323</v>
      </c>
      <c r="G55" s="440" t="s">
        <v>1323</v>
      </c>
      <c r="H55" s="440" t="s">
        <v>1323</v>
      </c>
      <c r="I55" s="440" t="s">
        <v>1323</v>
      </c>
      <c r="J55" s="440" t="s">
        <v>1323</v>
      </c>
      <c r="K55" s="440" t="s">
        <v>1323</v>
      </c>
      <c r="L55" s="440" t="s">
        <v>1323</v>
      </c>
      <c r="M55" s="440" t="s">
        <v>1323</v>
      </c>
      <c r="N55" s="440" t="s">
        <v>1323</v>
      </c>
      <c r="O55" s="440" t="s">
        <v>1323</v>
      </c>
      <c r="Q55" s="440">
        <v>130420</v>
      </c>
      <c r="R55" s="449" t="s">
        <v>37</v>
      </c>
      <c r="S55" s="440">
        <f t="shared" si="1"/>
        <v>130420</v>
      </c>
    </row>
    <row r="56" spans="1:19" ht="10.199999999999999" customHeight="1" x14ac:dyDescent="0.3">
      <c r="A56" s="440">
        <v>1304</v>
      </c>
      <c r="B56" s="440">
        <f t="shared" si="0"/>
        <v>6</v>
      </c>
      <c r="C56" s="449">
        <v>130425</v>
      </c>
      <c r="D56" s="440" t="s">
        <v>38</v>
      </c>
      <c r="E56" s="440" t="s">
        <v>1323</v>
      </c>
      <c r="F56" s="440" t="s">
        <v>1323</v>
      </c>
      <c r="G56" s="440" t="s">
        <v>1323</v>
      </c>
      <c r="H56" s="440" t="s">
        <v>1323</v>
      </c>
      <c r="I56" s="440" t="s">
        <v>1323</v>
      </c>
      <c r="J56" s="440" t="s">
        <v>1323</v>
      </c>
      <c r="K56" s="440" t="s">
        <v>1323</v>
      </c>
      <c r="L56" s="440" t="s">
        <v>1323</v>
      </c>
      <c r="M56" s="440" t="s">
        <v>1323</v>
      </c>
      <c r="N56" s="440" t="s">
        <v>1323</v>
      </c>
      <c r="O56" s="440" t="s">
        <v>1323</v>
      </c>
      <c r="Q56" s="440">
        <v>130425</v>
      </c>
      <c r="R56" s="449" t="s">
        <v>38</v>
      </c>
      <c r="S56" s="440">
        <f t="shared" si="1"/>
        <v>130425</v>
      </c>
    </row>
    <row r="57" spans="1:19" ht="10.199999999999999" customHeight="1" x14ac:dyDescent="0.3">
      <c r="A57" s="440">
        <v>1304</v>
      </c>
      <c r="B57" s="440">
        <f t="shared" si="0"/>
        <v>6</v>
      </c>
      <c r="C57" s="449">
        <v>130430</v>
      </c>
      <c r="D57" s="440" t="s">
        <v>735</v>
      </c>
      <c r="G57" s="440" t="s">
        <v>1323</v>
      </c>
      <c r="H57" s="440" t="s">
        <v>1323</v>
      </c>
      <c r="I57" s="440" t="s">
        <v>1323</v>
      </c>
      <c r="J57" s="440" t="s">
        <v>1323</v>
      </c>
      <c r="K57" s="440" t="s">
        <v>1323</v>
      </c>
      <c r="Q57" s="440">
        <v>130430</v>
      </c>
      <c r="R57" s="449" t="s">
        <v>735</v>
      </c>
      <c r="S57" s="440">
        <f t="shared" si="1"/>
        <v>130430</v>
      </c>
    </row>
    <row r="58" spans="1:19" ht="10.199999999999999" customHeight="1" x14ac:dyDescent="0.3">
      <c r="A58" s="440">
        <v>1305</v>
      </c>
      <c r="B58" s="440">
        <f t="shared" si="0"/>
        <v>4</v>
      </c>
      <c r="C58" s="449">
        <v>1305</v>
      </c>
      <c r="D58" s="440" t="s">
        <v>41</v>
      </c>
      <c r="E58" s="440" t="s">
        <v>1323</v>
      </c>
      <c r="F58" s="440" t="s">
        <v>1323</v>
      </c>
      <c r="G58" s="440" t="s">
        <v>1323</v>
      </c>
      <c r="H58" s="440" t="s">
        <v>1323</v>
      </c>
      <c r="I58" s="440" t="s">
        <v>1323</v>
      </c>
      <c r="J58" s="440" t="s">
        <v>1323</v>
      </c>
      <c r="K58" s="440" t="s">
        <v>1323</v>
      </c>
      <c r="L58" s="440" t="s">
        <v>1323</v>
      </c>
      <c r="M58" s="440" t="s">
        <v>1323</v>
      </c>
      <c r="N58" s="440" t="s">
        <v>1323</v>
      </c>
      <c r="O58" s="440" t="s">
        <v>1323</v>
      </c>
      <c r="Q58" s="440">
        <v>1305</v>
      </c>
      <c r="R58" s="449" t="s">
        <v>41</v>
      </c>
      <c r="S58" s="440">
        <f t="shared" si="1"/>
        <v>1305</v>
      </c>
    </row>
    <row r="59" spans="1:19" ht="10.199999999999999" customHeight="1" x14ac:dyDescent="0.3">
      <c r="A59" s="440">
        <v>1305</v>
      </c>
      <c r="B59" s="440">
        <f t="shared" si="0"/>
        <v>6</v>
      </c>
      <c r="C59" s="449">
        <v>130505</v>
      </c>
      <c r="D59" s="440" t="s">
        <v>34</v>
      </c>
      <c r="E59" s="440" t="s">
        <v>1323</v>
      </c>
      <c r="F59" s="440" t="s">
        <v>1323</v>
      </c>
      <c r="G59" s="440" t="s">
        <v>1323</v>
      </c>
      <c r="H59" s="440" t="s">
        <v>1323</v>
      </c>
      <c r="I59" s="440" t="s">
        <v>1323</v>
      </c>
      <c r="J59" s="440" t="s">
        <v>1323</v>
      </c>
      <c r="K59" s="440" t="s">
        <v>1323</v>
      </c>
      <c r="L59" s="440" t="s">
        <v>1323</v>
      </c>
      <c r="M59" s="440" t="s">
        <v>1323</v>
      </c>
      <c r="N59" s="440" t="s">
        <v>1323</v>
      </c>
      <c r="O59" s="440" t="s">
        <v>1323</v>
      </c>
      <c r="Q59" s="440">
        <v>130505</v>
      </c>
      <c r="R59" s="449" t="s">
        <v>34</v>
      </c>
      <c r="S59" s="440">
        <f t="shared" si="1"/>
        <v>130505</v>
      </c>
    </row>
    <row r="60" spans="1:19" ht="10.199999999999999" customHeight="1" x14ac:dyDescent="0.3">
      <c r="A60" s="440">
        <v>1305</v>
      </c>
      <c r="B60" s="440">
        <f t="shared" si="0"/>
        <v>6</v>
      </c>
      <c r="C60" s="449">
        <v>130510</v>
      </c>
      <c r="D60" s="440" t="s">
        <v>35</v>
      </c>
      <c r="E60" s="440" t="s">
        <v>1323</v>
      </c>
      <c r="F60" s="440" t="s">
        <v>1323</v>
      </c>
      <c r="G60" s="440" t="s">
        <v>1323</v>
      </c>
      <c r="H60" s="440" t="s">
        <v>1323</v>
      </c>
      <c r="I60" s="440" t="s">
        <v>1323</v>
      </c>
      <c r="J60" s="440" t="s">
        <v>1323</v>
      </c>
      <c r="K60" s="440" t="s">
        <v>1323</v>
      </c>
      <c r="L60" s="440" t="s">
        <v>1323</v>
      </c>
      <c r="M60" s="440" t="s">
        <v>1323</v>
      </c>
      <c r="N60" s="440" t="s">
        <v>1323</v>
      </c>
      <c r="O60" s="440" t="s">
        <v>1323</v>
      </c>
      <c r="Q60" s="440">
        <v>130510</v>
      </c>
      <c r="R60" s="449" t="s">
        <v>35</v>
      </c>
      <c r="S60" s="440">
        <f t="shared" si="1"/>
        <v>130510</v>
      </c>
    </row>
    <row r="61" spans="1:19" ht="10.199999999999999" customHeight="1" x14ac:dyDescent="0.3">
      <c r="A61" s="440">
        <v>1305</v>
      </c>
      <c r="B61" s="440">
        <f t="shared" si="0"/>
        <v>6</v>
      </c>
      <c r="C61" s="449">
        <v>130515</v>
      </c>
      <c r="D61" s="440" t="s">
        <v>36</v>
      </c>
      <c r="E61" s="440" t="s">
        <v>1323</v>
      </c>
      <c r="F61" s="440" t="s">
        <v>1323</v>
      </c>
      <c r="G61" s="440" t="s">
        <v>1323</v>
      </c>
      <c r="H61" s="440" t="s">
        <v>1323</v>
      </c>
      <c r="I61" s="440" t="s">
        <v>1323</v>
      </c>
      <c r="J61" s="440" t="s">
        <v>1323</v>
      </c>
      <c r="K61" s="440" t="s">
        <v>1323</v>
      </c>
      <c r="L61" s="440" t="s">
        <v>1323</v>
      </c>
      <c r="M61" s="440" t="s">
        <v>1323</v>
      </c>
      <c r="N61" s="440" t="s">
        <v>1323</v>
      </c>
      <c r="O61" s="440" t="s">
        <v>1323</v>
      </c>
      <c r="Q61" s="440">
        <v>130515</v>
      </c>
      <c r="R61" s="449" t="s">
        <v>36</v>
      </c>
      <c r="S61" s="440">
        <f t="shared" si="1"/>
        <v>130515</v>
      </c>
    </row>
    <row r="62" spans="1:19" ht="10.199999999999999" customHeight="1" x14ac:dyDescent="0.3">
      <c r="A62" s="440">
        <v>1305</v>
      </c>
      <c r="B62" s="440">
        <f t="shared" si="0"/>
        <v>6</v>
      </c>
      <c r="C62" s="449">
        <v>130520</v>
      </c>
      <c r="D62" s="440" t="s">
        <v>42</v>
      </c>
      <c r="E62" s="440" t="s">
        <v>1323</v>
      </c>
      <c r="F62" s="440" t="s">
        <v>1323</v>
      </c>
      <c r="G62" s="440" t="s">
        <v>1323</v>
      </c>
      <c r="H62" s="440" t="s">
        <v>1323</v>
      </c>
      <c r="I62" s="440" t="s">
        <v>1323</v>
      </c>
      <c r="J62" s="440" t="s">
        <v>1323</v>
      </c>
      <c r="K62" s="440" t="s">
        <v>1323</v>
      </c>
      <c r="L62" s="440" t="s">
        <v>1323</v>
      </c>
      <c r="M62" s="440" t="s">
        <v>1323</v>
      </c>
      <c r="N62" s="440" t="s">
        <v>1323</v>
      </c>
      <c r="O62" s="440" t="s">
        <v>1323</v>
      </c>
      <c r="Q62" s="440">
        <v>130520</v>
      </c>
      <c r="R62" s="449" t="s">
        <v>42</v>
      </c>
      <c r="S62" s="440">
        <f t="shared" si="1"/>
        <v>130520</v>
      </c>
    </row>
    <row r="63" spans="1:19" ht="10.199999999999999" customHeight="1" x14ac:dyDescent="0.3">
      <c r="A63" s="440">
        <v>1305</v>
      </c>
      <c r="B63" s="440">
        <f t="shared" si="0"/>
        <v>6</v>
      </c>
      <c r="C63" s="449">
        <v>130525</v>
      </c>
      <c r="D63" s="440" t="s">
        <v>43</v>
      </c>
      <c r="E63" s="440" t="s">
        <v>1323</v>
      </c>
      <c r="F63" s="440" t="s">
        <v>1323</v>
      </c>
      <c r="G63" s="440" t="s">
        <v>1323</v>
      </c>
      <c r="H63" s="440" t="s">
        <v>1323</v>
      </c>
      <c r="I63" s="440" t="s">
        <v>1323</v>
      </c>
      <c r="J63" s="440" t="s">
        <v>1323</v>
      </c>
      <c r="K63" s="440" t="s">
        <v>1323</v>
      </c>
      <c r="L63" s="440" t="s">
        <v>1323</v>
      </c>
      <c r="M63" s="440" t="s">
        <v>1323</v>
      </c>
      <c r="N63" s="440" t="s">
        <v>1323</v>
      </c>
      <c r="O63" s="440" t="s">
        <v>1323</v>
      </c>
      <c r="Q63" s="440">
        <v>130525</v>
      </c>
      <c r="R63" s="449" t="s">
        <v>43</v>
      </c>
      <c r="S63" s="440">
        <f t="shared" si="1"/>
        <v>130525</v>
      </c>
    </row>
    <row r="64" spans="1:19" ht="10.199999999999999" customHeight="1" x14ac:dyDescent="0.3">
      <c r="A64" s="440">
        <v>1305</v>
      </c>
      <c r="B64" s="440">
        <f t="shared" si="0"/>
        <v>6</v>
      </c>
      <c r="C64" s="449">
        <v>130530</v>
      </c>
      <c r="D64" s="440" t="s">
        <v>44</v>
      </c>
      <c r="E64" s="440" t="s">
        <v>1323</v>
      </c>
      <c r="F64" s="440" t="s">
        <v>1323</v>
      </c>
      <c r="G64" s="440" t="s">
        <v>1323</v>
      </c>
      <c r="H64" s="440" t="s">
        <v>1323</v>
      </c>
      <c r="I64" s="440" t="s">
        <v>1323</v>
      </c>
      <c r="J64" s="440" t="s">
        <v>1323</v>
      </c>
      <c r="K64" s="440" t="s">
        <v>1323</v>
      </c>
      <c r="L64" s="440" t="s">
        <v>1323</v>
      </c>
      <c r="M64" s="440" t="s">
        <v>1323</v>
      </c>
      <c r="N64" s="440" t="s">
        <v>1323</v>
      </c>
      <c r="O64" s="440" t="s">
        <v>1323</v>
      </c>
      <c r="Q64" s="440">
        <v>130530</v>
      </c>
      <c r="R64" s="449" t="s">
        <v>44</v>
      </c>
      <c r="S64" s="440">
        <f t="shared" si="1"/>
        <v>130530</v>
      </c>
    </row>
    <row r="65" spans="1:19" ht="10.199999999999999" customHeight="1" x14ac:dyDescent="0.3">
      <c r="A65" s="440">
        <v>1305</v>
      </c>
      <c r="B65" s="440">
        <f t="shared" si="0"/>
        <v>6</v>
      </c>
      <c r="C65" s="449">
        <v>130535</v>
      </c>
      <c r="D65" s="440" t="s">
        <v>45</v>
      </c>
      <c r="E65" s="440" t="s">
        <v>1323</v>
      </c>
      <c r="F65" s="440" t="s">
        <v>1323</v>
      </c>
      <c r="G65" s="440" t="s">
        <v>1323</v>
      </c>
      <c r="H65" s="440" t="s">
        <v>1323</v>
      </c>
      <c r="I65" s="440" t="s">
        <v>1323</v>
      </c>
      <c r="J65" s="440" t="s">
        <v>1323</v>
      </c>
      <c r="K65" s="440" t="s">
        <v>1323</v>
      </c>
      <c r="L65" s="440" t="s">
        <v>1323</v>
      </c>
      <c r="M65" s="440" t="s">
        <v>1323</v>
      </c>
      <c r="N65" s="440" t="s">
        <v>1323</v>
      </c>
      <c r="O65" s="440" t="s">
        <v>1323</v>
      </c>
      <c r="Q65" s="440">
        <v>130535</v>
      </c>
      <c r="R65" s="449" t="s">
        <v>45</v>
      </c>
      <c r="S65" s="440">
        <f t="shared" si="1"/>
        <v>130535</v>
      </c>
    </row>
    <row r="66" spans="1:19" ht="10.199999999999999" customHeight="1" x14ac:dyDescent="0.3">
      <c r="A66" s="440">
        <v>1305</v>
      </c>
      <c r="B66" s="440">
        <f t="shared" si="0"/>
        <v>6</v>
      </c>
      <c r="C66" s="449">
        <v>130540</v>
      </c>
      <c r="D66" s="440" t="s">
        <v>46</v>
      </c>
      <c r="E66" s="440" t="s">
        <v>1323</v>
      </c>
      <c r="F66" s="440" t="s">
        <v>1323</v>
      </c>
      <c r="G66" s="440" t="s">
        <v>1323</v>
      </c>
      <c r="H66" s="440" t="s">
        <v>1323</v>
      </c>
      <c r="I66" s="440" t="s">
        <v>1323</v>
      </c>
      <c r="J66" s="440" t="s">
        <v>1323</v>
      </c>
      <c r="K66" s="440" t="s">
        <v>1323</v>
      </c>
      <c r="L66" s="440" t="s">
        <v>1323</v>
      </c>
      <c r="M66" s="440" t="s">
        <v>1323</v>
      </c>
      <c r="N66" s="440" t="s">
        <v>1323</v>
      </c>
      <c r="O66" s="440" t="s">
        <v>1323</v>
      </c>
      <c r="Q66" s="440">
        <v>130540</v>
      </c>
      <c r="R66" s="449" t="s">
        <v>46</v>
      </c>
      <c r="S66" s="440">
        <f t="shared" si="1"/>
        <v>130540</v>
      </c>
    </row>
    <row r="67" spans="1:19" ht="10.199999999999999" customHeight="1" x14ac:dyDescent="0.3">
      <c r="A67" s="440">
        <v>1306</v>
      </c>
      <c r="B67" s="440">
        <f t="shared" si="0"/>
        <v>4</v>
      </c>
      <c r="C67" s="449">
        <v>1306</v>
      </c>
      <c r="D67" s="440" t="s">
        <v>47</v>
      </c>
      <c r="E67" s="440" t="s">
        <v>1323</v>
      </c>
      <c r="F67" s="440" t="s">
        <v>1323</v>
      </c>
      <c r="G67" s="440" t="s">
        <v>1323</v>
      </c>
      <c r="H67" s="440" t="s">
        <v>1323</v>
      </c>
      <c r="I67" s="440" t="s">
        <v>1323</v>
      </c>
      <c r="J67" s="440" t="s">
        <v>1323</v>
      </c>
      <c r="K67" s="440" t="s">
        <v>1323</v>
      </c>
      <c r="L67" s="440" t="s">
        <v>1323</v>
      </c>
      <c r="M67" s="440" t="s">
        <v>1323</v>
      </c>
      <c r="N67" s="440" t="s">
        <v>1323</v>
      </c>
      <c r="O67" s="440" t="s">
        <v>1323</v>
      </c>
      <c r="Q67" s="440">
        <v>1306</v>
      </c>
      <c r="R67" s="449" t="s">
        <v>47</v>
      </c>
      <c r="S67" s="440">
        <f t="shared" si="1"/>
        <v>1306</v>
      </c>
    </row>
    <row r="68" spans="1:19" ht="10.199999999999999" customHeight="1" x14ac:dyDescent="0.3">
      <c r="A68" s="440">
        <v>1306</v>
      </c>
      <c r="B68" s="440">
        <f t="shared" si="0"/>
        <v>6</v>
      </c>
      <c r="C68" s="449">
        <v>130605</v>
      </c>
      <c r="D68" s="440" t="s">
        <v>34</v>
      </c>
      <c r="E68" s="440" t="s">
        <v>1323</v>
      </c>
      <c r="F68" s="440" t="s">
        <v>1323</v>
      </c>
      <c r="G68" s="440" t="s">
        <v>1323</v>
      </c>
      <c r="H68" s="440" t="s">
        <v>1323</v>
      </c>
      <c r="I68" s="440" t="s">
        <v>1323</v>
      </c>
      <c r="J68" s="440" t="s">
        <v>1323</v>
      </c>
      <c r="K68" s="440" t="s">
        <v>1323</v>
      </c>
      <c r="L68" s="440" t="s">
        <v>1323</v>
      </c>
      <c r="M68" s="440" t="s">
        <v>1323</v>
      </c>
      <c r="N68" s="440" t="s">
        <v>1323</v>
      </c>
      <c r="O68" s="440" t="s">
        <v>1323</v>
      </c>
      <c r="Q68" s="440">
        <v>130605</v>
      </c>
      <c r="R68" s="449" t="s">
        <v>34</v>
      </c>
      <c r="S68" s="440">
        <f t="shared" si="1"/>
        <v>130605</v>
      </c>
    </row>
    <row r="69" spans="1:19" ht="10.199999999999999" customHeight="1" x14ac:dyDescent="0.3">
      <c r="A69" s="440">
        <v>1306</v>
      </c>
      <c r="B69" s="440">
        <f t="shared" ref="B69:B132" si="2">LEN(C69)</f>
        <v>6</v>
      </c>
      <c r="C69" s="449">
        <v>130610</v>
      </c>
      <c r="D69" s="440" t="s">
        <v>35</v>
      </c>
      <c r="E69" s="440" t="s">
        <v>1323</v>
      </c>
      <c r="F69" s="440" t="s">
        <v>1323</v>
      </c>
      <c r="G69" s="440" t="s">
        <v>1323</v>
      </c>
      <c r="H69" s="440" t="s">
        <v>1323</v>
      </c>
      <c r="I69" s="440" t="s">
        <v>1323</v>
      </c>
      <c r="J69" s="440" t="s">
        <v>1323</v>
      </c>
      <c r="K69" s="440" t="s">
        <v>1323</v>
      </c>
      <c r="L69" s="440" t="s">
        <v>1323</v>
      </c>
      <c r="M69" s="440" t="s">
        <v>1323</v>
      </c>
      <c r="N69" s="440" t="s">
        <v>1323</v>
      </c>
      <c r="O69" s="440" t="s">
        <v>1323</v>
      </c>
      <c r="Q69" s="440">
        <v>130610</v>
      </c>
      <c r="R69" s="449" t="s">
        <v>35</v>
      </c>
      <c r="S69" s="440">
        <f t="shared" ref="S69:S84" si="3">+C69</f>
        <v>130610</v>
      </c>
    </row>
    <row r="70" spans="1:19" ht="10.199999999999999" customHeight="1" x14ac:dyDescent="0.3">
      <c r="A70" s="440">
        <v>1306</v>
      </c>
      <c r="B70" s="440">
        <f t="shared" si="2"/>
        <v>6</v>
      </c>
      <c r="C70" s="449">
        <v>130615</v>
      </c>
      <c r="D70" s="440" t="s">
        <v>36</v>
      </c>
      <c r="E70" s="440" t="s">
        <v>1323</v>
      </c>
      <c r="F70" s="440" t="s">
        <v>1323</v>
      </c>
      <c r="G70" s="440" t="s">
        <v>1323</v>
      </c>
      <c r="H70" s="440" t="s">
        <v>1323</v>
      </c>
      <c r="I70" s="440" t="s">
        <v>1323</v>
      </c>
      <c r="J70" s="440" t="s">
        <v>1323</v>
      </c>
      <c r="K70" s="440" t="s">
        <v>1323</v>
      </c>
      <c r="L70" s="440" t="s">
        <v>1323</v>
      </c>
      <c r="M70" s="440" t="s">
        <v>1323</v>
      </c>
      <c r="N70" s="440" t="s">
        <v>1323</v>
      </c>
      <c r="O70" s="440" t="s">
        <v>1323</v>
      </c>
      <c r="Q70" s="440">
        <v>130615</v>
      </c>
      <c r="R70" s="449" t="s">
        <v>36</v>
      </c>
      <c r="S70" s="440">
        <f t="shared" si="3"/>
        <v>130615</v>
      </c>
    </row>
    <row r="71" spans="1:19" ht="10.199999999999999" customHeight="1" x14ac:dyDescent="0.3">
      <c r="A71" s="440">
        <v>1306</v>
      </c>
      <c r="B71" s="440">
        <f t="shared" si="2"/>
        <v>6</v>
      </c>
      <c r="C71" s="449">
        <v>130620</v>
      </c>
      <c r="D71" s="440" t="s">
        <v>42</v>
      </c>
      <c r="E71" s="440" t="s">
        <v>1323</v>
      </c>
      <c r="F71" s="440" t="s">
        <v>1323</v>
      </c>
      <c r="G71" s="440" t="s">
        <v>1323</v>
      </c>
      <c r="H71" s="440" t="s">
        <v>1323</v>
      </c>
      <c r="I71" s="440" t="s">
        <v>1323</v>
      </c>
      <c r="J71" s="440" t="s">
        <v>1323</v>
      </c>
      <c r="K71" s="440" t="s">
        <v>1323</v>
      </c>
      <c r="L71" s="440" t="s">
        <v>1323</v>
      </c>
      <c r="M71" s="440" t="s">
        <v>1323</v>
      </c>
      <c r="N71" s="440" t="s">
        <v>1323</v>
      </c>
      <c r="O71" s="440" t="s">
        <v>1323</v>
      </c>
      <c r="Q71" s="440">
        <v>130620</v>
      </c>
      <c r="R71" s="449" t="s">
        <v>42</v>
      </c>
      <c r="S71" s="440">
        <f t="shared" si="3"/>
        <v>130620</v>
      </c>
    </row>
    <row r="72" spans="1:19" ht="10.199999999999999" customHeight="1" x14ac:dyDescent="0.3">
      <c r="A72" s="440">
        <v>1306</v>
      </c>
      <c r="B72" s="440">
        <f t="shared" si="2"/>
        <v>6</v>
      </c>
      <c r="C72" s="449">
        <v>130625</v>
      </c>
      <c r="D72" s="440" t="s">
        <v>43</v>
      </c>
      <c r="E72" s="440" t="s">
        <v>1323</v>
      </c>
      <c r="F72" s="440" t="s">
        <v>1323</v>
      </c>
      <c r="G72" s="440" t="s">
        <v>1323</v>
      </c>
      <c r="H72" s="440" t="s">
        <v>1323</v>
      </c>
      <c r="I72" s="440" t="s">
        <v>1323</v>
      </c>
      <c r="J72" s="440" t="s">
        <v>1323</v>
      </c>
      <c r="K72" s="440" t="s">
        <v>1323</v>
      </c>
      <c r="L72" s="440" t="s">
        <v>1323</v>
      </c>
      <c r="M72" s="440" t="s">
        <v>1323</v>
      </c>
      <c r="N72" s="440" t="s">
        <v>1323</v>
      </c>
      <c r="O72" s="440" t="s">
        <v>1323</v>
      </c>
      <c r="Q72" s="440">
        <v>130625</v>
      </c>
      <c r="R72" s="449" t="s">
        <v>43</v>
      </c>
      <c r="S72" s="440">
        <f t="shared" si="3"/>
        <v>130625</v>
      </c>
    </row>
    <row r="73" spans="1:19" ht="10.199999999999999" customHeight="1" x14ac:dyDescent="0.3">
      <c r="A73" s="440">
        <v>1306</v>
      </c>
      <c r="B73" s="440">
        <f t="shared" si="2"/>
        <v>6</v>
      </c>
      <c r="C73" s="449">
        <v>130630</v>
      </c>
      <c r="D73" s="440" t="s">
        <v>44</v>
      </c>
      <c r="E73" s="440" t="s">
        <v>1323</v>
      </c>
      <c r="F73" s="440" t="s">
        <v>1323</v>
      </c>
      <c r="G73" s="440" t="s">
        <v>1323</v>
      </c>
      <c r="H73" s="440" t="s">
        <v>1323</v>
      </c>
      <c r="I73" s="440" t="s">
        <v>1323</v>
      </c>
      <c r="J73" s="440" t="s">
        <v>1323</v>
      </c>
      <c r="K73" s="440" t="s">
        <v>1323</v>
      </c>
      <c r="L73" s="440" t="s">
        <v>1323</v>
      </c>
      <c r="M73" s="440" t="s">
        <v>1323</v>
      </c>
      <c r="N73" s="440" t="s">
        <v>1323</v>
      </c>
      <c r="O73" s="440" t="s">
        <v>1323</v>
      </c>
      <c r="Q73" s="440">
        <v>130630</v>
      </c>
      <c r="R73" s="449" t="s">
        <v>44</v>
      </c>
      <c r="S73" s="440">
        <f t="shared" si="3"/>
        <v>130630</v>
      </c>
    </row>
    <row r="74" spans="1:19" ht="10.199999999999999" customHeight="1" x14ac:dyDescent="0.3">
      <c r="A74" s="440">
        <v>1306</v>
      </c>
      <c r="B74" s="440">
        <f t="shared" si="2"/>
        <v>6</v>
      </c>
      <c r="C74" s="449">
        <v>130635</v>
      </c>
      <c r="D74" s="440" t="s">
        <v>45</v>
      </c>
      <c r="E74" s="440" t="s">
        <v>1323</v>
      </c>
      <c r="F74" s="440" t="s">
        <v>1323</v>
      </c>
      <c r="G74" s="440" t="s">
        <v>1323</v>
      </c>
      <c r="H74" s="440" t="s">
        <v>1323</v>
      </c>
      <c r="I74" s="440" t="s">
        <v>1323</v>
      </c>
      <c r="J74" s="440" t="s">
        <v>1323</v>
      </c>
      <c r="K74" s="440" t="s">
        <v>1323</v>
      </c>
      <c r="L74" s="440" t="s">
        <v>1323</v>
      </c>
      <c r="M74" s="440" t="s">
        <v>1323</v>
      </c>
      <c r="N74" s="440" t="s">
        <v>1323</v>
      </c>
      <c r="O74" s="440" t="s">
        <v>1323</v>
      </c>
      <c r="Q74" s="440">
        <v>130635</v>
      </c>
      <c r="R74" s="449" t="s">
        <v>45</v>
      </c>
      <c r="S74" s="440">
        <f t="shared" si="3"/>
        <v>130635</v>
      </c>
    </row>
    <row r="75" spans="1:19" ht="10.199999999999999" customHeight="1" x14ac:dyDescent="0.3">
      <c r="A75" s="440">
        <v>1306</v>
      </c>
      <c r="B75" s="440">
        <f t="shared" si="2"/>
        <v>6</v>
      </c>
      <c r="C75" s="449">
        <v>130640</v>
      </c>
      <c r="D75" s="440" t="s">
        <v>46</v>
      </c>
      <c r="E75" s="440" t="s">
        <v>1323</v>
      </c>
      <c r="F75" s="440" t="s">
        <v>1323</v>
      </c>
      <c r="G75" s="440" t="s">
        <v>1323</v>
      </c>
      <c r="H75" s="440" t="s">
        <v>1323</v>
      </c>
      <c r="I75" s="440" t="s">
        <v>1323</v>
      </c>
      <c r="J75" s="440" t="s">
        <v>1323</v>
      </c>
      <c r="K75" s="440" t="s">
        <v>1323</v>
      </c>
      <c r="L75" s="440" t="s">
        <v>1323</v>
      </c>
      <c r="M75" s="440" t="s">
        <v>1323</v>
      </c>
      <c r="N75" s="440" t="s">
        <v>1323</v>
      </c>
      <c r="O75" s="440" t="s">
        <v>1323</v>
      </c>
      <c r="Q75" s="440">
        <v>130640</v>
      </c>
      <c r="R75" s="449" t="s">
        <v>46</v>
      </c>
      <c r="S75" s="440">
        <f t="shared" si="3"/>
        <v>130640</v>
      </c>
    </row>
    <row r="76" spans="1:19" ht="10.199999999999999" customHeight="1" x14ac:dyDescent="0.3">
      <c r="A76" s="440">
        <v>1307</v>
      </c>
      <c r="B76" s="440">
        <f t="shared" si="2"/>
        <v>4</v>
      </c>
      <c r="C76" s="449">
        <v>1307</v>
      </c>
      <c r="D76" s="440" t="s">
        <v>48</v>
      </c>
      <c r="E76" s="440" t="s">
        <v>1323</v>
      </c>
      <c r="F76" s="440" t="s">
        <v>1323</v>
      </c>
      <c r="G76" s="440" t="s">
        <v>1323</v>
      </c>
      <c r="H76" s="440" t="s">
        <v>1323</v>
      </c>
      <c r="I76" s="440" t="s">
        <v>1323</v>
      </c>
      <c r="J76" s="440" t="s">
        <v>1323</v>
      </c>
      <c r="K76" s="440" t="s">
        <v>1323</v>
      </c>
      <c r="L76" s="440" t="s">
        <v>1323</v>
      </c>
      <c r="M76" s="440" t="s">
        <v>1323</v>
      </c>
      <c r="N76" s="440" t="s">
        <v>1323</v>
      </c>
      <c r="O76" s="440" t="s">
        <v>1323</v>
      </c>
      <c r="Q76" s="440">
        <v>1307</v>
      </c>
      <c r="R76" s="449" t="s">
        <v>48</v>
      </c>
      <c r="S76" s="440">
        <f t="shared" si="3"/>
        <v>1307</v>
      </c>
    </row>
    <row r="77" spans="1:19" ht="10.199999999999999" customHeight="1" x14ac:dyDescent="0.3">
      <c r="A77" s="440">
        <v>1307</v>
      </c>
      <c r="B77" s="440">
        <f t="shared" si="2"/>
        <v>6</v>
      </c>
      <c r="C77" s="449">
        <v>130705</v>
      </c>
      <c r="D77" s="440" t="s">
        <v>49</v>
      </c>
      <c r="E77" s="440" t="s">
        <v>1323</v>
      </c>
      <c r="F77" s="440" t="s">
        <v>1323</v>
      </c>
      <c r="G77" s="440" t="s">
        <v>1323</v>
      </c>
      <c r="H77" s="440" t="s">
        <v>1323</v>
      </c>
      <c r="I77" s="440" t="s">
        <v>1323</v>
      </c>
      <c r="J77" s="440" t="s">
        <v>1323</v>
      </c>
      <c r="K77" s="440" t="s">
        <v>1323</v>
      </c>
      <c r="L77" s="440" t="s">
        <v>1323</v>
      </c>
      <c r="M77" s="440" t="s">
        <v>1323</v>
      </c>
      <c r="N77" s="440" t="s">
        <v>1323</v>
      </c>
      <c r="O77" s="440" t="s">
        <v>1323</v>
      </c>
      <c r="Q77" s="440">
        <v>130705</v>
      </c>
      <c r="R77" s="449" t="s">
        <v>49</v>
      </c>
      <c r="S77" s="440">
        <f t="shared" si="3"/>
        <v>130705</v>
      </c>
    </row>
    <row r="78" spans="1:19" ht="10.199999999999999" customHeight="1" x14ac:dyDescent="0.3">
      <c r="A78" s="440">
        <v>1307</v>
      </c>
      <c r="B78" s="440">
        <f t="shared" si="2"/>
        <v>6</v>
      </c>
      <c r="C78" s="449">
        <v>130710</v>
      </c>
      <c r="D78" s="440" t="s">
        <v>50</v>
      </c>
      <c r="E78" s="440" t="s">
        <v>1323</v>
      </c>
      <c r="F78" s="440" t="s">
        <v>1323</v>
      </c>
      <c r="G78" s="440" t="s">
        <v>1323</v>
      </c>
      <c r="H78" s="440" t="s">
        <v>1323</v>
      </c>
      <c r="I78" s="440" t="s">
        <v>1323</v>
      </c>
      <c r="J78" s="440" t="s">
        <v>1323</v>
      </c>
      <c r="K78" s="440" t="s">
        <v>1323</v>
      </c>
      <c r="L78" s="440" t="s">
        <v>1323</v>
      </c>
      <c r="M78" s="440" t="s">
        <v>1323</v>
      </c>
      <c r="N78" s="440" t="s">
        <v>1323</v>
      </c>
      <c r="O78" s="440" t="s">
        <v>1323</v>
      </c>
      <c r="Q78" s="440">
        <v>130710</v>
      </c>
      <c r="R78" s="449" t="s">
        <v>50</v>
      </c>
      <c r="S78" s="440">
        <f t="shared" si="3"/>
        <v>130710</v>
      </c>
    </row>
    <row r="79" spans="1:19" ht="10.199999999999999" customHeight="1" x14ac:dyDescent="0.3">
      <c r="A79" s="440">
        <v>1307</v>
      </c>
      <c r="B79" s="440">
        <f t="shared" si="2"/>
        <v>6</v>
      </c>
      <c r="C79" s="449">
        <v>130715</v>
      </c>
      <c r="D79" s="440" t="s">
        <v>51</v>
      </c>
      <c r="E79" s="440" t="s">
        <v>1323</v>
      </c>
      <c r="F79" s="440" t="s">
        <v>1323</v>
      </c>
      <c r="G79" s="440" t="s">
        <v>1323</v>
      </c>
      <c r="H79" s="440" t="s">
        <v>1323</v>
      </c>
      <c r="I79" s="440" t="s">
        <v>1323</v>
      </c>
      <c r="J79" s="440" t="s">
        <v>1323</v>
      </c>
      <c r="K79" s="440" t="s">
        <v>1323</v>
      </c>
      <c r="O79" s="440" t="s">
        <v>1323</v>
      </c>
      <c r="Q79" s="440">
        <v>130715</v>
      </c>
      <c r="R79" s="449" t="s">
        <v>51</v>
      </c>
      <c r="S79" s="440">
        <f t="shared" si="3"/>
        <v>130715</v>
      </c>
    </row>
    <row r="80" spans="1:19" ht="10.199999999999999" customHeight="1" x14ac:dyDescent="0.3">
      <c r="A80" s="440">
        <v>1307</v>
      </c>
      <c r="B80" s="440">
        <f t="shared" si="2"/>
        <v>6</v>
      </c>
      <c r="C80" s="449">
        <v>130720</v>
      </c>
      <c r="D80" s="440" t="s">
        <v>52</v>
      </c>
      <c r="E80" s="440" t="s">
        <v>1323</v>
      </c>
      <c r="F80" s="440" t="s">
        <v>1323</v>
      </c>
      <c r="G80" s="440" t="s">
        <v>1323</v>
      </c>
      <c r="H80" s="440" t="s">
        <v>1323</v>
      </c>
      <c r="I80" s="440" t="s">
        <v>1323</v>
      </c>
      <c r="J80" s="440" t="s">
        <v>1323</v>
      </c>
      <c r="K80" s="440" t="s">
        <v>1323</v>
      </c>
      <c r="L80" s="440" t="s">
        <v>1323</v>
      </c>
      <c r="M80" s="440" t="s">
        <v>1323</v>
      </c>
      <c r="N80" s="440" t="s">
        <v>1323</v>
      </c>
      <c r="O80" s="440" t="s">
        <v>1323</v>
      </c>
      <c r="Q80" s="440">
        <v>130720</v>
      </c>
      <c r="R80" s="449" t="s">
        <v>52</v>
      </c>
      <c r="S80" s="440">
        <f t="shared" si="3"/>
        <v>130720</v>
      </c>
    </row>
    <row r="81" spans="1:19" ht="10.199999999999999" customHeight="1" x14ac:dyDescent="0.3">
      <c r="A81" s="440">
        <v>1307</v>
      </c>
      <c r="B81" s="440">
        <f t="shared" si="2"/>
        <v>6</v>
      </c>
      <c r="C81" s="449">
        <v>130790</v>
      </c>
      <c r="D81" s="440" t="s">
        <v>53</v>
      </c>
      <c r="E81" s="440" t="s">
        <v>1323</v>
      </c>
      <c r="F81" s="440" t="s">
        <v>1323</v>
      </c>
      <c r="G81" s="440" t="s">
        <v>1323</v>
      </c>
      <c r="H81" s="440" t="s">
        <v>1323</v>
      </c>
      <c r="I81" s="440" t="s">
        <v>1323</v>
      </c>
      <c r="J81" s="440" t="s">
        <v>1323</v>
      </c>
      <c r="K81" s="440" t="s">
        <v>1323</v>
      </c>
      <c r="L81" s="440" t="s">
        <v>1323</v>
      </c>
      <c r="M81" s="440" t="s">
        <v>1323</v>
      </c>
      <c r="N81" s="440" t="s">
        <v>1323</v>
      </c>
      <c r="O81" s="440" t="s">
        <v>1323</v>
      </c>
      <c r="Q81" s="440">
        <v>130790</v>
      </c>
      <c r="R81" s="449" t="s">
        <v>53</v>
      </c>
      <c r="S81" s="440">
        <f t="shared" si="3"/>
        <v>130790</v>
      </c>
    </row>
    <row r="82" spans="1:19" ht="10.199999999999999" customHeight="1" x14ac:dyDescent="0.3">
      <c r="A82" s="440">
        <v>1399</v>
      </c>
      <c r="B82" s="440">
        <f t="shared" si="2"/>
        <v>4</v>
      </c>
      <c r="C82" s="449">
        <v>1399</v>
      </c>
      <c r="D82" s="440" t="s">
        <v>54</v>
      </c>
      <c r="E82" s="440" t="s">
        <v>1323</v>
      </c>
      <c r="F82" s="440" t="s">
        <v>1323</v>
      </c>
      <c r="G82" s="440" t="s">
        <v>1323</v>
      </c>
      <c r="H82" s="440" t="s">
        <v>1323</v>
      </c>
      <c r="I82" s="440" t="s">
        <v>1323</v>
      </c>
      <c r="J82" s="440" t="s">
        <v>1323</v>
      </c>
      <c r="K82" s="440" t="s">
        <v>1323</v>
      </c>
      <c r="L82" s="440" t="s">
        <v>1323</v>
      </c>
      <c r="M82" s="440" t="s">
        <v>1323</v>
      </c>
      <c r="N82" s="440" t="s">
        <v>1323</v>
      </c>
      <c r="O82" s="440" t="s">
        <v>1323</v>
      </c>
      <c r="Q82" s="440">
        <v>1399</v>
      </c>
      <c r="R82" s="449" t="s">
        <v>54</v>
      </c>
      <c r="S82" s="440">
        <f t="shared" si="3"/>
        <v>1399</v>
      </c>
    </row>
    <row r="83" spans="1:19" ht="10.199999999999999" customHeight="1" x14ac:dyDescent="0.3">
      <c r="A83" s="440">
        <v>1399</v>
      </c>
      <c r="B83" s="440">
        <f t="shared" si="2"/>
        <v>6</v>
      </c>
      <c r="C83" s="449">
        <v>139905</v>
      </c>
      <c r="D83" s="440" t="s">
        <v>55</v>
      </c>
      <c r="E83" s="440" t="s">
        <v>1323</v>
      </c>
      <c r="F83" s="440" t="s">
        <v>1323</v>
      </c>
      <c r="G83" s="440" t="s">
        <v>1323</v>
      </c>
      <c r="H83" s="440" t="s">
        <v>1323</v>
      </c>
      <c r="I83" s="440" t="s">
        <v>1323</v>
      </c>
      <c r="J83" s="440" t="s">
        <v>1323</v>
      </c>
      <c r="K83" s="440" t="s">
        <v>1323</v>
      </c>
      <c r="L83" s="440" t="s">
        <v>1323</v>
      </c>
      <c r="M83" s="440" t="s">
        <v>1323</v>
      </c>
      <c r="N83" s="440" t="s">
        <v>1323</v>
      </c>
      <c r="O83" s="440" t="s">
        <v>1323</v>
      </c>
      <c r="Q83" s="440">
        <v>139905</v>
      </c>
      <c r="R83" s="449" t="s">
        <v>55</v>
      </c>
      <c r="S83" s="440">
        <f t="shared" si="3"/>
        <v>139905</v>
      </c>
    </row>
    <row r="84" spans="1:19" ht="10.199999999999999" customHeight="1" x14ac:dyDescent="0.3">
      <c r="A84" s="440">
        <v>1399</v>
      </c>
      <c r="B84" s="440">
        <f t="shared" si="2"/>
        <v>6</v>
      </c>
      <c r="C84" s="449">
        <v>139910</v>
      </c>
      <c r="D84" s="440" t="s">
        <v>56</v>
      </c>
      <c r="E84" s="440" t="s">
        <v>1323</v>
      </c>
      <c r="F84" s="440" t="s">
        <v>1323</v>
      </c>
      <c r="G84" s="440" t="s">
        <v>1323</v>
      </c>
      <c r="H84" s="440" t="s">
        <v>1323</v>
      </c>
      <c r="I84" s="440" t="s">
        <v>1323</v>
      </c>
      <c r="J84" s="440" t="s">
        <v>1323</v>
      </c>
      <c r="K84" s="440" t="s">
        <v>1323</v>
      </c>
      <c r="L84" s="440" t="s">
        <v>1323</v>
      </c>
      <c r="M84" s="440" t="s">
        <v>1323</v>
      </c>
      <c r="N84" s="440" t="s">
        <v>1323</v>
      </c>
      <c r="O84" s="440" t="s">
        <v>1323</v>
      </c>
      <c r="Q84" s="440">
        <v>139910</v>
      </c>
      <c r="R84" s="449" t="s">
        <v>56</v>
      </c>
      <c r="S84" s="440">
        <f t="shared" si="3"/>
        <v>139910</v>
      </c>
    </row>
    <row r="85" spans="1:19" ht="10.199999999999999" customHeight="1" x14ac:dyDescent="0.3">
      <c r="A85" s="440">
        <v>14</v>
      </c>
      <c r="B85" s="440">
        <f t="shared" si="2"/>
        <v>2</v>
      </c>
      <c r="C85" s="449">
        <v>14</v>
      </c>
      <c r="D85" s="440" t="s">
        <v>737</v>
      </c>
      <c r="E85" s="440" t="s">
        <v>1323</v>
      </c>
      <c r="F85" s="440" t="s">
        <v>1323</v>
      </c>
      <c r="G85" s="440" t="s">
        <v>1323</v>
      </c>
      <c r="H85" s="440" t="s">
        <v>1323</v>
      </c>
      <c r="I85" s="440" t="s">
        <v>1323</v>
      </c>
      <c r="J85" s="440" t="s">
        <v>1323</v>
      </c>
      <c r="K85" s="440" t="s">
        <v>1323</v>
      </c>
      <c r="L85" s="440" t="s">
        <v>1323</v>
      </c>
      <c r="N85" s="440" t="s">
        <v>1323</v>
      </c>
      <c r="O85" s="440" t="s">
        <v>1323</v>
      </c>
      <c r="Q85" s="440">
        <v>14</v>
      </c>
      <c r="R85" s="449" t="s">
        <v>737</v>
      </c>
      <c r="S85" s="440">
        <f>+Q85</f>
        <v>14</v>
      </c>
    </row>
    <row r="86" spans="1:19" ht="10.199999999999999" customHeight="1" x14ac:dyDescent="0.3">
      <c r="A86" s="440">
        <v>1401</v>
      </c>
      <c r="B86" s="440">
        <f t="shared" si="2"/>
        <v>4</v>
      </c>
      <c r="C86" s="449">
        <v>1401</v>
      </c>
      <c r="D86" s="440" t="s">
        <v>738</v>
      </c>
      <c r="E86" s="440" t="s">
        <v>1323</v>
      </c>
      <c r="G86" s="440" t="s">
        <v>1323</v>
      </c>
      <c r="H86" s="440" t="s">
        <v>1323</v>
      </c>
      <c r="I86" s="440" t="s">
        <v>1323</v>
      </c>
      <c r="J86" s="440" t="s">
        <v>1323</v>
      </c>
      <c r="K86" s="440" t="s">
        <v>1323</v>
      </c>
      <c r="O86" s="440" t="s">
        <v>1323</v>
      </c>
      <c r="Q86" s="440">
        <v>1401</v>
      </c>
      <c r="R86" s="449" t="s">
        <v>1033</v>
      </c>
      <c r="S86" s="440" t="str">
        <f>VLOOKUP(Q86,[8]CUC!I88:K1592,3,0)</f>
        <v>1401+1405+1406</v>
      </c>
    </row>
    <row r="87" spans="1:19" ht="10.199999999999999" customHeight="1" x14ac:dyDescent="0.3">
      <c r="A87" s="440">
        <v>1401</v>
      </c>
      <c r="B87" s="440">
        <f t="shared" si="2"/>
        <v>6</v>
      </c>
      <c r="C87" s="449">
        <v>140105</v>
      </c>
      <c r="D87" s="440" t="s">
        <v>34</v>
      </c>
      <c r="E87" s="440" t="s">
        <v>1323</v>
      </c>
      <c r="G87" s="440" t="s">
        <v>1323</v>
      </c>
      <c r="H87" s="440" t="s">
        <v>1323</v>
      </c>
      <c r="I87" s="440" t="s">
        <v>1323</v>
      </c>
      <c r="J87" s="440" t="s">
        <v>1323</v>
      </c>
      <c r="K87" s="440" t="s">
        <v>1323</v>
      </c>
      <c r="O87" s="440" t="s">
        <v>1323</v>
      </c>
      <c r="Q87" s="440">
        <v>140105</v>
      </c>
      <c r="R87" s="449" t="s">
        <v>629</v>
      </c>
      <c r="S87" s="440" t="s">
        <v>1328</v>
      </c>
    </row>
    <row r="88" spans="1:19" ht="10.199999999999999" customHeight="1" x14ac:dyDescent="0.3">
      <c r="A88" s="440">
        <v>1401</v>
      </c>
      <c r="B88" s="440">
        <f t="shared" si="2"/>
        <v>6</v>
      </c>
      <c r="C88" s="449">
        <v>140110</v>
      </c>
      <c r="D88" s="440" t="s">
        <v>35</v>
      </c>
      <c r="E88" s="440" t="s">
        <v>1323</v>
      </c>
      <c r="G88" s="440" t="s">
        <v>1323</v>
      </c>
      <c r="H88" s="440" t="s">
        <v>1323</v>
      </c>
      <c r="I88" s="440" t="s">
        <v>1323</v>
      </c>
      <c r="J88" s="440" t="s">
        <v>1323</v>
      </c>
      <c r="K88" s="440" t="s">
        <v>1323</v>
      </c>
      <c r="O88" s="440" t="s">
        <v>1323</v>
      </c>
      <c r="Q88" s="440">
        <v>140110</v>
      </c>
      <c r="R88" s="449" t="s">
        <v>631</v>
      </c>
      <c r="S88" s="440" t="s">
        <v>1329</v>
      </c>
    </row>
    <row r="89" spans="1:19" ht="10.199999999999999" customHeight="1" x14ac:dyDescent="0.3">
      <c r="A89" s="440">
        <v>1401</v>
      </c>
      <c r="B89" s="440">
        <f t="shared" si="2"/>
        <v>6</v>
      </c>
      <c r="C89" s="449">
        <v>140115</v>
      </c>
      <c r="D89" s="440" t="s">
        <v>36</v>
      </c>
      <c r="E89" s="440" t="s">
        <v>1323</v>
      </c>
      <c r="G89" s="440" t="s">
        <v>1323</v>
      </c>
      <c r="H89" s="440" t="s">
        <v>1323</v>
      </c>
      <c r="I89" s="440" t="s">
        <v>1323</v>
      </c>
      <c r="J89" s="440" t="s">
        <v>1323</v>
      </c>
      <c r="K89" s="440" t="s">
        <v>1323</v>
      </c>
      <c r="O89" s="440" t="s">
        <v>1323</v>
      </c>
      <c r="Q89" s="440">
        <v>140115</v>
      </c>
      <c r="R89" s="449" t="s">
        <v>633</v>
      </c>
      <c r="S89" s="440" t="s">
        <v>1330</v>
      </c>
    </row>
    <row r="90" spans="1:19" ht="10.199999999999999" customHeight="1" x14ac:dyDescent="0.3">
      <c r="A90" s="440">
        <v>1401</v>
      </c>
      <c r="B90" s="440">
        <f t="shared" si="2"/>
        <v>6</v>
      </c>
      <c r="C90" s="449">
        <v>140120</v>
      </c>
      <c r="D90" s="440" t="s">
        <v>37</v>
      </c>
      <c r="E90" s="440" t="s">
        <v>1323</v>
      </c>
      <c r="G90" s="440" t="s">
        <v>1323</v>
      </c>
      <c r="H90" s="440" t="s">
        <v>1323</v>
      </c>
      <c r="I90" s="440" t="s">
        <v>1323</v>
      </c>
      <c r="J90" s="440" t="s">
        <v>1323</v>
      </c>
      <c r="K90" s="440" t="s">
        <v>1323</v>
      </c>
      <c r="O90" s="440" t="s">
        <v>1323</v>
      </c>
      <c r="Q90" s="440">
        <v>140120</v>
      </c>
      <c r="R90" s="449" t="s">
        <v>635</v>
      </c>
      <c r="S90" s="440" t="s">
        <v>1331</v>
      </c>
    </row>
    <row r="91" spans="1:19" ht="10.199999999999999" customHeight="1" x14ac:dyDescent="0.3">
      <c r="A91" s="440">
        <v>1401</v>
      </c>
      <c r="B91" s="440">
        <f t="shared" si="2"/>
        <v>6</v>
      </c>
      <c r="C91" s="449">
        <v>140125</v>
      </c>
      <c r="D91" s="440" t="s">
        <v>38</v>
      </c>
      <c r="E91" s="440" t="s">
        <v>1323</v>
      </c>
      <c r="G91" s="440" t="s">
        <v>1323</v>
      </c>
      <c r="H91" s="440" t="s">
        <v>1323</v>
      </c>
      <c r="I91" s="440" t="s">
        <v>1323</v>
      </c>
      <c r="J91" s="440" t="s">
        <v>1323</v>
      </c>
      <c r="K91" s="440" t="s">
        <v>1323</v>
      </c>
      <c r="O91" s="440" t="s">
        <v>1323</v>
      </c>
      <c r="Q91" s="440">
        <v>140125</v>
      </c>
      <c r="R91" s="449" t="s">
        <v>637</v>
      </c>
      <c r="S91" s="440" t="s">
        <v>1332</v>
      </c>
    </row>
    <row r="92" spans="1:19" ht="10.199999999999999" customHeight="1" x14ac:dyDescent="0.3">
      <c r="A92" s="440">
        <v>1402</v>
      </c>
      <c r="B92" s="440">
        <f t="shared" si="2"/>
        <v>4</v>
      </c>
      <c r="C92" s="449">
        <v>1402</v>
      </c>
      <c r="D92" s="440" t="s">
        <v>739</v>
      </c>
      <c r="E92" s="440" t="s">
        <v>1323</v>
      </c>
      <c r="J92" s="440" t="s">
        <v>1323</v>
      </c>
      <c r="K92" s="440" t="s">
        <v>1323</v>
      </c>
      <c r="O92" s="440" t="s">
        <v>1323</v>
      </c>
      <c r="Q92" s="440">
        <v>1402</v>
      </c>
      <c r="R92" s="449" t="s">
        <v>1333</v>
      </c>
      <c r="S92" s="440" t="str">
        <f>VLOOKUP(Q92,[8]CUC!I94:K1598,3,0)</f>
        <v>1402+1407</v>
      </c>
    </row>
    <row r="93" spans="1:19" ht="10.199999999999999" customHeight="1" x14ac:dyDescent="0.3">
      <c r="A93" s="440">
        <v>1402</v>
      </c>
      <c r="B93" s="440">
        <f t="shared" si="2"/>
        <v>6</v>
      </c>
      <c r="C93" s="449">
        <v>140205</v>
      </c>
      <c r="D93" s="440" t="s">
        <v>34</v>
      </c>
      <c r="E93" s="440" t="s">
        <v>1323</v>
      </c>
      <c r="J93" s="440" t="s">
        <v>1323</v>
      </c>
      <c r="K93" s="440" t="s">
        <v>1323</v>
      </c>
      <c r="O93" s="440" t="s">
        <v>1323</v>
      </c>
      <c r="Q93" s="440">
        <v>140205</v>
      </c>
      <c r="R93" s="449" t="s">
        <v>629</v>
      </c>
      <c r="S93" s="440" t="s">
        <v>1334</v>
      </c>
    </row>
    <row r="94" spans="1:19" ht="10.199999999999999" customHeight="1" x14ac:dyDescent="0.3">
      <c r="A94" s="440">
        <v>1402</v>
      </c>
      <c r="B94" s="440">
        <f t="shared" si="2"/>
        <v>6</v>
      </c>
      <c r="C94" s="449">
        <v>140210</v>
      </c>
      <c r="D94" s="440" t="s">
        <v>35</v>
      </c>
      <c r="E94" s="440" t="s">
        <v>1323</v>
      </c>
      <c r="J94" s="440" t="s">
        <v>1323</v>
      </c>
      <c r="K94" s="440" t="s">
        <v>1323</v>
      </c>
      <c r="O94" s="440" t="s">
        <v>1323</v>
      </c>
      <c r="Q94" s="440">
        <v>140210</v>
      </c>
      <c r="R94" s="449" t="s">
        <v>631</v>
      </c>
      <c r="S94" s="440" t="s">
        <v>1335</v>
      </c>
    </row>
    <row r="95" spans="1:19" ht="10.199999999999999" customHeight="1" x14ac:dyDescent="0.3">
      <c r="A95" s="440">
        <v>1402</v>
      </c>
      <c r="B95" s="440">
        <f t="shared" si="2"/>
        <v>6</v>
      </c>
      <c r="C95" s="449">
        <v>140215</v>
      </c>
      <c r="D95" s="440" t="s">
        <v>36</v>
      </c>
      <c r="E95" s="440" t="s">
        <v>1323</v>
      </c>
      <c r="J95" s="440" t="s">
        <v>1323</v>
      </c>
      <c r="K95" s="440" t="s">
        <v>1323</v>
      </c>
      <c r="O95" s="440" t="s">
        <v>1323</v>
      </c>
      <c r="Q95" s="440">
        <v>140215</v>
      </c>
      <c r="R95" s="449" t="s">
        <v>633</v>
      </c>
      <c r="S95" s="440" t="s">
        <v>1336</v>
      </c>
    </row>
    <row r="96" spans="1:19" ht="10.199999999999999" customHeight="1" x14ac:dyDescent="0.3">
      <c r="A96" s="440">
        <v>1402</v>
      </c>
      <c r="B96" s="440">
        <f t="shared" si="2"/>
        <v>6</v>
      </c>
      <c r="C96" s="449">
        <v>140220</v>
      </c>
      <c r="D96" s="440" t="s">
        <v>37</v>
      </c>
      <c r="E96" s="440" t="s">
        <v>1323</v>
      </c>
      <c r="J96" s="440" t="s">
        <v>1323</v>
      </c>
      <c r="K96" s="440" t="s">
        <v>1323</v>
      </c>
      <c r="O96" s="440" t="s">
        <v>1323</v>
      </c>
      <c r="Q96" s="440">
        <v>140220</v>
      </c>
      <c r="R96" s="449" t="s">
        <v>635</v>
      </c>
      <c r="S96" s="440" t="s">
        <v>1337</v>
      </c>
    </row>
    <row r="97" spans="1:19" ht="10.199999999999999" customHeight="1" x14ac:dyDescent="0.3">
      <c r="A97" s="440">
        <v>1402</v>
      </c>
      <c r="B97" s="440">
        <f t="shared" si="2"/>
        <v>6</v>
      </c>
      <c r="C97" s="449">
        <v>140225</v>
      </c>
      <c r="D97" s="440" t="s">
        <v>38</v>
      </c>
      <c r="E97" s="440" t="s">
        <v>1323</v>
      </c>
      <c r="J97" s="440" t="s">
        <v>1323</v>
      </c>
      <c r="K97" s="440" t="s">
        <v>1323</v>
      </c>
      <c r="O97" s="440" t="s">
        <v>1323</v>
      </c>
      <c r="Q97" s="440">
        <v>140225</v>
      </c>
      <c r="R97" s="449" t="s">
        <v>637</v>
      </c>
      <c r="S97" s="440" t="s">
        <v>1338</v>
      </c>
    </row>
    <row r="98" spans="1:19" ht="10.199999999999999" customHeight="1" x14ac:dyDescent="0.3">
      <c r="A98" s="440">
        <v>1403</v>
      </c>
      <c r="B98" s="440">
        <f t="shared" si="2"/>
        <v>4</v>
      </c>
      <c r="C98" s="449">
        <v>1403</v>
      </c>
      <c r="D98" s="440" t="s">
        <v>740</v>
      </c>
      <c r="E98" s="440" t="s">
        <v>1323</v>
      </c>
      <c r="F98" s="440" t="s">
        <v>1323</v>
      </c>
      <c r="G98" s="440" t="s">
        <v>1323</v>
      </c>
      <c r="H98" s="440" t="s">
        <v>1323</v>
      </c>
      <c r="I98" s="440" t="s">
        <v>1323</v>
      </c>
      <c r="J98" s="440" t="s">
        <v>1323</v>
      </c>
      <c r="K98" s="440" t="s">
        <v>1323</v>
      </c>
      <c r="O98" s="440" t="s">
        <v>1323</v>
      </c>
      <c r="Q98" s="440">
        <v>1403</v>
      </c>
      <c r="R98" s="449" t="s">
        <v>1032</v>
      </c>
      <c r="S98" s="440">
        <f>VLOOKUP(Q98,[8]CUC!I100:K1604,3,0)</f>
        <v>1403</v>
      </c>
    </row>
    <row r="99" spans="1:19" ht="10.199999999999999" customHeight="1" x14ac:dyDescent="0.3">
      <c r="A99" s="440">
        <v>1403</v>
      </c>
      <c r="B99" s="440">
        <f t="shared" si="2"/>
        <v>6</v>
      </c>
      <c r="C99" s="449">
        <v>140305</v>
      </c>
      <c r="D99" s="440" t="s">
        <v>34</v>
      </c>
      <c r="E99" s="440" t="s">
        <v>1323</v>
      </c>
      <c r="F99" s="440" t="s">
        <v>1323</v>
      </c>
      <c r="G99" s="440" t="s">
        <v>1323</v>
      </c>
      <c r="H99" s="440" t="s">
        <v>1323</v>
      </c>
      <c r="I99" s="440" t="s">
        <v>1323</v>
      </c>
      <c r="J99" s="440" t="s">
        <v>1323</v>
      </c>
      <c r="K99" s="440" t="s">
        <v>1323</v>
      </c>
      <c r="O99" s="440" t="s">
        <v>1323</v>
      </c>
      <c r="Q99" s="440">
        <v>140305</v>
      </c>
      <c r="R99" s="449" t="s">
        <v>629</v>
      </c>
      <c r="S99" s="440">
        <v>140305</v>
      </c>
    </row>
    <row r="100" spans="1:19" ht="10.199999999999999" customHeight="1" x14ac:dyDescent="0.3">
      <c r="A100" s="440">
        <v>1403</v>
      </c>
      <c r="B100" s="440">
        <f t="shared" si="2"/>
        <v>6</v>
      </c>
      <c r="C100" s="449">
        <v>140310</v>
      </c>
      <c r="D100" s="440" t="s">
        <v>35</v>
      </c>
      <c r="E100" s="440" t="s">
        <v>1323</v>
      </c>
      <c r="F100" s="440" t="s">
        <v>1323</v>
      </c>
      <c r="G100" s="440" t="s">
        <v>1323</v>
      </c>
      <c r="H100" s="440" t="s">
        <v>1323</v>
      </c>
      <c r="I100" s="440" t="s">
        <v>1323</v>
      </c>
      <c r="J100" s="440" t="s">
        <v>1323</v>
      </c>
      <c r="K100" s="440" t="s">
        <v>1323</v>
      </c>
      <c r="O100" s="440" t="s">
        <v>1323</v>
      </c>
      <c r="Q100" s="440">
        <v>140310</v>
      </c>
      <c r="R100" s="449" t="s">
        <v>631</v>
      </c>
      <c r="S100" s="440">
        <v>140310</v>
      </c>
    </row>
    <row r="101" spans="1:19" ht="10.199999999999999" customHeight="1" x14ac:dyDescent="0.3">
      <c r="A101" s="440">
        <v>1403</v>
      </c>
      <c r="B101" s="440">
        <f t="shared" si="2"/>
        <v>6</v>
      </c>
      <c r="C101" s="449">
        <v>140315</v>
      </c>
      <c r="D101" s="440" t="s">
        <v>36</v>
      </c>
      <c r="E101" s="440" t="s">
        <v>1323</v>
      </c>
      <c r="F101" s="440" t="s">
        <v>1323</v>
      </c>
      <c r="G101" s="440" t="s">
        <v>1323</v>
      </c>
      <c r="H101" s="440" t="s">
        <v>1323</v>
      </c>
      <c r="I101" s="440" t="s">
        <v>1323</v>
      </c>
      <c r="J101" s="440" t="s">
        <v>1323</v>
      </c>
      <c r="K101" s="440" t="s">
        <v>1323</v>
      </c>
      <c r="O101" s="440" t="s">
        <v>1323</v>
      </c>
      <c r="Q101" s="440">
        <v>140315</v>
      </c>
      <c r="R101" s="449" t="s">
        <v>633</v>
      </c>
      <c r="S101" s="440">
        <v>140315</v>
      </c>
    </row>
    <row r="102" spans="1:19" ht="10.199999999999999" customHeight="1" x14ac:dyDescent="0.3">
      <c r="A102" s="440">
        <v>1403</v>
      </c>
      <c r="B102" s="440">
        <f t="shared" si="2"/>
        <v>6</v>
      </c>
      <c r="C102" s="449">
        <v>140320</v>
      </c>
      <c r="D102" s="440" t="s">
        <v>37</v>
      </c>
      <c r="E102" s="440" t="s">
        <v>1323</v>
      </c>
      <c r="F102" s="440" t="s">
        <v>1323</v>
      </c>
      <c r="G102" s="440" t="s">
        <v>1323</v>
      </c>
      <c r="H102" s="440" t="s">
        <v>1323</v>
      </c>
      <c r="I102" s="440" t="s">
        <v>1323</v>
      </c>
      <c r="J102" s="440" t="s">
        <v>1323</v>
      </c>
      <c r="K102" s="440" t="s">
        <v>1323</v>
      </c>
      <c r="O102" s="440" t="s">
        <v>1323</v>
      </c>
      <c r="Q102" s="440">
        <v>140320</v>
      </c>
      <c r="R102" s="449" t="s">
        <v>635</v>
      </c>
      <c r="S102" s="440">
        <v>140320</v>
      </c>
    </row>
    <row r="103" spans="1:19" ht="10.199999999999999" customHeight="1" x14ac:dyDescent="0.3">
      <c r="A103" s="440">
        <v>1403</v>
      </c>
      <c r="B103" s="440">
        <f t="shared" si="2"/>
        <v>6</v>
      </c>
      <c r="C103" s="449">
        <v>140325</v>
      </c>
      <c r="D103" s="440" t="s">
        <v>38</v>
      </c>
      <c r="E103" s="440" t="s">
        <v>1323</v>
      </c>
      <c r="F103" s="440" t="s">
        <v>1323</v>
      </c>
      <c r="G103" s="440" t="s">
        <v>1323</v>
      </c>
      <c r="H103" s="440" t="s">
        <v>1323</v>
      </c>
      <c r="I103" s="440" t="s">
        <v>1323</v>
      </c>
      <c r="J103" s="440" t="s">
        <v>1323</v>
      </c>
      <c r="K103" s="440" t="s">
        <v>1323</v>
      </c>
      <c r="O103" s="440" t="s">
        <v>1323</v>
      </c>
      <c r="Q103" s="440">
        <v>140325</v>
      </c>
      <c r="R103" s="449" t="s">
        <v>637</v>
      </c>
      <c r="S103" s="440">
        <v>140325</v>
      </c>
    </row>
    <row r="104" spans="1:19" ht="10.199999999999999" customHeight="1" x14ac:dyDescent="0.3">
      <c r="A104" s="440">
        <v>1404</v>
      </c>
      <c r="B104" s="440">
        <f t="shared" si="2"/>
        <v>4</v>
      </c>
      <c r="C104" s="449">
        <v>1404</v>
      </c>
      <c r="D104" s="440" t="s">
        <v>57</v>
      </c>
      <c r="E104" s="440" t="s">
        <v>1323</v>
      </c>
      <c r="G104" s="440" t="s">
        <v>1323</v>
      </c>
      <c r="J104" s="440" t="s">
        <v>1323</v>
      </c>
      <c r="K104" s="440" t="s">
        <v>1323</v>
      </c>
      <c r="O104" s="440" t="s">
        <v>1323</v>
      </c>
      <c r="Q104" s="440">
        <v>1404</v>
      </c>
      <c r="R104" s="449" t="s">
        <v>1339</v>
      </c>
      <c r="S104" s="440">
        <f>VLOOKUP(Q104,[8]CUC!I106:K1610,3,0)</f>
        <v>1404</v>
      </c>
    </row>
    <row r="105" spans="1:19" ht="10.199999999999999" customHeight="1" x14ac:dyDescent="0.3">
      <c r="A105" s="440">
        <v>1404</v>
      </c>
      <c r="B105" s="440">
        <f t="shared" si="2"/>
        <v>6</v>
      </c>
      <c r="C105" s="449">
        <v>140405</v>
      </c>
      <c r="D105" s="440" t="s">
        <v>34</v>
      </c>
      <c r="E105" s="440" t="s">
        <v>1323</v>
      </c>
      <c r="G105" s="440" t="s">
        <v>1323</v>
      </c>
      <c r="J105" s="440" t="s">
        <v>1323</v>
      </c>
      <c r="K105" s="440" t="s">
        <v>1323</v>
      </c>
      <c r="O105" s="440" t="s">
        <v>1323</v>
      </c>
      <c r="Q105" s="440">
        <v>140405</v>
      </c>
      <c r="R105" s="449" t="s">
        <v>629</v>
      </c>
      <c r="S105" s="440">
        <v>140405</v>
      </c>
    </row>
    <row r="106" spans="1:19" ht="10.199999999999999" customHeight="1" x14ac:dyDescent="0.3">
      <c r="A106" s="440">
        <v>1404</v>
      </c>
      <c r="B106" s="440">
        <f t="shared" si="2"/>
        <v>6</v>
      </c>
      <c r="C106" s="449">
        <v>140410</v>
      </c>
      <c r="D106" s="440" t="s">
        <v>35</v>
      </c>
      <c r="E106" s="440" t="s">
        <v>1323</v>
      </c>
      <c r="G106" s="440" t="s">
        <v>1323</v>
      </c>
      <c r="J106" s="440" t="s">
        <v>1323</v>
      </c>
      <c r="K106" s="440" t="s">
        <v>1323</v>
      </c>
      <c r="O106" s="440" t="s">
        <v>1323</v>
      </c>
      <c r="Q106" s="440">
        <v>140410</v>
      </c>
      <c r="R106" s="449" t="s">
        <v>631</v>
      </c>
      <c r="S106" s="440">
        <v>140410</v>
      </c>
    </row>
    <row r="107" spans="1:19" ht="10.199999999999999" customHeight="1" x14ac:dyDescent="0.3">
      <c r="A107" s="440">
        <v>1404</v>
      </c>
      <c r="B107" s="440">
        <f t="shared" si="2"/>
        <v>6</v>
      </c>
      <c r="C107" s="449">
        <v>140415</v>
      </c>
      <c r="D107" s="440" t="s">
        <v>36</v>
      </c>
      <c r="E107" s="440" t="s">
        <v>1323</v>
      </c>
      <c r="G107" s="440" t="s">
        <v>1323</v>
      </c>
      <c r="J107" s="440" t="s">
        <v>1323</v>
      </c>
      <c r="K107" s="440" t="s">
        <v>1323</v>
      </c>
      <c r="O107" s="440" t="s">
        <v>1323</v>
      </c>
      <c r="Q107" s="440">
        <v>140415</v>
      </c>
      <c r="R107" s="449" t="s">
        <v>633</v>
      </c>
      <c r="S107" s="440">
        <v>140415</v>
      </c>
    </row>
    <row r="108" spans="1:19" ht="10.199999999999999" customHeight="1" x14ac:dyDescent="0.3">
      <c r="A108" s="440">
        <v>1404</v>
      </c>
      <c r="B108" s="440">
        <f t="shared" si="2"/>
        <v>6</v>
      </c>
      <c r="C108" s="449">
        <v>140420</v>
      </c>
      <c r="D108" s="440" t="s">
        <v>37</v>
      </c>
      <c r="E108" s="440" t="s">
        <v>1323</v>
      </c>
      <c r="G108" s="440" t="s">
        <v>1323</v>
      </c>
      <c r="J108" s="440" t="s">
        <v>1323</v>
      </c>
      <c r="K108" s="440" t="s">
        <v>1323</v>
      </c>
      <c r="O108" s="440" t="s">
        <v>1323</v>
      </c>
      <c r="Q108" s="440">
        <v>140420</v>
      </c>
      <c r="R108" s="449" t="s">
        <v>635</v>
      </c>
      <c r="S108" s="440">
        <v>140420</v>
      </c>
    </row>
    <row r="109" spans="1:19" ht="10.199999999999999" customHeight="1" x14ac:dyDescent="0.3">
      <c r="A109" s="440">
        <v>1404</v>
      </c>
      <c r="B109" s="440">
        <f t="shared" si="2"/>
        <v>6</v>
      </c>
      <c r="C109" s="449">
        <v>140425</v>
      </c>
      <c r="D109" s="440" t="s">
        <v>38</v>
      </c>
      <c r="E109" s="440" t="s">
        <v>1323</v>
      </c>
      <c r="G109" s="440" t="s">
        <v>1323</v>
      </c>
      <c r="J109" s="440" t="s">
        <v>1323</v>
      </c>
      <c r="K109" s="440" t="s">
        <v>1323</v>
      </c>
      <c r="O109" s="440" t="s">
        <v>1323</v>
      </c>
      <c r="Q109" s="440">
        <v>140425</v>
      </c>
      <c r="R109" s="449" t="s">
        <v>637</v>
      </c>
      <c r="S109" s="440">
        <v>140425</v>
      </c>
    </row>
    <row r="110" spans="1:19" ht="10.199999999999999" customHeight="1" x14ac:dyDescent="0.3">
      <c r="A110" s="440">
        <v>1405</v>
      </c>
      <c r="B110" s="440">
        <f t="shared" si="2"/>
        <v>4</v>
      </c>
      <c r="C110" s="449">
        <v>1405</v>
      </c>
      <c r="D110" s="440" t="s">
        <v>741</v>
      </c>
      <c r="E110" s="440" t="s">
        <v>1323</v>
      </c>
      <c r="G110" s="440" t="s">
        <v>1323</v>
      </c>
      <c r="J110" s="440" t="s">
        <v>1323</v>
      </c>
      <c r="K110" s="440" t="s">
        <v>1323</v>
      </c>
      <c r="O110" s="440" t="s">
        <v>1323</v>
      </c>
      <c r="Q110" s="440" t="s">
        <v>1340</v>
      </c>
      <c r="R110" s="449" t="s">
        <v>1340</v>
      </c>
      <c r="S110" s="440" t="s">
        <v>1340</v>
      </c>
    </row>
    <row r="111" spans="1:19" ht="10.199999999999999" customHeight="1" x14ac:dyDescent="0.3">
      <c r="A111" s="440">
        <v>1405</v>
      </c>
      <c r="B111" s="440">
        <f t="shared" si="2"/>
        <v>6</v>
      </c>
      <c r="C111" s="449">
        <v>140505</v>
      </c>
      <c r="D111" s="440" t="s">
        <v>34</v>
      </c>
      <c r="E111" s="440" t="s">
        <v>1323</v>
      </c>
      <c r="G111" s="440" t="s">
        <v>1323</v>
      </c>
      <c r="J111" s="440" t="s">
        <v>1323</v>
      </c>
      <c r="K111" s="440" t="s">
        <v>1323</v>
      </c>
      <c r="O111" s="440" t="s">
        <v>1323</v>
      </c>
      <c r="Q111" s="440" t="s">
        <v>1340</v>
      </c>
      <c r="R111" s="449" t="s">
        <v>1340</v>
      </c>
      <c r="S111" s="440" t="s">
        <v>1340</v>
      </c>
    </row>
    <row r="112" spans="1:19" ht="10.199999999999999" customHeight="1" x14ac:dyDescent="0.3">
      <c r="A112" s="440">
        <v>1405</v>
      </c>
      <c r="B112" s="440">
        <f t="shared" si="2"/>
        <v>6</v>
      </c>
      <c r="C112" s="449">
        <v>140510</v>
      </c>
      <c r="D112" s="440" t="s">
        <v>35</v>
      </c>
      <c r="E112" s="440" t="s">
        <v>1323</v>
      </c>
      <c r="G112" s="440" t="s">
        <v>1323</v>
      </c>
      <c r="J112" s="440" t="s">
        <v>1323</v>
      </c>
      <c r="K112" s="440" t="s">
        <v>1323</v>
      </c>
      <c r="O112" s="440" t="s">
        <v>1323</v>
      </c>
      <c r="Q112" s="440" t="s">
        <v>1340</v>
      </c>
      <c r="R112" s="449" t="s">
        <v>1340</v>
      </c>
      <c r="S112" s="440" t="s">
        <v>1340</v>
      </c>
    </row>
    <row r="113" spans="1:19" ht="10.199999999999999" customHeight="1" x14ac:dyDescent="0.3">
      <c r="A113" s="440">
        <v>1405</v>
      </c>
      <c r="B113" s="440">
        <f t="shared" si="2"/>
        <v>6</v>
      </c>
      <c r="C113" s="449">
        <v>140515</v>
      </c>
      <c r="D113" s="440" t="s">
        <v>36</v>
      </c>
      <c r="E113" s="440" t="s">
        <v>1323</v>
      </c>
      <c r="G113" s="440" t="s">
        <v>1323</v>
      </c>
      <c r="J113" s="440" t="s">
        <v>1323</v>
      </c>
      <c r="K113" s="440" t="s">
        <v>1323</v>
      </c>
      <c r="O113" s="440" t="s">
        <v>1323</v>
      </c>
      <c r="Q113" s="440" t="s">
        <v>1340</v>
      </c>
      <c r="R113" s="449" t="s">
        <v>1340</v>
      </c>
      <c r="S113" s="440" t="s">
        <v>1340</v>
      </c>
    </row>
    <row r="114" spans="1:19" ht="10.199999999999999" customHeight="1" x14ac:dyDescent="0.3">
      <c r="A114" s="440">
        <v>1405</v>
      </c>
      <c r="B114" s="440">
        <f t="shared" si="2"/>
        <v>6</v>
      </c>
      <c r="C114" s="449">
        <v>140520</v>
      </c>
      <c r="D114" s="440" t="s">
        <v>37</v>
      </c>
      <c r="E114" s="440" t="s">
        <v>1323</v>
      </c>
      <c r="G114" s="440" t="s">
        <v>1323</v>
      </c>
      <c r="J114" s="440" t="s">
        <v>1323</v>
      </c>
      <c r="K114" s="440" t="s">
        <v>1323</v>
      </c>
      <c r="O114" s="440" t="s">
        <v>1323</v>
      </c>
      <c r="Q114" s="440" t="s">
        <v>1340</v>
      </c>
      <c r="R114" s="449" t="s">
        <v>1340</v>
      </c>
      <c r="S114" s="440" t="s">
        <v>1340</v>
      </c>
    </row>
    <row r="115" spans="1:19" ht="10.199999999999999" customHeight="1" x14ac:dyDescent="0.3">
      <c r="A115" s="440">
        <v>1405</v>
      </c>
      <c r="B115" s="440">
        <f t="shared" si="2"/>
        <v>6</v>
      </c>
      <c r="C115" s="449">
        <v>140525</v>
      </c>
      <c r="D115" s="440" t="s">
        <v>38</v>
      </c>
      <c r="E115" s="440" t="s">
        <v>1323</v>
      </c>
      <c r="G115" s="440" t="s">
        <v>1323</v>
      </c>
      <c r="J115" s="440" t="s">
        <v>1323</v>
      </c>
      <c r="K115" s="440" t="s">
        <v>1323</v>
      </c>
      <c r="O115" s="440" t="s">
        <v>1323</v>
      </c>
      <c r="Q115" s="440" t="s">
        <v>1340</v>
      </c>
      <c r="R115" s="449" t="s">
        <v>1340</v>
      </c>
      <c r="S115" s="440" t="s">
        <v>1340</v>
      </c>
    </row>
    <row r="116" spans="1:19" ht="10.199999999999999" customHeight="1" x14ac:dyDescent="0.3">
      <c r="A116" s="440">
        <v>1406</v>
      </c>
      <c r="B116" s="440">
        <f t="shared" si="2"/>
        <v>4</v>
      </c>
      <c r="C116" s="449">
        <v>1406</v>
      </c>
      <c r="D116" s="440" t="s">
        <v>742</v>
      </c>
      <c r="E116" s="440" t="s">
        <v>1323</v>
      </c>
      <c r="G116" s="440" t="s">
        <v>1323</v>
      </c>
      <c r="J116" s="440" t="s">
        <v>1323</v>
      </c>
      <c r="K116" s="440" t="s">
        <v>1323</v>
      </c>
      <c r="O116" s="440" t="s">
        <v>1323</v>
      </c>
      <c r="Q116" s="440" t="s">
        <v>1340</v>
      </c>
      <c r="R116" s="449" t="s">
        <v>1340</v>
      </c>
      <c r="S116" s="440" t="s">
        <v>1340</v>
      </c>
    </row>
    <row r="117" spans="1:19" ht="10.199999999999999" customHeight="1" x14ac:dyDescent="0.3">
      <c r="A117" s="440">
        <v>1406</v>
      </c>
      <c r="B117" s="440">
        <f t="shared" si="2"/>
        <v>6</v>
      </c>
      <c r="C117" s="449">
        <v>140605</v>
      </c>
      <c r="D117" s="440" t="s">
        <v>34</v>
      </c>
      <c r="E117" s="440" t="s">
        <v>1323</v>
      </c>
      <c r="G117" s="440" t="s">
        <v>1323</v>
      </c>
      <c r="J117" s="440" t="s">
        <v>1323</v>
      </c>
      <c r="K117" s="440" t="s">
        <v>1323</v>
      </c>
      <c r="O117" s="440" t="s">
        <v>1323</v>
      </c>
      <c r="Q117" s="440" t="s">
        <v>1340</v>
      </c>
      <c r="R117" s="449" t="s">
        <v>1340</v>
      </c>
      <c r="S117" s="440" t="s">
        <v>1340</v>
      </c>
    </row>
    <row r="118" spans="1:19" ht="10.199999999999999" customHeight="1" x14ac:dyDescent="0.3">
      <c r="A118" s="440">
        <v>1406</v>
      </c>
      <c r="B118" s="440">
        <f t="shared" si="2"/>
        <v>6</v>
      </c>
      <c r="C118" s="449">
        <v>140610</v>
      </c>
      <c r="D118" s="440" t="s">
        <v>35</v>
      </c>
      <c r="E118" s="440" t="s">
        <v>1323</v>
      </c>
      <c r="G118" s="440" t="s">
        <v>1323</v>
      </c>
      <c r="J118" s="440" t="s">
        <v>1323</v>
      </c>
      <c r="K118" s="440" t="s">
        <v>1323</v>
      </c>
      <c r="O118" s="440" t="s">
        <v>1323</v>
      </c>
      <c r="Q118" s="440" t="s">
        <v>1340</v>
      </c>
      <c r="R118" s="449" t="s">
        <v>1340</v>
      </c>
      <c r="S118" s="440" t="s">
        <v>1340</v>
      </c>
    </row>
    <row r="119" spans="1:19" ht="10.199999999999999" customHeight="1" x14ac:dyDescent="0.3">
      <c r="A119" s="440">
        <v>1406</v>
      </c>
      <c r="B119" s="440">
        <f t="shared" si="2"/>
        <v>6</v>
      </c>
      <c r="C119" s="449">
        <v>140615</v>
      </c>
      <c r="D119" s="440" t="s">
        <v>36</v>
      </c>
      <c r="E119" s="440" t="s">
        <v>1323</v>
      </c>
      <c r="G119" s="440" t="s">
        <v>1323</v>
      </c>
      <c r="J119" s="440" t="s">
        <v>1323</v>
      </c>
      <c r="K119" s="440" t="s">
        <v>1323</v>
      </c>
      <c r="O119" s="440" t="s">
        <v>1323</v>
      </c>
      <c r="Q119" s="440" t="s">
        <v>1340</v>
      </c>
      <c r="R119" s="449" t="s">
        <v>1340</v>
      </c>
      <c r="S119" s="440" t="s">
        <v>1340</v>
      </c>
    </row>
    <row r="120" spans="1:19" ht="10.199999999999999" customHeight="1" x14ac:dyDescent="0.3">
      <c r="A120" s="440">
        <v>1406</v>
      </c>
      <c r="B120" s="440">
        <f t="shared" si="2"/>
        <v>6</v>
      </c>
      <c r="C120" s="449">
        <v>140620</v>
      </c>
      <c r="D120" s="440" t="s">
        <v>37</v>
      </c>
      <c r="E120" s="440" t="s">
        <v>1323</v>
      </c>
      <c r="G120" s="440" t="s">
        <v>1323</v>
      </c>
      <c r="J120" s="440" t="s">
        <v>1323</v>
      </c>
      <c r="K120" s="440" t="s">
        <v>1323</v>
      </c>
      <c r="O120" s="440" t="s">
        <v>1323</v>
      </c>
      <c r="Q120" s="440" t="s">
        <v>1340</v>
      </c>
      <c r="R120" s="449" t="s">
        <v>1340</v>
      </c>
      <c r="S120" s="440" t="s">
        <v>1340</v>
      </c>
    </row>
    <row r="121" spans="1:19" ht="10.199999999999999" customHeight="1" x14ac:dyDescent="0.3">
      <c r="A121" s="440">
        <v>1406</v>
      </c>
      <c r="B121" s="440">
        <f t="shared" si="2"/>
        <v>6</v>
      </c>
      <c r="C121" s="449">
        <v>140625</v>
      </c>
      <c r="D121" s="440" t="s">
        <v>38</v>
      </c>
      <c r="E121" s="440" t="s">
        <v>1323</v>
      </c>
      <c r="G121" s="440" t="s">
        <v>1323</v>
      </c>
      <c r="J121" s="440" t="s">
        <v>1323</v>
      </c>
      <c r="K121" s="440" t="s">
        <v>1323</v>
      </c>
      <c r="O121" s="440" t="s">
        <v>1323</v>
      </c>
      <c r="Q121" s="440" t="s">
        <v>1340</v>
      </c>
      <c r="R121" s="449" t="s">
        <v>1340</v>
      </c>
      <c r="S121" s="440" t="s">
        <v>1340</v>
      </c>
    </row>
    <row r="122" spans="1:19" ht="10.199999999999999" customHeight="1" x14ac:dyDescent="0.3">
      <c r="A122" s="440">
        <v>1407</v>
      </c>
      <c r="B122" s="440">
        <f t="shared" si="2"/>
        <v>4</v>
      </c>
      <c r="C122" s="449">
        <v>1407</v>
      </c>
      <c r="D122" s="440" t="s">
        <v>743</v>
      </c>
      <c r="E122" s="440" t="s">
        <v>1323</v>
      </c>
      <c r="J122" s="440" t="s">
        <v>1323</v>
      </c>
      <c r="K122" s="440" t="s">
        <v>1323</v>
      </c>
      <c r="O122" s="440" t="s">
        <v>1323</v>
      </c>
      <c r="Q122" s="440" t="s">
        <v>1340</v>
      </c>
      <c r="R122" s="449" t="s">
        <v>1340</v>
      </c>
      <c r="S122" s="440" t="s">
        <v>1340</v>
      </c>
    </row>
    <row r="123" spans="1:19" ht="10.199999999999999" customHeight="1" x14ac:dyDescent="0.3">
      <c r="A123" s="440">
        <v>1407</v>
      </c>
      <c r="B123" s="440">
        <f t="shared" si="2"/>
        <v>6</v>
      </c>
      <c r="C123" s="449">
        <v>140705</v>
      </c>
      <c r="D123" s="440" t="s">
        <v>34</v>
      </c>
      <c r="E123" s="440" t="s">
        <v>1323</v>
      </c>
      <c r="J123" s="440" t="s">
        <v>1323</v>
      </c>
      <c r="K123" s="440" t="s">
        <v>1323</v>
      </c>
      <c r="O123" s="440" t="s">
        <v>1323</v>
      </c>
      <c r="Q123" s="440" t="s">
        <v>1340</v>
      </c>
      <c r="R123" s="449" t="s">
        <v>1340</v>
      </c>
      <c r="S123" s="440" t="s">
        <v>1340</v>
      </c>
    </row>
    <row r="124" spans="1:19" ht="10.199999999999999" customHeight="1" x14ac:dyDescent="0.3">
      <c r="A124" s="440">
        <v>1407</v>
      </c>
      <c r="B124" s="440">
        <f t="shared" si="2"/>
        <v>6</v>
      </c>
      <c r="C124" s="449">
        <v>140710</v>
      </c>
      <c r="D124" s="440" t="s">
        <v>35</v>
      </c>
      <c r="E124" s="440" t="s">
        <v>1323</v>
      </c>
      <c r="J124" s="440" t="s">
        <v>1323</v>
      </c>
      <c r="K124" s="440" t="s">
        <v>1323</v>
      </c>
      <c r="O124" s="440" t="s">
        <v>1323</v>
      </c>
      <c r="Q124" s="440" t="s">
        <v>1340</v>
      </c>
      <c r="R124" s="449" t="s">
        <v>1340</v>
      </c>
      <c r="S124" s="440" t="s">
        <v>1340</v>
      </c>
    </row>
    <row r="125" spans="1:19" ht="10.199999999999999" customHeight="1" x14ac:dyDescent="0.3">
      <c r="A125" s="440">
        <v>1407</v>
      </c>
      <c r="B125" s="440">
        <f t="shared" si="2"/>
        <v>6</v>
      </c>
      <c r="C125" s="449">
        <v>140715</v>
      </c>
      <c r="D125" s="440" t="s">
        <v>36</v>
      </c>
      <c r="E125" s="440" t="s">
        <v>1323</v>
      </c>
      <c r="J125" s="440" t="s">
        <v>1323</v>
      </c>
      <c r="K125" s="440" t="s">
        <v>1323</v>
      </c>
      <c r="O125" s="440" t="s">
        <v>1323</v>
      </c>
      <c r="Q125" s="440" t="s">
        <v>1340</v>
      </c>
      <c r="R125" s="449" t="s">
        <v>1340</v>
      </c>
      <c r="S125" s="440" t="s">
        <v>1340</v>
      </c>
    </row>
    <row r="126" spans="1:19" ht="10.199999999999999" customHeight="1" x14ac:dyDescent="0.3">
      <c r="A126" s="440">
        <v>1407</v>
      </c>
      <c r="B126" s="440">
        <f t="shared" si="2"/>
        <v>6</v>
      </c>
      <c r="C126" s="449">
        <v>140720</v>
      </c>
      <c r="D126" s="440" t="s">
        <v>37</v>
      </c>
      <c r="E126" s="440" t="s">
        <v>1323</v>
      </c>
      <c r="J126" s="440" t="s">
        <v>1323</v>
      </c>
      <c r="K126" s="440" t="s">
        <v>1323</v>
      </c>
      <c r="O126" s="440" t="s">
        <v>1323</v>
      </c>
      <c r="Q126" s="440" t="s">
        <v>1340</v>
      </c>
      <c r="R126" s="449" t="s">
        <v>1340</v>
      </c>
      <c r="S126" s="440" t="s">
        <v>1340</v>
      </c>
    </row>
    <row r="127" spans="1:19" ht="10.199999999999999" customHeight="1" x14ac:dyDescent="0.3">
      <c r="A127" s="440">
        <v>1407</v>
      </c>
      <c r="B127" s="440">
        <f t="shared" si="2"/>
        <v>6</v>
      </c>
      <c r="C127" s="449">
        <v>140725</v>
      </c>
      <c r="D127" s="440" t="s">
        <v>38</v>
      </c>
      <c r="E127" s="440" t="s">
        <v>1323</v>
      </c>
      <c r="J127" s="440" t="s">
        <v>1323</v>
      </c>
      <c r="K127" s="440" t="s">
        <v>1323</v>
      </c>
      <c r="O127" s="440" t="s">
        <v>1323</v>
      </c>
      <c r="Q127" s="440" t="s">
        <v>1340</v>
      </c>
      <c r="R127" s="449" t="s">
        <v>1340</v>
      </c>
      <c r="S127" s="440" t="s">
        <v>1340</v>
      </c>
    </row>
    <row r="128" spans="1:19" ht="10.199999999999999" customHeight="1" x14ac:dyDescent="0.3">
      <c r="A128" s="440">
        <v>1408</v>
      </c>
      <c r="B128" s="440">
        <f t="shared" si="2"/>
        <v>4</v>
      </c>
      <c r="C128" s="449">
        <v>1408</v>
      </c>
      <c r="D128" s="440" t="s">
        <v>1341</v>
      </c>
      <c r="E128" s="440" t="s">
        <v>1323</v>
      </c>
      <c r="F128" s="440" t="s">
        <v>1323</v>
      </c>
      <c r="G128" s="440" t="s">
        <v>1323</v>
      </c>
      <c r="H128" s="440" t="s">
        <v>1323</v>
      </c>
      <c r="I128" s="440" t="s">
        <v>1323</v>
      </c>
      <c r="J128" s="440" t="s">
        <v>1323</v>
      </c>
      <c r="K128" s="440" t="s">
        <v>1323</v>
      </c>
      <c r="O128" s="440" t="s">
        <v>1323</v>
      </c>
      <c r="Q128" s="440">
        <v>1408</v>
      </c>
      <c r="R128" s="449" t="s">
        <v>1342</v>
      </c>
      <c r="S128" s="440">
        <f>VLOOKUP(Q128,[8]CUC!I130:K1634,3,0)</f>
        <v>1408</v>
      </c>
    </row>
    <row r="129" spans="1:19" ht="10.199999999999999" customHeight="1" x14ac:dyDescent="0.3">
      <c r="A129" s="440">
        <v>1408</v>
      </c>
      <c r="B129" s="440">
        <f t="shared" si="2"/>
        <v>6</v>
      </c>
      <c r="C129" s="449">
        <v>140805</v>
      </c>
      <c r="D129" s="440" t="s">
        <v>34</v>
      </c>
      <c r="E129" s="440" t="s">
        <v>1323</v>
      </c>
      <c r="F129" s="440" t="s">
        <v>1323</v>
      </c>
      <c r="G129" s="440" t="s">
        <v>1323</v>
      </c>
      <c r="H129" s="440" t="s">
        <v>1323</v>
      </c>
      <c r="I129" s="440" t="s">
        <v>1323</v>
      </c>
      <c r="J129" s="440" t="s">
        <v>1323</v>
      </c>
      <c r="K129" s="440" t="s">
        <v>1323</v>
      </c>
      <c r="O129" s="440" t="s">
        <v>1323</v>
      </c>
      <c r="Q129" s="440">
        <v>140805</v>
      </c>
      <c r="R129" s="449" t="s">
        <v>629</v>
      </c>
      <c r="S129" s="440">
        <v>140805</v>
      </c>
    </row>
    <row r="130" spans="1:19" ht="10.199999999999999" customHeight="1" x14ac:dyDescent="0.3">
      <c r="A130" s="440">
        <v>1408</v>
      </c>
      <c r="B130" s="440">
        <f t="shared" si="2"/>
        <v>6</v>
      </c>
      <c r="C130" s="449">
        <v>140810</v>
      </c>
      <c r="D130" s="440" t="s">
        <v>35</v>
      </c>
      <c r="E130" s="440" t="s">
        <v>1323</v>
      </c>
      <c r="F130" s="440" t="s">
        <v>1323</v>
      </c>
      <c r="G130" s="440" t="s">
        <v>1323</v>
      </c>
      <c r="H130" s="440" t="s">
        <v>1323</v>
      </c>
      <c r="I130" s="440" t="s">
        <v>1323</v>
      </c>
      <c r="J130" s="440" t="s">
        <v>1323</v>
      </c>
      <c r="K130" s="440" t="s">
        <v>1323</v>
      </c>
      <c r="O130" s="440" t="s">
        <v>1323</v>
      </c>
      <c r="Q130" s="440">
        <v>140810</v>
      </c>
      <c r="R130" s="449" t="s">
        <v>631</v>
      </c>
      <c r="S130" s="440">
        <v>140810</v>
      </c>
    </row>
    <row r="131" spans="1:19" ht="10.199999999999999" customHeight="1" x14ac:dyDescent="0.3">
      <c r="A131" s="440">
        <v>1408</v>
      </c>
      <c r="B131" s="440">
        <f t="shared" si="2"/>
        <v>6</v>
      </c>
      <c r="C131" s="449">
        <v>140815</v>
      </c>
      <c r="D131" s="440" t="s">
        <v>36</v>
      </c>
      <c r="E131" s="440" t="s">
        <v>1323</v>
      </c>
      <c r="F131" s="440" t="s">
        <v>1323</v>
      </c>
      <c r="G131" s="440" t="s">
        <v>1323</v>
      </c>
      <c r="H131" s="440" t="s">
        <v>1323</v>
      </c>
      <c r="I131" s="440" t="s">
        <v>1323</v>
      </c>
      <c r="J131" s="440" t="s">
        <v>1323</v>
      </c>
      <c r="K131" s="440" t="s">
        <v>1323</v>
      </c>
      <c r="O131" s="440" t="s">
        <v>1323</v>
      </c>
      <c r="Q131" s="440">
        <v>140815</v>
      </c>
      <c r="R131" s="449" t="s">
        <v>633</v>
      </c>
      <c r="S131" s="440">
        <v>140815</v>
      </c>
    </row>
    <row r="132" spans="1:19" ht="10.199999999999999" customHeight="1" x14ac:dyDescent="0.3">
      <c r="A132" s="440">
        <v>1408</v>
      </c>
      <c r="B132" s="440">
        <f t="shared" si="2"/>
        <v>6</v>
      </c>
      <c r="C132" s="449">
        <v>140820</v>
      </c>
      <c r="D132" s="440" t="s">
        <v>37</v>
      </c>
      <c r="E132" s="440" t="s">
        <v>1323</v>
      </c>
      <c r="F132" s="440" t="s">
        <v>1323</v>
      </c>
      <c r="G132" s="440" t="s">
        <v>1323</v>
      </c>
      <c r="H132" s="440" t="s">
        <v>1323</v>
      </c>
      <c r="I132" s="440" t="s">
        <v>1323</v>
      </c>
      <c r="J132" s="440" t="s">
        <v>1323</v>
      </c>
      <c r="K132" s="440" t="s">
        <v>1323</v>
      </c>
      <c r="O132" s="440" t="s">
        <v>1323</v>
      </c>
      <c r="Q132" s="440">
        <v>140820</v>
      </c>
      <c r="R132" s="449" t="s">
        <v>635</v>
      </c>
      <c r="S132" s="440">
        <v>140820</v>
      </c>
    </row>
    <row r="133" spans="1:19" ht="10.199999999999999" customHeight="1" x14ac:dyDescent="0.3">
      <c r="A133" s="440">
        <v>1408</v>
      </c>
      <c r="B133" s="440">
        <f t="shared" ref="B133:B196" si="4">LEN(C133)</f>
        <v>6</v>
      </c>
      <c r="C133" s="449">
        <v>140825</v>
      </c>
      <c r="D133" s="440" t="s">
        <v>38</v>
      </c>
      <c r="E133" s="440" t="s">
        <v>1323</v>
      </c>
      <c r="F133" s="440" t="s">
        <v>1323</v>
      </c>
      <c r="G133" s="440" t="s">
        <v>1323</v>
      </c>
      <c r="H133" s="440" t="s">
        <v>1323</v>
      </c>
      <c r="I133" s="440" t="s">
        <v>1323</v>
      </c>
      <c r="J133" s="440" t="s">
        <v>1323</v>
      </c>
      <c r="K133" s="440" t="s">
        <v>1323</v>
      </c>
      <c r="O133" s="440" t="s">
        <v>1323</v>
      </c>
      <c r="Q133" s="440">
        <v>140825</v>
      </c>
      <c r="R133" s="449" t="s">
        <v>637</v>
      </c>
      <c r="S133" s="440">
        <v>140825</v>
      </c>
    </row>
    <row r="134" spans="1:19" ht="10.199999999999999" customHeight="1" x14ac:dyDescent="0.3">
      <c r="A134" s="440">
        <v>1409</v>
      </c>
      <c r="B134" s="440">
        <f t="shared" si="4"/>
        <v>4</v>
      </c>
      <c r="C134" s="449">
        <v>1409</v>
      </c>
      <c r="D134" s="440" t="s">
        <v>744</v>
      </c>
      <c r="E134" s="440" t="s">
        <v>1323</v>
      </c>
      <c r="G134" s="440" t="s">
        <v>1323</v>
      </c>
      <c r="H134" s="440" t="s">
        <v>1323</v>
      </c>
      <c r="I134" s="440" t="s">
        <v>1323</v>
      </c>
      <c r="J134" s="440" t="s">
        <v>1323</v>
      </c>
      <c r="K134" s="440" t="s">
        <v>1323</v>
      </c>
      <c r="O134" s="440" t="s">
        <v>1323</v>
      </c>
      <c r="Q134" s="440">
        <v>1409</v>
      </c>
      <c r="R134" s="449" t="s">
        <v>1343</v>
      </c>
      <c r="S134" s="440" t="str">
        <f>VLOOKUP(Q134,[8]CUC!I136:K1640,3,0)</f>
        <v>+1409+1413+1414</v>
      </c>
    </row>
    <row r="135" spans="1:19" ht="10.199999999999999" customHeight="1" x14ac:dyDescent="0.3">
      <c r="A135" s="440">
        <v>1409</v>
      </c>
      <c r="B135" s="440">
        <f t="shared" si="4"/>
        <v>6</v>
      </c>
      <c r="C135" s="449">
        <v>140905</v>
      </c>
      <c r="D135" s="440" t="s">
        <v>34</v>
      </c>
      <c r="E135" s="440" t="s">
        <v>1323</v>
      </c>
      <c r="G135" s="440" t="s">
        <v>1323</v>
      </c>
      <c r="H135" s="440" t="s">
        <v>1323</v>
      </c>
      <c r="I135" s="440" t="s">
        <v>1323</v>
      </c>
      <c r="J135" s="440" t="s">
        <v>1323</v>
      </c>
      <c r="K135" s="440" t="s">
        <v>1323</v>
      </c>
      <c r="O135" s="440" t="s">
        <v>1323</v>
      </c>
      <c r="Q135" s="440">
        <v>140905</v>
      </c>
      <c r="R135" s="449" t="s">
        <v>629</v>
      </c>
      <c r="S135" s="442" t="s">
        <v>1344</v>
      </c>
    </row>
    <row r="136" spans="1:19" ht="10.199999999999999" customHeight="1" x14ac:dyDescent="0.3">
      <c r="A136" s="440">
        <v>1409</v>
      </c>
      <c r="B136" s="440">
        <f t="shared" si="4"/>
        <v>6</v>
      </c>
      <c r="C136" s="449">
        <v>140910</v>
      </c>
      <c r="D136" s="440" t="s">
        <v>35</v>
      </c>
      <c r="E136" s="440" t="s">
        <v>1323</v>
      </c>
      <c r="G136" s="440" t="s">
        <v>1323</v>
      </c>
      <c r="H136" s="440" t="s">
        <v>1323</v>
      </c>
      <c r="I136" s="440" t="s">
        <v>1323</v>
      </c>
      <c r="J136" s="440" t="s">
        <v>1323</v>
      </c>
      <c r="K136" s="440" t="s">
        <v>1323</v>
      </c>
      <c r="O136" s="440" t="s">
        <v>1323</v>
      </c>
      <c r="Q136" s="440">
        <v>140910</v>
      </c>
      <c r="R136" s="449" t="s">
        <v>631</v>
      </c>
      <c r="S136" s="442" t="s">
        <v>1345</v>
      </c>
    </row>
    <row r="137" spans="1:19" ht="10.199999999999999" customHeight="1" x14ac:dyDescent="0.3">
      <c r="A137" s="440">
        <v>1409</v>
      </c>
      <c r="B137" s="440">
        <f t="shared" si="4"/>
        <v>6</v>
      </c>
      <c r="C137" s="449">
        <v>140915</v>
      </c>
      <c r="D137" s="440" t="s">
        <v>36</v>
      </c>
      <c r="E137" s="440" t="s">
        <v>1323</v>
      </c>
      <c r="G137" s="440" t="s">
        <v>1323</v>
      </c>
      <c r="H137" s="440" t="s">
        <v>1323</v>
      </c>
      <c r="I137" s="440" t="s">
        <v>1323</v>
      </c>
      <c r="J137" s="440" t="s">
        <v>1323</v>
      </c>
      <c r="K137" s="440" t="s">
        <v>1323</v>
      </c>
      <c r="O137" s="440" t="s">
        <v>1323</v>
      </c>
      <c r="Q137" s="440">
        <v>140915</v>
      </c>
      <c r="R137" s="449" t="s">
        <v>633</v>
      </c>
      <c r="S137" s="442" t="s">
        <v>1346</v>
      </c>
    </row>
    <row r="138" spans="1:19" ht="10.199999999999999" customHeight="1" x14ac:dyDescent="0.3">
      <c r="A138" s="440">
        <v>1409</v>
      </c>
      <c r="B138" s="440">
        <f t="shared" si="4"/>
        <v>6</v>
      </c>
      <c r="C138" s="449">
        <v>140920</v>
      </c>
      <c r="D138" s="440" t="s">
        <v>37</v>
      </c>
      <c r="E138" s="440" t="s">
        <v>1323</v>
      </c>
      <c r="G138" s="440" t="s">
        <v>1323</v>
      </c>
      <c r="H138" s="440" t="s">
        <v>1323</v>
      </c>
      <c r="I138" s="440" t="s">
        <v>1323</v>
      </c>
      <c r="J138" s="440" t="s">
        <v>1323</v>
      </c>
      <c r="K138" s="440" t="s">
        <v>1323</v>
      </c>
      <c r="O138" s="440" t="s">
        <v>1323</v>
      </c>
      <c r="Q138" s="440">
        <v>140920</v>
      </c>
      <c r="R138" s="449" t="s">
        <v>635</v>
      </c>
      <c r="S138" s="442" t="s">
        <v>1347</v>
      </c>
    </row>
    <row r="139" spans="1:19" ht="10.199999999999999" customHeight="1" x14ac:dyDescent="0.3">
      <c r="A139" s="440">
        <v>1409</v>
      </c>
      <c r="B139" s="440">
        <f t="shared" si="4"/>
        <v>6</v>
      </c>
      <c r="C139" s="449">
        <v>140925</v>
      </c>
      <c r="D139" s="440" t="s">
        <v>38</v>
      </c>
      <c r="E139" s="440" t="s">
        <v>1323</v>
      </c>
      <c r="G139" s="440" t="s">
        <v>1323</v>
      </c>
      <c r="H139" s="440" t="s">
        <v>1323</v>
      </c>
      <c r="I139" s="440" t="s">
        <v>1323</v>
      </c>
      <c r="J139" s="440" t="s">
        <v>1323</v>
      </c>
      <c r="K139" s="440" t="s">
        <v>1323</v>
      </c>
      <c r="O139" s="440" t="s">
        <v>1323</v>
      </c>
      <c r="Q139" s="440">
        <v>140925</v>
      </c>
      <c r="R139" s="449" t="s">
        <v>637</v>
      </c>
      <c r="S139" s="442" t="s">
        <v>1348</v>
      </c>
    </row>
    <row r="140" spans="1:19" ht="10.199999999999999" customHeight="1" x14ac:dyDescent="0.3">
      <c r="A140" s="440">
        <v>1410</v>
      </c>
      <c r="B140" s="440">
        <f t="shared" si="4"/>
        <v>4</v>
      </c>
      <c r="C140" s="449">
        <v>1410</v>
      </c>
      <c r="D140" s="440" t="s">
        <v>745</v>
      </c>
      <c r="E140" s="440" t="s">
        <v>1323</v>
      </c>
      <c r="J140" s="440" t="s">
        <v>1323</v>
      </c>
      <c r="K140" s="440" t="s">
        <v>1323</v>
      </c>
      <c r="O140" s="440" t="s">
        <v>1323</v>
      </c>
      <c r="Q140" s="440">
        <v>1410</v>
      </c>
      <c r="R140" s="449" t="s">
        <v>1349</v>
      </c>
      <c r="S140" s="440" t="str">
        <f>VLOOKUP(Q140,[8]CUC!I142:K1646,3,0)</f>
        <v>1410+1415</v>
      </c>
    </row>
    <row r="141" spans="1:19" ht="10.199999999999999" customHeight="1" x14ac:dyDescent="0.3">
      <c r="A141" s="440">
        <v>1410</v>
      </c>
      <c r="B141" s="440">
        <f t="shared" si="4"/>
        <v>6</v>
      </c>
      <c r="C141" s="449">
        <v>141005</v>
      </c>
      <c r="D141" s="440" t="s">
        <v>34</v>
      </c>
      <c r="E141" s="440" t="s">
        <v>1323</v>
      </c>
      <c r="J141" s="440" t="s">
        <v>1323</v>
      </c>
      <c r="K141" s="440" t="s">
        <v>1323</v>
      </c>
      <c r="O141" s="440" t="s">
        <v>1323</v>
      </c>
      <c r="Q141" s="440">
        <v>141005</v>
      </c>
      <c r="R141" s="449" t="s">
        <v>629</v>
      </c>
      <c r="S141" s="442" t="s">
        <v>1350</v>
      </c>
    </row>
    <row r="142" spans="1:19" ht="10.199999999999999" customHeight="1" x14ac:dyDescent="0.3">
      <c r="A142" s="440">
        <v>1410</v>
      </c>
      <c r="B142" s="440">
        <f t="shared" si="4"/>
        <v>6</v>
      </c>
      <c r="C142" s="449">
        <v>141010</v>
      </c>
      <c r="D142" s="440" t="s">
        <v>35</v>
      </c>
      <c r="E142" s="440" t="s">
        <v>1323</v>
      </c>
      <c r="J142" s="440" t="s">
        <v>1323</v>
      </c>
      <c r="K142" s="440" t="s">
        <v>1323</v>
      </c>
      <c r="O142" s="440" t="s">
        <v>1323</v>
      </c>
      <c r="Q142" s="440">
        <v>141010</v>
      </c>
      <c r="R142" s="449" t="s">
        <v>631</v>
      </c>
      <c r="S142" s="442" t="s">
        <v>1351</v>
      </c>
    </row>
    <row r="143" spans="1:19" ht="10.199999999999999" customHeight="1" x14ac:dyDescent="0.3">
      <c r="A143" s="440">
        <v>1410</v>
      </c>
      <c r="B143" s="440">
        <f t="shared" si="4"/>
        <v>6</v>
      </c>
      <c r="C143" s="449">
        <v>141015</v>
      </c>
      <c r="D143" s="440" t="s">
        <v>36</v>
      </c>
      <c r="E143" s="440" t="s">
        <v>1323</v>
      </c>
      <c r="J143" s="440" t="s">
        <v>1323</v>
      </c>
      <c r="K143" s="440" t="s">
        <v>1323</v>
      </c>
      <c r="O143" s="440" t="s">
        <v>1323</v>
      </c>
      <c r="Q143" s="440">
        <v>141015</v>
      </c>
      <c r="R143" s="449" t="s">
        <v>633</v>
      </c>
      <c r="S143" s="442" t="s">
        <v>1352</v>
      </c>
    </row>
    <row r="144" spans="1:19" ht="10.199999999999999" customHeight="1" x14ac:dyDescent="0.3">
      <c r="A144" s="440">
        <v>1410</v>
      </c>
      <c r="B144" s="440">
        <f t="shared" si="4"/>
        <v>6</v>
      </c>
      <c r="C144" s="449">
        <v>141020</v>
      </c>
      <c r="D144" s="440" t="s">
        <v>37</v>
      </c>
      <c r="E144" s="440" t="s">
        <v>1323</v>
      </c>
      <c r="J144" s="440" t="s">
        <v>1323</v>
      </c>
      <c r="K144" s="440" t="s">
        <v>1323</v>
      </c>
      <c r="O144" s="440" t="s">
        <v>1323</v>
      </c>
      <c r="Q144" s="440">
        <v>141020</v>
      </c>
      <c r="R144" s="449" t="s">
        <v>635</v>
      </c>
      <c r="S144" s="442" t="s">
        <v>1353</v>
      </c>
    </row>
    <row r="145" spans="1:19" ht="10.199999999999999" customHeight="1" x14ac:dyDescent="0.3">
      <c r="A145" s="440">
        <v>1410</v>
      </c>
      <c r="B145" s="440">
        <f t="shared" si="4"/>
        <v>6</v>
      </c>
      <c r="C145" s="449">
        <v>141025</v>
      </c>
      <c r="D145" s="440" t="s">
        <v>38</v>
      </c>
      <c r="E145" s="440" t="s">
        <v>1323</v>
      </c>
      <c r="J145" s="440" t="s">
        <v>1323</v>
      </c>
      <c r="K145" s="440" t="s">
        <v>1323</v>
      </c>
      <c r="O145" s="440" t="s">
        <v>1323</v>
      </c>
      <c r="Q145" s="440">
        <v>141025</v>
      </c>
      <c r="R145" s="449" t="s">
        <v>637</v>
      </c>
      <c r="S145" s="442" t="s">
        <v>1354</v>
      </c>
    </row>
    <row r="146" spans="1:19" ht="10.199999999999999" customHeight="1" x14ac:dyDescent="0.3">
      <c r="A146" s="440">
        <v>1411</v>
      </c>
      <c r="B146" s="440">
        <f t="shared" si="4"/>
        <v>4</v>
      </c>
      <c r="C146" s="449">
        <v>1411</v>
      </c>
      <c r="D146" s="440" t="s">
        <v>746</v>
      </c>
      <c r="E146" s="440" t="s">
        <v>1323</v>
      </c>
      <c r="F146" s="440" t="s">
        <v>1323</v>
      </c>
      <c r="G146" s="440" t="s">
        <v>1323</v>
      </c>
      <c r="H146" s="440" t="s">
        <v>1323</v>
      </c>
      <c r="I146" s="440" t="s">
        <v>1323</v>
      </c>
      <c r="J146" s="440" t="s">
        <v>1323</v>
      </c>
      <c r="K146" s="440" t="s">
        <v>1323</v>
      </c>
      <c r="O146" s="440" t="s">
        <v>1323</v>
      </c>
      <c r="Q146" s="440">
        <v>1411</v>
      </c>
      <c r="R146" s="449" t="s">
        <v>1355</v>
      </c>
      <c r="S146" s="440">
        <f>VLOOKUP(Q146,[8]CUC!I148:K1652,3,0)</f>
        <v>1411</v>
      </c>
    </row>
    <row r="147" spans="1:19" ht="10.199999999999999" customHeight="1" x14ac:dyDescent="0.3">
      <c r="A147" s="440">
        <v>1411</v>
      </c>
      <c r="B147" s="440">
        <f t="shared" si="4"/>
        <v>6</v>
      </c>
      <c r="C147" s="449">
        <v>141105</v>
      </c>
      <c r="D147" s="440" t="s">
        <v>34</v>
      </c>
      <c r="E147" s="440" t="s">
        <v>1323</v>
      </c>
      <c r="F147" s="440" t="s">
        <v>1323</v>
      </c>
      <c r="G147" s="440" t="s">
        <v>1323</v>
      </c>
      <c r="H147" s="440" t="s">
        <v>1323</v>
      </c>
      <c r="I147" s="440" t="s">
        <v>1323</v>
      </c>
      <c r="J147" s="440" t="s">
        <v>1323</v>
      </c>
      <c r="K147" s="440" t="s">
        <v>1323</v>
      </c>
      <c r="O147" s="440" t="s">
        <v>1323</v>
      </c>
      <c r="Q147" s="440">
        <v>141105</v>
      </c>
      <c r="R147" s="449" t="s">
        <v>629</v>
      </c>
      <c r="S147" s="440">
        <v>141105</v>
      </c>
    </row>
    <row r="148" spans="1:19" ht="10.199999999999999" customHeight="1" x14ac:dyDescent="0.3">
      <c r="A148" s="440">
        <v>1411</v>
      </c>
      <c r="B148" s="440">
        <f t="shared" si="4"/>
        <v>6</v>
      </c>
      <c r="C148" s="449">
        <v>141110</v>
      </c>
      <c r="D148" s="440" t="s">
        <v>35</v>
      </c>
      <c r="E148" s="440" t="s">
        <v>1323</v>
      </c>
      <c r="F148" s="440" t="s">
        <v>1323</v>
      </c>
      <c r="G148" s="440" t="s">
        <v>1323</v>
      </c>
      <c r="H148" s="440" t="s">
        <v>1323</v>
      </c>
      <c r="I148" s="440" t="s">
        <v>1323</v>
      </c>
      <c r="J148" s="440" t="s">
        <v>1323</v>
      </c>
      <c r="K148" s="440" t="s">
        <v>1323</v>
      </c>
      <c r="O148" s="440" t="s">
        <v>1323</v>
      </c>
      <c r="Q148" s="440">
        <v>141110</v>
      </c>
      <c r="R148" s="449" t="s">
        <v>631</v>
      </c>
      <c r="S148" s="440">
        <v>141110</v>
      </c>
    </row>
    <row r="149" spans="1:19" ht="10.199999999999999" customHeight="1" x14ac:dyDescent="0.3">
      <c r="A149" s="440">
        <v>1411</v>
      </c>
      <c r="B149" s="440">
        <f t="shared" si="4"/>
        <v>6</v>
      </c>
      <c r="C149" s="449">
        <v>141115</v>
      </c>
      <c r="D149" s="440" t="s">
        <v>36</v>
      </c>
      <c r="E149" s="440" t="s">
        <v>1323</v>
      </c>
      <c r="F149" s="440" t="s">
        <v>1323</v>
      </c>
      <c r="G149" s="440" t="s">
        <v>1323</v>
      </c>
      <c r="H149" s="440" t="s">
        <v>1323</v>
      </c>
      <c r="I149" s="440" t="s">
        <v>1323</v>
      </c>
      <c r="J149" s="440" t="s">
        <v>1323</v>
      </c>
      <c r="K149" s="440" t="s">
        <v>1323</v>
      </c>
      <c r="O149" s="440" t="s">
        <v>1323</v>
      </c>
      <c r="Q149" s="440">
        <v>141115</v>
      </c>
      <c r="R149" s="449" t="s">
        <v>633</v>
      </c>
      <c r="S149" s="440">
        <v>141115</v>
      </c>
    </row>
    <row r="150" spans="1:19" ht="10.199999999999999" customHeight="1" x14ac:dyDescent="0.3">
      <c r="A150" s="440">
        <v>1411</v>
      </c>
      <c r="B150" s="440">
        <f t="shared" si="4"/>
        <v>6</v>
      </c>
      <c r="C150" s="449">
        <v>141120</v>
      </c>
      <c r="D150" s="440" t="s">
        <v>37</v>
      </c>
      <c r="E150" s="440" t="s">
        <v>1323</v>
      </c>
      <c r="F150" s="440" t="s">
        <v>1323</v>
      </c>
      <c r="G150" s="440" t="s">
        <v>1323</v>
      </c>
      <c r="H150" s="440" t="s">
        <v>1323</v>
      </c>
      <c r="I150" s="440" t="s">
        <v>1323</v>
      </c>
      <c r="J150" s="440" t="s">
        <v>1323</v>
      </c>
      <c r="K150" s="440" t="s">
        <v>1323</v>
      </c>
      <c r="O150" s="440" t="s">
        <v>1323</v>
      </c>
      <c r="Q150" s="440">
        <v>141120</v>
      </c>
      <c r="R150" s="449" t="s">
        <v>635</v>
      </c>
      <c r="S150" s="440">
        <v>141120</v>
      </c>
    </row>
    <row r="151" spans="1:19" ht="10.199999999999999" customHeight="1" x14ac:dyDescent="0.3">
      <c r="A151" s="440">
        <v>1411</v>
      </c>
      <c r="B151" s="440">
        <f t="shared" si="4"/>
        <v>6</v>
      </c>
      <c r="C151" s="449">
        <v>141125</v>
      </c>
      <c r="D151" s="440" t="s">
        <v>38</v>
      </c>
      <c r="E151" s="440" t="s">
        <v>1323</v>
      </c>
      <c r="F151" s="440" t="s">
        <v>1323</v>
      </c>
      <c r="G151" s="440" t="s">
        <v>1323</v>
      </c>
      <c r="H151" s="440" t="s">
        <v>1323</v>
      </c>
      <c r="I151" s="440" t="s">
        <v>1323</v>
      </c>
      <c r="J151" s="440" t="s">
        <v>1323</v>
      </c>
      <c r="K151" s="440" t="s">
        <v>1323</v>
      </c>
      <c r="O151" s="440" t="s">
        <v>1323</v>
      </c>
      <c r="Q151" s="440">
        <v>141125</v>
      </c>
      <c r="R151" s="449" t="s">
        <v>637</v>
      </c>
      <c r="S151" s="440">
        <v>141125</v>
      </c>
    </row>
    <row r="152" spans="1:19" ht="10.199999999999999" customHeight="1" x14ac:dyDescent="0.3">
      <c r="A152" s="440">
        <v>1412</v>
      </c>
      <c r="B152" s="440">
        <f t="shared" si="4"/>
        <v>4</v>
      </c>
      <c r="C152" s="449">
        <v>1412</v>
      </c>
      <c r="D152" s="440" t="s">
        <v>60</v>
      </c>
      <c r="E152" s="440" t="s">
        <v>1323</v>
      </c>
      <c r="G152" s="440" t="s">
        <v>1323</v>
      </c>
      <c r="J152" s="440" t="s">
        <v>1323</v>
      </c>
      <c r="K152" s="440" t="s">
        <v>1323</v>
      </c>
      <c r="O152" s="440" t="s">
        <v>1323</v>
      </c>
      <c r="Q152" s="440">
        <v>1412</v>
      </c>
      <c r="R152" s="449" t="s">
        <v>1356</v>
      </c>
      <c r="S152" s="440">
        <f>VLOOKUP(Q152,[8]CUC!I154:K1658,3,0)</f>
        <v>1412</v>
      </c>
    </row>
    <row r="153" spans="1:19" ht="10.199999999999999" customHeight="1" x14ac:dyDescent="0.3">
      <c r="A153" s="440">
        <v>1412</v>
      </c>
      <c r="B153" s="440">
        <f t="shared" si="4"/>
        <v>6</v>
      </c>
      <c r="C153" s="449">
        <v>141205</v>
      </c>
      <c r="D153" s="440" t="s">
        <v>34</v>
      </c>
      <c r="E153" s="440" t="s">
        <v>1323</v>
      </c>
      <c r="G153" s="440" t="s">
        <v>1323</v>
      </c>
      <c r="J153" s="440" t="s">
        <v>1323</v>
      </c>
      <c r="K153" s="440" t="s">
        <v>1323</v>
      </c>
      <c r="O153" s="440" t="s">
        <v>1323</v>
      </c>
      <c r="Q153" s="440">
        <v>141205</v>
      </c>
      <c r="R153" s="449" t="s">
        <v>629</v>
      </c>
      <c r="S153" s="440">
        <v>141205</v>
      </c>
    </row>
    <row r="154" spans="1:19" ht="10.199999999999999" customHeight="1" x14ac:dyDescent="0.3">
      <c r="A154" s="440">
        <v>1412</v>
      </c>
      <c r="B154" s="440">
        <f t="shared" si="4"/>
        <v>6</v>
      </c>
      <c r="C154" s="449">
        <v>141210</v>
      </c>
      <c r="D154" s="440" t="s">
        <v>35</v>
      </c>
      <c r="E154" s="440" t="s">
        <v>1323</v>
      </c>
      <c r="G154" s="440" t="s">
        <v>1323</v>
      </c>
      <c r="J154" s="440" t="s">
        <v>1323</v>
      </c>
      <c r="K154" s="440" t="s">
        <v>1323</v>
      </c>
      <c r="O154" s="440" t="s">
        <v>1323</v>
      </c>
      <c r="Q154" s="440">
        <v>141210</v>
      </c>
      <c r="R154" s="449" t="s">
        <v>631</v>
      </c>
      <c r="S154" s="440">
        <v>141210</v>
      </c>
    </row>
    <row r="155" spans="1:19" ht="10.199999999999999" customHeight="1" x14ac:dyDescent="0.3">
      <c r="A155" s="440">
        <v>1412</v>
      </c>
      <c r="B155" s="440">
        <f t="shared" si="4"/>
        <v>6</v>
      </c>
      <c r="C155" s="449">
        <v>141215</v>
      </c>
      <c r="D155" s="440" t="s">
        <v>36</v>
      </c>
      <c r="E155" s="440" t="s">
        <v>1323</v>
      </c>
      <c r="G155" s="440" t="s">
        <v>1323</v>
      </c>
      <c r="J155" s="440" t="s">
        <v>1323</v>
      </c>
      <c r="K155" s="440" t="s">
        <v>1323</v>
      </c>
      <c r="O155" s="440" t="s">
        <v>1323</v>
      </c>
      <c r="Q155" s="440">
        <v>141215</v>
      </c>
      <c r="R155" s="449" t="s">
        <v>633</v>
      </c>
      <c r="S155" s="440">
        <v>141215</v>
      </c>
    </row>
    <row r="156" spans="1:19" ht="10.199999999999999" customHeight="1" x14ac:dyDescent="0.3">
      <c r="A156" s="440">
        <v>1412</v>
      </c>
      <c r="B156" s="440">
        <f t="shared" si="4"/>
        <v>6</v>
      </c>
      <c r="C156" s="449">
        <v>141220</v>
      </c>
      <c r="D156" s="440" t="s">
        <v>37</v>
      </c>
      <c r="E156" s="440" t="s">
        <v>1323</v>
      </c>
      <c r="G156" s="440" t="s">
        <v>1323</v>
      </c>
      <c r="J156" s="440" t="s">
        <v>1323</v>
      </c>
      <c r="K156" s="440" t="s">
        <v>1323</v>
      </c>
      <c r="O156" s="440" t="s">
        <v>1323</v>
      </c>
      <c r="Q156" s="440">
        <v>141220</v>
      </c>
      <c r="R156" s="449" t="s">
        <v>635</v>
      </c>
      <c r="S156" s="440">
        <v>141220</v>
      </c>
    </row>
    <row r="157" spans="1:19" ht="10.199999999999999" customHeight="1" x14ac:dyDescent="0.3">
      <c r="A157" s="440">
        <v>1412</v>
      </c>
      <c r="B157" s="440">
        <f t="shared" si="4"/>
        <v>6</v>
      </c>
      <c r="C157" s="449">
        <v>141225</v>
      </c>
      <c r="D157" s="440" t="s">
        <v>38</v>
      </c>
      <c r="E157" s="440" t="s">
        <v>1323</v>
      </c>
      <c r="G157" s="440" t="s">
        <v>1323</v>
      </c>
      <c r="J157" s="440" t="s">
        <v>1323</v>
      </c>
      <c r="K157" s="440" t="s">
        <v>1323</v>
      </c>
      <c r="O157" s="440" t="s">
        <v>1323</v>
      </c>
      <c r="Q157" s="440">
        <v>141225</v>
      </c>
      <c r="R157" s="449" t="s">
        <v>637</v>
      </c>
      <c r="S157" s="440">
        <v>141225</v>
      </c>
    </row>
    <row r="158" spans="1:19" ht="10.199999999999999" customHeight="1" x14ac:dyDescent="0.3">
      <c r="A158" s="440">
        <v>1413</v>
      </c>
      <c r="B158" s="440">
        <f t="shared" si="4"/>
        <v>4</v>
      </c>
      <c r="C158" s="449">
        <v>1413</v>
      </c>
      <c r="D158" s="440" t="s">
        <v>747</v>
      </c>
      <c r="E158" s="440" t="s">
        <v>1323</v>
      </c>
      <c r="G158" s="440" t="s">
        <v>1323</v>
      </c>
      <c r="J158" s="440" t="s">
        <v>1323</v>
      </c>
      <c r="K158" s="440" t="s">
        <v>1323</v>
      </c>
      <c r="O158" s="440" t="s">
        <v>1323</v>
      </c>
      <c r="Q158" s="440" t="s">
        <v>1340</v>
      </c>
      <c r="R158" s="449" t="s">
        <v>1340</v>
      </c>
      <c r="S158" s="440" t="s">
        <v>1340</v>
      </c>
    </row>
    <row r="159" spans="1:19" ht="10.199999999999999" customHeight="1" x14ac:dyDescent="0.3">
      <c r="A159" s="440">
        <v>1413</v>
      </c>
      <c r="B159" s="440">
        <f t="shared" si="4"/>
        <v>6</v>
      </c>
      <c r="C159" s="449">
        <v>141305</v>
      </c>
      <c r="D159" s="440" t="s">
        <v>34</v>
      </c>
      <c r="E159" s="440" t="s">
        <v>1323</v>
      </c>
      <c r="G159" s="440" t="s">
        <v>1323</v>
      </c>
      <c r="J159" s="440" t="s">
        <v>1323</v>
      </c>
      <c r="K159" s="440" t="s">
        <v>1323</v>
      </c>
      <c r="O159" s="440" t="s">
        <v>1323</v>
      </c>
      <c r="Q159" s="440" t="s">
        <v>1340</v>
      </c>
      <c r="R159" s="449" t="s">
        <v>1340</v>
      </c>
      <c r="S159" s="440" t="s">
        <v>1340</v>
      </c>
    </row>
    <row r="160" spans="1:19" ht="10.199999999999999" customHeight="1" x14ac:dyDescent="0.3">
      <c r="A160" s="440">
        <v>1413</v>
      </c>
      <c r="B160" s="440">
        <f t="shared" si="4"/>
        <v>6</v>
      </c>
      <c r="C160" s="449">
        <v>141310</v>
      </c>
      <c r="D160" s="440" t="s">
        <v>35</v>
      </c>
      <c r="E160" s="440" t="s">
        <v>1323</v>
      </c>
      <c r="G160" s="440" t="s">
        <v>1323</v>
      </c>
      <c r="J160" s="440" t="s">
        <v>1323</v>
      </c>
      <c r="K160" s="440" t="s">
        <v>1323</v>
      </c>
      <c r="O160" s="440" t="s">
        <v>1323</v>
      </c>
      <c r="Q160" s="440" t="s">
        <v>1340</v>
      </c>
      <c r="R160" s="449" t="s">
        <v>1340</v>
      </c>
      <c r="S160" s="440" t="s">
        <v>1340</v>
      </c>
    </row>
    <row r="161" spans="1:19" ht="10.199999999999999" customHeight="1" x14ac:dyDescent="0.3">
      <c r="A161" s="440">
        <v>1413</v>
      </c>
      <c r="B161" s="440">
        <f t="shared" si="4"/>
        <v>6</v>
      </c>
      <c r="C161" s="449">
        <v>141315</v>
      </c>
      <c r="D161" s="440" t="s">
        <v>36</v>
      </c>
      <c r="E161" s="440" t="s">
        <v>1323</v>
      </c>
      <c r="G161" s="440" t="s">
        <v>1323</v>
      </c>
      <c r="J161" s="440" t="s">
        <v>1323</v>
      </c>
      <c r="K161" s="440" t="s">
        <v>1323</v>
      </c>
      <c r="O161" s="440" t="s">
        <v>1323</v>
      </c>
      <c r="Q161" s="440" t="s">
        <v>1340</v>
      </c>
      <c r="R161" s="449" t="s">
        <v>1340</v>
      </c>
      <c r="S161" s="440" t="s">
        <v>1340</v>
      </c>
    </row>
    <row r="162" spans="1:19" ht="10.199999999999999" customHeight="1" x14ac:dyDescent="0.3">
      <c r="A162" s="440">
        <v>1413</v>
      </c>
      <c r="B162" s="440">
        <f t="shared" si="4"/>
        <v>6</v>
      </c>
      <c r="C162" s="449">
        <v>141320</v>
      </c>
      <c r="D162" s="440" t="s">
        <v>37</v>
      </c>
      <c r="E162" s="440" t="s">
        <v>1323</v>
      </c>
      <c r="G162" s="440" t="s">
        <v>1323</v>
      </c>
      <c r="J162" s="440" t="s">
        <v>1323</v>
      </c>
      <c r="K162" s="440" t="s">
        <v>1323</v>
      </c>
      <c r="O162" s="440" t="s">
        <v>1323</v>
      </c>
      <c r="Q162" s="440" t="s">
        <v>1340</v>
      </c>
      <c r="R162" s="449" t="s">
        <v>1340</v>
      </c>
      <c r="S162" s="440" t="s">
        <v>1340</v>
      </c>
    </row>
    <row r="163" spans="1:19" ht="10.199999999999999" customHeight="1" x14ac:dyDescent="0.3">
      <c r="A163" s="440">
        <v>1413</v>
      </c>
      <c r="B163" s="440">
        <f t="shared" si="4"/>
        <v>6</v>
      </c>
      <c r="C163" s="449">
        <v>141325</v>
      </c>
      <c r="D163" s="440" t="s">
        <v>38</v>
      </c>
      <c r="E163" s="440" t="s">
        <v>1323</v>
      </c>
      <c r="G163" s="440" t="s">
        <v>1323</v>
      </c>
      <c r="J163" s="440" t="s">
        <v>1323</v>
      </c>
      <c r="K163" s="440" t="s">
        <v>1323</v>
      </c>
      <c r="O163" s="440" t="s">
        <v>1323</v>
      </c>
      <c r="Q163" s="440" t="s">
        <v>1340</v>
      </c>
      <c r="R163" s="449" t="s">
        <v>1340</v>
      </c>
      <c r="S163" s="440" t="s">
        <v>1340</v>
      </c>
    </row>
    <row r="164" spans="1:19" ht="10.199999999999999" customHeight="1" x14ac:dyDescent="0.3">
      <c r="A164" s="440">
        <v>1414</v>
      </c>
      <c r="B164" s="440">
        <f t="shared" si="4"/>
        <v>4</v>
      </c>
      <c r="C164" s="449">
        <v>1414</v>
      </c>
      <c r="D164" s="440" t="s">
        <v>748</v>
      </c>
      <c r="E164" s="440" t="s">
        <v>1323</v>
      </c>
      <c r="G164" s="440" t="s">
        <v>1323</v>
      </c>
      <c r="J164" s="440" t="s">
        <v>1323</v>
      </c>
      <c r="K164" s="440" t="s">
        <v>1323</v>
      </c>
      <c r="O164" s="440" t="s">
        <v>1323</v>
      </c>
      <c r="Q164" s="440" t="s">
        <v>1340</v>
      </c>
      <c r="R164" s="449" t="s">
        <v>1340</v>
      </c>
      <c r="S164" s="440" t="s">
        <v>1340</v>
      </c>
    </row>
    <row r="165" spans="1:19" ht="10.199999999999999" customHeight="1" x14ac:dyDescent="0.3">
      <c r="A165" s="440">
        <v>1414</v>
      </c>
      <c r="B165" s="440">
        <f t="shared" si="4"/>
        <v>6</v>
      </c>
      <c r="C165" s="449">
        <v>141405</v>
      </c>
      <c r="D165" s="440" t="s">
        <v>34</v>
      </c>
      <c r="E165" s="440" t="s">
        <v>1323</v>
      </c>
      <c r="G165" s="440" t="s">
        <v>1323</v>
      </c>
      <c r="J165" s="440" t="s">
        <v>1323</v>
      </c>
      <c r="K165" s="440" t="s">
        <v>1323</v>
      </c>
      <c r="O165" s="440" t="s">
        <v>1323</v>
      </c>
      <c r="Q165" s="440" t="s">
        <v>1340</v>
      </c>
      <c r="R165" s="449" t="s">
        <v>1340</v>
      </c>
      <c r="S165" s="440" t="s">
        <v>1340</v>
      </c>
    </row>
    <row r="166" spans="1:19" ht="10.199999999999999" customHeight="1" x14ac:dyDescent="0.3">
      <c r="A166" s="440">
        <v>1414</v>
      </c>
      <c r="B166" s="440">
        <f t="shared" si="4"/>
        <v>6</v>
      </c>
      <c r="C166" s="449">
        <v>141410</v>
      </c>
      <c r="D166" s="440" t="s">
        <v>35</v>
      </c>
      <c r="E166" s="440" t="s">
        <v>1323</v>
      </c>
      <c r="G166" s="440" t="s">
        <v>1323</v>
      </c>
      <c r="J166" s="440" t="s">
        <v>1323</v>
      </c>
      <c r="K166" s="440" t="s">
        <v>1323</v>
      </c>
      <c r="O166" s="440" t="s">
        <v>1323</v>
      </c>
      <c r="Q166" s="440" t="s">
        <v>1340</v>
      </c>
      <c r="R166" s="449" t="s">
        <v>1340</v>
      </c>
      <c r="S166" s="440" t="s">
        <v>1340</v>
      </c>
    </row>
    <row r="167" spans="1:19" ht="10.199999999999999" customHeight="1" x14ac:dyDescent="0.3">
      <c r="A167" s="440">
        <v>1414</v>
      </c>
      <c r="B167" s="440">
        <f t="shared" si="4"/>
        <v>6</v>
      </c>
      <c r="C167" s="449">
        <v>141415</v>
      </c>
      <c r="D167" s="440" t="s">
        <v>36</v>
      </c>
      <c r="E167" s="440" t="s">
        <v>1323</v>
      </c>
      <c r="G167" s="440" t="s">
        <v>1323</v>
      </c>
      <c r="J167" s="440" t="s">
        <v>1323</v>
      </c>
      <c r="K167" s="440" t="s">
        <v>1323</v>
      </c>
      <c r="O167" s="440" t="s">
        <v>1323</v>
      </c>
      <c r="Q167" s="440" t="s">
        <v>1340</v>
      </c>
      <c r="R167" s="449" t="s">
        <v>1340</v>
      </c>
      <c r="S167" s="440" t="s">
        <v>1340</v>
      </c>
    </row>
    <row r="168" spans="1:19" ht="10.199999999999999" customHeight="1" x14ac:dyDescent="0.3">
      <c r="A168" s="440">
        <v>1414</v>
      </c>
      <c r="B168" s="440">
        <f t="shared" si="4"/>
        <v>6</v>
      </c>
      <c r="C168" s="449">
        <v>141420</v>
      </c>
      <c r="D168" s="440" t="s">
        <v>37</v>
      </c>
      <c r="E168" s="440" t="s">
        <v>1323</v>
      </c>
      <c r="G168" s="440" t="s">
        <v>1323</v>
      </c>
      <c r="J168" s="440" t="s">
        <v>1323</v>
      </c>
      <c r="K168" s="440" t="s">
        <v>1323</v>
      </c>
      <c r="O168" s="440" t="s">
        <v>1323</v>
      </c>
      <c r="Q168" s="440" t="s">
        <v>1340</v>
      </c>
      <c r="R168" s="449" t="s">
        <v>1340</v>
      </c>
      <c r="S168" s="440" t="s">
        <v>1340</v>
      </c>
    </row>
    <row r="169" spans="1:19" ht="10.199999999999999" customHeight="1" x14ac:dyDescent="0.3">
      <c r="A169" s="440">
        <v>1414</v>
      </c>
      <c r="B169" s="440">
        <f t="shared" si="4"/>
        <v>6</v>
      </c>
      <c r="C169" s="449">
        <v>141425</v>
      </c>
      <c r="D169" s="440" t="s">
        <v>38</v>
      </c>
      <c r="E169" s="440" t="s">
        <v>1323</v>
      </c>
      <c r="G169" s="440" t="s">
        <v>1323</v>
      </c>
      <c r="J169" s="440" t="s">
        <v>1323</v>
      </c>
      <c r="K169" s="440" t="s">
        <v>1323</v>
      </c>
      <c r="O169" s="440" t="s">
        <v>1323</v>
      </c>
      <c r="Q169" s="440" t="s">
        <v>1340</v>
      </c>
      <c r="R169" s="449" t="s">
        <v>1340</v>
      </c>
      <c r="S169" s="440" t="s">
        <v>1340</v>
      </c>
    </row>
    <row r="170" spans="1:19" ht="10.199999999999999" customHeight="1" x14ac:dyDescent="0.3">
      <c r="A170" s="440">
        <v>1415</v>
      </c>
      <c r="B170" s="440">
        <f t="shared" si="4"/>
        <v>4</v>
      </c>
      <c r="C170" s="449">
        <v>1415</v>
      </c>
      <c r="D170" s="440" t="s">
        <v>749</v>
      </c>
      <c r="E170" s="440" t="s">
        <v>1323</v>
      </c>
      <c r="J170" s="440" t="s">
        <v>1323</v>
      </c>
      <c r="K170" s="440" t="s">
        <v>1323</v>
      </c>
      <c r="O170" s="440" t="s">
        <v>1323</v>
      </c>
      <c r="Q170" s="440" t="s">
        <v>1340</v>
      </c>
      <c r="R170" s="449" t="s">
        <v>1340</v>
      </c>
      <c r="S170" s="440" t="s">
        <v>1340</v>
      </c>
    </row>
    <row r="171" spans="1:19" ht="10.199999999999999" customHeight="1" x14ac:dyDescent="0.3">
      <c r="A171" s="440">
        <v>1415</v>
      </c>
      <c r="B171" s="440">
        <f t="shared" si="4"/>
        <v>6</v>
      </c>
      <c r="C171" s="449">
        <v>141505</v>
      </c>
      <c r="D171" s="440" t="s">
        <v>34</v>
      </c>
      <c r="E171" s="440" t="s">
        <v>1323</v>
      </c>
      <c r="J171" s="440" t="s">
        <v>1323</v>
      </c>
      <c r="K171" s="440" t="s">
        <v>1323</v>
      </c>
      <c r="O171" s="440" t="s">
        <v>1323</v>
      </c>
      <c r="Q171" s="440" t="s">
        <v>1340</v>
      </c>
      <c r="R171" s="449" t="s">
        <v>1340</v>
      </c>
      <c r="S171" s="440" t="s">
        <v>1340</v>
      </c>
    </row>
    <row r="172" spans="1:19" ht="10.199999999999999" customHeight="1" x14ac:dyDescent="0.3">
      <c r="A172" s="440">
        <v>1415</v>
      </c>
      <c r="B172" s="440">
        <f t="shared" si="4"/>
        <v>6</v>
      </c>
      <c r="C172" s="449">
        <v>141510</v>
      </c>
      <c r="D172" s="440" t="s">
        <v>35</v>
      </c>
      <c r="E172" s="440" t="s">
        <v>1323</v>
      </c>
      <c r="J172" s="440" t="s">
        <v>1323</v>
      </c>
      <c r="K172" s="440" t="s">
        <v>1323</v>
      </c>
      <c r="O172" s="440" t="s">
        <v>1323</v>
      </c>
      <c r="Q172" s="440" t="s">
        <v>1340</v>
      </c>
      <c r="R172" s="449" t="s">
        <v>1340</v>
      </c>
      <c r="S172" s="440" t="s">
        <v>1340</v>
      </c>
    </row>
    <row r="173" spans="1:19" ht="10.199999999999999" customHeight="1" x14ac:dyDescent="0.3">
      <c r="A173" s="440">
        <v>1415</v>
      </c>
      <c r="B173" s="440">
        <f t="shared" si="4"/>
        <v>6</v>
      </c>
      <c r="C173" s="449">
        <v>141515</v>
      </c>
      <c r="D173" s="440" t="s">
        <v>36</v>
      </c>
      <c r="E173" s="440" t="s">
        <v>1323</v>
      </c>
      <c r="J173" s="440" t="s">
        <v>1323</v>
      </c>
      <c r="K173" s="440" t="s">
        <v>1323</v>
      </c>
      <c r="O173" s="440" t="s">
        <v>1323</v>
      </c>
      <c r="Q173" s="440" t="s">
        <v>1340</v>
      </c>
      <c r="R173" s="449" t="s">
        <v>1340</v>
      </c>
      <c r="S173" s="440" t="s">
        <v>1340</v>
      </c>
    </row>
    <row r="174" spans="1:19" ht="10.199999999999999" customHeight="1" x14ac:dyDescent="0.3">
      <c r="A174" s="440">
        <v>1415</v>
      </c>
      <c r="B174" s="440">
        <f t="shared" si="4"/>
        <v>6</v>
      </c>
      <c r="C174" s="449">
        <v>141520</v>
      </c>
      <c r="D174" s="440" t="s">
        <v>37</v>
      </c>
      <c r="E174" s="440" t="s">
        <v>1323</v>
      </c>
      <c r="J174" s="440" t="s">
        <v>1323</v>
      </c>
      <c r="K174" s="440" t="s">
        <v>1323</v>
      </c>
      <c r="O174" s="440" t="s">
        <v>1323</v>
      </c>
      <c r="Q174" s="440" t="s">
        <v>1340</v>
      </c>
      <c r="R174" s="449" t="s">
        <v>1340</v>
      </c>
      <c r="S174" s="440" t="s">
        <v>1340</v>
      </c>
    </row>
    <row r="175" spans="1:19" ht="10.199999999999999" customHeight="1" x14ac:dyDescent="0.3">
      <c r="A175" s="440">
        <v>1415</v>
      </c>
      <c r="B175" s="440">
        <f t="shared" si="4"/>
        <v>6</v>
      </c>
      <c r="C175" s="449">
        <v>141525</v>
      </c>
      <c r="D175" s="440" t="s">
        <v>38</v>
      </c>
      <c r="E175" s="440" t="s">
        <v>1323</v>
      </c>
      <c r="J175" s="440" t="s">
        <v>1323</v>
      </c>
      <c r="K175" s="440" t="s">
        <v>1323</v>
      </c>
      <c r="O175" s="440" t="s">
        <v>1323</v>
      </c>
      <c r="Q175" s="440" t="s">
        <v>1340</v>
      </c>
      <c r="R175" s="449" t="s">
        <v>1340</v>
      </c>
      <c r="S175" s="440" t="s">
        <v>1340</v>
      </c>
    </row>
    <row r="176" spans="1:19" ht="12" customHeight="1" x14ac:dyDescent="0.3">
      <c r="A176" s="440">
        <v>1416</v>
      </c>
      <c r="B176" s="440">
        <f t="shared" si="4"/>
        <v>4</v>
      </c>
      <c r="C176" s="449">
        <v>1416</v>
      </c>
      <c r="D176" s="440" t="s">
        <v>1357</v>
      </c>
      <c r="E176" s="440" t="s">
        <v>1323</v>
      </c>
      <c r="F176" s="440" t="s">
        <v>1323</v>
      </c>
      <c r="G176" s="440" t="s">
        <v>1323</v>
      </c>
      <c r="H176" s="440" t="s">
        <v>1323</v>
      </c>
      <c r="I176" s="440" t="s">
        <v>1323</v>
      </c>
      <c r="J176" s="440" t="s">
        <v>1323</v>
      </c>
      <c r="K176" s="440" t="s">
        <v>1323</v>
      </c>
      <c r="O176" s="440" t="s">
        <v>1323</v>
      </c>
      <c r="Q176" s="440">
        <v>1416</v>
      </c>
      <c r="R176" s="449" t="s">
        <v>1358</v>
      </c>
      <c r="S176" s="440">
        <f>VLOOKUP(Q176,[8]CUC!I178:K1682,3,0)</f>
        <v>1416</v>
      </c>
    </row>
    <row r="177" spans="1:19" ht="10.199999999999999" customHeight="1" x14ac:dyDescent="0.3">
      <c r="A177" s="440">
        <v>1416</v>
      </c>
      <c r="B177" s="440">
        <f t="shared" si="4"/>
        <v>6</v>
      </c>
      <c r="C177" s="449">
        <v>141605</v>
      </c>
      <c r="D177" s="440" t="s">
        <v>34</v>
      </c>
      <c r="E177" s="440" t="s">
        <v>1323</v>
      </c>
      <c r="F177" s="440" t="s">
        <v>1323</v>
      </c>
      <c r="G177" s="440" t="s">
        <v>1323</v>
      </c>
      <c r="H177" s="440" t="s">
        <v>1323</v>
      </c>
      <c r="I177" s="440" t="s">
        <v>1323</v>
      </c>
      <c r="J177" s="440" t="s">
        <v>1323</v>
      </c>
      <c r="K177" s="440" t="s">
        <v>1323</v>
      </c>
      <c r="O177" s="440" t="s">
        <v>1323</v>
      </c>
      <c r="Q177" s="440">
        <v>141605</v>
      </c>
      <c r="R177" s="449" t="s">
        <v>629</v>
      </c>
      <c r="S177" s="440">
        <v>141605</v>
      </c>
    </row>
    <row r="178" spans="1:19" ht="10.199999999999999" customHeight="1" x14ac:dyDescent="0.3">
      <c r="A178" s="440">
        <v>1416</v>
      </c>
      <c r="B178" s="440">
        <f t="shared" si="4"/>
        <v>6</v>
      </c>
      <c r="C178" s="449">
        <v>141610</v>
      </c>
      <c r="D178" s="440" t="s">
        <v>35</v>
      </c>
      <c r="E178" s="440" t="s">
        <v>1323</v>
      </c>
      <c r="F178" s="440" t="s">
        <v>1323</v>
      </c>
      <c r="G178" s="440" t="s">
        <v>1323</v>
      </c>
      <c r="H178" s="440" t="s">
        <v>1323</v>
      </c>
      <c r="I178" s="440" t="s">
        <v>1323</v>
      </c>
      <c r="J178" s="440" t="s">
        <v>1323</v>
      </c>
      <c r="K178" s="440" t="s">
        <v>1323</v>
      </c>
      <c r="O178" s="440" t="s">
        <v>1323</v>
      </c>
      <c r="Q178" s="440">
        <v>141610</v>
      </c>
      <c r="R178" s="449" t="s">
        <v>631</v>
      </c>
      <c r="S178" s="440">
        <v>141610</v>
      </c>
    </row>
    <row r="179" spans="1:19" ht="10.199999999999999" customHeight="1" x14ac:dyDescent="0.3">
      <c r="A179" s="440">
        <v>1416</v>
      </c>
      <c r="B179" s="440">
        <f t="shared" si="4"/>
        <v>6</v>
      </c>
      <c r="C179" s="449">
        <v>141615</v>
      </c>
      <c r="D179" s="440" t="s">
        <v>36</v>
      </c>
      <c r="E179" s="440" t="s">
        <v>1323</v>
      </c>
      <c r="F179" s="440" t="s">
        <v>1323</v>
      </c>
      <c r="G179" s="440" t="s">
        <v>1323</v>
      </c>
      <c r="H179" s="440" t="s">
        <v>1323</v>
      </c>
      <c r="I179" s="440" t="s">
        <v>1323</v>
      </c>
      <c r="J179" s="440" t="s">
        <v>1323</v>
      </c>
      <c r="K179" s="440" t="s">
        <v>1323</v>
      </c>
      <c r="O179" s="440" t="s">
        <v>1323</v>
      </c>
      <c r="Q179" s="440">
        <v>141615</v>
      </c>
      <c r="R179" s="449" t="s">
        <v>633</v>
      </c>
      <c r="S179" s="440">
        <v>141615</v>
      </c>
    </row>
    <row r="180" spans="1:19" ht="10.199999999999999" customHeight="1" x14ac:dyDescent="0.3">
      <c r="A180" s="440">
        <v>1416</v>
      </c>
      <c r="B180" s="440">
        <f t="shared" si="4"/>
        <v>6</v>
      </c>
      <c r="C180" s="449">
        <v>141620</v>
      </c>
      <c r="D180" s="440" t="s">
        <v>37</v>
      </c>
      <c r="E180" s="440" t="s">
        <v>1323</v>
      </c>
      <c r="F180" s="440" t="s">
        <v>1323</v>
      </c>
      <c r="G180" s="440" t="s">
        <v>1323</v>
      </c>
      <c r="H180" s="440" t="s">
        <v>1323</v>
      </c>
      <c r="I180" s="440" t="s">
        <v>1323</v>
      </c>
      <c r="J180" s="440" t="s">
        <v>1323</v>
      </c>
      <c r="K180" s="440" t="s">
        <v>1323</v>
      </c>
      <c r="O180" s="440" t="s">
        <v>1323</v>
      </c>
      <c r="Q180" s="440">
        <v>141620</v>
      </c>
      <c r="R180" s="449" t="s">
        <v>635</v>
      </c>
      <c r="S180" s="440">
        <v>141620</v>
      </c>
    </row>
    <row r="181" spans="1:19" ht="10.199999999999999" customHeight="1" x14ac:dyDescent="0.3">
      <c r="A181" s="440">
        <v>1416</v>
      </c>
      <c r="B181" s="440">
        <f t="shared" si="4"/>
        <v>6</v>
      </c>
      <c r="C181" s="449">
        <v>141625</v>
      </c>
      <c r="D181" s="440" t="s">
        <v>38</v>
      </c>
      <c r="E181" s="440" t="s">
        <v>1323</v>
      </c>
      <c r="F181" s="440" t="s">
        <v>1323</v>
      </c>
      <c r="G181" s="440" t="s">
        <v>1323</v>
      </c>
      <c r="H181" s="440" t="s">
        <v>1323</v>
      </c>
      <c r="I181" s="440" t="s">
        <v>1323</v>
      </c>
      <c r="J181" s="440" t="s">
        <v>1323</v>
      </c>
      <c r="K181" s="440" t="s">
        <v>1323</v>
      </c>
      <c r="O181" s="440" t="s">
        <v>1323</v>
      </c>
      <c r="Q181" s="440">
        <v>141625</v>
      </c>
      <c r="R181" s="449" t="s">
        <v>637</v>
      </c>
      <c r="S181" s="440">
        <v>141625</v>
      </c>
    </row>
    <row r="182" spans="1:19" ht="10.199999999999999" customHeight="1" x14ac:dyDescent="0.3">
      <c r="A182" s="440">
        <v>1417</v>
      </c>
      <c r="B182" s="440">
        <f t="shared" si="4"/>
        <v>4</v>
      </c>
      <c r="C182" s="449">
        <v>1417</v>
      </c>
      <c r="D182" s="440" t="s">
        <v>750</v>
      </c>
      <c r="E182" s="440" t="s">
        <v>1323</v>
      </c>
      <c r="G182" s="440" t="s">
        <v>1323</v>
      </c>
      <c r="H182" s="440" t="s">
        <v>1323</v>
      </c>
      <c r="I182" s="440" t="s">
        <v>1323</v>
      </c>
      <c r="J182" s="440" t="s">
        <v>1323</v>
      </c>
      <c r="K182" s="440" t="s">
        <v>1323</v>
      </c>
      <c r="O182" s="440" t="s">
        <v>1323</v>
      </c>
      <c r="Q182" s="440">
        <v>1417</v>
      </c>
      <c r="R182" s="449" t="s">
        <v>1359</v>
      </c>
      <c r="S182" s="440" t="str">
        <f>VLOOKUP(Q182,[8]CUC!I184:K1688,3,0)</f>
        <v>1417+1421+1422</v>
      </c>
    </row>
    <row r="183" spans="1:19" ht="10.199999999999999" customHeight="1" x14ac:dyDescent="0.3">
      <c r="A183" s="440">
        <v>1417</v>
      </c>
      <c r="B183" s="440">
        <f t="shared" si="4"/>
        <v>6</v>
      </c>
      <c r="C183" s="449">
        <v>141705</v>
      </c>
      <c r="D183" s="440" t="s">
        <v>34</v>
      </c>
      <c r="E183" s="440" t="s">
        <v>1323</v>
      </c>
      <c r="G183" s="440" t="s">
        <v>1323</v>
      </c>
      <c r="H183" s="440" t="s">
        <v>1323</v>
      </c>
      <c r="I183" s="440" t="s">
        <v>1323</v>
      </c>
      <c r="J183" s="440" t="s">
        <v>1323</v>
      </c>
      <c r="K183" s="440" t="s">
        <v>1323</v>
      </c>
      <c r="O183" s="440" t="s">
        <v>1323</v>
      </c>
      <c r="Q183" s="440">
        <v>141705</v>
      </c>
      <c r="R183" s="449" t="s">
        <v>629</v>
      </c>
      <c r="S183" s="442" t="s">
        <v>1360</v>
      </c>
    </row>
    <row r="184" spans="1:19" ht="10.199999999999999" customHeight="1" x14ac:dyDescent="0.3">
      <c r="A184" s="440">
        <v>1417</v>
      </c>
      <c r="B184" s="440">
        <f t="shared" si="4"/>
        <v>6</v>
      </c>
      <c r="C184" s="449">
        <v>141710</v>
      </c>
      <c r="D184" s="440" t="s">
        <v>35</v>
      </c>
      <c r="E184" s="440" t="s">
        <v>1323</v>
      </c>
      <c r="G184" s="440" t="s">
        <v>1323</v>
      </c>
      <c r="H184" s="440" t="s">
        <v>1323</v>
      </c>
      <c r="I184" s="440" t="s">
        <v>1323</v>
      </c>
      <c r="J184" s="440" t="s">
        <v>1323</v>
      </c>
      <c r="K184" s="440" t="s">
        <v>1323</v>
      </c>
      <c r="O184" s="440" t="s">
        <v>1323</v>
      </c>
      <c r="Q184" s="440">
        <v>141710</v>
      </c>
      <c r="R184" s="449" t="s">
        <v>631</v>
      </c>
      <c r="S184" s="442" t="s">
        <v>1361</v>
      </c>
    </row>
    <row r="185" spans="1:19" ht="10.199999999999999" customHeight="1" x14ac:dyDescent="0.3">
      <c r="A185" s="440">
        <v>1417</v>
      </c>
      <c r="B185" s="440">
        <f t="shared" si="4"/>
        <v>6</v>
      </c>
      <c r="C185" s="449">
        <v>141715</v>
      </c>
      <c r="D185" s="440" t="s">
        <v>36</v>
      </c>
      <c r="E185" s="440" t="s">
        <v>1323</v>
      </c>
      <c r="G185" s="440" t="s">
        <v>1323</v>
      </c>
      <c r="H185" s="440" t="s">
        <v>1323</v>
      </c>
      <c r="I185" s="440" t="s">
        <v>1323</v>
      </c>
      <c r="J185" s="440" t="s">
        <v>1323</v>
      </c>
      <c r="K185" s="440" t="s">
        <v>1323</v>
      </c>
      <c r="O185" s="440" t="s">
        <v>1323</v>
      </c>
      <c r="Q185" s="440">
        <v>141715</v>
      </c>
      <c r="R185" s="449" t="s">
        <v>633</v>
      </c>
      <c r="S185" s="442" t="s">
        <v>1362</v>
      </c>
    </row>
    <row r="186" spans="1:19" ht="10.199999999999999" customHeight="1" x14ac:dyDescent="0.3">
      <c r="A186" s="440">
        <v>1417</v>
      </c>
      <c r="B186" s="440">
        <f t="shared" si="4"/>
        <v>6</v>
      </c>
      <c r="C186" s="449">
        <v>141720</v>
      </c>
      <c r="D186" s="440" t="s">
        <v>37</v>
      </c>
      <c r="E186" s="440" t="s">
        <v>1323</v>
      </c>
      <c r="G186" s="440" t="s">
        <v>1323</v>
      </c>
      <c r="H186" s="440" t="s">
        <v>1323</v>
      </c>
      <c r="I186" s="440" t="s">
        <v>1323</v>
      </c>
      <c r="J186" s="440" t="s">
        <v>1323</v>
      </c>
      <c r="K186" s="440" t="s">
        <v>1323</v>
      </c>
      <c r="O186" s="440" t="s">
        <v>1323</v>
      </c>
      <c r="Q186" s="440">
        <v>141720</v>
      </c>
      <c r="R186" s="449" t="s">
        <v>635</v>
      </c>
      <c r="S186" s="442" t="s">
        <v>1363</v>
      </c>
    </row>
    <row r="187" spans="1:19" ht="10.199999999999999" customHeight="1" x14ac:dyDescent="0.3">
      <c r="A187" s="440">
        <v>1417</v>
      </c>
      <c r="B187" s="440">
        <f t="shared" si="4"/>
        <v>6</v>
      </c>
      <c r="C187" s="449">
        <v>141725</v>
      </c>
      <c r="D187" s="440" t="s">
        <v>38</v>
      </c>
      <c r="E187" s="440" t="s">
        <v>1323</v>
      </c>
      <c r="G187" s="440" t="s">
        <v>1323</v>
      </c>
      <c r="H187" s="440" t="s">
        <v>1323</v>
      </c>
      <c r="I187" s="440" t="s">
        <v>1323</v>
      </c>
      <c r="J187" s="440" t="s">
        <v>1323</v>
      </c>
      <c r="K187" s="440" t="s">
        <v>1323</v>
      </c>
      <c r="O187" s="440" t="s">
        <v>1323</v>
      </c>
      <c r="Q187" s="440">
        <v>141725</v>
      </c>
      <c r="R187" s="449" t="s">
        <v>637</v>
      </c>
      <c r="S187" s="442" t="s">
        <v>1364</v>
      </c>
    </row>
    <row r="188" spans="1:19" ht="10.199999999999999" customHeight="1" x14ac:dyDescent="0.3">
      <c r="A188" s="440">
        <v>1418</v>
      </c>
      <c r="B188" s="440">
        <f t="shared" si="4"/>
        <v>4</v>
      </c>
      <c r="C188" s="449">
        <v>1418</v>
      </c>
      <c r="D188" s="440" t="s">
        <v>751</v>
      </c>
      <c r="E188" s="440" t="s">
        <v>1323</v>
      </c>
      <c r="J188" s="440" t="s">
        <v>1323</v>
      </c>
      <c r="K188" s="440" t="s">
        <v>1323</v>
      </c>
      <c r="O188" s="440" t="s">
        <v>1323</v>
      </c>
      <c r="Q188" s="440">
        <v>1418</v>
      </c>
      <c r="R188" s="449" t="s">
        <v>1811</v>
      </c>
      <c r="S188" s="442" t="str">
        <f>VLOOKUP(Q188,[8]CUC!I190:K1694,3,0)</f>
        <v>1418+1423</v>
      </c>
    </row>
    <row r="189" spans="1:19" ht="10.199999999999999" customHeight="1" x14ac:dyDescent="0.3">
      <c r="A189" s="440">
        <v>1418</v>
      </c>
      <c r="B189" s="440">
        <f t="shared" si="4"/>
        <v>6</v>
      </c>
      <c r="C189" s="449">
        <v>141805</v>
      </c>
      <c r="D189" s="440" t="s">
        <v>34</v>
      </c>
      <c r="E189" s="440" t="s">
        <v>1323</v>
      </c>
      <c r="J189" s="440" t="s">
        <v>1323</v>
      </c>
      <c r="K189" s="440" t="s">
        <v>1323</v>
      </c>
      <c r="O189" s="440" t="s">
        <v>1323</v>
      </c>
      <c r="Q189" s="440">
        <v>141805</v>
      </c>
      <c r="R189" s="449" t="s">
        <v>629</v>
      </c>
      <c r="S189" s="442" t="s">
        <v>1365</v>
      </c>
    </row>
    <row r="190" spans="1:19" ht="10.199999999999999" customHeight="1" x14ac:dyDescent="0.3">
      <c r="A190" s="440">
        <v>1418</v>
      </c>
      <c r="B190" s="440">
        <f t="shared" si="4"/>
        <v>6</v>
      </c>
      <c r="C190" s="449">
        <v>141810</v>
      </c>
      <c r="D190" s="440" t="s">
        <v>35</v>
      </c>
      <c r="E190" s="440" t="s">
        <v>1323</v>
      </c>
      <c r="J190" s="440" t="s">
        <v>1323</v>
      </c>
      <c r="K190" s="440" t="s">
        <v>1323</v>
      </c>
      <c r="O190" s="440" t="s">
        <v>1323</v>
      </c>
      <c r="Q190" s="440">
        <v>141810</v>
      </c>
      <c r="R190" s="449" t="s">
        <v>631</v>
      </c>
      <c r="S190" s="442" t="s">
        <v>1366</v>
      </c>
    </row>
    <row r="191" spans="1:19" ht="10.199999999999999" customHeight="1" x14ac:dyDescent="0.3">
      <c r="A191" s="440">
        <v>1418</v>
      </c>
      <c r="B191" s="440">
        <f t="shared" si="4"/>
        <v>6</v>
      </c>
      <c r="C191" s="449">
        <v>141815</v>
      </c>
      <c r="D191" s="440" t="s">
        <v>36</v>
      </c>
      <c r="E191" s="440" t="s">
        <v>1323</v>
      </c>
      <c r="J191" s="440" t="s">
        <v>1323</v>
      </c>
      <c r="K191" s="440" t="s">
        <v>1323</v>
      </c>
      <c r="O191" s="440" t="s">
        <v>1323</v>
      </c>
      <c r="Q191" s="440">
        <v>141815</v>
      </c>
      <c r="R191" s="449" t="s">
        <v>633</v>
      </c>
      <c r="S191" s="442" t="s">
        <v>1367</v>
      </c>
    </row>
    <row r="192" spans="1:19" ht="10.199999999999999" customHeight="1" x14ac:dyDescent="0.3">
      <c r="A192" s="440">
        <v>1418</v>
      </c>
      <c r="B192" s="440">
        <f t="shared" si="4"/>
        <v>6</v>
      </c>
      <c r="C192" s="449">
        <v>141820</v>
      </c>
      <c r="D192" s="440" t="s">
        <v>37</v>
      </c>
      <c r="E192" s="440" t="s">
        <v>1323</v>
      </c>
      <c r="J192" s="440" t="s">
        <v>1323</v>
      </c>
      <c r="K192" s="440" t="s">
        <v>1323</v>
      </c>
      <c r="O192" s="440" t="s">
        <v>1323</v>
      </c>
      <c r="Q192" s="440">
        <v>141820</v>
      </c>
      <c r="R192" s="449" t="s">
        <v>635</v>
      </c>
      <c r="S192" s="442" t="s">
        <v>1368</v>
      </c>
    </row>
    <row r="193" spans="1:19" ht="10.199999999999999" customHeight="1" x14ac:dyDescent="0.3">
      <c r="A193" s="440">
        <v>1418</v>
      </c>
      <c r="B193" s="440">
        <f t="shared" si="4"/>
        <v>6</v>
      </c>
      <c r="C193" s="449">
        <v>141825</v>
      </c>
      <c r="D193" s="440" t="s">
        <v>38</v>
      </c>
      <c r="E193" s="440" t="s">
        <v>1323</v>
      </c>
      <c r="J193" s="440" t="s">
        <v>1323</v>
      </c>
      <c r="K193" s="440" t="s">
        <v>1323</v>
      </c>
      <c r="O193" s="440" t="s">
        <v>1323</v>
      </c>
      <c r="Q193" s="440">
        <v>141825</v>
      </c>
      <c r="R193" s="449" t="s">
        <v>637</v>
      </c>
      <c r="S193" s="442" t="s">
        <v>1369</v>
      </c>
    </row>
    <row r="194" spans="1:19" ht="10.199999999999999" customHeight="1" x14ac:dyDescent="0.3">
      <c r="A194" s="440">
        <v>1419</v>
      </c>
      <c r="B194" s="440">
        <f t="shared" si="4"/>
        <v>4</v>
      </c>
      <c r="C194" s="449">
        <v>1419</v>
      </c>
      <c r="D194" s="440" t="s">
        <v>752</v>
      </c>
      <c r="E194" s="440" t="s">
        <v>1323</v>
      </c>
      <c r="F194" s="440" t="s">
        <v>1323</v>
      </c>
      <c r="G194" s="440" t="s">
        <v>1323</v>
      </c>
      <c r="H194" s="440" t="s">
        <v>1323</v>
      </c>
      <c r="I194" s="440" t="s">
        <v>1323</v>
      </c>
      <c r="J194" s="440" t="s">
        <v>1323</v>
      </c>
      <c r="K194" s="440" t="s">
        <v>1323</v>
      </c>
      <c r="O194" s="440" t="s">
        <v>1323</v>
      </c>
      <c r="Q194" s="440">
        <v>1419</v>
      </c>
      <c r="R194" s="449" t="s">
        <v>1370</v>
      </c>
      <c r="S194" s="440">
        <f>VLOOKUP(Q194,[8]CUC!I196:K1700,3,0)</f>
        <v>1419</v>
      </c>
    </row>
    <row r="195" spans="1:19" ht="10.199999999999999" customHeight="1" x14ac:dyDescent="0.3">
      <c r="A195" s="440">
        <v>1419</v>
      </c>
      <c r="B195" s="440">
        <f t="shared" si="4"/>
        <v>6</v>
      </c>
      <c r="C195" s="449">
        <v>141905</v>
      </c>
      <c r="D195" s="440" t="s">
        <v>34</v>
      </c>
      <c r="E195" s="440" t="s">
        <v>1323</v>
      </c>
      <c r="F195" s="440" t="s">
        <v>1323</v>
      </c>
      <c r="G195" s="440" t="s">
        <v>1323</v>
      </c>
      <c r="H195" s="440" t="s">
        <v>1323</v>
      </c>
      <c r="I195" s="440" t="s">
        <v>1323</v>
      </c>
      <c r="J195" s="440" t="s">
        <v>1323</v>
      </c>
      <c r="K195" s="440" t="s">
        <v>1323</v>
      </c>
      <c r="O195" s="440" t="s">
        <v>1323</v>
      </c>
      <c r="Q195" s="440">
        <v>141905</v>
      </c>
      <c r="R195" s="449" t="s">
        <v>629</v>
      </c>
      <c r="S195" s="440">
        <v>141905</v>
      </c>
    </row>
    <row r="196" spans="1:19" ht="10.199999999999999" customHeight="1" x14ac:dyDescent="0.3">
      <c r="A196" s="440">
        <v>1419</v>
      </c>
      <c r="B196" s="440">
        <f t="shared" si="4"/>
        <v>6</v>
      </c>
      <c r="C196" s="449">
        <v>141910</v>
      </c>
      <c r="D196" s="440" t="s">
        <v>35</v>
      </c>
      <c r="E196" s="440" t="s">
        <v>1323</v>
      </c>
      <c r="F196" s="440" t="s">
        <v>1323</v>
      </c>
      <c r="G196" s="440" t="s">
        <v>1323</v>
      </c>
      <c r="H196" s="440" t="s">
        <v>1323</v>
      </c>
      <c r="I196" s="440" t="s">
        <v>1323</v>
      </c>
      <c r="J196" s="440" t="s">
        <v>1323</v>
      </c>
      <c r="K196" s="440" t="s">
        <v>1323</v>
      </c>
      <c r="O196" s="440" t="s">
        <v>1323</v>
      </c>
      <c r="Q196" s="440">
        <v>141910</v>
      </c>
      <c r="R196" s="449" t="s">
        <v>631</v>
      </c>
      <c r="S196" s="440">
        <v>141910</v>
      </c>
    </row>
    <row r="197" spans="1:19" ht="10.199999999999999" customHeight="1" x14ac:dyDescent="0.3">
      <c r="A197" s="440">
        <v>1419</v>
      </c>
      <c r="B197" s="440">
        <f t="shared" ref="B197:B260" si="5">LEN(C197)</f>
        <v>6</v>
      </c>
      <c r="C197" s="449">
        <v>141915</v>
      </c>
      <c r="D197" s="440" t="s">
        <v>36</v>
      </c>
      <c r="E197" s="440" t="s">
        <v>1323</v>
      </c>
      <c r="F197" s="440" t="s">
        <v>1323</v>
      </c>
      <c r="G197" s="440" t="s">
        <v>1323</v>
      </c>
      <c r="H197" s="440" t="s">
        <v>1323</v>
      </c>
      <c r="I197" s="440" t="s">
        <v>1323</v>
      </c>
      <c r="J197" s="440" t="s">
        <v>1323</v>
      </c>
      <c r="K197" s="440" t="s">
        <v>1323</v>
      </c>
      <c r="O197" s="440" t="s">
        <v>1323</v>
      </c>
      <c r="Q197" s="440">
        <v>141915</v>
      </c>
      <c r="R197" s="449" t="s">
        <v>633</v>
      </c>
      <c r="S197" s="440">
        <v>141915</v>
      </c>
    </row>
    <row r="198" spans="1:19" ht="10.199999999999999" customHeight="1" x14ac:dyDescent="0.3">
      <c r="A198" s="440">
        <v>1419</v>
      </c>
      <c r="B198" s="440">
        <f t="shared" si="5"/>
        <v>6</v>
      </c>
      <c r="C198" s="449">
        <v>141920</v>
      </c>
      <c r="D198" s="440" t="s">
        <v>37</v>
      </c>
      <c r="E198" s="440" t="s">
        <v>1323</v>
      </c>
      <c r="F198" s="440" t="s">
        <v>1323</v>
      </c>
      <c r="G198" s="440" t="s">
        <v>1323</v>
      </c>
      <c r="H198" s="440" t="s">
        <v>1323</v>
      </c>
      <c r="I198" s="440" t="s">
        <v>1323</v>
      </c>
      <c r="J198" s="440" t="s">
        <v>1323</v>
      </c>
      <c r="K198" s="440" t="s">
        <v>1323</v>
      </c>
      <c r="O198" s="440" t="s">
        <v>1323</v>
      </c>
      <c r="Q198" s="440">
        <v>141920</v>
      </c>
      <c r="R198" s="449" t="s">
        <v>635</v>
      </c>
      <c r="S198" s="440">
        <v>141920</v>
      </c>
    </row>
    <row r="199" spans="1:19" ht="10.199999999999999" customHeight="1" x14ac:dyDescent="0.3">
      <c r="A199" s="440">
        <v>1419</v>
      </c>
      <c r="B199" s="440">
        <f t="shared" si="5"/>
        <v>6</v>
      </c>
      <c r="C199" s="449">
        <v>141925</v>
      </c>
      <c r="D199" s="440" t="s">
        <v>38</v>
      </c>
      <c r="E199" s="440" t="s">
        <v>1323</v>
      </c>
      <c r="F199" s="440" t="s">
        <v>1323</v>
      </c>
      <c r="G199" s="440" t="s">
        <v>1323</v>
      </c>
      <c r="H199" s="440" t="s">
        <v>1323</v>
      </c>
      <c r="I199" s="440" t="s">
        <v>1323</v>
      </c>
      <c r="J199" s="440" t="s">
        <v>1323</v>
      </c>
      <c r="K199" s="440" t="s">
        <v>1323</v>
      </c>
      <c r="O199" s="440" t="s">
        <v>1323</v>
      </c>
      <c r="Q199" s="440">
        <v>141925</v>
      </c>
      <c r="R199" s="449" t="s">
        <v>637</v>
      </c>
      <c r="S199" s="440">
        <v>141925</v>
      </c>
    </row>
    <row r="200" spans="1:19" ht="10.199999999999999" customHeight="1" x14ac:dyDescent="0.3">
      <c r="A200" s="440">
        <v>1420</v>
      </c>
      <c r="B200" s="440">
        <f t="shared" si="5"/>
        <v>4</v>
      </c>
      <c r="C200" s="449">
        <v>1420</v>
      </c>
      <c r="D200" s="440" t="s">
        <v>1371</v>
      </c>
      <c r="E200" s="440" t="s">
        <v>1323</v>
      </c>
      <c r="G200" s="440" t="s">
        <v>1323</v>
      </c>
      <c r="J200" s="440" t="s">
        <v>1323</v>
      </c>
      <c r="K200" s="440" t="s">
        <v>1323</v>
      </c>
      <c r="O200" s="440" t="s">
        <v>1323</v>
      </c>
      <c r="Q200" s="440">
        <v>1420</v>
      </c>
      <c r="R200" s="449" t="s">
        <v>1372</v>
      </c>
      <c r="S200" s="440">
        <f>VLOOKUP(Q200,[8]CUC!I202:K1706,3,0)</f>
        <v>1420</v>
      </c>
    </row>
    <row r="201" spans="1:19" ht="10.199999999999999" customHeight="1" x14ac:dyDescent="0.3">
      <c r="A201" s="440">
        <v>1420</v>
      </c>
      <c r="B201" s="440">
        <f t="shared" si="5"/>
        <v>6</v>
      </c>
      <c r="C201" s="449">
        <v>142005</v>
      </c>
      <c r="D201" s="440" t="s">
        <v>34</v>
      </c>
      <c r="E201" s="440" t="s">
        <v>1323</v>
      </c>
      <c r="G201" s="440" t="s">
        <v>1323</v>
      </c>
      <c r="J201" s="440" t="s">
        <v>1323</v>
      </c>
      <c r="K201" s="440" t="s">
        <v>1323</v>
      </c>
      <c r="O201" s="440" t="s">
        <v>1323</v>
      </c>
      <c r="Q201" s="440">
        <v>142005</v>
      </c>
      <c r="R201" s="449" t="s">
        <v>629</v>
      </c>
      <c r="S201" s="440">
        <v>142005</v>
      </c>
    </row>
    <row r="202" spans="1:19" ht="10.199999999999999" customHeight="1" x14ac:dyDescent="0.3">
      <c r="A202" s="440">
        <v>1420</v>
      </c>
      <c r="B202" s="440">
        <f t="shared" si="5"/>
        <v>6</v>
      </c>
      <c r="C202" s="449">
        <v>142010</v>
      </c>
      <c r="D202" s="440" t="s">
        <v>35</v>
      </c>
      <c r="E202" s="440" t="s">
        <v>1323</v>
      </c>
      <c r="G202" s="440" t="s">
        <v>1323</v>
      </c>
      <c r="J202" s="440" t="s">
        <v>1323</v>
      </c>
      <c r="K202" s="440" t="s">
        <v>1323</v>
      </c>
      <c r="O202" s="440" t="s">
        <v>1323</v>
      </c>
      <c r="Q202" s="440">
        <v>142010</v>
      </c>
      <c r="R202" s="449" t="s">
        <v>631</v>
      </c>
      <c r="S202" s="440">
        <v>142010</v>
      </c>
    </row>
    <row r="203" spans="1:19" ht="10.199999999999999" customHeight="1" x14ac:dyDescent="0.3">
      <c r="A203" s="440">
        <v>1420</v>
      </c>
      <c r="B203" s="440">
        <f t="shared" si="5"/>
        <v>6</v>
      </c>
      <c r="C203" s="449">
        <v>142015</v>
      </c>
      <c r="D203" s="440" t="s">
        <v>36</v>
      </c>
      <c r="E203" s="440" t="s">
        <v>1323</v>
      </c>
      <c r="G203" s="440" t="s">
        <v>1323</v>
      </c>
      <c r="J203" s="440" t="s">
        <v>1323</v>
      </c>
      <c r="K203" s="440" t="s">
        <v>1323</v>
      </c>
      <c r="O203" s="440" t="s">
        <v>1323</v>
      </c>
      <c r="Q203" s="440">
        <v>142015</v>
      </c>
      <c r="R203" s="449" t="s">
        <v>633</v>
      </c>
      <c r="S203" s="440">
        <v>142015</v>
      </c>
    </row>
    <row r="204" spans="1:19" ht="10.199999999999999" customHeight="1" x14ac:dyDescent="0.3">
      <c r="A204" s="440">
        <v>1420</v>
      </c>
      <c r="B204" s="440">
        <f t="shared" si="5"/>
        <v>6</v>
      </c>
      <c r="C204" s="449">
        <v>142020</v>
      </c>
      <c r="D204" s="440" t="s">
        <v>37</v>
      </c>
      <c r="E204" s="440" t="s">
        <v>1323</v>
      </c>
      <c r="G204" s="440" t="s">
        <v>1323</v>
      </c>
      <c r="J204" s="440" t="s">
        <v>1323</v>
      </c>
      <c r="K204" s="440" t="s">
        <v>1323</v>
      </c>
      <c r="O204" s="440" t="s">
        <v>1323</v>
      </c>
      <c r="Q204" s="440">
        <v>142020</v>
      </c>
      <c r="R204" s="449" t="s">
        <v>635</v>
      </c>
      <c r="S204" s="440">
        <v>142020</v>
      </c>
    </row>
    <row r="205" spans="1:19" ht="10.199999999999999" customHeight="1" x14ac:dyDescent="0.3">
      <c r="A205" s="440">
        <v>1420</v>
      </c>
      <c r="B205" s="440">
        <f t="shared" si="5"/>
        <v>6</v>
      </c>
      <c r="C205" s="449">
        <v>142025</v>
      </c>
      <c r="D205" s="440" t="s">
        <v>38</v>
      </c>
      <c r="E205" s="440" t="s">
        <v>1323</v>
      </c>
      <c r="G205" s="440" t="s">
        <v>1323</v>
      </c>
      <c r="J205" s="440" t="s">
        <v>1323</v>
      </c>
      <c r="K205" s="440" t="s">
        <v>1323</v>
      </c>
      <c r="O205" s="440" t="s">
        <v>1323</v>
      </c>
      <c r="Q205" s="440">
        <v>142025</v>
      </c>
      <c r="R205" s="449" t="s">
        <v>637</v>
      </c>
      <c r="S205" s="440">
        <v>142025</v>
      </c>
    </row>
    <row r="206" spans="1:19" ht="10.199999999999999" customHeight="1" x14ac:dyDescent="0.3">
      <c r="A206" s="440">
        <v>1421</v>
      </c>
      <c r="B206" s="440">
        <f t="shared" si="5"/>
        <v>4</v>
      </c>
      <c r="C206" s="449">
        <v>1421</v>
      </c>
      <c r="D206" s="440" t="s">
        <v>753</v>
      </c>
      <c r="E206" s="440" t="s">
        <v>1323</v>
      </c>
      <c r="G206" s="440" t="s">
        <v>1323</v>
      </c>
      <c r="J206" s="440" t="s">
        <v>1323</v>
      </c>
      <c r="K206" s="440" t="s">
        <v>1323</v>
      </c>
      <c r="O206" s="440" t="s">
        <v>1323</v>
      </c>
      <c r="Q206" s="440" t="s">
        <v>1340</v>
      </c>
      <c r="R206" s="449" t="s">
        <v>1340</v>
      </c>
      <c r="S206" s="440" t="s">
        <v>1340</v>
      </c>
    </row>
    <row r="207" spans="1:19" ht="10.199999999999999" customHeight="1" x14ac:dyDescent="0.3">
      <c r="A207" s="440">
        <v>1421</v>
      </c>
      <c r="B207" s="440">
        <f t="shared" si="5"/>
        <v>6</v>
      </c>
      <c r="C207" s="449">
        <v>142105</v>
      </c>
      <c r="D207" s="440" t="s">
        <v>34</v>
      </c>
      <c r="E207" s="440" t="s">
        <v>1323</v>
      </c>
      <c r="G207" s="440" t="s">
        <v>1323</v>
      </c>
      <c r="J207" s="440" t="s">
        <v>1323</v>
      </c>
      <c r="K207" s="440" t="s">
        <v>1323</v>
      </c>
      <c r="O207" s="440" t="s">
        <v>1323</v>
      </c>
      <c r="Q207" s="440" t="s">
        <v>1340</v>
      </c>
      <c r="R207" s="449" t="s">
        <v>1340</v>
      </c>
      <c r="S207" s="440" t="s">
        <v>1340</v>
      </c>
    </row>
    <row r="208" spans="1:19" ht="10.199999999999999" customHeight="1" x14ac:dyDescent="0.3">
      <c r="A208" s="440">
        <v>1421</v>
      </c>
      <c r="B208" s="440">
        <f t="shared" si="5"/>
        <v>6</v>
      </c>
      <c r="C208" s="449">
        <v>142110</v>
      </c>
      <c r="D208" s="440" t="s">
        <v>35</v>
      </c>
      <c r="E208" s="440" t="s">
        <v>1323</v>
      </c>
      <c r="G208" s="440" t="s">
        <v>1323</v>
      </c>
      <c r="J208" s="440" t="s">
        <v>1323</v>
      </c>
      <c r="K208" s="440" t="s">
        <v>1323</v>
      </c>
      <c r="O208" s="440" t="s">
        <v>1323</v>
      </c>
      <c r="Q208" s="440" t="s">
        <v>1340</v>
      </c>
      <c r="R208" s="449" t="s">
        <v>1340</v>
      </c>
      <c r="S208" s="440" t="s">
        <v>1340</v>
      </c>
    </row>
    <row r="209" spans="1:19" ht="10.199999999999999" customHeight="1" x14ac:dyDescent="0.3">
      <c r="A209" s="440">
        <v>1421</v>
      </c>
      <c r="B209" s="440">
        <f t="shared" si="5"/>
        <v>6</v>
      </c>
      <c r="C209" s="449">
        <v>142115</v>
      </c>
      <c r="D209" s="440" t="s">
        <v>36</v>
      </c>
      <c r="E209" s="440" t="s">
        <v>1323</v>
      </c>
      <c r="G209" s="440" t="s">
        <v>1323</v>
      </c>
      <c r="J209" s="440" t="s">
        <v>1323</v>
      </c>
      <c r="K209" s="440" t="s">
        <v>1323</v>
      </c>
      <c r="O209" s="440" t="s">
        <v>1323</v>
      </c>
      <c r="Q209" s="440" t="s">
        <v>1340</v>
      </c>
      <c r="R209" s="449" t="s">
        <v>1340</v>
      </c>
      <c r="S209" s="440" t="s">
        <v>1340</v>
      </c>
    </row>
    <row r="210" spans="1:19" ht="10.199999999999999" customHeight="1" x14ac:dyDescent="0.3">
      <c r="A210" s="440">
        <v>1421</v>
      </c>
      <c r="B210" s="440">
        <f t="shared" si="5"/>
        <v>6</v>
      </c>
      <c r="C210" s="449">
        <v>142120</v>
      </c>
      <c r="D210" s="440" t="s">
        <v>37</v>
      </c>
      <c r="E210" s="440" t="s">
        <v>1323</v>
      </c>
      <c r="G210" s="440" t="s">
        <v>1323</v>
      </c>
      <c r="J210" s="440" t="s">
        <v>1323</v>
      </c>
      <c r="K210" s="440" t="s">
        <v>1323</v>
      </c>
      <c r="O210" s="440" t="s">
        <v>1323</v>
      </c>
      <c r="Q210" s="440" t="s">
        <v>1340</v>
      </c>
      <c r="R210" s="449" t="s">
        <v>1340</v>
      </c>
      <c r="S210" s="440" t="s">
        <v>1340</v>
      </c>
    </row>
    <row r="211" spans="1:19" ht="10.199999999999999" customHeight="1" x14ac:dyDescent="0.3">
      <c r="A211" s="440">
        <v>1421</v>
      </c>
      <c r="B211" s="440">
        <f t="shared" si="5"/>
        <v>6</v>
      </c>
      <c r="C211" s="449">
        <v>142125</v>
      </c>
      <c r="D211" s="440" t="s">
        <v>38</v>
      </c>
      <c r="E211" s="440" t="s">
        <v>1323</v>
      </c>
      <c r="G211" s="440" t="s">
        <v>1323</v>
      </c>
      <c r="J211" s="440" t="s">
        <v>1323</v>
      </c>
      <c r="K211" s="440" t="s">
        <v>1323</v>
      </c>
      <c r="O211" s="440" t="s">
        <v>1323</v>
      </c>
      <c r="Q211" s="440" t="s">
        <v>1340</v>
      </c>
      <c r="R211" s="449" t="s">
        <v>1340</v>
      </c>
      <c r="S211" s="440" t="s">
        <v>1340</v>
      </c>
    </row>
    <row r="212" spans="1:19" ht="10.199999999999999" customHeight="1" x14ac:dyDescent="0.3">
      <c r="A212" s="440">
        <v>1422</v>
      </c>
      <c r="B212" s="440">
        <f t="shared" si="5"/>
        <v>4</v>
      </c>
      <c r="C212" s="449">
        <v>1422</v>
      </c>
      <c r="D212" s="440" t="s">
        <v>754</v>
      </c>
      <c r="E212" s="440" t="s">
        <v>1323</v>
      </c>
      <c r="G212" s="440" t="s">
        <v>1323</v>
      </c>
      <c r="J212" s="440" t="s">
        <v>1323</v>
      </c>
      <c r="K212" s="440" t="s">
        <v>1323</v>
      </c>
      <c r="O212" s="440" t="s">
        <v>1323</v>
      </c>
      <c r="Q212" s="440" t="s">
        <v>1340</v>
      </c>
      <c r="R212" s="449" t="s">
        <v>1340</v>
      </c>
      <c r="S212" s="440" t="s">
        <v>1340</v>
      </c>
    </row>
    <row r="213" spans="1:19" ht="10.199999999999999" customHeight="1" x14ac:dyDescent="0.3">
      <c r="A213" s="440">
        <v>1422</v>
      </c>
      <c r="B213" s="440">
        <f t="shared" si="5"/>
        <v>6</v>
      </c>
      <c r="C213" s="449">
        <v>142205</v>
      </c>
      <c r="D213" s="440" t="s">
        <v>34</v>
      </c>
      <c r="E213" s="440" t="s">
        <v>1323</v>
      </c>
      <c r="G213" s="440" t="s">
        <v>1323</v>
      </c>
      <c r="J213" s="440" t="s">
        <v>1323</v>
      </c>
      <c r="K213" s="440" t="s">
        <v>1323</v>
      </c>
      <c r="O213" s="440" t="s">
        <v>1323</v>
      </c>
      <c r="Q213" s="440" t="s">
        <v>1340</v>
      </c>
      <c r="R213" s="449" t="s">
        <v>1340</v>
      </c>
      <c r="S213" s="440" t="s">
        <v>1340</v>
      </c>
    </row>
    <row r="214" spans="1:19" ht="10.199999999999999" customHeight="1" x14ac:dyDescent="0.3">
      <c r="A214" s="440">
        <v>1422</v>
      </c>
      <c r="B214" s="440">
        <f t="shared" si="5"/>
        <v>6</v>
      </c>
      <c r="C214" s="449">
        <v>142210</v>
      </c>
      <c r="D214" s="440" t="s">
        <v>35</v>
      </c>
      <c r="E214" s="440" t="s">
        <v>1323</v>
      </c>
      <c r="G214" s="440" t="s">
        <v>1323</v>
      </c>
      <c r="J214" s="440" t="s">
        <v>1323</v>
      </c>
      <c r="K214" s="440" t="s">
        <v>1323</v>
      </c>
      <c r="O214" s="440" t="s">
        <v>1323</v>
      </c>
      <c r="Q214" s="440" t="s">
        <v>1340</v>
      </c>
      <c r="R214" s="449" t="s">
        <v>1340</v>
      </c>
      <c r="S214" s="440" t="s">
        <v>1340</v>
      </c>
    </row>
    <row r="215" spans="1:19" ht="10.199999999999999" customHeight="1" x14ac:dyDescent="0.3">
      <c r="A215" s="440">
        <v>1422</v>
      </c>
      <c r="B215" s="440">
        <f t="shared" si="5"/>
        <v>6</v>
      </c>
      <c r="C215" s="449">
        <v>142215</v>
      </c>
      <c r="D215" s="440" t="s">
        <v>36</v>
      </c>
      <c r="E215" s="440" t="s">
        <v>1323</v>
      </c>
      <c r="G215" s="440" t="s">
        <v>1323</v>
      </c>
      <c r="J215" s="440" t="s">
        <v>1323</v>
      </c>
      <c r="K215" s="440" t="s">
        <v>1323</v>
      </c>
      <c r="O215" s="440" t="s">
        <v>1323</v>
      </c>
      <c r="Q215" s="440" t="s">
        <v>1340</v>
      </c>
      <c r="R215" s="449" t="s">
        <v>1340</v>
      </c>
      <c r="S215" s="440" t="s">
        <v>1340</v>
      </c>
    </row>
    <row r="216" spans="1:19" ht="10.199999999999999" customHeight="1" x14ac:dyDescent="0.3">
      <c r="A216" s="440">
        <v>1422</v>
      </c>
      <c r="B216" s="440">
        <f t="shared" si="5"/>
        <v>6</v>
      </c>
      <c r="C216" s="449">
        <v>142220</v>
      </c>
      <c r="D216" s="440" t="s">
        <v>37</v>
      </c>
      <c r="E216" s="440" t="s">
        <v>1323</v>
      </c>
      <c r="G216" s="440" t="s">
        <v>1323</v>
      </c>
      <c r="J216" s="440" t="s">
        <v>1323</v>
      </c>
      <c r="K216" s="440" t="s">
        <v>1323</v>
      </c>
      <c r="O216" s="440" t="s">
        <v>1323</v>
      </c>
      <c r="Q216" s="440" t="s">
        <v>1340</v>
      </c>
      <c r="R216" s="449" t="s">
        <v>1340</v>
      </c>
      <c r="S216" s="440" t="s">
        <v>1340</v>
      </c>
    </row>
    <row r="217" spans="1:19" ht="10.199999999999999" customHeight="1" x14ac:dyDescent="0.3">
      <c r="A217" s="440">
        <v>1422</v>
      </c>
      <c r="B217" s="440">
        <f t="shared" si="5"/>
        <v>6</v>
      </c>
      <c r="C217" s="449">
        <v>142225</v>
      </c>
      <c r="D217" s="440" t="s">
        <v>38</v>
      </c>
      <c r="E217" s="440" t="s">
        <v>1323</v>
      </c>
      <c r="G217" s="440" t="s">
        <v>1323</v>
      </c>
      <c r="J217" s="440" t="s">
        <v>1323</v>
      </c>
      <c r="K217" s="440" t="s">
        <v>1323</v>
      </c>
      <c r="O217" s="440" t="s">
        <v>1323</v>
      </c>
      <c r="Q217" s="440" t="s">
        <v>1340</v>
      </c>
      <c r="R217" s="449" t="s">
        <v>1340</v>
      </c>
      <c r="S217" s="440" t="s">
        <v>1340</v>
      </c>
    </row>
    <row r="218" spans="1:19" ht="10.199999999999999" customHeight="1" x14ac:dyDescent="0.3">
      <c r="A218" s="440">
        <v>1423</v>
      </c>
      <c r="B218" s="440">
        <f t="shared" si="5"/>
        <v>4</v>
      </c>
      <c r="C218" s="449">
        <v>1423</v>
      </c>
      <c r="D218" s="440" t="s">
        <v>755</v>
      </c>
      <c r="E218" s="440" t="s">
        <v>1323</v>
      </c>
      <c r="J218" s="440" t="s">
        <v>1323</v>
      </c>
      <c r="K218" s="440" t="s">
        <v>1323</v>
      </c>
      <c r="O218" s="440" t="s">
        <v>1323</v>
      </c>
      <c r="Q218" s="440" t="s">
        <v>1340</v>
      </c>
      <c r="R218" s="449" t="s">
        <v>1340</v>
      </c>
      <c r="S218" s="440" t="s">
        <v>1340</v>
      </c>
    </row>
    <row r="219" spans="1:19" ht="10.199999999999999" customHeight="1" x14ac:dyDescent="0.3">
      <c r="A219" s="440">
        <v>1423</v>
      </c>
      <c r="B219" s="440">
        <f t="shared" si="5"/>
        <v>6</v>
      </c>
      <c r="C219" s="449">
        <v>142305</v>
      </c>
      <c r="D219" s="440" t="s">
        <v>34</v>
      </c>
      <c r="E219" s="440" t="s">
        <v>1323</v>
      </c>
      <c r="J219" s="440" t="s">
        <v>1323</v>
      </c>
      <c r="K219" s="440" t="s">
        <v>1323</v>
      </c>
      <c r="O219" s="440" t="s">
        <v>1323</v>
      </c>
      <c r="Q219" s="440" t="s">
        <v>1340</v>
      </c>
      <c r="R219" s="449" t="s">
        <v>1340</v>
      </c>
      <c r="S219" s="440" t="s">
        <v>1340</v>
      </c>
    </row>
    <row r="220" spans="1:19" ht="10.199999999999999" customHeight="1" x14ac:dyDescent="0.3">
      <c r="A220" s="440">
        <v>1423</v>
      </c>
      <c r="B220" s="440">
        <f t="shared" si="5"/>
        <v>6</v>
      </c>
      <c r="C220" s="449">
        <v>142310</v>
      </c>
      <c r="D220" s="440" t="s">
        <v>35</v>
      </c>
      <c r="E220" s="440" t="s">
        <v>1323</v>
      </c>
      <c r="J220" s="440" t="s">
        <v>1323</v>
      </c>
      <c r="K220" s="440" t="s">
        <v>1323</v>
      </c>
      <c r="O220" s="440" t="s">
        <v>1323</v>
      </c>
      <c r="Q220" s="440" t="s">
        <v>1340</v>
      </c>
      <c r="R220" s="449" t="s">
        <v>1340</v>
      </c>
      <c r="S220" s="440" t="s">
        <v>1340</v>
      </c>
    </row>
    <row r="221" spans="1:19" ht="10.199999999999999" customHeight="1" x14ac:dyDescent="0.3">
      <c r="A221" s="440">
        <v>1423</v>
      </c>
      <c r="B221" s="440">
        <f t="shared" si="5"/>
        <v>6</v>
      </c>
      <c r="C221" s="449">
        <v>142315</v>
      </c>
      <c r="D221" s="440" t="s">
        <v>36</v>
      </c>
      <c r="E221" s="440" t="s">
        <v>1323</v>
      </c>
      <c r="J221" s="440" t="s">
        <v>1323</v>
      </c>
      <c r="K221" s="440" t="s">
        <v>1323</v>
      </c>
      <c r="O221" s="440" t="s">
        <v>1323</v>
      </c>
      <c r="Q221" s="440" t="s">
        <v>1340</v>
      </c>
      <c r="R221" s="449" t="s">
        <v>1340</v>
      </c>
      <c r="S221" s="440" t="s">
        <v>1340</v>
      </c>
    </row>
    <row r="222" spans="1:19" ht="10.199999999999999" customHeight="1" x14ac:dyDescent="0.3">
      <c r="A222" s="440">
        <v>1423</v>
      </c>
      <c r="B222" s="440">
        <f t="shared" si="5"/>
        <v>6</v>
      </c>
      <c r="C222" s="449">
        <v>142320</v>
      </c>
      <c r="D222" s="440" t="s">
        <v>37</v>
      </c>
      <c r="E222" s="440" t="s">
        <v>1323</v>
      </c>
      <c r="J222" s="440" t="s">
        <v>1323</v>
      </c>
      <c r="K222" s="440" t="s">
        <v>1323</v>
      </c>
      <c r="O222" s="440" t="s">
        <v>1323</v>
      </c>
      <c r="Q222" s="440" t="s">
        <v>1340</v>
      </c>
      <c r="R222" s="449" t="s">
        <v>1340</v>
      </c>
      <c r="S222" s="440" t="s">
        <v>1340</v>
      </c>
    </row>
    <row r="223" spans="1:19" ht="10.199999999999999" customHeight="1" x14ac:dyDescent="0.3">
      <c r="A223" s="440">
        <v>1423</v>
      </c>
      <c r="B223" s="440">
        <f t="shared" si="5"/>
        <v>6</v>
      </c>
      <c r="C223" s="449">
        <v>142325</v>
      </c>
      <c r="D223" s="440" t="s">
        <v>38</v>
      </c>
      <c r="E223" s="440" t="s">
        <v>1323</v>
      </c>
      <c r="J223" s="440" t="s">
        <v>1323</v>
      </c>
      <c r="K223" s="440" t="s">
        <v>1323</v>
      </c>
      <c r="O223" s="440" t="s">
        <v>1323</v>
      </c>
      <c r="Q223" s="440" t="s">
        <v>1340</v>
      </c>
      <c r="R223" s="449" t="s">
        <v>1340</v>
      </c>
      <c r="S223" s="440" t="s">
        <v>1340</v>
      </c>
    </row>
    <row r="224" spans="1:19" ht="10.199999999999999" customHeight="1" x14ac:dyDescent="0.3">
      <c r="A224" s="440">
        <v>1424</v>
      </c>
      <c r="B224" s="440">
        <f t="shared" si="5"/>
        <v>4</v>
      </c>
      <c r="C224" s="449">
        <v>1424</v>
      </c>
      <c r="D224" s="440" t="s">
        <v>1373</v>
      </c>
      <c r="E224" s="440" t="s">
        <v>1323</v>
      </c>
      <c r="F224" s="440" t="s">
        <v>1323</v>
      </c>
      <c r="G224" s="440" t="s">
        <v>1323</v>
      </c>
      <c r="H224" s="440" t="s">
        <v>1323</v>
      </c>
      <c r="I224" s="440" t="s">
        <v>1323</v>
      </c>
      <c r="J224" s="440" t="s">
        <v>1323</v>
      </c>
      <c r="K224" s="440" t="s">
        <v>1323</v>
      </c>
      <c r="O224" s="440" t="s">
        <v>1323</v>
      </c>
      <c r="Q224" s="440">
        <v>1424</v>
      </c>
      <c r="R224" s="449" t="s">
        <v>1374</v>
      </c>
      <c r="S224" s="440">
        <f>VLOOKUP(Q224,[8]CUC!I226:K1730,3,0)</f>
        <v>1424</v>
      </c>
    </row>
    <row r="225" spans="1:19" ht="10.199999999999999" customHeight="1" x14ac:dyDescent="0.3">
      <c r="A225" s="440">
        <v>1424</v>
      </c>
      <c r="B225" s="440">
        <f t="shared" si="5"/>
        <v>6</v>
      </c>
      <c r="C225" s="449">
        <v>142405</v>
      </c>
      <c r="D225" s="440" t="s">
        <v>34</v>
      </c>
      <c r="E225" s="440" t="s">
        <v>1323</v>
      </c>
      <c r="F225" s="440" t="s">
        <v>1323</v>
      </c>
      <c r="G225" s="440" t="s">
        <v>1323</v>
      </c>
      <c r="H225" s="440" t="s">
        <v>1323</v>
      </c>
      <c r="I225" s="440" t="s">
        <v>1323</v>
      </c>
      <c r="J225" s="440" t="s">
        <v>1323</v>
      </c>
      <c r="K225" s="440" t="s">
        <v>1323</v>
      </c>
      <c r="O225" s="440" t="s">
        <v>1323</v>
      </c>
      <c r="Q225" s="440">
        <v>142405</v>
      </c>
      <c r="R225" s="449" t="s">
        <v>629</v>
      </c>
      <c r="S225" s="440">
        <v>142405</v>
      </c>
    </row>
    <row r="226" spans="1:19" ht="10.199999999999999" customHeight="1" x14ac:dyDescent="0.3">
      <c r="A226" s="440">
        <v>1424</v>
      </c>
      <c r="B226" s="440">
        <f t="shared" si="5"/>
        <v>6</v>
      </c>
      <c r="C226" s="449">
        <v>142410</v>
      </c>
      <c r="D226" s="440" t="s">
        <v>35</v>
      </c>
      <c r="E226" s="440" t="s">
        <v>1323</v>
      </c>
      <c r="F226" s="440" t="s">
        <v>1323</v>
      </c>
      <c r="G226" s="440" t="s">
        <v>1323</v>
      </c>
      <c r="H226" s="440" t="s">
        <v>1323</v>
      </c>
      <c r="I226" s="440" t="s">
        <v>1323</v>
      </c>
      <c r="J226" s="440" t="s">
        <v>1323</v>
      </c>
      <c r="K226" s="440" t="s">
        <v>1323</v>
      </c>
      <c r="O226" s="440" t="s">
        <v>1323</v>
      </c>
      <c r="Q226" s="440">
        <v>142410</v>
      </c>
      <c r="R226" s="449" t="s">
        <v>631</v>
      </c>
      <c r="S226" s="440">
        <v>142410</v>
      </c>
    </row>
    <row r="227" spans="1:19" ht="10.199999999999999" customHeight="1" x14ac:dyDescent="0.3">
      <c r="A227" s="440">
        <v>1424</v>
      </c>
      <c r="B227" s="440">
        <f t="shared" si="5"/>
        <v>6</v>
      </c>
      <c r="C227" s="449">
        <v>142415</v>
      </c>
      <c r="D227" s="440" t="s">
        <v>36</v>
      </c>
      <c r="E227" s="440" t="s">
        <v>1323</v>
      </c>
      <c r="F227" s="440" t="s">
        <v>1323</v>
      </c>
      <c r="G227" s="440" t="s">
        <v>1323</v>
      </c>
      <c r="H227" s="440" t="s">
        <v>1323</v>
      </c>
      <c r="I227" s="440" t="s">
        <v>1323</v>
      </c>
      <c r="J227" s="440" t="s">
        <v>1323</v>
      </c>
      <c r="K227" s="440" t="s">
        <v>1323</v>
      </c>
      <c r="O227" s="440" t="s">
        <v>1323</v>
      </c>
      <c r="Q227" s="440">
        <v>142415</v>
      </c>
      <c r="R227" s="449" t="s">
        <v>633</v>
      </c>
      <c r="S227" s="440">
        <v>142415</v>
      </c>
    </row>
    <row r="228" spans="1:19" ht="10.199999999999999" customHeight="1" x14ac:dyDescent="0.3">
      <c r="A228" s="440">
        <v>1424</v>
      </c>
      <c r="B228" s="440">
        <f t="shared" si="5"/>
        <v>6</v>
      </c>
      <c r="C228" s="449">
        <v>142420</v>
      </c>
      <c r="D228" s="440" t="s">
        <v>37</v>
      </c>
      <c r="E228" s="440" t="s">
        <v>1323</v>
      </c>
      <c r="F228" s="440" t="s">
        <v>1323</v>
      </c>
      <c r="G228" s="440" t="s">
        <v>1323</v>
      </c>
      <c r="H228" s="440" t="s">
        <v>1323</v>
      </c>
      <c r="I228" s="440" t="s">
        <v>1323</v>
      </c>
      <c r="J228" s="440" t="s">
        <v>1323</v>
      </c>
      <c r="K228" s="440" t="s">
        <v>1323</v>
      </c>
      <c r="O228" s="440" t="s">
        <v>1323</v>
      </c>
      <c r="Q228" s="440">
        <v>142420</v>
      </c>
      <c r="R228" s="449" t="s">
        <v>635</v>
      </c>
      <c r="S228" s="440">
        <v>142420</v>
      </c>
    </row>
    <row r="229" spans="1:19" ht="10.199999999999999" customHeight="1" x14ac:dyDescent="0.3">
      <c r="A229" s="440">
        <v>1424</v>
      </c>
      <c r="B229" s="440">
        <f t="shared" si="5"/>
        <v>6</v>
      </c>
      <c r="C229" s="449">
        <v>142425</v>
      </c>
      <c r="D229" s="440" t="s">
        <v>38</v>
      </c>
      <c r="E229" s="440" t="s">
        <v>1323</v>
      </c>
      <c r="F229" s="440" t="s">
        <v>1323</v>
      </c>
      <c r="G229" s="440" t="s">
        <v>1323</v>
      </c>
      <c r="H229" s="440" t="s">
        <v>1323</v>
      </c>
      <c r="I229" s="440" t="s">
        <v>1323</v>
      </c>
      <c r="J229" s="440" t="s">
        <v>1323</v>
      </c>
      <c r="K229" s="440" t="s">
        <v>1323</v>
      </c>
      <c r="O229" s="440" t="s">
        <v>1323</v>
      </c>
      <c r="Q229" s="440">
        <v>142425</v>
      </c>
      <c r="R229" s="449" t="s">
        <v>637</v>
      </c>
      <c r="S229" s="440">
        <v>142425</v>
      </c>
    </row>
    <row r="230" spans="1:19" ht="10.199999999999999" customHeight="1" x14ac:dyDescent="0.3">
      <c r="A230" s="440">
        <v>1425</v>
      </c>
      <c r="B230" s="440">
        <f t="shared" si="5"/>
        <v>4</v>
      </c>
      <c r="C230" s="449">
        <v>1425</v>
      </c>
      <c r="D230" s="440" t="s">
        <v>756</v>
      </c>
      <c r="E230" s="440" t="s">
        <v>1323</v>
      </c>
      <c r="G230" s="440" t="s">
        <v>1323</v>
      </c>
      <c r="H230" s="440" t="s">
        <v>1323</v>
      </c>
      <c r="I230" s="440" t="s">
        <v>1323</v>
      </c>
      <c r="J230" s="440" t="s">
        <v>1323</v>
      </c>
      <c r="K230" s="440" t="s">
        <v>1323</v>
      </c>
      <c r="O230" s="440" t="s">
        <v>1323</v>
      </c>
      <c r="Q230" s="440">
        <v>1425</v>
      </c>
      <c r="R230" s="449" t="s">
        <v>1037</v>
      </c>
      <c r="S230" s="440" t="str">
        <f>VLOOKUP(Q230,[8]CUC!I232:K1736,3,0)</f>
        <v>1425+1429+1430</v>
      </c>
    </row>
    <row r="231" spans="1:19" ht="10.199999999999999" customHeight="1" x14ac:dyDescent="0.3">
      <c r="A231" s="440">
        <v>1425</v>
      </c>
      <c r="B231" s="440">
        <f t="shared" si="5"/>
        <v>6</v>
      </c>
      <c r="C231" s="449">
        <v>142505</v>
      </c>
      <c r="D231" s="440" t="s">
        <v>34</v>
      </c>
      <c r="E231" s="440" t="s">
        <v>1323</v>
      </c>
      <c r="G231" s="440" t="s">
        <v>1323</v>
      </c>
      <c r="H231" s="440" t="s">
        <v>1323</v>
      </c>
      <c r="I231" s="440" t="s">
        <v>1323</v>
      </c>
      <c r="J231" s="440" t="s">
        <v>1323</v>
      </c>
      <c r="K231" s="440" t="s">
        <v>1323</v>
      </c>
      <c r="O231" s="440" t="s">
        <v>1323</v>
      </c>
      <c r="Q231" s="440">
        <v>142505</v>
      </c>
      <c r="R231" s="449" t="s">
        <v>629</v>
      </c>
      <c r="S231" s="442" t="s">
        <v>1375</v>
      </c>
    </row>
    <row r="232" spans="1:19" ht="10.199999999999999" customHeight="1" x14ac:dyDescent="0.3">
      <c r="A232" s="440">
        <v>1425</v>
      </c>
      <c r="B232" s="440">
        <f t="shared" si="5"/>
        <v>6</v>
      </c>
      <c r="C232" s="449">
        <v>142510</v>
      </c>
      <c r="D232" s="440" t="s">
        <v>35</v>
      </c>
      <c r="E232" s="440" t="s">
        <v>1323</v>
      </c>
      <c r="G232" s="440" t="s">
        <v>1323</v>
      </c>
      <c r="H232" s="440" t="s">
        <v>1323</v>
      </c>
      <c r="I232" s="440" t="s">
        <v>1323</v>
      </c>
      <c r="J232" s="440" t="s">
        <v>1323</v>
      </c>
      <c r="K232" s="440" t="s">
        <v>1323</v>
      </c>
      <c r="O232" s="440" t="s">
        <v>1323</v>
      </c>
      <c r="Q232" s="440">
        <v>142510</v>
      </c>
      <c r="R232" s="449" t="s">
        <v>631</v>
      </c>
      <c r="S232" s="442" t="s">
        <v>1376</v>
      </c>
    </row>
    <row r="233" spans="1:19" ht="10.199999999999999" customHeight="1" x14ac:dyDescent="0.3">
      <c r="A233" s="440">
        <v>1425</v>
      </c>
      <c r="B233" s="440">
        <f t="shared" si="5"/>
        <v>6</v>
      </c>
      <c r="C233" s="449">
        <v>142515</v>
      </c>
      <c r="D233" s="440" t="s">
        <v>36</v>
      </c>
      <c r="E233" s="440" t="s">
        <v>1323</v>
      </c>
      <c r="G233" s="440" t="s">
        <v>1323</v>
      </c>
      <c r="H233" s="440" t="s">
        <v>1323</v>
      </c>
      <c r="I233" s="440" t="s">
        <v>1323</v>
      </c>
      <c r="J233" s="440" t="s">
        <v>1323</v>
      </c>
      <c r="K233" s="440" t="s">
        <v>1323</v>
      </c>
      <c r="O233" s="440" t="s">
        <v>1323</v>
      </c>
      <c r="Q233" s="440">
        <v>142515</v>
      </c>
      <c r="R233" s="449" t="s">
        <v>633</v>
      </c>
      <c r="S233" s="442" t="s">
        <v>1377</v>
      </c>
    </row>
    <row r="234" spans="1:19" ht="10.199999999999999" customHeight="1" x14ac:dyDescent="0.3">
      <c r="A234" s="440">
        <v>1425</v>
      </c>
      <c r="B234" s="440">
        <f t="shared" si="5"/>
        <v>6</v>
      </c>
      <c r="C234" s="449">
        <v>142520</v>
      </c>
      <c r="D234" s="440" t="s">
        <v>37</v>
      </c>
      <c r="E234" s="440" t="s">
        <v>1323</v>
      </c>
      <c r="G234" s="440" t="s">
        <v>1323</v>
      </c>
      <c r="H234" s="440" t="s">
        <v>1323</v>
      </c>
      <c r="I234" s="440" t="s">
        <v>1323</v>
      </c>
      <c r="J234" s="440" t="s">
        <v>1323</v>
      </c>
      <c r="K234" s="440" t="s">
        <v>1323</v>
      </c>
      <c r="O234" s="440" t="s">
        <v>1323</v>
      </c>
      <c r="Q234" s="440">
        <v>142520</v>
      </c>
      <c r="R234" s="449" t="s">
        <v>635</v>
      </c>
      <c r="S234" s="442" t="s">
        <v>1378</v>
      </c>
    </row>
    <row r="235" spans="1:19" ht="10.199999999999999" customHeight="1" x14ac:dyDescent="0.3">
      <c r="A235" s="440">
        <v>1425</v>
      </c>
      <c r="B235" s="440">
        <f t="shared" si="5"/>
        <v>6</v>
      </c>
      <c r="C235" s="449">
        <v>142525</v>
      </c>
      <c r="D235" s="440" t="s">
        <v>38</v>
      </c>
      <c r="E235" s="440" t="s">
        <v>1323</v>
      </c>
      <c r="G235" s="440" t="s">
        <v>1323</v>
      </c>
      <c r="H235" s="440" t="s">
        <v>1323</v>
      </c>
      <c r="I235" s="440" t="s">
        <v>1323</v>
      </c>
      <c r="J235" s="440" t="s">
        <v>1323</v>
      </c>
      <c r="K235" s="440" t="s">
        <v>1323</v>
      </c>
      <c r="O235" s="440" t="s">
        <v>1323</v>
      </c>
      <c r="Q235" s="440">
        <v>142525</v>
      </c>
      <c r="R235" s="449" t="s">
        <v>637</v>
      </c>
      <c r="S235" s="442" t="s">
        <v>1379</v>
      </c>
    </row>
    <row r="236" spans="1:19" ht="10.199999999999999" customHeight="1" x14ac:dyDescent="0.3">
      <c r="A236" s="440">
        <v>1426</v>
      </c>
      <c r="B236" s="440">
        <f t="shared" si="5"/>
        <v>4</v>
      </c>
      <c r="C236" s="449">
        <v>1426</v>
      </c>
      <c r="D236" s="440" t="s">
        <v>757</v>
      </c>
      <c r="E236" s="440" t="s">
        <v>1323</v>
      </c>
      <c r="J236" s="440" t="s">
        <v>1323</v>
      </c>
      <c r="K236" s="440" t="s">
        <v>1323</v>
      </c>
      <c r="O236" s="440" t="s">
        <v>1323</v>
      </c>
      <c r="Q236" s="440">
        <v>1426</v>
      </c>
      <c r="R236" s="449" t="s">
        <v>1380</v>
      </c>
      <c r="S236" s="440" t="str">
        <f>VLOOKUP(Q236,[8]CUC!I238:K1742,3,0)</f>
        <v>1426+1431</v>
      </c>
    </row>
    <row r="237" spans="1:19" ht="10.199999999999999" customHeight="1" x14ac:dyDescent="0.3">
      <c r="A237" s="440">
        <v>1426</v>
      </c>
      <c r="B237" s="440">
        <f t="shared" si="5"/>
        <v>6</v>
      </c>
      <c r="C237" s="449">
        <v>142605</v>
      </c>
      <c r="D237" s="440" t="s">
        <v>34</v>
      </c>
      <c r="E237" s="440" t="s">
        <v>1323</v>
      </c>
      <c r="J237" s="440" t="s">
        <v>1323</v>
      </c>
      <c r="K237" s="440" t="s">
        <v>1323</v>
      </c>
      <c r="O237" s="440" t="s">
        <v>1323</v>
      </c>
      <c r="Q237" s="440">
        <v>142605</v>
      </c>
      <c r="R237" s="449" t="s">
        <v>629</v>
      </c>
      <c r="S237" s="442" t="s">
        <v>1381</v>
      </c>
    </row>
    <row r="238" spans="1:19" ht="10.199999999999999" customHeight="1" x14ac:dyDescent="0.3">
      <c r="A238" s="440">
        <v>1426</v>
      </c>
      <c r="B238" s="440">
        <f t="shared" si="5"/>
        <v>6</v>
      </c>
      <c r="C238" s="449">
        <v>142610</v>
      </c>
      <c r="D238" s="440" t="s">
        <v>35</v>
      </c>
      <c r="E238" s="440" t="s">
        <v>1323</v>
      </c>
      <c r="J238" s="440" t="s">
        <v>1323</v>
      </c>
      <c r="K238" s="440" t="s">
        <v>1323</v>
      </c>
      <c r="O238" s="440" t="s">
        <v>1323</v>
      </c>
      <c r="Q238" s="440">
        <v>142610</v>
      </c>
      <c r="R238" s="449" t="s">
        <v>631</v>
      </c>
      <c r="S238" s="442" t="s">
        <v>1382</v>
      </c>
    </row>
    <row r="239" spans="1:19" ht="10.199999999999999" customHeight="1" x14ac:dyDescent="0.3">
      <c r="A239" s="440">
        <v>1426</v>
      </c>
      <c r="B239" s="440">
        <f t="shared" si="5"/>
        <v>6</v>
      </c>
      <c r="C239" s="449">
        <v>142615</v>
      </c>
      <c r="D239" s="440" t="s">
        <v>36</v>
      </c>
      <c r="E239" s="440" t="s">
        <v>1323</v>
      </c>
      <c r="J239" s="440" t="s">
        <v>1323</v>
      </c>
      <c r="K239" s="440" t="s">
        <v>1323</v>
      </c>
      <c r="O239" s="440" t="s">
        <v>1323</v>
      </c>
      <c r="Q239" s="440">
        <v>142615</v>
      </c>
      <c r="R239" s="449" t="s">
        <v>633</v>
      </c>
      <c r="S239" s="442" t="s">
        <v>1383</v>
      </c>
    </row>
    <row r="240" spans="1:19" ht="10.199999999999999" customHeight="1" x14ac:dyDescent="0.3">
      <c r="A240" s="440">
        <v>1426</v>
      </c>
      <c r="B240" s="440">
        <f t="shared" si="5"/>
        <v>6</v>
      </c>
      <c r="C240" s="449">
        <v>142620</v>
      </c>
      <c r="D240" s="440" t="s">
        <v>37</v>
      </c>
      <c r="E240" s="440" t="s">
        <v>1323</v>
      </c>
      <c r="J240" s="440" t="s">
        <v>1323</v>
      </c>
      <c r="K240" s="440" t="s">
        <v>1323</v>
      </c>
      <c r="O240" s="440" t="s">
        <v>1323</v>
      </c>
      <c r="Q240" s="440">
        <v>142620</v>
      </c>
      <c r="R240" s="449" t="s">
        <v>635</v>
      </c>
      <c r="S240" s="442" t="s">
        <v>1384</v>
      </c>
    </row>
    <row r="241" spans="1:19" ht="10.199999999999999" customHeight="1" x14ac:dyDescent="0.3">
      <c r="A241" s="440">
        <v>1426</v>
      </c>
      <c r="B241" s="440">
        <f t="shared" si="5"/>
        <v>6</v>
      </c>
      <c r="C241" s="449">
        <v>142625</v>
      </c>
      <c r="D241" s="440" t="s">
        <v>38</v>
      </c>
      <c r="E241" s="440" t="s">
        <v>1323</v>
      </c>
      <c r="J241" s="440" t="s">
        <v>1323</v>
      </c>
      <c r="K241" s="440" t="s">
        <v>1323</v>
      </c>
      <c r="O241" s="440" t="s">
        <v>1323</v>
      </c>
      <c r="Q241" s="440">
        <v>142625</v>
      </c>
      <c r="R241" s="449" t="s">
        <v>637</v>
      </c>
      <c r="S241" s="442" t="s">
        <v>1385</v>
      </c>
    </row>
    <row r="242" spans="1:19" ht="10.199999999999999" customHeight="1" x14ac:dyDescent="0.3">
      <c r="A242" s="440">
        <v>1427</v>
      </c>
      <c r="B242" s="440">
        <f t="shared" si="5"/>
        <v>4</v>
      </c>
      <c r="C242" s="449">
        <v>1427</v>
      </c>
      <c r="D242" s="440" t="s">
        <v>758</v>
      </c>
      <c r="E242" s="440" t="s">
        <v>1323</v>
      </c>
      <c r="F242" s="440" t="s">
        <v>1323</v>
      </c>
      <c r="G242" s="440" t="s">
        <v>1323</v>
      </c>
      <c r="H242" s="440" t="s">
        <v>1323</v>
      </c>
      <c r="I242" s="440" t="s">
        <v>1323</v>
      </c>
      <c r="J242" s="440" t="s">
        <v>1323</v>
      </c>
      <c r="K242" s="440" t="s">
        <v>1323</v>
      </c>
      <c r="O242" s="440" t="s">
        <v>1323</v>
      </c>
      <c r="Q242" s="440">
        <v>1427</v>
      </c>
      <c r="R242" s="449" t="s">
        <v>1036</v>
      </c>
      <c r="S242" s="440">
        <f>VLOOKUP(Q242,[8]CUC!I244:K1748,3,0)</f>
        <v>1427</v>
      </c>
    </row>
    <row r="243" spans="1:19" ht="10.199999999999999" customHeight="1" x14ac:dyDescent="0.3">
      <c r="A243" s="440">
        <v>1427</v>
      </c>
      <c r="B243" s="440">
        <f t="shared" si="5"/>
        <v>6</v>
      </c>
      <c r="C243" s="449">
        <v>142705</v>
      </c>
      <c r="D243" s="440" t="s">
        <v>34</v>
      </c>
      <c r="E243" s="440" t="s">
        <v>1323</v>
      </c>
      <c r="F243" s="440" t="s">
        <v>1323</v>
      </c>
      <c r="G243" s="440" t="s">
        <v>1323</v>
      </c>
      <c r="H243" s="440" t="s">
        <v>1323</v>
      </c>
      <c r="I243" s="440" t="s">
        <v>1323</v>
      </c>
      <c r="J243" s="440" t="s">
        <v>1323</v>
      </c>
      <c r="K243" s="440" t="s">
        <v>1323</v>
      </c>
      <c r="O243" s="440" t="s">
        <v>1323</v>
      </c>
      <c r="Q243" s="440">
        <v>142705</v>
      </c>
      <c r="R243" s="449" t="s">
        <v>629</v>
      </c>
      <c r="S243" s="440">
        <v>142705</v>
      </c>
    </row>
    <row r="244" spans="1:19" ht="10.199999999999999" customHeight="1" x14ac:dyDescent="0.3">
      <c r="A244" s="440">
        <v>1427</v>
      </c>
      <c r="B244" s="440">
        <f t="shared" si="5"/>
        <v>6</v>
      </c>
      <c r="C244" s="449">
        <v>142710</v>
      </c>
      <c r="D244" s="440" t="s">
        <v>35</v>
      </c>
      <c r="E244" s="440" t="s">
        <v>1323</v>
      </c>
      <c r="F244" s="440" t="s">
        <v>1323</v>
      </c>
      <c r="G244" s="440" t="s">
        <v>1323</v>
      </c>
      <c r="H244" s="440" t="s">
        <v>1323</v>
      </c>
      <c r="I244" s="440" t="s">
        <v>1323</v>
      </c>
      <c r="J244" s="440" t="s">
        <v>1323</v>
      </c>
      <c r="K244" s="440" t="s">
        <v>1323</v>
      </c>
      <c r="O244" s="440" t="s">
        <v>1323</v>
      </c>
      <c r="Q244" s="440">
        <v>142710</v>
      </c>
      <c r="R244" s="449" t="s">
        <v>631</v>
      </c>
      <c r="S244" s="440">
        <v>142710</v>
      </c>
    </row>
    <row r="245" spans="1:19" ht="10.199999999999999" customHeight="1" x14ac:dyDescent="0.3">
      <c r="A245" s="440">
        <v>1427</v>
      </c>
      <c r="B245" s="440">
        <f t="shared" si="5"/>
        <v>6</v>
      </c>
      <c r="C245" s="449">
        <v>142715</v>
      </c>
      <c r="D245" s="440" t="s">
        <v>36</v>
      </c>
      <c r="E245" s="440" t="s">
        <v>1323</v>
      </c>
      <c r="F245" s="440" t="s">
        <v>1323</v>
      </c>
      <c r="G245" s="440" t="s">
        <v>1323</v>
      </c>
      <c r="H245" s="440" t="s">
        <v>1323</v>
      </c>
      <c r="I245" s="440" t="s">
        <v>1323</v>
      </c>
      <c r="J245" s="440" t="s">
        <v>1323</v>
      </c>
      <c r="K245" s="440" t="s">
        <v>1323</v>
      </c>
      <c r="O245" s="440" t="s">
        <v>1323</v>
      </c>
      <c r="Q245" s="440">
        <v>142715</v>
      </c>
      <c r="R245" s="449" t="s">
        <v>633</v>
      </c>
      <c r="S245" s="440">
        <v>142715</v>
      </c>
    </row>
    <row r="246" spans="1:19" ht="10.199999999999999" customHeight="1" x14ac:dyDescent="0.3">
      <c r="A246" s="440">
        <v>1427</v>
      </c>
      <c r="B246" s="440">
        <f t="shared" si="5"/>
        <v>6</v>
      </c>
      <c r="C246" s="449">
        <v>142720</v>
      </c>
      <c r="D246" s="440" t="s">
        <v>37</v>
      </c>
      <c r="E246" s="440" t="s">
        <v>1323</v>
      </c>
      <c r="F246" s="440" t="s">
        <v>1323</v>
      </c>
      <c r="G246" s="440" t="s">
        <v>1323</v>
      </c>
      <c r="H246" s="440" t="s">
        <v>1323</v>
      </c>
      <c r="I246" s="440" t="s">
        <v>1323</v>
      </c>
      <c r="J246" s="440" t="s">
        <v>1323</v>
      </c>
      <c r="K246" s="440" t="s">
        <v>1323</v>
      </c>
      <c r="O246" s="440" t="s">
        <v>1323</v>
      </c>
      <c r="Q246" s="440">
        <v>142720</v>
      </c>
      <c r="R246" s="449" t="s">
        <v>635</v>
      </c>
      <c r="S246" s="440">
        <v>142720</v>
      </c>
    </row>
    <row r="247" spans="1:19" ht="10.199999999999999" customHeight="1" x14ac:dyDescent="0.3">
      <c r="A247" s="440">
        <v>1427</v>
      </c>
      <c r="B247" s="440">
        <f t="shared" si="5"/>
        <v>6</v>
      </c>
      <c r="C247" s="449">
        <v>142725</v>
      </c>
      <c r="D247" s="440" t="s">
        <v>38</v>
      </c>
      <c r="E247" s="440" t="s">
        <v>1323</v>
      </c>
      <c r="F247" s="440" t="s">
        <v>1323</v>
      </c>
      <c r="G247" s="440" t="s">
        <v>1323</v>
      </c>
      <c r="H247" s="440" t="s">
        <v>1323</v>
      </c>
      <c r="I247" s="440" t="s">
        <v>1323</v>
      </c>
      <c r="J247" s="440" t="s">
        <v>1323</v>
      </c>
      <c r="K247" s="440" t="s">
        <v>1323</v>
      </c>
      <c r="O247" s="440" t="s">
        <v>1323</v>
      </c>
      <c r="Q247" s="440">
        <v>142725</v>
      </c>
      <c r="R247" s="449" t="s">
        <v>637</v>
      </c>
      <c r="S247" s="440">
        <v>142725</v>
      </c>
    </row>
    <row r="248" spans="1:19" ht="10.199999999999999" customHeight="1" x14ac:dyDescent="0.3">
      <c r="A248" s="440">
        <v>1428</v>
      </c>
      <c r="B248" s="440">
        <f t="shared" si="5"/>
        <v>4</v>
      </c>
      <c r="C248" s="449">
        <v>1428</v>
      </c>
      <c r="D248" s="440" t="s">
        <v>65</v>
      </c>
      <c r="E248" s="440" t="s">
        <v>1323</v>
      </c>
      <c r="G248" s="440" t="s">
        <v>1323</v>
      </c>
      <c r="J248" s="440" t="s">
        <v>1323</v>
      </c>
      <c r="K248" s="440" t="s">
        <v>1323</v>
      </c>
      <c r="O248" s="440" t="s">
        <v>1323</v>
      </c>
      <c r="Q248" s="440">
        <v>1428</v>
      </c>
      <c r="R248" s="449" t="s">
        <v>1386</v>
      </c>
      <c r="S248" s="440">
        <f>VLOOKUP(Q248,[8]CUC!I250:K1754,3,0)</f>
        <v>1428</v>
      </c>
    </row>
    <row r="249" spans="1:19" ht="10.199999999999999" customHeight="1" x14ac:dyDescent="0.3">
      <c r="A249" s="440">
        <v>1428</v>
      </c>
      <c r="B249" s="440">
        <f t="shared" si="5"/>
        <v>6</v>
      </c>
      <c r="C249" s="449">
        <v>142805</v>
      </c>
      <c r="D249" s="440" t="s">
        <v>34</v>
      </c>
      <c r="E249" s="440" t="s">
        <v>1323</v>
      </c>
      <c r="G249" s="440" t="s">
        <v>1323</v>
      </c>
      <c r="J249" s="440" t="s">
        <v>1323</v>
      </c>
      <c r="K249" s="440" t="s">
        <v>1323</v>
      </c>
      <c r="O249" s="440" t="s">
        <v>1323</v>
      </c>
      <c r="Q249" s="440">
        <v>142805</v>
      </c>
      <c r="R249" s="449" t="s">
        <v>629</v>
      </c>
      <c r="S249" s="440">
        <v>142805</v>
      </c>
    </row>
    <row r="250" spans="1:19" ht="10.199999999999999" customHeight="1" x14ac:dyDescent="0.3">
      <c r="A250" s="440">
        <v>1428</v>
      </c>
      <c r="B250" s="440">
        <f t="shared" si="5"/>
        <v>6</v>
      </c>
      <c r="C250" s="449">
        <v>142810</v>
      </c>
      <c r="D250" s="440" t="s">
        <v>35</v>
      </c>
      <c r="E250" s="440" t="s">
        <v>1323</v>
      </c>
      <c r="G250" s="440" t="s">
        <v>1323</v>
      </c>
      <c r="J250" s="440" t="s">
        <v>1323</v>
      </c>
      <c r="K250" s="440" t="s">
        <v>1323</v>
      </c>
      <c r="O250" s="440" t="s">
        <v>1323</v>
      </c>
      <c r="Q250" s="440">
        <v>142810</v>
      </c>
      <c r="R250" s="449" t="s">
        <v>631</v>
      </c>
      <c r="S250" s="440">
        <v>142810</v>
      </c>
    </row>
    <row r="251" spans="1:19" ht="10.199999999999999" customHeight="1" x14ac:dyDescent="0.3">
      <c r="A251" s="440">
        <v>1428</v>
      </c>
      <c r="B251" s="440">
        <f t="shared" si="5"/>
        <v>6</v>
      </c>
      <c r="C251" s="449">
        <v>142815</v>
      </c>
      <c r="D251" s="440" t="s">
        <v>36</v>
      </c>
      <c r="E251" s="440" t="s">
        <v>1323</v>
      </c>
      <c r="G251" s="440" t="s">
        <v>1323</v>
      </c>
      <c r="J251" s="440" t="s">
        <v>1323</v>
      </c>
      <c r="K251" s="440" t="s">
        <v>1323</v>
      </c>
      <c r="O251" s="440" t="s">
        <v>1323</v>
      </c>
      <c r="Q251" s="440">
        <v>142815</v>
      </c>
      <c r="R251" s="449" t="s">
        <v>633</v>
      </c>
      <c r="S251" s="440">
        <v>142815</v>
      </c>
    </row>
    <row r="252" spans="1:19" ht="10.199999999999999" customHeight="1" x14ac:dyDescent="0.3">
      <c r="A252" s="440">
        <v>1428</v>
      </c>
      <c r="B252" s="440">
        <f t="shared" si="5"/>
        <v>6</v>
      </c>
      <c r="C252" s="449">
        <v>142820</v>
      </c>
      <c r="D252" s="440" t="s">
        <v>37</v>
      </c>
      <c r="E252" s="440" t="s">
        <v>1323</v>
      </c>
      <c r="G252" s="440" t="s">
        <v>1323</v>
      </c>
      <c r="J252" s="440" t="s">
        <v>1323</v>
      </c>
      <c r="K252" s="440" t="s">
        <v>1323</v>
      </c>
      <c r="O252" s="440" t="s">
        <v>1323</v>
      </c>
      <c r="Q252" s="440">
        <v>142820</v>
      </c>
      <c r="R252" s="449" t="s">
        <v>635</v>
      </c>
      <c r="S252" s="440">
        <v>142820</v>
      </c>
    </row>
    <row r="253" spans="1:19" ht="10.199999999999999" customHeight="1" x14ac:dyDescent="0.3">
      <c r="A253" s="440">
        <v>1428</v>
      </c>
      <c r="B253" s="440">
        <f t="shared" si="5"/>
        <v>6</v>
      </c>
      <c r="C253" s="449">
        <v>142825</v>
      </c>
      <c r="D253" s="440" t="s">
        <v>38</v>
      </c>
      <c r="E253" s="440" t="s">
        <v>1323</v>
      </c>
      <c r="G253" s="440" t="s">
        <v>1323</v>
      </c>
      <c r="J253" s="440" t="s">
        <v>1323</v>
      </c>
      <c r="K253" s="440" t="s">
        <v>1323</v>
      </c>
      <c r="O253" s="440" t="s">
        <v>1323</v>
      </c>
      <c r="Q253" s="440">
        <v>142825</v>
      </c>
      <c r="R253" s="449" t="s">
        <v>637</v>
      </c>
      <c r="S253" s="440">
        <v>142825</v>
      </c>
    </row>
    <row r="254" spans="1:19" ht="10.199999999999999" customHeight="1" x14ac:dyDescent="0.3">
      <c r="A254" s="440">
        <v>1429</v>
      </c>
      <c r="B254" s="440">
        <f t="shared" si="5"/>
        <v>4</v>
      </c>
      <c r="C254" s="449">
        <v>1429</v>
      </c>
      <c r="D254" s="440" t="s">
        <v>759</v>
      </c>
      <c r="E254" s="440" t="s">
        <v>1323</v>
      </c>
      <c r="G254" s="440" t="s">
        <v>1323</v>
      </c>
      <c r="J254" s="440" t="s">
        <v>1323</v>
      </c>
      <c r="K254" s="440" t="s">
        <v>1323</v>
      </c>
      <c r="O254" s="440" t="s">
        <v>1323</v>
      </c>
      <c r="Q254" s="440" t="s">
        <v>1340</v>
      </c>
      <c r="R254" s="449" t="s">
        <v>1340</v>
      </c>
      <c r="S254" s="440" t="s">
        <v>1340</v>
      </c>
    </row>
    <row r="255" spans="1:19" ht="10.199999999999999" customHeight="1" x14ac:dyDescent="0.3">
      <c r="A255" s="440">
        <v>1429</v>
      </c>
      <c r="B255" s="440">
        <f t="shared" si="5"/>
        <v>6</v>
      </c>
      <c r="C255" s="449">
        <v>142905</v>
      </c>
      <c r="D255" s="440" t="s">
        <v>34</v>
      </c>
      <c r="E255" s="440" t="s">
        <v>1323</v>
      </c>
      <c r="G255" s="440" t="s">
        <v>1323</v>
      </c>
      <c r="J255" s="440" t="s">
        <v>1323</v>
      </c>
      <c r="K255" s="440" t="s">
        <v>1323</v>
      </c>
      <c r="O255" s="440" t="s">
        <v>1323</v>
      </c>
      <c r="Q255" s="440" t="s">
        <v>1340</v>
      </c>
      <c r="R255" s="449" t="s">
        <v>1340</v>
      </c>
      <c r="S255" s="440" t="s">
        <v>1340</v>
      </c>
    </row>
    <row r="256" spans="1:19" ht="10.199999999999999" customHeight="1" x14ac:dyDescent="0.3">
      <c r="A256" s="440">
        <v>1429</v>
      </c>
      <c r="B256" s="440">
        <f t="shared" si="5"/>
        <v>6</v>
      </c>
      <c r="C256" s="449">
        <v>142910</v>
      </c>
      <c r="D256" s="440" t="s">
        <v>35</v>
      </c>
      <c r="E256" s="440" t="s">
        <v>1323</v>
      </c>
      <c r="G256" s="440" t="s">
        <v>1323</v>
      </c>
      <c r="J256" s="440" t="s">
        <v>1323</v>
      </c>
      <c r="K256" s="440" t="s">
        <v>1323</v>
      </c>
      <c r="O256" s="440" t="s">
        <v>1323</v>
      </c>
      <c r="Q256" s="440" t="s">
        <v>1340</v>
      </c>
      <c r="R256" s="449" t="s">
        <v>1340</v>
      </c>
      <c r="S256" s="440" t="s">
        <v>1340</v>
      </c>
    </row>
    <row r="257" spans="1:19" ht="10.199999999999999" customHeight="1" x14ac:dyDescent="0.3">
      <c r="A257" s="440">
        <v>1429</v>
      </c>
      <c r="B257" s="440">
        <f t="shared" si="5"/>
        <v>6</v>
      </c>
      <c r="C257" s="449">
        <v>142915</v>
      </c>
      <c r="D257" s="440" t="s">
        <v>36</v>
      </c>
      <c r="E257" s="440" t="s">
        <v>1323</v>
      </c>
      <c r="G257" s="440" t="s">
        <v>1323</v>
      </c>
      <c r="J257" s="440" t="s">
        <v>1323</v>
      </c>
      <c r="K257" s="440" t="s">
        <v>1323</v>
      </c>
      <c r="O257" s="440" t="s">
        <v>1323</v>
      </c>
      <c r="Q257" s="440" t="s">
        <v>1340</v>
      </c>
      <c r="R257" s="449" t="s">
        <v>1340</v>
      </c>
      <c r="S257" s="440" t="s">
        <v>1340</v>
      </c>
    </row>
    <row r="258" spans="1:19" ht="10.199999999999999" customHeight="1" x14ac:dyDescent="0.3">
      <c r="A258" s="440">
        <v>1429</v>
      </c>
      <c r="B258" s="440">
        <f t="shared" si="5"/>
        <v>6</v>
      </c>
      <c r="C258" s="449">
        <v>142920</v>
      </c>
      <c r="D258" s="440" t="s">
        <v>37</v>
      </c>
      <c r="E258" s="440" t="s">
        <v>1323</v>
      </c>
      <c r="G258" s="440" t="s">
        <v>1323</v>
      </c>
      <c r="J258" s="440" t="s">
        <v>1323</v>
      </c>
      <c r="K258" s="440" t="s">
        <v>1323</v>
      </c>
      <c r="O258" s="440" t="s">
        <v>1323</v>
      </c>
      <c r="Q258" s="440" t="s">
        <v>1340</v>
      </c>
      <c r="R258" s="449" t="s">
        <v>1340</v>
      </c>
      <c r="S258" s="440" t="s">
        <v>1340</v>
      </c>
    </row>
    <row r="259" spans="1:19" ht="10.199999999999999" customHeight="1" x14ac:dyDescent="0.3">
      <c r="A259" s="440">
        <v>1429</v>
      </c>
      <c r="B259" s="440">
        <f t="shared" si="5"/>
        <v>6</v>
      </c>
      <c r="C259" s="449">
        <v>142925</v>
      </c>
      <c r="D259" s="440" t="s">
        <v>38</v>
      </c>
      <c r="E259" s="440" t="s">
        <v>1323</v>
      </c>
      <c r="G259" s="440" t="s">
        <v>1323</v>
      </c>
      <c r="J259" s="440" t="s">
        <v>1323</v>
      </c>
      <c r="K259" s="440" t="s">
        <v>1323</v>
      </c>
      <c r="O259" s="440" t="s">
        <v>1323</v>
      </c>
      <c r="Q259" s="440" t="s">
        <v>1340</v>
      </c>
      <c r="R259" s="449" t="s">
        <v>1340</v>
      </c>
      <c r="S259" s="440" t="s">
        <v>1340</v>
      </c>
    </row>
    <row r="260" spans="1:19" ht="10.199999999999999" customHeight="1" x14ac:dyDescent="0.3">
      <c r="A260" s="440">
        <v>1430</v>
      </c>
      <c r="B260" s="440">
        <f t="shared" si="5"/>
        <v>4</v>
      </c>
      <c r="C260" s="449">
        <v>1430</v>
      </c>
      <c r="D260" s="440" t="s">
        <v>760</v>
      </c>
      <c r="E260" s="440" t="s">
        <v>1323</v>
      </c>
      <c r="G260" s="440" t="s">
        <v>1323</v>
      </c>
      <c r="J260" s="440" t="s">
        <v>1323</v>
      </c>
      <c r="K260" s="440" t="s">
        <v>1323</v>
      </c>
      <c r="O260" s="440" t="s">
        <v>1323</v>
      </c>
      <c r="Q260" s="440" t="s">
        <v>1340</v>
      </c>
      <c r="R260" s="449" t="s">
        <v>1340</v>
      </c>
      <c r="S260" s="440" t="s">
        <v>1340</v>
      </c>
    </row>
    <row r="261" spans="1:19" ht="10.199999999999999" customHeight="1" x14ac:dyDescent="0.3">
      <c r="A261" s="440">
        <v>1430</v>
      </c>
      <c r="B261" s="440">
        <f t="shared" ref="B261:B324" si="6">LEN(C261)</f>
        <v>6</v>
      </c>
      <c r="C261" s="449">
        <v>143005</v>
      </c>
      <c r="D261" s="440" t="s">
        <v>34</v>
      </c>
      <c r="E261" s="440" t="s">
        <v>1323</v>
      </c>
      <c r="G261" s="440" t="s">
        <v>1323</v>
      </c>
      <c r="J261" s="440" t="s">
        <v>1323</v>
      </c>
      <c r="K261" s="440" t="s">
        <v>1323</v>
      </c>
      <c r="O261" s="440" t="s">
        <v>1323</v>
      </c>
      <c r="Q261" s="440" t="s">
        <v>1340</v>
      </c>
      <c r="R261" s="449" t="s">
        <v>1340</v>
      </c>
      <c r="S261" s="440" t="s">
        <v>1340</v>
      </c>
    </row>
    <row r="262" spans="1:19" ht="10.199999999999999" customHeight="1" x14ac:dyDescent="0.3">
      <c r="A262" s="440">
        <v>1430</v>
      </c>
      <c r="B262" s="440">
        <f t="shared" si="6"/>
        <v>6</v>
      </c>
      <c r="C262" s="449">
        <v>143010</v>
      </c>
      <c r="D262" s="440" t="s">
        <v>35</v>
      </c>
      <c r="E262" s="440" t="s">
        <v>1323</v>
      </c>
      <c r="G262" s="440" t="s">
        <v>1323</v>
      </c>
      <c r="J262" s="440" t="s">
        <v>1323</v>
      </c>
      <c r="K262" s="440" t="s">
        <v>1323</v>
      </c>
      <c r="O262" s="440" t="s">
        <v>1323</v>
      </c>
      <c r="Q262" s="440" t="s">
        <v>1340</v>
      </c>
      <c r="R262" s="449" t="s">
        <v>1340</v>
      </c>
      <c r="S262" s="440" t="s">
        <v>1340</v>
      </c>
    </row>
    <row r="263" spans="1:19" ht="10.199999999999999" customHeight="1" x14ac:dyDescent="0.3">
      <c r="A263" s="440">
        <v>1430</v>
      </c>
      <c r="B263" s="440">
        <f t="shared" si="6"/>
        <v>6</v>
      </c>
      <c r="C263" s="449">
        <v>143015</v>
      </c>
      <c r="D263" s="440" t="s">
        <v>36</v>
      </c>
      <c r="E263" s="440" t="s">
        <v>1323</v>
      </c>
      <c r="G263" s="440" t="s">
        <v>1323</v>
      </c>
      <c r="J263" s="440" t="s">
        <v>1323</v>
      </c>
      <c r="K263" s="440" t="s">
        <v>1323</v>
      </c>
      <c r="O263" s="440" t="s">
        <v>1323</v>
      </c>
      <c r="Q263" s="440" t="s">
        <v>1340</v>
      </c>
      <c r="R263" s="449" t="s">
        <v>1340</v>
      </c>
      <c r="S263" s="440" t="s">
        <v>1340</v>
      </c>
    </row>
    <row r="264" spans="1:19" ht="10.199999999999999" customHeight="1" x14ac:dyDescent="0.3">
      <c r="A264" s="440">
        <v>1430</v>
      </c>
      <c r="B264" s="440">
        <f t="shared" si="6"/>
        <v>6</v>
      </c>
      <c r="C264" s="449">
        <v>143020</v>
      </c>
      <c r="D264" s="440" t="s">
        <v>37</v>
      </c>
      <c r="E264" s="440" t="s">
        <v>1323</v>
      </c>
      <c r="G264" s="440" t="s">
        <v>1323</v>
      </c>
      <c r="J264" s="440" t="s">
        <v>1323</v>
      </c>
      <c r="K264" s="440" t="s">
        <v>1323</v>
      </c>
      <c r="O264" s="440" t="s">
        <v>1323</v>
      </c>
      <c r="Q264" s="440" t="s">
        <v>1340</v>
      </c>
      <c r="R264" s="449" t="s">
        <v>1340</v>
      </c>
      <c r="S264" s="440" t="s">
        <v>1340</v>
      </c>
    </row>
    <row r="265" spans="1:19" ht="10.199999999999999" customHeight="1" x14ac:dyDescent="0.3">
      <c r="A265" s="440">
        <v>1430</v>
      </c>
      <c r="B265" s="440">
        <f t="shared" si="6"/>
        <v>6</v>
      </c>
      <c r="C265" s="449">
        <v>143025</v>
      </c>
      <c r="D265" s="440" t="s">
        <v>38</v>
      </c>
      <c r="E265" s="440" t="s">
        <v>1323</v>
      </c>
      <c r="G265" s="440" t="s">
        <v>1323</v>
      </c>
      <c r="J265" s="440" t="s">
        <v>1323</v>
      </c>
      <c r="K265" s="440" t="s">
        <v>1323</v>
      </c>
      <c r="O265" s="440" t="s">
        <v>1323</v>
      </c>
      <c r="Q265" s="440" t="s">
        <v>1340</v>
      </c>
      <c r="R265" s="449" t="s">
        <v>1340</v>
      </c>
      <c r="S265" s="440" t="s">
        <v>1340</v>
      </c>
    </row>
    <row r="266" spans="1:19" ht="10.199999999999999" customHeight="1" x14ac:dyDescent="0.3">
      <c r="A266" s="440">
        <v>1431</v>
      </c>
      <c r="B266" s="440">
        <f t="shared" si="6"/>
        <v>4</v>
      </c>
      <c r="C266" s="449">
        <v>1431</v>
      </c>
      <c r="D266" s="440" t="s">
        <v>761</v>
      </c>
      <c r="E266" s="440" t="s">
        <v>1323</v>
      </c>
      <c r="J266" s="440" t="s">
        <v>1323</v>
      </c>
      <c r="K266" s="440" t="s">
        <v>1323</v>
      </c>
      <c r="O266" s="440" t="s">
        <v>1323</v>
      </c>
      <c r="Q266" s="440" t="s">
        <v>1340</v>
      </c>
      <c r="R266" s="449" t="s">
        <v>1340</v>
      </c>
      <c r="S266" s="440" t="s">
        <v>1340</v>
      </c>
    </row>
    <row r="267" spans="1:19" ht="10.199999999999999" customHeight="1" x14ac:dyDescent="0.3">
      <c r="A267" s="440">
        <v>1431</v>
      </c>
      <c r="B267" s="440">
        <f t="shared" si="6"/>
        <v>6</v>
      </c>
      <c r="C267" s="449">
        <v>143105</v>
      </c>
      <c r="D267" s="440" t="s">
        <v>34</v>
      </c>
      <c r="E267" s="440" t="s">
        <v>1323</v>
      </c>
      <c r="J267" s="440" t="s">
        <v>1323</v>
      </c>
      <c r="K267" s="440" t="s">
        <v>1323</v>
      </c>
      <c r="O267" s="440" t="s">
        <v>1323</v>
      </c>
      <c r="Q267" s="440" t="s">
        <v>1340</v>
      </c>
      <c r="R267" s="449" t="s">
        <v>1340</v>
      </c>
      <c r="S267" s="440" t="s">
        <v>1340</v>
      </c>
    </row>
    <row r="268" spans="1:19" ht="10.199999999999999" customHeight="1" x14ac:dyDescent="0.3">
      <c r="A268" s="440">
        <v>1431</v>
      </c>
      <c r="B268" s="440">
        <f t="shared" si="6"/>
        <v>6</v>
      </c>
      <c r="C268" s="449">
        <v>143110</v>
      </c>
      <c r="D268" s="440" t="s">
        <v>35</v>
      </c>
      <c r="E268" s="440" t="s">
        <v>1323</v>
      </c>
      <c r="J268" s="440" t="s">
        <v>1323</v>
      </c>
      <c r="K268" s="440" t="s">
        <v>1323</v>
      </c>
      <c r="O268" s="440" t="s">
        <v>1323</v>
      </c>
      <c r="Q268" s="440" t="s">
        <v>1340</v>
      </c>
      <c r="R268" s="449" t="s">
        <v>1340</v>
      </c>
      <c r="S268" s="440" t="s">
        <v>1340</v>
      </c>
    </row>
    <row r="269" spans="1:19" ht="10.199999999999999" customHeight="1" x14ac:dyDescent="0.3">
      <c r="A269" s="440">
        <v>1431</v>
      </c>
      <c r="B269" s="440">
        <f t="shared" si="6"/>
        <v>6</v>
      </c>
      <c r="C269" s="449">
        <v>143115</v>
      </c>
      <c r="D269" s="440" t="s">
        <v>36</v>
      </c>
      <c r="E269" s="440" t="s">
        <v>1323</v>
      </c>
      <c r="J269" s="440" t="s">
        <v>1323</v>
      </c>
      <c r="K269" s="440" t="s">
        <v>1323</v>
      </c>
      <c r="O269" s="440" t="s">
        <v>1323</v>
      </c>
      <c r="Q269" s="440" t="s">
        <v>1340</v>
      </c>
      <c r="R269" s="449" t="s">
        <v>1340</v>
      </c>
      <c r="S269" s="440" t="s">
        <v>1340</v>
      </c>
    </row>
    <row r="270" spans="1:19" ht="10.199999999999999" customHeight="1" x14ac:dyDescent="0.3">
      <c r="A270" s="440">
        <v>1431</v>
      </c>
      <c r="B270" s="440">
        <f t="shared" si="6"/>
        <v>6</v>
      </c>
      <c r="C270" s="449">
        <v>143120</v>
      </c>
      <c r="D270" s="440" t="s">
        <v>37</v>
      </c>
      <c r="E270" s="440" t="s">
        <v>1323</v>
      </c>
      <c r="J270" s="440" t="s">
        <v>1323</v>
      </c>
      <c r="K270" s="440" t="s">
        <v>1323</v>
      </c>
      <c r="O270" s="440" t="s">
        <v>1323</v>
      </c>
      <c r="Q270" s="440" t="s">
        <v>1340</v>
      </c>
      <c r="R270" s="449" t="s">
        <v>1340</v>
      </c>
      <c r="S270" s="440" t="s">
        <v>1340</v>
      </c>
    </row>
    <row r="271" spans="1:19" ht="10.199999999999999" customHeight="1" x14ac:dyDescent="0.3">
      <c r="A271" s="440">
        <v>1431</v>
      </c>
      <c r="B271" s="440">
        <f t="shared" si="6"/>
        <v>6</v>
      </c>
      <c r="C271" s="449">
        <v>143125</v>
      </c>
      <c r="D271" s="440" t="s">
        <v>38</v>
      </c>
      <c r="E271" s="440" t="s">
        <v>1323</v>
      </c>
      <c r="J271" s="440" t="s">
        <v>1323</v>
      </c>
      <c r="K271" s="440" t="s">
        <v>1323</v>
      </c>
      <c r="O271" s="440" t="s">
        <v>1323</v>
      </c>
      <c r="Q271" s="440" t="s">
        <v>1340</v>
      </c>
      <c r="R271" s="449" t="s">
        <v>1340</v>
      </c>
      <c r="S271" s="440" t="s">
        <v>1340</v>
      </c>
    </row>
    <row r="272" spans="1:19" ht="10.199999999999999" customHeight="1" x14ac:dyDescent="0.3">
      <c r="A272" s="440">
        <v>1432</v>
      </c>
      <c r="B272" s="440">
        <f t="shared" si="6"/>
        <v>4</v>
      </c>
      <c r="C272" s="449">
        <v>1432</v>
      </c>
      <c r="D272" s="440" t="s">
        <v>1387</v>
      </c>
      <c r="E272" s="440" t="s">
        <v>1323</v>
      </c>
      <c r="F272" s="440" t="s">
        <v>1323</v>
      </c>
      <c r="G272" s="440" t="s">
        <v>1323</v>
      </c>
      <c r="H272" s="440" t="s">
        <v>1323</v>
      </c>
      <c r="I272" s="440" t="s">
        <v>1323</v>
      </c>
      <c r="J272" s="440" t="s">
        <v>1323</v>
      </c>
      <c r="K272" s="440" t="s">
        <v>1323</v>
      </c>
      <c r="O272" s="440" t="s">
        <v>1323</v>
      </c>
      <c r="Q272" s="440">
        <v>1432</v>
      </c>
      <c r="R272" s="449" t="s">
        <v>1388</v>
      </c>
      <c r="S272" s="440">
        <f>VLOOKUP(Q272,[8]CUC!I274:K1778,3,0)</f>
        <v>1432</v>
      </c>
    </row>
    <row r="273" spans="1:19" ht="10.199999999999999" customHeight="1" x14ac:dyDescent="0.3">
      <c r="A273" s="440">
        <v>1432</v>
      </c>
      <c r="B273" s="440">
        <f t="shared" si="6"/>
        <v>6</v>
      </c>
      <c r="C273" s="449">
        <v>143205</v>
      </c>
      <c r="D273" s="440" t="s">
        <v>34</v>
      </c>
      <c r="E273" s="440" t="s">
        <v>1323</v>
      </c>
      <c r="F273" s="440" t="s">
        <v>1323</v>
      </c>
      <c r="G273" s="440" t="s">
        <v>1323</v>
      </c>
      <c r="H273" s="440" t="s">
        <v>1323</v>
      </c>
      <c r="I273" s="440" t="s">
        <v>1323</v>
      </c>
      <c r="J273" s="440" t="s">
        <v>1323</v>
      </c>
      <c r="K273" s="440" t="s">
        <v>1323</v>
      </c>
      <c r="O273" s="440" t="s">
        <v>1323</v>
      </c>
      <c r="Q273" s="440">
        <v>143205</v>
      </c>
      <c r="R273" s="449" t="s">
        <v>629</v>
      </c>
      <c r="S273" s="440">
        <v>143205</v>
      </c>
    </row>
    <row r="274" spans="1:19" ht="10.199999999999999" customHeight="1" x14ac:dyDescent="0.3">
      <c r="A274" s="440">
        <v>1432</v>
      </c>
      <c r="B274" s="440">
        <f t="shared" si="6"/>
        <v>6</v>
      </c>
      <c r="C274" s="449">
        <v>143210</v>
      </c>
      <c r="D274" s="440" t="s">
        <v>35</v>
      </c>
      <c r="E274" s="440" t="s">
        <v>1323</v>
      </c>
      <c r="F274" s="440" t="s">
        <v>1323</v>
      </c>
      <c r="G274" s="440" t="s">
        <v>1323</v>
      </c>
      <c r="H274" s="440" t="s">
        <v>1323</v>
      </c>
      <c r="I274" s="440" t="s">
        <v>1323</v>
      </c>
      <c r="J274" s="440" t="s">
        <v>1323</v>
      </c>
      <c r="K274" s="440" t="s">
        <v>1323</v>
      </c>
      <c r="O274" s="440" t="s">
        <v>1323</v>
      </c>
      <c r="Q274" s="440">
        <v>143210</v>
      </c>
      <c r="R274" s="449" t="s">
        <v>631</v>
      </c>
      <c r="S274" s="440">
        <v>143210</v>
      </c>
    </row>
    <row r="275" spans="1:19" ht="10.199999999999999" customHeight="1" x14ac:dyDescent="0.3">
      <c r="A275" s="440">
        <v>1432</v>
      </c>
      <c r="B275" s="440">
        <f t="shared" si="6"/>
        <v>6</v>
      </c>
      <c r="C275" s="449">
        <v>143215</v>
      </c>
      <c r="D275" s="440" t="s">
        <v>36</v>
      </c>
      <c r="E275" s="440" t="s">
        <v>1323</v>
      </c>
      <c r="F275" s="440" t="s">
        <v>1323</v>
      </c>
      <c r="G275" s="440" t="s">
        <v>1323</v>
      </c>
      <c r="H275" s="440" t="s">
        <v>1323</v>
      </c>
      <c r="I275" s="440" t="s">
        <v>1323</v>
      </c>
      <c r="J275" s="440" t="s">
        <v>1323</v>
      </c>
      <c r="K275" s="440" t="s">
        <v>1323</v>
      </c>
      <c r="O275" s="440" t="s">
        <v>1323</v>
      </c>
      <c r="Q275" s="440">
        <v>143215</v>
      </c>
      <c r="R275" s="449" t="s">
        <v>633</v>
      </c>
      <c r="S275" s="440">
        <v>143215</v>
      </c>
    </row>
    <row r="276" spans="1:19" ht="10.199999999999999" customHeight="1" x14ac:dyDescent="0.3">
      <c r="A276" s="440">
        <v>1432</v>
      </c>
      <c r="B276" s="440">
        <f t="shared" si="6"/>
        <v>6</v>
      </c>
      <c r="C276" s="449">
        <v>143220</v>
      </c>
      <c r="D276" s="440" t="s">
        <v>37</v>
      </c>
      <c r="E276" s="440" t="s">
        <v>1323</v>
      </c>
      <c r="F276" s="440" t="s">
        <v>1323</v>
      </c>
      <c r="G276" s="440" t="s">
        <v>1323</v>
      </c>
      <c r="H276" s="440" t="s">
        <v>1323</v>
      </c>
      <c r="I276" s="440" t="s">
        <v>1323</v>
      </c>
      <c r="J276" s="440" t="s">
        <v>1323</v>
      </c>
      <c r="K276" s="440" t="s">
        <v>1323</v>
      </c>
      <c r="O276" s="440" t="s">
        <v>1323</v>
      </c>
      <c r="Q276" s="440">
        <v>143220</v>
      </c>
      <c r="R276" s="449" t="s">
        <v>635</v>
      </c>
      <c r="S276" s="440">
        <v>143220</v>
      </c>
    </row>
    <row r="277" spans="1:19" ht="10.199999999999999" customHeight="1" x14ac:dyDescent="0.3">
      <c r="A277" s="440">
        <v>1432</v>
      </c>
      <c r="B277" s="440">
        <f t="shared" si="6"/>
        <v>6</v>
      </c>
      <c r="C277" s="449">
        <v>143225</v>
      </c>
      <c r="D277" s="440" t="s">
        <v>38</v>
      </c>
      <c r="E277" s="440" t="s">
        <v>1323</v>
      </c>
      <c r="F277" s="440" t="s">
        <v>1323</v>
      </c>
      <c r="G277" s="440" t="s">
        <v>1323</v>
      </c>
      <c r="H277" s="440" t="s">
        <v>1323</v>
      </c>
      <c r="I277" s="440" t="s">
        <v>1323</v>
      </c>
      <c r="J277" s="440" t="s">
        <v>1323</v>
      </c>
      <c r="K277" s="440" t="s">
        <v>1323</v>
      </c>
      <c r="O277" s="440" t="s">
        <v>1323</v>
      </c>
      <c r="Q277" s="440">
        <v>143225</v>
      </c>
      <c r="R277" s="449" t="s">
        <v>637</v>
      </c>
      <c r="S277" s="440">
        <v>143225</v>
      </c>
    </row>
    <row r="278" spans="1:19" ht="10.199999999999999" customHeight="1" x14ac:dyDescent="0.3">
      <c r="A278" s="440">
        <v>1433</v>
      </c>
      <c r="B278" s="440">
        <f t="shared" si="6"/>
        <v>4</v>
      </c>
      <c r="C278" s="449">
        <v>1433</v>
      </c>
      <c r="D278" s="440" t="s">
        <v>762</v>
      </c>
      <c r="E278" s="440" t="s">
        <v>1323</v>
      </c>
      <c r="G278" s="440" t="s">
        <v>1323</v>
      </c>
      <c r="H278" s="440" t="s">
        <v>1323</v>
      </c>
      <c r="I278" s="440" t="s">
        <v>1323</v>
      </c>
      <c r="J278" s="440" t="s">
        <v>1323</v>
      </c>
      <c r="K278" s="440" t="s">
        <v>1323</v>
      </c>
      <c r="O278" s="440" t="s">
        <v>1323</v>
      </c>
      <c r="Q278" s="440">
        <v>1433</v>
      </c>
      <c r="R278" s="449" t="s">
        <v>1389</v>
      </c>
      <c r="S278" s="440" t="str">
        <f>VLOOKUP(Q278,[8]CUC!I280:K1784,3,0)</f>
        <v>1433+1437+1438</v>
      </c>
    </row>
    <row r="279" spans="1:19" ht="10.199999999999999" customHeight="1" x14ac:dyDescent="0.3">
      <c r="A279" s="440">
        <v>1433</v>
      </c>
      <c r="B279" s="440">
        <f t="shared" si="6"/>
        <v>6</v>
      </c>
      <c r="C279" s="449">
        <v>143305</v>
      </c>
      <c r="D279" s="440" t="s">
        <v>34</v>
      </c>
      <c r="E279" s="440" t="s">
        <v>1323</v>
      </c>
      <c r="G279" s="440" t="s">
        <v>1323</v>
      </c>
      <c r="H279" s="440" t="s">
        <v>1323</v>
      </c>
      <c r="I279" s="440" t="s">
        <v>1323</v>
      </c>
      <c r="J279" s="440" t="s">
        <v>1323</v>
      </c>
      <c r="K279" s="440" t="s">
        <v>1323</v>
      </c>
      <c r="O279" s="440" t="s">
        <v>1323</v>
      </c>
      <c r="Q279" s="440">
        <v>143305</v>
      </c>
      <c r="R279" s="449" t="s">
        <v>629</v>
      </c>
      <c r="S279" s="442" t="s">
        <v>1390</v>
      </c>
    </row>
    <row r="280" spans="1:19" ht="10.199999999999999" customHeight="1" x14ac:dyDescent="0.3">
      <c r="A280" s="440">
        <v>1433</v>
      </c>
      <c r="B280" s="440">
        <f t="shared" si="6"/>
        <v>6</v>
      </c>
      <c r="C280" s="449">
        <v>143310</v>
      </c>
      <c r="D280" s="440" t="s">
        <v>35</v>
      </c>
      <c r="E280" s="440" t="s">
        <v>1323</v>
      </c>
      <c r="G280" s="440" t="s">
        <v>1323</v>
      </c>
      <c r="H280" s="440" t="s">
        <v>1323</v>
      </c>
      <c r="I280" s="440" t="s">
        <v>1323</v>
      </c>
      <c r="J280" s="440" t="s">
        <v>1323</v>
      </c>
      <c r="K280" s="440" t="s">
        <v>1323</v>
      </c>
      <c r="O280" s="440" t="s">
        <v>1323</v>
      </c>
      <c r="Q280" s="440">
        <v>143310</v>
      </c>
      <c r="R280" s="449" t="s">
        <v>631</v>
      </c>
      <c r="S280" s="442" t="s">
        <v>1391</v>
      </c>
    </row>
    <row r="281" spans="1:19" ht="10.199999999999999" customHeight="1" x14ac:dyDescent="0.3">
      <c r="A281" s="440">
        <v>1433</v>
      </c>
      <c r="B281" s="440">
        <f t="shared" si="6"/>
        <v>6</v>
      </c>
      <c r="C281" s="449">
        <v>143315</v>
      </c>
      <c r="D281" s="440" t="s">
        <v>36</v>
      </c>
      <c r="E281" s="440" t="s">
        <v>1323</v>
      </c>
      <c r="G281" s="440" t="s">
        <v>1323</v>
      </c>
      <c r="H281" s="440" t="s">
        <v>1323</v>
      </c>
      <c r="I281" s="440" t="s">
        <v>1323</v>
      </c>
      <c r="J281" s="440" t="s">
        <v>1323</v>
      </c>
      <c r="K281" s="440" t="s">
        <v>1323</v>
      </c>
      <c r="O281" s="440" t="s">
        <v>1323</v>
      </c>
      <c r="Q281" s="440">
        <v>143315</v>
      </c>
      <c r="R281" s="449" t="s">
        <v>633</v>
      </c>
      <c r="S281" s="442" t="s">
        <v>1392</v>
      </c>
    </row>
    <row r="282" spans="1:19" ht="10.199999999999999" customHeight="1" x14ac:dyDescent="0.3">
      <c r="A282" s="440">
        <v>1433</v>
      </c>
      <c r="B282" s="440">
        <f t="shared" si="6"/>
        <v>6</v>
      </c>
      <c r="C282" s="449">
        <v>143320</v>
      </c>
      <c r="D282" s="440" t="s">
        <v>37</v>
      </c>
      <c r="E282" s="440" t="s">
        <v>1323</v>
      </c>
      <c r="G282" s="440" t="s">
        <v>1323</v>
      </c>
      <c r="H282" s="440" t="s">
        <v>1323</v>
      </c>
      <c r="I282" s="440" t="s">
        <v>1323</v>
      </c>
      <c r="J282" s="440" t="s">
        <v>1323</v>
      </c>
      <c r="K282" s="440" t="s">
        <v>1323</v>
      </c>
      <c r="O282" s="440" t="s">
        <v>1323</v>
      </c>
      <c r="Q282" s="440">
        <v>143320</v>
      </c>
      <c r="R282" s="449" t="s">
        <v>635</v>
      </c>
      <c r="S282" s="442" t="s">
        <v>1393</v>
      </c>
    </row>
    <row r="283" spans="1:19" ht="10.199999999999999" customHeight="1" x14ac:dyDescent="0.3">
      <c r="A283" s="440">
        <v>1433</v>
      </c>
      <c r="B283" s="440">
        <f t="shared" si="6"/>
        <v>6</v>
      </c>
      <c r="C283" s="449">
        <v>143325</v>
      </c>
      <c r="D283" s="440" t="s">
        <v>38</v>
      </c>
      <c r="E283" s="440" t="s">
        <v>1323</v>
      </c>
      <c r="G283" s="440" t="s">
        <v>1323</v>
      </c>
      <c r="H283" s="440" t="s">
        <v>1323</v>
      </c>
      <c r="I283" s="440" t="s">
        <v>1323</v>
      </c>
      <c r="J283" s="440" t="s">
        <v>1323</v>
      </c>
      <c r="K283" s="440" t="s">
        <v>1323</v>
      </c>
      <c r="O283" s="440" t="s">
        <v>1323</v>
      </c>
      <c r="Q283" s="440">
        <v>143325</v>
      </c>
      <c r="R283" s="449" t="s">
        <v>637</v>
      </c>
      <c r="S283" s="442" t="s">
        <v>1394</v>
      </c>
    </row>
    <row r="284" spans="1:19" ht="10.199999999999999" customHeight="1" x14ac:dyDescent="0.3">
      <c r="A284" s="440">
        <v>1434</v>
      </c>
      <c r="B284" s="440">
        <f t="shared" si="6"/>
        <v>4</v>
      </c>
      <c r="C284" s="449">
        <v>1434</v>
      </c>
      <c r="D284" s="440" t="s">
        <v>763</v>
      </c>
      <c r="E284" s="440" t="s">
        <v>1323</v>
      </c>
      <c r="J284" s="440" t="s">
        <v>1323</v>
      </c>
      <c r="K284" s="440" t="s">
        <v>1323</v>
      </c>
      <c r="O284" s="440" t="s">
        <v>1323</v>
      </c>
      <c r="Q284" s="440">
        <v>1434</v>
      </c>
      <c r="R284" s="449" t="s">
        <v>1395</v>
      </c>
      <c r="S284" s="440" t="str">
        <f>VLOOKUP(Q284,[8]CUC!I286:K1790,3,0)</f>
        <v>1434+1439</v>
      </c>
    </row>
    <row r="285" spans="1:19" ht="10.199999999999999" customHeight="1" x14ac:dyDescent="0.3">
      <c r="A285" s="440">
        <v>1434</v>
      </c>
      <c r="B285" s="440">
        <f t="shared" si="6"/>
        <v>6</v>
      </c>
      <c r="C285" s="449">
        <v>143405</v>
      </c>
      <c r="D285" s="440" t="s">
        <v>34</v>
      </c>
      <c r="E285" s="440" t="s">
        <v>1323</v>
      </c>
      <c r="J285" s="440" t="s">
        <v>1323</v>
      </c>
      <c r="K285" s="440" t="s">
        <v>1323</v>
      </c>
      <c r="O285" s="440" t="s">
        <v>1323</v>
      </c>
      <c r="Q285" s="440">
        <v>143405</v>
      </c>
      <c r="R285" s="449" t="s">
        <v>629</v>
      </c>
      <c r="S285" s="442" t="s">
        <v>1396</v>
      </c>
    </row>
    <row r="286" spans="1:19" ht="10.199999999999999" customHeight="1" x14ac:dyDescent="0.3">
      <c r="A286" s="440">
        <v>1434</v>
      </c>
      <c r="B286" s="440">
        <f t="shared" si="6"/>
        <v>6</v>
      </c>
      <c r="C286" s="449">
        <v>143410</v>
      </c>
      <c r="D286" s="440" t="s">
        <v>35</v>
      </c>
      <c r="E286" s="440" t="s">
        <v>1323</v>
      </c>
      <c r="J286" s="440" t="s">
        <v>1323</v>
      </c>
      <c r="K286" s="440" t="s">
        <v>1323</v>
      </c>
      <c r="O286" s="440" t="s">
        <v>1323</v>
      </c>
      <c r="Q286" s="440">
        <v>143410</v>
      </c>
      <c r="R286" s="449" t="s">
        <v>631</v>
      </c>
      <c r="S286" s="442" t="s">
        <v>1397</v>
      </c>
    </row>
    <row r="287" spans="1:19" ht="10.199999999999999" customHeight="1" x14ac:dyDescent="0.3">
      <c r="A287" s="440">
        <v>1434</v>
      </c>
      <c r="B287" s="440">
        <f t="shared" si="6"/>
        <v>6</v>
      </c>
      <c r="C287" s="449">
        <v>143415</v>
      </c>
      <c r="D287" s="440" t="s">
        <v>36</v>
      </c>
      <c r="E287" s="440" t="s">
        <v>1323</v>
      </c>
      <c r="J287" s="440" t="s">
        <v>1323</v>
      </c>
      <c r="K287" s="440" t="s">
        <v>1323</v>
      </c>
      <c r="O287" s="440" t="s">
        <v>1323</v>
      </c>
      <c r="Q287" s="440">
        <v>143415</v>
      </c>
      <c r="R287" s="449" t="s">
        <v>633</v>
      </c>
      <c r="S287" s="442" t="s">
        <v>1398</v>
      </c>
    </row>
    <row r="288" spans="1:19" ht="10.199999999999999" customHeight="1" x14ac:dyDescent="0.3">
      <c r="A288" s="440">
        <v>1434</v>
      </c>
      <c r="B288" s="440">
        <f t="shared" si="6"/>
        <v>6</v>
      </c>
      <c r="C288" s="449">
        <v>143420</v>
      </c>
      <c r="D288" s="440" t="s">
        <v>37</v>
      </c>
      <c r="E288" s="440" t="s">
        <v>1323</v>
      </c>
      <c r="J288" s="440" t="s">
        <v>1323</v>
      </c>
      <c r="K288" s="440" t="s">
        <v>1323</v>
      </c>
      <c r="O288" s="440" t="s">
        <v>1323</v>
      </c>
      <c r="Q288" s="440">
        <v>143420</v>
      </c>
      <c r="R288" s="449" t="s">
        <v>635</v>
      </c>
      <c r="S288" s="442" t="s">
        <v>1399</v>
      </c>
    </row>
    <row r="289" spans="1:19" ht="10.199999999999999" customHeight="1" x14ac:dyDescent="0.3">
      <c r="A289" s="440">
        <v>1434</v>
      </c>
      <c r="B289" s="440">
        <f t="shared" si="6"/>
        <v>6</v>
      </c>
      <c r="C289" s="449">
        <v>143425</v>
      </c>
      <c r="D289" s="440" t="s">
        <v>38</v>
      </c>
      <c r="E289" s="440" t="s">
        <v>1323</v>
      </c>
      <c r="J289" s="440" t="s">
        <v>1323</v>
      </c>
      <c r="K289" s="440" t="s">
        <v>1323</v>
      </c>
      <c r="O289" s="440" t="s">
        <v>1323</v>
      </c>
      <c r="Q289" s="440">
        <v>143425</v>
      </c>
      <c r="R289" s="449" t="s">
        <v>637</v>
      </c>
      <c r="S289" s="442" t="s">
        <v>1400</v>
      </c>
    </row>
    <row r="290" spans="1:19" ht="10.199999999999999" customHeight="1" x14ac:dyDescent="0.3">
      <c r="A290" s="440">
        <v>1435</v>
      </c>
      <c r="B290" s="440">
        <f t="shared" si="6"/>
        <v>4</v>
      </c>
      <c r="C290" s="449">
        <v>1435</v>
      </c>
      <c r="D290" s="440" t="s">
        <v>764</v>
      </c>
      <c r="E290" s="440" t="s">
        <v>1323</v>
      </c>
      <c r="F290" s="440" t="s">
        <v>1323</v>
      </c>
      <c r="G290" s="440" t="s">
        <v>1323</v>
      </c>
      <c r="H290" s="440" t="s">
        <v>1323</v>
      </c>
      <c r="I290" s="440" t="s">
        <v>1323</v>
      </c>
      <c r="J290" s="440" t="s">
        <v>1323</v>
      </c>
      <c r="K290" s="440" t="s">
        <v>1323</v>
      </c>
      <c r="O290" s="440" t="s">
        <v>1323</v>
      </c>
      <c r="Q290" s="440">
        <v>1435</v>
      </c>
      <c r="R290" s="449" t="s">
        <v>1401</v>
      </c>
      <c r="S290" s="440">
        <f>VLOOKUP(Q290,[8]CUC!I292:K1796,3,0)</f>
        <v>1435</v>
      </c>
    </row>
    <row r="291" spans="1:19" ht="10.199999999999999" customHeight="1" x14ac:dyDescent="0.3">
      <c r="A291" s="440">
        <v>1435</v>
      </c>
      <c r="B291" s="440">
        <f t="shared" si="6"/>
        <v>6</v>
      </c>
      <c r="C291" s="449">
        <v>143505</v>
      </c>
      <c r="D291" s="440" t="s">
        <v>34</v>
      </c>
      <c r="E291" s="440" t="s">
        <v>1323</v>
      </c>
      <c r="F291" s="440" t="s">
        <v>1323</v>
      </c>
      <c r="G291" s="440" t="s">
        <v>1323</v>
      </c>
      <c r="H291" s="440" t="s">
        <v>1323</v>
      </c>
      <c r="I291" s="440" t="s">
        <v>1323</v>
      </c>
      <c r="J291" s="440" t="s">
        <v>1323</v>
      </c>
      <c r="K291" s="440" t="s">
        <v>1323</v>
      </c>
      <c r="O291" s="440" t="s">
        <v>1323</v>
      </c>
      <c r="Q291" s="440">
        <v>143505</v>
      </c>
      <c r="R291" s="449" t="s">
        <v>629</v>
      </c>
      <c r="S291" s="440">
        <v>143505</v>
      </c>
    </row>
    <row r="292" spans="1:19" ht="10.199999999999999" customHeight="1" x14ac:dyDescent="0.3">
      <c r="A292" s="440">
        <v>1435</v>
      </c>
      <c r="B292" s="440">
        <f t="shared" si="6"/>
        <v>6</v>
      </c>
      <c r="C292" s="449">
        <v>143510</v>
      </c>
      <c r="D292" s="440" t="s">
        <v>35</v>
      </c>
      <c r="E292" s="440" t="s">
        <v>1323</v>
      </c>
      <c r="F292" s="440" t="s">
        <v>1323</v>
      </c>
      <c r="G292" s="440" t="s">
        <v>1323</v>
      </c>
      <c r="H292" s="440" t="s">
        <v>1323</v>
      </c>
      <c r="I292" s="440" t="s">
        <v>1323</v>
      </c>
      <c r="J292" s="440" t="s">
        <v>1323</v>
      </c>
      <c r="K292" s="440" t="s">
        <v>1323</v>
      </c>
      <c r="O292" s="440" t="s">
        <v>1323</v>
      </c>
      <c r="Q292" s="440">
        <v>143510</v>
      </c>
      <c r="R292" s="449" t="s">
        <v>631</v>
      </c>
      <c r="S292" s="440">
        <v>143510</v>
      </c>
    </row>
    <row r="293" spans="1:19" ht="10.199999999999999" customHeight="1" x14ac:dyDescent="0.3">
      <c r="A293" s="440">
        <v>1435</v>
      </c>
      <c r="B293" s="440">
        <f t="shared" si="6"/>
        <v>6</v>
      </c>
      <c r="C293" s="449">
        <v>143515</v>
      </c>
      <c r="D293" s="440" t="s">
        <v>36</v>
      </c>
      <c r="E293" s="440" t="s">
        <v>1323</v>
      </c>
      <c r="F293" s="440" t="s">
        <v>1323</v>
      </c>
      <c r="G293" s="440" t="s">
        <v>1323</v>
      </c>
      <c r="H293" s="440" t="s">
        <v>1323</v>
      </c>
      <c r="I293" s="440" t="s">
        <v>1323</v>
      </c>
      <c r="J293" s="440" t="s">
        <v>1323</v>
      </c>
      <c r="K293" s="440" t="s">
        <v>1323</v>
      </c>
      <c r="O293" s="440" t="s">
        <v>1323</v>
      </c>
      <c r="Q293" s="440">
        <v>143515</v>
      </c>
      <c r="R293" s="449" t="s">
        <v>633</v>
      </c>
      <c r="S293" s="440">
        <v>143515</v>
      </c>
    </row>
    <row r="294" spans="1:19" ht="10.199999999999999" customHeight="1" x14ac:dyDescent="0.3">
      <c r="A294" s="440">
        <v>1435</v>
      </c>
      <c r="B294" s="440">
        <f t="shared" si="6"/>
        <v>6</v>
      </c>
      <c r="C294" s="449">
        <v>143520</v>
      </c>
      <c r="D294" s="440" t="s">
        <v>37</v>
      </c>
      <c r="E294" s="440" t="s">
        <v>1323</v>
      </c>
      <c r="F294" s="440" t="s">
        <v>1323</v>
      </c>
      <c r="G294" s="440" t="s">
        <v>1323</v>
      </c>
      <c r="H294" s="440" t="s">
        <v>1323</v>
      </c>
      <c r="I294" s="440" t="s">
        <v>1323</v>
      </c>
      <c r="J294" s="440" t="s">
        <v>1323</v>
      </c>
      <c r="K294" s="440" t="s">
        <v>1323</v>
      </c>
      <c r="O294" s="440" t="s">
        <v>1323</v>
      </c>
      <c r="Q294" s="440">
        <v>143520</v>
      </c>
      <c r="R294" s="449" t="s">
        <v>635</v>
      </c>
      <c r="S294" s="440">
        <v>143520</v>
      </c>
    </row>
    <row r="295" spans="1:19" ht="10.199999999999999" customHeight="1" x14ac:dyDescent="0.3">
      <c r="A295" s="440">
        <v>1435</v>
      </c>
      <c r="B295" s="440">
        <f t="shared" si="6"/>
        <v>6</v>
      </c>
      <c r="C295" s="449">
        <v>143525</v>
      </c>
      <c r="D295" s="440" t="s">
        <v>38</v>
      </c>
      <c r="E295" s="440" t="s">
        <v>1323</v>
      </c>
      <c r="F295" s="440" t="s">
        <v>1323</v>
      </c>
      <c r="G295" s="440" t="s">
        <v>1323</v>
      </c>
      <c r="H295" s="440" t="s">
        <v>1323</v>
      </c>
      <c r="I295" s="440" t="s">
        <v>1323</v>
      </c>
      <c r="J295" s="440" t="s">
        <v>1323</v>
      </c>
      <c r="K295" s="440" t="s">
        <v>1323</v>
      </c>
      <c r="O295" s="440" t="s">
        <v>1323</v>
      </c>
      <c r="Q295" s="440">
        <v>143525</v>
      </c>
      <c r="R295" s="449" t="s">
        <v>637</v>
      </c>
      <c r="S295" s="440">
        <v>143525</v>
      </c>
    </row>
    <row r="296" spans="1:19" ht="10.199999999999999" customHeight="1" x14ac:dyDescent="0.3">
      <c r="A296" s="440">
        <v>1436</v>
      </c>
      <c r="B296" s="440">
        <f t="shared" si="6"/>
        <v>4</v>
      </c>
      <c r="C296" s="449">
        <v>1436</v>
      </c>
      <c r="D296" s="440" t="s">
        <v>68</v>
      </c>
      <c r="E296" s="440" t="s">
        <v>1323</v>
      </c>
      <c r="G296" s="440" t="s">
        <v>1323</v>
      </c>
      <c r="J296" s="440" t="s">
        <v>1323</v>
      </c>
      <c r="K296" s="440" t="s">
        <v>1323</v>
      </c>
      <c r="O296" s="440" t="s">
        <v>1323</v>
      </c>
      <c r="Q296" s="440">
        <v>1436</v>
      </c>
      <c r="R296" s="449" t="s">
        <v>1402</v>
      </c>
      <c r="S296" s="440">
        <f>VLOOKUP(Q296,[8]CUC!I298:K1802,3,0)</f>
        <v>1436</v>
      </c>
    </row>
    <row r="297" spans="1:19" ht="10.199999999999999" customHeight="1" x14ac:dyDescent="0.3">
      <c r="A297" s="440">
        <v>1436</v>
      </c>
      <c r="B297" s="440">
        <f t="shared" si="6"/>
        <v>6</v>
      </c>
      <c r="C297" s="449">
        <v>143605</v>
      </c>
      <c r="D297" s="440" t="s">
        <v>34</v>
      </c>
      <c r="E297" s="440" t="s">
        <v>1323</v>
      </c>
      <c r="G297" s="440" t="s">
        <v>1323</v>
      </c>
      <c r="J297" s="440" t="s">
        <v>1323</v>
      </c>
      <c r="K297" s="440" t="s">
        <v>1323</v>
      </c>
      <c r="O297" s="440" t="s">
        <v>1323</v>
      </c>
      <c r="Q297" s="440">
        <v>143605</v>
      </c>
      <c r="R297" s="449" t="s">
        <v>629</v>
      </c>
      <c r="S297" s="440">
        <v>143605</v>
      </c>
    </row>
    <row r="298" spans="1:19" ht="10.199999999999999" customHeight="1" x14ac:dyDescent="0.3">
      <c r="A298" s="440">
        <v>1436</v>
      </c>
      <c r="B298" s="440">
        <f t="shared" si="6"/>
        <v>6</v>
      </c>
      <c r="C298" s="449">
        <v>143610</v>
      </c>
      <c r="D298" s="440" t="s">
        <v>35</v>
      </c>
      <c r="E298" s="440" t="s">
        <v>1323</v>
      </c>
      <c r="G298" s="440" t="s">
        <v>1323</v>
      </c>
      <c r="J298" s="440" t="s">
        <v>1323</v>
      </c>
      <c r="K298" s="440" t="s">
        <v>1323</v>
      </c>
      <c r="O298" s="440" t="s">
        <v>1323</v>
      </c>
      <c r="Q298" s="440">
        <v>143610</v>
      </c>
      <c r="R298" s="449" t="s">
        <v>631</v>
      </c>
      <c r="S298" s="440">
        <v>143610</v>
      </c>
    </row>
    <row r="299" spans="1:19" ht="10.199999999999999" customHeight="1" x14ac:dyDescent="0.3">
      <c r="A299" s="440">
        <v>1436</v>
      </c>
      <c r="B299" s="440">
        <f t="shared" si="6"/>
        <v>6</v>
      </c>
      <c r="C299" s="449">
        <v>143615</v>
      </c>
      <c r="D299" s="440" t="s">
        <v>36</v>
      </c>
      <c r="E299" s="440" t="s">
        <v>1323</v>
      </c>
      <c r="G299" s="440" t="s">
        <v>1323</v>
      </c>
      <c r="J299" s="440" t="s">
        <v>1323</v>
      </c>
      <c r="K299" s="440" t="s">
        <v>1323</v>
      </c>
      <c r="O299" s="440" t="s">
        <v>1323</v>
      </c>
      <c r="Q299" s="440">
        <v>143615</v>
      </c>
      <c r="R299" s="449" t="s">
        <v>633</v>
      </c>
      <c r="S299" s="440">
        <v>143615</v>
      </c>
    </row>
    <row r="300" spans="1:19" ht="10.199999999999999" customHeight="1" x14ac:dyDescent="0.3">
      <c r="A300" s="440">
        <v>1436</v>
      </c>
      <c r="B300" s="440">
        <f t="shared" si="6"/>
        <v>6</v>
      </c>
      <c r="C300" s="449">
        <v>143620</v>
      </c>
      <c r="D300" s="440" t="s">
        <v>37</v>
      </c>
      <c r="E300" s="440" t="s">
        <v>1323</v>
      </c>
      <c r="G300" s="440" t="s">
        <v>1323</v>
      </c>
      <c r="J300" s="440" t="s">
        <v>1323</v>
      </c>
      <c r="K300" s="440" t="s">
        <v>1323</v>
      </c>
      <c r="O300" s="440" t="s">
        <v>1323</v>
      </c>
      <c r="Q300" s="440">
        <v>143620</v>
      </c>
      <c r="R300" s="449" t="s">
        <v>635</v>
      </c>
      <c r="S300" s="440">
        <v>143620</v>
      </c>
    </row>
    <row r="301" spans="1:19" ht="10.199999999999999" customHeight="1" x14ac:dyDescent="0.3">
      <c r="A301" s="440">
        <v>1436</v>
      </c>
      <c r="B301" s="440">
        <f t="shared" si="6"/>
        <v>6</v>
      </c>
      <c r="C301" s="449">
        <v>143625</v>
      </c>
      <c r="D301" s="440" t="s">
        <v>38</v>
      </c>
      <c r="E301" s="440" t="s">
        <v>1323</v>
      </c>
      <c r="G301" s="440" t="s">
        <v>1323</v>
      </c>
      <c r="J301" s="440" t="s">
        <v>1323</v>
      </c>
      <c r="K301" s="440" t="s">
        <v>1323</v>
      </c>
      <c r="O301" s="440" t="s">
        <v>1323</v>
      </c>
      <c r="Q301" s="440">
        <v>143625</v>
      </c>
      <c r="R301" s="449" t="s">
        <v>637</v>
      </c>
      <c r="S301" s="440">
        <v>143625</v>
      </c>
    </row>
    <row r="302" spans="1:19" ht="10.199999999999999" customHeight="1" x14ac:dyDescent="0.3">
      <c r="A302" s="440">
        <v>1437</v>
      </c>
      <c r="B302" s="440">
        <f t="shared" si="6"/>
        <v>4</v>
      </c>
      <c r="C302" s="449">
        <v>1437</v>
      </c>
      <c r="D302" s="440" t="s">
        <v>765</v>
      </c>
      <c r="E302" s="440" t="s">
        <v>1323</v>
      </c>
      <c r="G302" s="440" t="s">
        <v>1323</v>
      </c>
      <c r="J302" s="440" t="s">
        <v>1323</v>
      </c>
      <c r="K302" s="440" t="s">
        <v>1323</v>
      </c>
      <c r="O302" s="440" t="s">
        <v>1323</v>
      </c>
      <c r="Q302" s="440" t="s">
        <v>1340</v>
      </c>
      <c r="R302" s="449" t="s">
        <v>1340</v>
      </c>
      <c r="S302" s="440" t="s">
        <v>1340</v>
      </c>
    </row>
    <row r="303" spans="1:19" ht="10.199999999999999" customHeight="1" x14ac:dyDescent="0.3">
      <c r="A303" s="440">
        <v>1437</v>
      </c>
      <c r="B303" s="440">
        <f t="shared" si="6"/>
        <v>6</v>
      </c>
      <c r="C303" s="449">
        <v>143705</v>
      </c>
      <c r="D303" s="440" t="s">
        <v>34</v>
      </c>
      <c r="E303" s="440" t="s">
        <v>1323</v>
      </c>
      <c r="G303" s="440" t="s">
        <v>1323</v>
      </c>
      <c r="J303" s="440" t="s">
        <v>1323</v>
      </c>
      <c r="K303" s="440" t="s">
        <v>1323</v>
      </c>
      <c r="O303" s="440" t="s">
        <v>1323</v>
      </c>
      <c r="Q303" s="440" t="s">
        <v>1340</v>
      </c>
      <c r="R303" s="449" t="s">
        <v>1340</v>
      </c>
      <c r="S303" s="440" t="s">
        <v>1340</v>
      </c>
    </row>
    <row r="304" spans="1:19" ht="10.199999999999999" customHeight="1" x14ac:dyDescent="0.3">
      <c r="A304" s="440">
        <v>1437</v>
      </c>
      <c r="B304" s="440">
        <f t="shared" si="6"/>
        <v>6</v>
      </c>
      <c r="C304" s="449">
        <v>143710</v>
      </c>
      <c r="D304" s="440" t="s">
        <v>35</v>
      </c>
      <c r="E304" s="440" t="s">
        <v>1323</v>
      </c>
      <c r="G304" s="440" t="s">
        <v>1323</v>
      </c>
      <c r="J304" s="440" t="s">
        <v>1323</v>
      </c>
      <c r="K304" s="440" t="s">
        <v>1323</v>
      </c>
      <c r="O304" s="440" t="s">
        <v>1323</v>
      </c>
      <c r="Q304" s="440" t="s">
        <v>1340</v>
      </c>
      <c r="R304" s="449" t="s">
        <v>1340</v>
      </c>
      <c r="S304" s="440" t="s">
        <v>1340</v>
      </c>
    </row>
    <row r="305" spans="1:19" ht="10.199999999999999" customHeight="1" x14ac:dyDescent="0.3">
      <c r="A305" s="440">
        <v>1437</v>
      </c>
      <c r="B305" s="440">
        <f t="shared" si="6"/>
        <v>6</v>
      </c>
      <c r="C305" s="449">
        <v>143715</v>
      </c>
      <c r="D305" s="440" t="s">
        <v>36</v>
      </c>
      <c r="E305" s="440" t="s">
        <v>1323</v>
      </c>
      <c r="G305" s="440" t="s">
        <v>1323</v>
      </c>
      <c r="J305" s="440" t="s">
        <v>1323</v>
      </c>
      <c r="K305" s="440" t="s">
        <v>1323</v>
      </c>
      <c r="O305" s="440" t="s">
        <v>1323</v>
      </c>
      <c r="Q305" s="440" t="s">
        <v>1340</v>
      </c>
      <c r="R305" s="449" t="s">
        <v>1340</v>
      </c>
      <c r="S305" s="440" t="s">
        <v>1340</v>
      </c>
    </row>
    <row r="306" spans="1:19" ht="10.199999999999999" customHeight="1" x14ac:dyDescent="0.3">
      <c r="A306" s="440">
        <v>1437</v>
      </c>
      <c r="B306" s="440">
        <f t="shared" si="6"/>
        <v>6</v>
      </c>
      <c r="C306" s="449">
        <v>143720</v>
      </c>
      <c r="D306" s="440" t="s">
        <v>37</v>
      </c>
      <c r="E306" s="440" t="s">
        <v>1323</v>
      </c>
      <c r="G306" s="440" t="s">
        <v>1323</v>
      </c>
      <c r="J306" s="440" t="s">
        <v>1323</v>
      </c>
      <c r="K306" s="440" t="s">
        <v>1323</v>
      </c>
      <c r="O306" s="440" t="s">
        <v>1323</v>
      </c>
      <c r="Q306" s="440" t="s">
        <v>1340</v>
      </c>
      <c r="R306" s="449" t="s">
        <v>1340</v>
      </c>
      <c r="S306" s="440" t="s">
        <v>1340</v>
      </c>
    </row>
    <row r="307" spans="1:19" ht="10.199999999999999" customHeight="1" x14ac:dyDescent="0.3">
      <c r="A307" s="440">
        <v>1437</v>
      </c>
      <c r="B307" s="440">
        <f t="shared" si="6"/>
        <v>6</v>
      </c>
      <c r="C307" s="449">
        <v>143725</v>
      </c>
      <c r="D307" s="440" t="s">
        <v>38</v>
      </c>
      <c r="E307" s="440" t="s">
        <v>1323</v>
      </c>
      <c r="G307" s="440" t="s">
        <v>1323</v>
      </c>
      <c r="J307" s="440" t="s">
        <v>1323</v>
      </c>
      <c r="K307" s="440" t="s">
        <v>1323</v>
      </c>
      <c r="O307" s="440" t="s">
        <v>1323</v>
      </c>
      <c r="Q307" s="440" t="s">
        <v>1340</v>
      </c>
      <c r="R307" s="449" t="s">
        <v>1340</v>
      </c>
      <c r="S307" s="440" t="s">
        <v>1340</v>
      </c>
    </row>
    <row r="308" spans="1:19" ht="10.199999999999999" customHeight="1" x14ac:dyDescent="0.3">
      <c r="A308" s="440">
        <v>1438</v>
      </c>
      <c r="B308" s="440">
        <f t="shared" si="6"/>
        <v>4</v>
      </c>
      <c r="C308" s="449">
        <v>1438</v>
      </c>
      <c r="D308" s="440" t="s">
        <v>766</v>
      </c>
      <c r="E308" s="440" t="s">
        <v>1323</v>
      </c>
      <c r="G308" s="440" t="s">
        <v>1323</v>
      </c>
      <c r="J308" s="440" t="s">
        <v>1323</v>
      </c>
      <c r="K308" s="440" t="s">
        <v>1323</v>
      </c>
      <c r="O308" s="440" t="s">
        <v>1323</v>
      </c>
      <c r="Q308" s="440" t="s">
        <v>1340</v>
      </c>
      <c r="R308" s="449" t="s">
        <v>1340</v>
      </c>
      <c r="S308" s="440" t="s">
        <v>1340</v>
      </c>
    </row>
    <row r="309" spans="1:19" ht="10.199999999999999" customHeight="1" x14ac:dyDescent="0.3">
      <c r="A309" s="440">
        <v>1438</v>
      </c>
      <c r="B309" s="440">
        <f t="shared" si="6"/>
        <v>6</v>
      </c>
      <c r="C309" s="449">
        <v>143805</v>
      </c>
      <c r="D309" s="440" t="s">
        <v>34</v>
      </c>
      <c r="E309" s="440" t="s">
        <v>1323</v>
      </c>
      <c r="G309" s="440" t="s">
        <v>1323</v>
      </c>
      <c r="J309" s="440" t="s">
        <v>1323</v>
      </c>
      <c r="K309" s="440" t="s">
        <v>1323</v>
      </c>
      <c r="O309" s="440" t="s">
        <v>1323</v>
      </c>
      <c r="Q309" s="440" t="s">
        <v>1340</v>
      </c>
      <c r="R309" s="449" t="s">
        <v>1340</v>
      </c>
      <c r="S309" s="440" t="s">
        <v>1340</v>
      </c>
    </row>
    <row r="310" spans="1:19" ht="10.199999999999999" customHeight="1" x14ac:dyDescent="0.3">
      <c r="A310" s="440">
        <v>1438</v>
      </c>
      <c r="B310" s="440">
        <f t="shared" si="6"/>
        <v>6</v>
      </c>
      <c r="C310" s="449">
        <v>143810</v>
      </c>
      <c r="D310" s="440" t="s">
        <v>35</v>
      </c>
      <c r="E310" s="440" t="s">
        <v>1323</v>
      </c>
      <c r="G310" s="440" t="s">
        <v>1323</v>
      </c>
      <c r="J310" s="440" t="s">
        <v>1323</v>
      </c>
      <c r="K310" s="440" t="s">
        <v>1323</v>
      </c>
      <c r="O310" s="440" t="s">
        <v>1323</v>
      </c>
      <c r="Q310" s="440" t="s">
        <v>1340</v>
      </c>
      <c r="R310" s="449" t="s">
        <v>1340</v>
      </c>
      <c r="S310" s="440" t="s">
        <v>1340</v>
      </c>
    </row>
    <row r="311" spans="1:19" ht="10.199999999999999" customHeight="1" x14ac:dyDescent="0.3">
      <c r="A311" s="440">
        <v>1438</v>
      </c>
      <c r="B311" s="440">
        <f t="shared" si="6"/>
        <v>6</v>
      </c>
      <c r="C311" s="449">
        <v>143815</v>
      </c>
      <c r="D311" s="440" t="s">
        <v>36</v>
      </c>
      <c r="E311" s="440" t="s">
        <v>1323</v>
      </c>
      <c r="G311" s="440" t="s">
        <v>1323</v>
      </c>
      <c r="J311" s="440" t="s">
        <v>1323</v>
      </c>
      <c r="K311" s="440" t="s">
        <v>1323</v>
      </c>
      <c r="O311" s="440" t="s">
        <v>1323</v>
      </c>
      <c r="Q311" s="440" t="s">
        <v>1340</v>
      </c>
      <c r="R311" s="449" t="s">
        <v>1340</v>
      </c>
      <c r="S311" s="440" t="s">
        <v>1340</v>
      </c>
    </row>
    <row r="312" spans="1:19" ht="10.199999999999999" customHeight="1" x14ac:dyDescent="0.3">
      <c r="A312" s="440">
        <v>1438</v>
      </c>
      <c r="B312" s="440">
        <f t="shared" si="6"/>
        <v>6</v>
      </c>
      <c r="C312" s="449">
        <v>143820</v>
      </c>
      <c r="D312" s="440" t="s">
        <v>37</v>
      </c>
      <c r="E312" s="440" t="s">
        <v>1323</v>
      </c>
      <c r="G312" s="440" t="s">
        <v>1323</v>
      </c>
      <c r="J312" s="440" t="s">
        <v>1323</v>
      </c>
      <c r="K312" s="440" t="s">
        <v>1323</v>
      </c>
      <c r="O312" s="440" t="s">
        <v>1323</v>
      </c>
      <c r="Q312" s="440" t="s">
        <v>1340</v>
      </c>
      <c r="R312" s="449" t="s">
        <v>1340</v>
      </c>
      <c r="S312" s="440" t="s">
        <v>1340</v>
      </c>
    </row>
    <row r="313" spans="1:19" ht="10.199999999999999" customHeight="1" x14ac:dyDescent="0.3">
      <c r="A313" s="440">
        <v>1438</v>
      </c>
      <c r="B313" s="440">
        <f t="shared" si="6"/>
        <v>6</v>
      </c>
      <c r="C313" s="449">
        <v>143825</v>
      </c>
      <c r="D313" s="440" t="s">
        <v>38</v>
      </c>
      <c r="E313" s="440" t="s">
        <v>1323</v>
      </c>
      <c r="G313" s="440" t="s">
        <v>1323</v>
      </c>
      <c r="J313" s="440" t="s">
        <v>1323</v>
      </c>
      <c r="K313" s="440" t="s">
        <v>1323</v>
      </c>
      <c r="O313" s="440" t="s">
        <v>1323</v>
      </c>
      <c r="Q313" s="440" t="s">
        <v>1340</v>
      </c>
      <c r="R313" s="449" t="s">
        <v>1340</v>
      </c>
      <c r="S313" s="440" t="s">
        <v>1340</v>
      </c>
    </row>
    <row r="314" spans="1:19" ht="10.199999999999999" customHeight="1" x14ac:dyDescent="0.3">
      <c r="A314" s="440">
        <v>1439</v>
      </c>
      <c r="B314" s="440">
        <f t="shared" si="6"/>
        <v>4</v>
      </c>
      <c r="C314" s="449">
        <v>1439</v>
      </c>
      <c r="D314" s="440" t="s">
        <v>767</v>
      </c>
      <c r="E314" s="440" t="s">
        <v>1323</v>
      </c>
      <c r="J314" s="440" t="s">
        <v>1323</v>
      </c>
      <c r="K314" s="440" t="s">
        <v>1323</v>
      </c>
      <c r="O314" s="440" t="s">
        <v>1323</v>
      </c>
      <c r="Q314" s="440" t="s">
        <v>1340</v>
      </c>
      <c r="R314" s="449" t="s">
        <v>1340</v>
      </c>
      <c r="S314" s="440" t="s">
        <v>1340</v>
      </c>
    </row>
    <row r="315" spans="1:19" ht="10.199999999999999" customHeight="1" x14ac:dyDescent="0.3">
      <c r="A315" s="440">
        <v>1439</v>
      </c>
      <c r="B315" s="440">
        <f t="shared" si="6"/>
        <v>6</v>
      </c>
      <c r="C315" s="449">
        <v>143905</v>
      </c>
      <c r="D315" s="440" t="s">
        <v>34</v>
      </c>
      <c r="E315" s="440" t="s">
        <v>1323</v>
      </c>
      <c r="J315" s="440" t="s">
        <v>1323</v>
      </c>
      <c r="K315" s="440" t="s">
        <v>1323</v>
      </c>
      <c r="O315" s="440" t="s">
        <v>1323</v>
      </c>
      <c r="Q315" s="440" t="s">
        <v>1340</v>
      </c>
      <c r="R315" s="449" t="s">
        <v>1340</v>
      </c>
      <c r="S315" s="440" t="s">
        <v>1340</v>
      </c>
    </row>
    <row r="316" spans="1:19" ht="10.199999999999999" customHeight="1" x14ac:dyDescent="0.3">
      <c r="A316" s="440">
        <v>1439</v>
      </c>
      <c r="B316" s="440">
        <f t="shared" si="6"/>
        <v>6</v>
      </c>
      <c r="C316" s="449">
        <v>143910</v>
      </c>
      <c r="D316" s="440" t="s">
        <v>35</v>
      </c>
      <c r="E316" s="440" t="s">
        <v>1323</v>
      </c>
      <c r="J316" s="440" t="s">
        <v>1323</v>
      </c>
      <c r="K316" s="440" t="s">
        <v>1323</v>
      </c>
      <c r="O316" s="440" t="s">
        <v>1323</v>
      </c>
      <c r="Q316" s="440" t="s">
        <v>1340</v>
      </c>
      <c r="R316" s="449" t="s">
        <v>1340</v>
      </c>
      <c r="S316" s="440" t="s">
        <v>1340</v>
      </c>
    </row>
    <row r="317" spans="1:19" ht="10.199999999999999" customHeight="1" x14ac:dyDescent="0.3">
      <c r="A317" s="440">
        <v>1439</v>
      </c>
      <c r="B317" s="440">
        <f t="shared" si="6"/>
        <v>6</v>
      </c>
      <c r="C317" s="449">
        <v>143915</v>
      </c>
      <c r="D317" s="440" t="s">
        <v>36</v>
      </c>
      <c r="E317" s="440" t="s">
        <v>1323</v>
      </c>
      <c r="J317" s="440" t="s">
        <v>1323</v>
      </c>
      <c r="K317" s="440" t="s">
        <v>1323</v>
      </c>
      <c r="O317" s="440" t="s">
        <v>1323</v>
      </c>
      <c r="Q317" s="440" t="s">
        <v>1340</v>
      </c>
      <c r="R317" s="449" t="s">
        <v>1340</v>
      </c>
      <c r="S317" s="440" t="s">
        <v>1340</v>
      </c>
    </row>
    <row r="318" spans="1:19" ht="10.199999999999999" customHeight="1" x14ac:dyDescent="0.3">
      <c r="A318" s="440">
        <v>1439</v>
      </c>
      <c r="B318" s="440">
        <f t="shared" si="6"/>
        <v>6</v>
      </c>
      <c r="C318" s="449">
        <v>143920</v>
      </c>
      <c r="D318" s="440" t="s">
        <v>37</v>
      </c>
      <c r="E318" s="440" t="s">
        <v>1323</v>
      </c>
      <c r="J318" s="440" t="s">
        <v>1323</v>
      </c>
      <c r="K318" s="440" t="s">
        <v>1323</v>
      </c>
      <c r="O318" s="440" t="s">
        <v>1323</v>
      </c>
      <c r="Q318" s="440" t="s">
        <v>1340</v>
      </c>
      <c r="R318" s="449" t="s">
        <v>1340</v>
      </c>
      <c r="S318" s="440" t="s">
        <v>1340</v>
      </c>
    </row>
    <row r="319" spans="1:19" ht="10.199999999999999" customHeight="1" x14ac:dyDescent="0.3">
      <c r="A319" s="440">
        <v>1439</v>
      </c>
      <c r="B319" s="440">
        <f t="shared" si="6"/>
        <v>6</v>
      </c>
      <c r="C319" s="449">
        <v>143925</v>
      </c>
      <c r="D319" s="440" t="s">
        <v>38</v>
      </c>
      <c r="E319" s="440" t="s">
        <v>1323</v>
      </c>
      <c r="J319" s="440" t="s">
        <v>1323</v>
      </c>
      <c r="K319" s="440" t="s">
        <v>1323</v>
      </c>
      <c r="O319" s="440" t="s">
        <v>1323</v>
      </c>
      <c r="Q319" s="440" t="s">
        <v>1340</v>
      </c>
      <c r="R319" s="449" t="s">
        <v>1340</v>
      </c>
      <c r="S319" s="440" t="s">
        <v>1340</v>
      </c>
    </row>
    <row r="320" spans="1:19" ht="10.199999999999999" customHeight="1" x14ac:dyDescent="0.3">
      <c r="A320" s="440">
        <v>1440</v>
      </c>
      <c r="B320" s="440">
        <f t="shared" si="6"/>
        <v>4</v>
      </c>
      <c r="C320" s="449">
        <v>1440</v>
      </c>
      <c r="D320" s="440" t="s">
        <v>1403</v>
      </c>
      <c r="E320" s="440" t="s">
        <v>1323</v>
      </c>
      <c r="F320" s="440" t="s">
        <v>1323</v>
      </c>
      <c r="G320" s="440" t="s">
        <v>1323</v>
      </c>
      <c r="H320" s="440" t="s">
        <v>1323</v>
      </c>
      <c r="I320" s="440" t="s">
        <v>1323</v>
      </c>
      <c r="J320" s="440" t="s">
        <v>1323</v>
      </c>
      <c r="K320" s="440" t="s">
        <v>1323</v>
      </c>
      <c r="O320" s="440" t="s">
        <v>1323</v>
      </c>
      <c r="Q320" s="440">
        <v>1440</v>
      </c>
      <c r="R320" s="449" t="s">
        <v>1404</v>
      </c>
      <c r="S320" s="440">
        <v>1440</v>
      </c>
    </row>
    <row r="321" spans="1:19" ht="10.199999999999999" customHeight="1" x14ac:dyDescent="0.3">
      <c r="A321" s="440">
        <v>1440</v>
      </c>
      <c r="B321" s="440">
        <f t="shared" si="6"/>
        <v>6</v>
      </c>
      <c r="C321" s="449">
        <v>144005</v>
      </c>
      <c r="D321" s="440" t="s">
        <v>34</v>
      </c>
      <c r="E321" s="440" t="s">
        <v>1323</v>
      </c>
      <c r="F321" s="440" t="s">
        <v>1323</v>
      </c>
      <c r="G321" s="440" t="s">
        <v>1323</v>
      </c>
      <c r="H321" s="440" t="s">
        <v>1323</v>
      </c>
      <c r="I321" s="440" t="s">
        <v>1323</v>
      </c>
      <c r="J321" s="440" t="s">
        <v>1323</v>
      </c>
      <c r="K321" s="440" t="s">
        <v>1323</v>
      </c>
      <c r="O321" s="440" t="s">
        <v>1323</v>
      </c>
      <c r="Q321" s="440">
        <v>144005</v>
      </c>
      <c r="R321" s="449" t="s">
        <v>629</v>
      </c>
      <c r="S321" s="440">
        <v>144005</v>
      </c>
    </row>
    <row r="322" spans="1:19" ht="10.199999999999999" customHeight="1" x14ac:dyDescent="0.3">
      <c r="A322" s="440">
        <v>1440</v>
      </c>
      <c r="B322" s="440">
        <f t="shared" si="6"/>
        <v>6</v>
      </c>
      <c r="C322" s="449">
        <v>144010</v>
      </c>
      <c r="D322" s="440" t="s">
        <v>35</v>
      </c>
      <c r="E322" s="440" t="s">
        <v>1323</v>
      </c>
      <c r="F322" s="440" t="s">
        <v>1323</v>
      </c>
      <c r="G322" s="440" t="s">
        <v>1323</v>
      </c>
      <c r="H322" s="440" t="s">
        <v>1323</v>
      </c>
      <c r="I322" s="440" t="s">
        <v>1323</v>
      </c>
      <c r="J322" s="440" t="s">
        <v>1323</v>
      </c>
      <c r="K322" s="440" t="s">
        <v>1323</v>
      </c>
      <c r="O322" s="440" t="s">
        <v>1323</v>
      </c>
      <c r="Q322" s="440">
        <v>144010</v>
      </c>
      <c r="R322" s="449" t="s">
        <v>631</v>
      </c>
      <c r="S322" s="440">
        <v>144010</v>
      </c>
    </row>
    <row r="323" spans="1:19" ht="10.199999999999999" customHeight="1" x14ac:dyDescent="0.3">
      <c r="A323" s="440">
        <v>1440</v>
      </c>
      <c r="B323" s="440">
        <f t="shared" si="6"/>
        <v>6</v>
      </c>
      <c r="C323" s="449">
        <v>144015</v>
      </c>
      <c r="D323" s="440" t="s">
        <v>36</v>
      </c>
      <c r="E323" s="440" t="s">
        <v>1323</v>
      </c>
      <c r="F323" s="440" t="s">
        <v>1323</v>
      </c>
      <c r="G323" s="440" t="s">
        <v>1323</v>
      </c>
      <c r="H323" s="440" t="s">
        <v>1323</v>
      </c>
      <c r="I323" s="440" t="s">
        <v>1323</v>
      </c>
      <c r="J323" s="440" t="s">
        <v>1323</v>
      </c>
      <c r="K323" s="440" t="s">
        <v>1323</v>
      </c>
      <c r="O323" s="440" t="s">
        <v>1323</v>
      </c>
      <c r="Q323" s="440">
        <v>144015</v>
      </c>
      <c r="R323" s="449" t="s">
        <v>633</v>
      </c>
      <c r="S323" s="440">
        <v>144015</v>
      </c>
    </row>
    <row r="324" spans="1:19" ht="10.199999999999999" customHeight="1" x14ac:dyDescent="0.3">
      <c r="A324" s="440">
        <v>1440</v>
      </c>
      <c r="B324" s="440">
        <f t="shared" si="6"/>
        <v>6</v>
      </c>
      <c r="C324" s="449">
        <v>144020</v>
      </c>
      <c r="D324" s="440" t="s">
        <v>37</v>
      </c>
      <c r="E324" s="440" t="s">
        <v>1323</v>
      </c>
      <c r="F324" s="440" t="s">
        <v>1323</v>
      </c>
      <c r="G324" s="440" t="s">
        <v>1323</v>
      </c>
      <c r="H324" s="440" t="s">
        <v>1323</v>
      </c>
      <c r="I324" s="440" t="s">
        <v>1323</v>
      </c>
      <c r="J324" s="440" t="s">
        <v>1323</v>
      </c>
      <c r="K324" s="440" t="s">
        <v>1323</v>
      </c>
      <c r="O324" s="440" t="s">
        <v>1323</v>
      </c>
      <c r="Q324" s="440">
        <v>144020</v>
      </c>
      <c r="R324" s="449" t="s">
        <v>635</v>
      </c>
      <c r="S324" s="440">
        <v>144020</v>
      </c>
    </row>
    <row r="325" spans="1:19" ht="10.199999999999999" customHeight="1" x14ac:dyDescent="0.3">
      <c r="A325" s="440">
        <v>1440</v>
      </c>
      <c r="B325" s="440">
        <f t="shared" ref="B325:B388" si="7">LEN(C325)</f>
        <v>6</v>
      </c>
      <c r="C325" s="449">
        <v>144025</v>
      </c>
      <c r="D325" s="440" t="s">
        <v>38</v>
      </c>
      <c r="E325" s="440" t="s">
        <v>1323</v>
      </c>
      <c r="F325" s="440" t="s">
        <v>1323</v>
      </c>
      <c r="G325" s="440" t="s">
        <v>1323</v>
      </c>
      <c r="H325" s="440" t="s">
        <v>1323</v>
      </c>
      <c r="I325" s="440" t="s">
        <v>1323</v>
      </c>
      <c r="J325" s="440" t="s">
        <v>1323</v>
      </c>
      <c r="K325" s="440" t="s">
        <v>1323</v>
      </c>
      <c r="O325" s="440" t="s">
        <v>1323</v>
      </c>
      <c r="Q325" s="440">
        <v>144025</v>
      </c>
      <c r="R325" s="449" t="s">
        <v>637</v>
      </c>
      <c r="S325" s="440">
        <v>144025</v>
      </c>
    </row>
    <row r="326" spans="1:19" ht="10.199999999999999" customHeight="1" x14ac:dyDescent="0.3">
      <c r="A326" s="440">
        <v>1441</v>
      </c>
      <c r="B326" s="440">
        <f t="shared" si="7"/>
        <v>4</v>
      </c>
      <c r="C326" s="449">
        <v>1441</v>
      </c>
      <c r="D326" s="440" t="s">
        <v>768</v>
      </c>
      <c r="E326" s="440" t="s">
        <v>1323</v>
      </c>
      <c r="G326" s="440" t="s">
        <v>1323</v>
      </c>
      <c r="H326" s="440" t="s">
        <v>1323</v>
      </c>
      <c r="I326" s="440" t="s">
        <v>1323</v>
      </c>
      <c r="J326" s="440" t="s">
        <v>1323</v>
      </c>
      <c r="K326" s="440" t="s">
        <v>1323</v>
      </c>
      <c r="O326" s="440" t="s">
        <v>1323</v>
      </c>
      <c r="Q326" s="440">
        <v>1441</v>
      </c>
      <c r="R326" s="449" t="s">
        <v>1405</v>
      </c>
      <c r="S326" s="440" t="str">
        <f>VLOOKUP(Q326,[8]CUC!I328:K1832,3,0)</f>
        <v>1441+1445+1446</v>
      </c>
    </row>
    <row r="327" spans="1:19" ht="10.199999999999999" customHeight="1" x14ac:dyDescent="0.3">
      <c r="A327" s="440">
        <v>1441</v>
      </c>
      <c r="B327" s="440">
        <f t="shared" si="7"/>
        <v>6</v>
      </c>
      <c r="C327" s="449">
        <v>144105</v>
      </c>
      <c r="D327" s="440" t="s">
        <v>34</v>
      </c>
      <c r="E327" s="440" t="s">
        <v>1323</v>
      </c>
      <c r="G327" s="440" t="s">
        <v>1323</v>
      </c>
      <c r="H327" s="440" t="s">
        <v>1323</v>
      </c>
      <c r="I327" s="440" t="s">
        <v>1323</v>
      </c>
      <c r="J327" s="440" t="s">
        <v>1323</v>
      </c>
      <c r="K327" s="440" t="s">
        <v>1323</v>
      </c>
      <c r="O327" s="440" t="s">
        <v>1323</v>
      </c>
      <c r="Q327" s="440">
        <v>144105</v>
      </c>
      <c r="R327" s="449" t="s">
        <v>629</v>
      </c>
      <c r="S327" s="442" t="s">
        <v>1406</v>
      </c>
    </row>
    <row r="328" spans="1:19" ht="10.199999999999999" customHeight="1" x14ac:dyDescent="0.3">
      <c r="A328" s="440">
        <v>1441</v>
      </c>
      <c r="B328" s="440">
        <f t="shared" si="7"/>
        <v>6</v>
      </c>
      <c r="C328" s="449">
        <v>144110</v>
      </c>
      <c r="D328" s="440" t="s">
        <v>35</v>
      </c>
      <c r="E328" s="440" t="s">
        <v>1323</v>
      </c>
      <c r="G328" s="440" t="s">
        <v>1323</v>
      </c>
      <c r="H328" s="440" t="s">
        <v>1323</v>
      </c>
      <c r="I328" s="440" t="s">
        <v>1323</v>
      </c>
      <c r="J328" s="440" t="s">
        <v>1323</v>
      </c>
      <c r="K328" s="440" t="s">
        <v>1323</v>
      </c>
      <c r="O328" s="440" t="s">
        <v>1323</v>
      </c>
      <c r="Q328" s="440">
        <v>144110</v>
      </c>
      <c r="R328" s="449" t="s">
        <v>631</v>
      </c>
      <c r="S328" s="442" t="s">
        <v>1407</v>
      </c>
    </row>
    <row r="329" spans="1:19" ht="10.199999999999999" customHeight="1" x14ac:dyDescent="0.3">
      <c r="A329" s="440">
        <v>1441</v>
      </c>
      <c r="B329" s="440">
        <f t="shared" si="7"/>
        <v>6</v>
      </c>
      <c r="C329" s="449">
        <v>144115</v>
      </c>
      <c r="D329" s="440" t="s">
        <v>36</v>
      </c>
      <c r="E329" s="440" t="s">
        <v>1323</v>
      </c>
      <c r="G329" s="440" t="s">
        <v>1323</v>
      </c>
      <c r="H329" s="440" t="s">
        <v>1323</v>
      </c>
      <c r="I329" s="440" t="s">
        <v>1323</v>
      </c>
      <c r="J329" s="440" t="s">
        <v>1323</v>
      </c>
      <c r="K329" s="440" t="s">
        <v>1323</v>
      </c>
      <c r="O329" s="440" t="s">
        <v>1323</v>
      </c>
      <c r="Q329" s="440">
        <v>144115</v>
      </c>
      <c r="R329" s="449" t="s">
        <v>633</v>
      </c>
      <c r="S329" s="442" t="s">
        <v>1408</v>
      </c>
    </row>
    <row r="330" spans="1:19" ht="10.199999999999999" customHeight="1" x14ac:dyDescent="0.3">
      <c r="A330" s="440">
        <v>1441</v>
      </c>
      <c r="B330" s="440">
        <f t="shared" si="7"/>
        <v>6</v>
      </c>
      <c r="C330" s="449">
        <v>144120</v>
      </c>
      <c r="D330" s="440" t="s">
        <v>37</v>
      </c>
      <c r="E330" s="440" t="s">
        <v>1323</v>
      </c>
      <c r="G330" s="440" t="s">
        <v>1323</v>
      </c>
      <c r="H330" s="440" t="s">
        <v>1323</v>
      </c>
      <c r="I330" s="440" t="s">
        <v>1323</v>
      </c>
      <c r="J330" s="440" t="s">
        <v>1323</v>
      </c>
      <c r="K330" s="440" t="s">
        <v>1323</v>
      </c>
      <c r="O330" s="440" t="s">
        <v>1323</v>
      </c>
      <c r="Q330" s="440">
        <v>144120</v>
      </c>
      <c r="R330" s="449" t="s">
        <v>635</v>
      </c>
      <c r="S330" s="442" t="s">
        <v>1409</v>
      </c>
    </row>
    <row r="331" spans="1:19" ht="10.199999999999999" customHeight="1" x14ac:dyDescent="0.3">
      <c r="A331" s="440">
        <v>1441</v>
      </c>
      <c r="B331" s="440">
        <f t="shared" si="7"/>
        <v>6</v>
      </c>
      <c r="C331" s="449">
        <v>144125</v>
      </c>
      <c r="D331" s="440" t="s">
        <v>38</v>
      </c>
      <c r="E331" s="440" t="s">
        <v>1323</v>
      </c>
      <c r="G331" s="440" t="s">
        <v>1323</v>
      </c>
      <c r="H331" s="440" t="s">
        <v>1323</v>
      </c>
      <c r="I331" s="440" t="s">
        <v>1323</v>
      </c>
      <c r="J331" s="440" t="s">
        <v>1323</v>
      </c>
      <c r="K331" s="440" t="s">
        <v>1323</v>
      </c>
      <c r="O331" s="440" t="s">
        <v>1323</v>
      </c>
      <c r="Q331" s="440">
        <v>144125</v>
      </c>
      <c r="R331" s="449" t="s">
        <v>637</v>
      </c>
      <c r="S331" s="442" t="s">
        <v>1410</v>
      </c>
    </row>
    <row r="332" spans="1:19" ht="10.199999999999999" customHeight="1" x14ac:dyDescent="0.3">
      <c r="A332" s="440">
        <v>1442</v>
      </c>
      <c r="B332" s="440">
        <f t="shared" si="7"/>
        <v>4</v>
      </c>
      <c r="C332" s="449">
        <v>1442</v>
      </c>
      <c r="D332" s="440" t="s">
        <v>769</v>
      </c>
      <c r="E332" s="440" t="s">
        <v>1323</v>
      </c>
      <c r="J332" s="440" t="s">
        <v>1323</v>
      </c>
      <c r="K332" s="440" t="s">
        <v>1323</v>
      </c>
      <c r="O332" s="440" t="s">
        <v>1323</v>
      </c>
      <c r="Q332" s="440">
        <v>1442</v>
      </c>
      <c r="R332" s="449" t="s">
        <v>1411</v>
      </c>
      <c r="S332" s="440" t="str">
        <f>VLOOKUP(Q332,[8]CUC!I334:K1838,3,0)</f>
        <v>1442+1447</v>
      </c>
    </row>
    <row r="333" spans="1:19" ht="10.199999999999999" customHeight="1" x14ac:dyDescent="0.3">
      <c r="A333" s="440">
        <v>1442</v>
      </c>
      <c r="B333" s="440">
        <f t="shared" si="7"/>
        <v>6</v>
      </c>
      <c r="C333" s="449">
        <v>144205</v>
      </c>
      <c r="D333" s="440" t="s">
        <v>34</v>
      </c>
      <c r="E333" s="440" t="s">
        <v>1323</v>
      </c>
      <c r="J333" s="440" t="s">
        <v>1323</v>
      </c>
      <c r="K333" s="440" t="s">
        <v>1323</v>
      </c>
      <c r="O333" s="440" t="s">
        <v>1323</v>
      </c>
      <c r="Q333" s="440">
        <v>144205</v>
      </c>
      <c r="R333" s="449" t="s">
        <v>629</v>
      </c>
      <c r="S333" s="442" t="s">
        <v>1412</v>
      </c>
    </row>
    <row r="334" spans="1:19" ht="10.199999999999999" customHeight="1" x14ac:dyDescent="0.3">
      <c r="A334" s="440">
        <v>1442</v>
      </c>
      <c r="B334" s="440">
        <f t="shared" si="7"/>
        <v>6</v>
      </c>
      <c r="C334" s="449">
        <v>144210</v>
      </c>
      <c r="D334" s="440" t="s">
        <v>35</v>
      </c>
      <c r="E334" s="440" t="s">
        <v>1323</v>
      </c>
      <c r="J334" s="440" t="s">
        <v>1323</v>
      </c>
      <c r="K334" s="440" t="s">
        <v>1323</v>
      </c>
      <c r="O334" s="440" t="s">
        <v>1323</v>
      </c>
      <c r="Q334" s="440">
        <v>144210</v>
      </c>
      <c r="R334" s="449" t="s">
        <v>631</v>
      </c>
      <c r="S334" s="442" t="s">
        <v>1413</v>
      </c>
    </row>
    <row r="335" spans="1:19" ht="10.199999999999999" customHeight="1" x14ac:dyDescent="0.3">
      <c r="A335" s="440">
        <v>1442</v>
      </c>
      <c r="B335" s="440">
        <f t="shared" si="7"/>
        <v>6</v>
      </c>
      <c r="C335" s="449">
        <v>144215</v>
      </c>
      <c r="D335" s="440" t="s">
        <v>36</v>
      </c>
      <c r="E335" s="440" t="s">
        <v>1323</v>
      </c>
      <c r="J335" s="440" t="s">
        <v>1323</v>
      </c>
      <c r="K335" s="440" t="s">
        <v>1323</v>
      </c>
      <c r="O335" s="440" t="s">
        <v>1323</v>
      </c>
      <c r="Q335" s="440">
        <v>144215</v>
      </c>
      <c r="R335" s="449" t="s">
        <v>633</v>
      </c>
      <c r="S335" s="442" t="s">
        <v>1414</v>
      </c>
    </row>
    <row r="336" spans="1:19" ht="10.199999999999999" customHeight="1" x14ac:dyDescent="0.3">
      <c r="A336" s="440">
        <v>1442</v>
      </c>
      <c r="B336" s="440">
        <f t="shared" si="7"/>
        <v>6</v>
      </c>
      <c r="C336" s="449">
        <v>144220</v>
      </c>
      <c r="D336" s="440" t="s">
        <v>37</v>
      </c>
      <c r="E336" s="440" t="s">
        <v>1323</v>
      </c>
      <c r="J336" s="440" t="s">
        <v>1323</v>
      </c>
      <c r="K336" s="440" t="s">
        <v>1323</v>
      </c>
      <c r="O336" s="440" t="s">
        <v>1323</v>
      </c>
      <c r="Q336" s="440">
        <v>144220</v>
      </c>
      <c r="R336" s="449" t="s">
        <v>635</v>
      </c>
      <c r="S336" s="442" t="s">
        <v>1415</v>
      </c>
    </row>
    <row r="337" spans="1:19" ht="10.199999999999999" customHeight="1" x14ac:dyDescent="0.3">
      <c r="A337" s="440">
        <v>1442</v>
      </c>
      <c r="B337" s="440">
        <f t="shared" si="7"/>
        <v>6</v>
      </c>
      <c r="C337" s="449">
        <v>144225</v>
      </c>
      <c r="D337" s="440" t="s">
        <v>38</v>
      </c>
      <c r="E337" s="440" t="s">
        <v>1323</v>
      </c>
      <c r="J337" s="440" t="s">
        <v>1323</v>
      </c>
      <c r="K337" s="440" t="s">
        <v>1323</v>
      </c>
      <c r="O337" s="440" t="s">
        <v>1323</v>
      </c>
      <c r="Q337" s="440">
        <v>144225</v>
      </c>
      <c r="R337" s="449" t="s">
        <v>637</v>
      </c>
      <c r="S337" s="442" t="s">
        <v>1416</v>
      </c>
    </row>
    <row r="338" spans="1:19" ht="10.199999999999999" customHeight="1" x14ac:dyDescent="0.3">
      <c r="A338" s="440">
        <v>1443</v>
      </c>
      <c r="B338" s="440">
        <f t="shared" si="7"/>
        <v>4</v>
      </c>
      <c r="C338" s="449">
        <v>1443</v>
      </c>
      <c r="D338" s="440" t="s">
        <v>770</v>
      </c>
      <c r="E338" s="440" t="s">
        <v>1323</v>
      </c>
      <c r="F338" s="440" t="s">
        <v>1323</v>
      </c>
      <c r="G338" s="440" t="s">
        <v>1323</v>
      </c>
      <c r="H338" s="440" t="s">
        <v>1323</v>
      </c>
      <c r="I338" s="440" t="s">
        <v>1323</v>
      </c>
      <c r="J338" s="440" t="s">
        <v>1323</v>
      </c>
      <c r="K338" s="440" t="s">
        <v>1323</v>
      </c>
      <c r="O338" s="440" t="s">
        <v>1323</v>
      </c>
      <c r="Q338" s="440">
        <v>1443</v>
      </c>
      <c r="R338" s="449" t="s">
        <v>1417</v>
      </c>
      <c r="S338" s="440">
        <f>VLOOKUP(Q338,[8]CUC!I340:K1844,3,0)</f>
        <v>1443</v>
      </c>
    </row>
    <row r="339" spans="1:19" ht="10.199999999999999" customHeight="1" x14ac:dyDescent="0.3">
      <c r="A339" s="440">
        <v>1443</v>
      </c>
      <c r="B339" s="440">
        <f t="shared" si="7"/>
        <v>6</v>
      </c>
      <c r="C339" s="449">
        <v>144305</v>
      </c>
      <c r="D339" s="440" t="s">
        <v>34</v>
      </c>
      <c r="E339" s="440" t="s">
        <v>1323</v>
      </c>
      <c r="F339" s="440" t="s">
        <v>1323</v>
      </c>
      <c r="G339" s="440" t="s">
        <v>1323</v>
      </c>
      <c r="H339" s="440" t="s">
        <v>1323</v>
      </c>
      <c r="I339" s="440" t="s">
        <v>1323</v>
      </c>
      <c r="J339" s="440" t="s">
        <v>1323</v>
      </c>
      <c r="K339" s="440" t="s">
        <v>1323</v>
      </c>
      <c r="O339" s="440" t="s">
        <v>1323</v>
      </c>
      <c r="Q339" s="440">
        <v>144305</v>
      </c>
      <c r="R339" s="449" t="s">
        <v>629</v>
      </c>
      <c r="S339" s="440">
        <v>144305</v>
      </c>
    </row>
    <row r="340" spans="1:19" ht="10.199999999999999" customHeight="1" x14ac:dyDescent="0.3">
      <c r="A340" s="440">
        <v>1443</v>
      </c>
      <c r="B340" s="440">
        <f t="shared" si="7"/>
        <v>6</v>
      </c>
      <c r="C340" s="449">
        <v>144310</v>
      </c>
      <c r="D340" s="440" t="s">
        <v>35</v>
      </c>
      <c r="E340" s="440" t="s">
        <v>1323</v>
      </c>
      <c r="F340" s="440" t="s">
        <v>1323</v>
      </c>
      <c r="G340" s="440" t="s">
        <v>1323</v>
      </c>
      <c r="H340" s="440" t="s">
        <v>1323</v>
      </c>
      <c r="I340" s="440" t="s">
        <v>1323</v>
      </c>
      <c r="J340" s="440" t="s">
        <v>1323</v>
      </c>
      <c r="K340" s="440" t="s">
        <v>1323</v>
      </c>
      <c r="O340" s="440" t="s">
        <v>1323</v>
      </c>
      <c r="Q340" s="440">
        <v>144310</v>
      </c>
      <c r="R340" s="449" t="s">
        <v>631</v>
      </c>
      <c r="S340" s="440">
        <v>144310</v>
      </c>
    </row>
    <row r="341" spans="1:19" ht="10.199999999999999" customHeight="1" x14ac:dyDescent="0.3">
      <c r="A341" s="440">
        <v>1443</v>
      </c>
      <c r="B341" s="440">
        <f t="shared" si="7"/>
        <v>6</v>
      </c>
      <c r="C341" s="449">
        <v>144315</v>
      </c>
      <c r="D341" s="440" t="s">
        <v>36</v>
      </c>
      <c r="E341" s="440" t="s">
        <v>1323</v>
      </c>
      <c r="F341" s="440" t="s">
        <v>1323</v>
      </c>
      <c r="G341" s="440" t="s">
        <v>1323</v>
      </c>
      <c r="H341" s="440" t="s">
        <v>1323</v>
      </c>
      <c r="I341" s="440" t="s">
        <v>1323</v>
      </c>
      <c r="J341" s="440" t="s">
        <v>1323</v>
      </c>
      <c r="K341" s="440" t="s">
        <v>1323</v>
      </c>
      <c r="O341" s="440" t="s">
        <v>1323</v>
      </c>
      <c r="Q341" s="440">
        <v>144315</v>
      </c>
      <c r="R341" s="449" t="s">
        <v>633</v>
      </c>
      <c r="S341" s="440">
        <v>144315</v>
      </c>
    </row>
    <row r="342" spans="1:19" ht="10.199999999999999" customHeight="1" x14ac:dyDescent="0.3">
      <c r="A342" s="440">
        <v>1443</v>
      </c>
      <c r="B342" s="440">
        <f t="shared" si="7"/>
        <v>6</v>
      </c>
      <c r="C342" s="449">
        <v>144320</v>
      </c>
      <c r="D342" s="440" t="s">
        <v>37</v>
      </c>
      <c r="E342" s="440" t="s">
        <v>1323</v>
      </c>
      <c r="F342" s="440" t="s">
        <v>1323</v>
      </c>
      <c r="G342" s="440" t="s">
        <v>1323</v>
      </c>
      <c r="H342" s="440" t="s">
        <v>1323</v>
      </c>
      <c r="I342" s="440" t="s">
        <v>1323</v>
      </c>
      <c r="J342" s="440" t="s">
        <v>1323</v>
      </c>
      <c r="K342" s="440" t="s">
        <v>1323</v>
      </c>
      <c r="O342" s="440" t="s">
        <v>1323</v>
      </c>
      <c r="Q342" s="440">
        <v>144320</v>
      </c>
      <c r="R342" s="449" t="s">
        <v>635</v>
      </c>
      <c r="S342" s="440">
        <v>144320</v>
      </c>
    </row>
    <row r="343" spans="1:19" ht="10.199999999999999" customHeight="1" x14ac:dyDescent="0.3">
      <c r="A343" s="440">
        <v>1443</v>
      </c>
      <c r="B343" s="440">
        <f t="shared" si="7"/>
        <v>6</v>
      </c>
      <c r="C343" s="449">
        <v>144325</v>
      </c>
      <c r="D343" s="440" t="s">
        <v>38</v>
      </c>
      <c r="E343" s="440" t="s">
        <v>1323</v>
      </c>
      <c r="F343" s="440" t="s">
        <v>1323</v>
      </c>
      <c r="G343" s="440" t="s">
        <v>1323</v>
      </c>
      <c r="H343" s="440" t="s">
        <v>1323</v>
      </c>
      <c r="I343" s="440" t="s">
        <v>1323</v>
      </c>
      <c r="J343" s="440" t="s">
        <v>1323</v>
      </c>
      <c r="K343" s="440" t="s">
        <v>1323</v>
      </c>
      <c r="O343" s="440" t="s">
        <v>1323</v>
      </c>
      <c r="Q343" s="440">
        <v>144325</v>
      </c>
      <c r="R343" s="449" t="s">
        <v>637</v>
      </c>
      <c r="S343" s="440">
        <v>144325</v>
      </c>
    </row>
    <row r="344" spans="1:19" ht="10.199999999999999" customHeight="1" x14ac:dyDescent="0.3">
      <c r="A344" s="440">
        <v>1444</v>
      </c>
      <c r="B344" s="440">
        <f t="shared" si="7"/>
        <v>4</v>
      </c>
      <c r="C344" s="449">
        <v>1444</v>
      </c>
      <c r="D344" s="440" t="s">
        <v>70</v>
      </c>
      <c r="E344" s="440" t="s">
        <v>1323</v>
      </c>
      <c r="G344" s="440" t="s">
        <v>1323</v>
      </c>
      <c r="J344" s="440" t="s">
        <v>1323</v>
      </c>
      <c r="K344" s="440" t="s">
        <v>1323</v>
      </c>
      <c r="O344" s="440" t="s">
        <v>1323</v>
      </c>
      <c r="Q344" s="440">
        <v>1444</v>
      </c>
      <c r="R344" s="449" t="s">
        <v>1418</v>
      </c>
      <c r="S344" s="440">
        <f>VLOOKUP(Q344,[8]CUC!I346:K1850,3,0)</f>
        <v>1444</v>
      </c>
    </row>
    <row r="345" spans="1:19" ht="10.199999999999999" customHeight="1" x14ac:dyDescent="0.3">
      <c r="A345" s="440">
        <v>1444</v>
      </c>
      <c r="B345" s="440">
        <f t="shared" si="7"/>
        <v>6</v>
      </c>
      <c r="C345" s="449">
        <v>144405</v>
      </c>
      <c r="D345" s="440" t="s">
        <v>34</v>
      </c>
      <c r="E345" s="440" t="s">
        <v>1323</v>
      </c>
      <c r="G345" s="440" t="s">
        <v>1323</v>
      </c>
      <c r="J345" s="440" t="s">
        <v>1323</v>
      </c>
      <c r="K345" s="440" t="s">
        <v>1323</v>
      </c>
      <c r="O345" s="440" t="s">
        <v>1323</v>
      </c>
      <c r="Q345" s="440">
        <v>144405</v>
      </c>
      <c r="R345" s="449" t="s">
        <v>629</v>
      </c>
      <c r="S345" s="440">
        <v>144405</v>
      </c>
    </row>
    <row r="346" spans="1:19" ht="10.199999999999999" customHeight="1" x14ac:dyDescent="0.3">
      <c r="A346" s="440">
        <v>1444</v>
      </c>
      <c r="B346" s="440">
        <f t="shared" si="7"/>
        <v>6</v>
      </c>
      <c r="C346" s="449">
        <v>144410</v>
      </c>
      <c r="D346" s="440" t="s">
        <v>35</v>
      </c>
      <c r="E346" s="440" t="s">
        <v>1323</v>
      </c>
      <c r="G346" s="440" t="s">
        <v>1323</v>
      </c>
      <c r="J346" s="440" t="s">
        <v>1323</v>
      </c>
      <c r="K346" s="440" t="s">
        <v>1323</v>
      </c>
      <c r="O346" s="440" t="s">
        <v>1323</v>
      </c>
      <c r="Q346" s="440">
        <v>144410</v>
      </c>
      <c r="R346" s="449" t="s">
        <v>631</v>
      </c>
      <c r="S346" s="440">
        <v>144410</v>
      </c>
    </row>
    <row r="347" spans="1:19" ht="10.199999999999999" customHeight="1" x14ac:dyDescent="0.3">
      <c r="A347" s="440">
        <v>1444</v>
      </c>
      <c r="B347" s="440">
        <f t="shared" si="7"/>
        <v>6</v>
      </c>
      <c r="C347" s="449">
        <v>144415</v>
      </c>
      <c r="D347" s="440" t="s">
        <v>36</v>
      </c>
      <c r="E347" s="440" t="s">
        <v>1323</v>
      </c>
      <c r="G347" s="440" t="s">
        <v>1323</v>
      </c>
      <c r="J347" s="440" t="s">
        <v>1323</v>
      </c>
      <c r="K347" s="440" t="s">
        <v>1323</v>
      </c>
      <c r="O347" s="440" t="s">
        <v>1323</v>
      </c>
      <c r="Q347" s="440">
        <v>144415</v>
      </c>
      <c r="R347" s="449" t="s">
        <v>633</v>
      </c>
      <c r="S347" s="440">
        <v>144415</v>
      </c>
    </row>
    <row r="348" spans="1:19" ht="10.199999999999999" customHeight="1" x14ac:dyDescent="0.3">
      <c r="A348" s="440">
        <v>1444</v>
      </c>
      <c r="B348" s="440">
        <f t="shared" si="7"/>
        <v>6</v>
      </c>
      <c r="C348" s="449">
        <v>144420</v>
      </c>
      <c r="D348" s="440" t="s">
        <v>37</v>
      </c>
      <c r="E348" s="440" t="s">
        <v>1323</v>
      </c>
      <c r="G348" s="440" t="s">
        <v>1323</v>
      </c>
      <c r="J348" s="440" t="s">
        <v>1323</v>
      </c>
      <c r="K348" s="440" t="s">
        <v>1323</v>
      </c>
      <c r="O348" s="440" t="s">
        <v>1323</v>
      </c>
      <c r="Q348" s="440">
        <v>144420</v>
      </c>
      <c r="R348" s="449" t="s">
        <v>635</v>
      </c>
      <c r="S348" s="440">
        <v>144420</v>
      </c>
    </row>
    <row r="349" spans="1:19" ht="10.199999999999999" customHeight="1" x14ac:dyDescent="0.3">
      <c r="A349" s="440">
        <v>1444</v>
      </c>
      <c r="B349" s="440">
        <f t="shared" si="7"/>
        <v>6</v>
      </c>
      <c r="C349" s="449">
        <v>144425</v>
      </c>
      <c r="D349" s="440" t="s">
        <v>38</v>
      </c>
      <c r="E349" s="440" t="s">
        <v>1323</v>
      </c>
      <c r="G349" s="440" t="s">
        <v>1323</v>
      </c>
      <c r="J349" s="440" t="s">
        <v>1323</v>
      </c>
      <c r="K349" s="440" t="s">
        <v>1323</v>
      </c>
      <c r="O349" s="440" t="s">
        <v>1323</v>
      </c>
      <c r="Q349" s="440">
        <v>144425</v>
      </c>
      <c r="R349" s="449" t="s">
        <v>637</v>
      </c>
      <c r="S349" s="440">
        <v>144425</v>
      </c>
    </row>
    <row r="350" spans="1:19" ht="10.199999999999999" customHeight="1" x14ac:dyDescent="0.3">
      <c r="A350" s="440">
        <v>1445</v>
      </c>
      <c r="B350" s="440">
        <f t="shared" si="7"/>
        <v>4</v>
      </c>
      <c r="C350" s="449">
        <v>1445</v>
      </c>
      <c r="D350" s="440" t="s">
        <v>771</v>
      </c>
      <c r="E350" s="440" t="s">
        <v>1323</v>
      </c>
      <c r="G350" s="440" t="s">
        <v>1323</v>
      </c>
      <c r="J350" s="440" t="s">
        <v>1323</v>
      </c>
      <c r="K350" s="440" t="s">
        <v>1323</v>
      </c>
      <c r="O350" s="440" t="s">
        <v>1323</v>
      </c>
      <c r="Q350" s="440" t="s">
        <v>1340</v>
      </c>
      <c r="R350" s="449" t="s">
        <v>1340</v>
      </c>
      <c r="S350" s="440" t="s">
        <v>1340</v>
      </c>
    </row>
    <row r="351" spans="1:19" ht="10.199999999999999" customHeight="1" x14ac:dyDescent="0.3">
      <c r="A351" s="440">
        <v>1445</v>
      </c>
      <c r="B351" s="440">
        <f t="shared" si="7"/>
        <v>6</v>
      </c>
      <c r="C351" s="449">
        <v>144505</v>
      </c>
      <c r="D351" s="440" t="s">
        <v>34</v>
      </c>
      <c r="E351" s="440" t="s">
        <v>1323</v>
      </c>
      <c r="G351" s="440" t="s">
        <v>1323</v>
      </c>
      <c r="J351" s="440" t="s">
        <v>1323</v>
      </c>
      <c r="K351" s="440" t="s">
        <v>1323</v>
      </c>
      <c r="O351" s="440" t="s">
        <v>1323</v>
      </c>
      <c r="Q351" s="440" t="s">
        <v>1340</v>
      </c>
      <c r="R351" s="449" t="s">
        <v>1340</v>
      </c>
      <c r="S351" s="440" t="s">
        <v>1340</v>
      </c>
    </row>
    <row r="352" spans="1:19" ht="10.199999999999999" customHeight="1" x14ac:dyDescent="0.3">
      <c r="A352" s="440">
        <v>1445</v>
      </c>
      <c r="B352" s="440">
        <f t="shared" si="7"/>
        <v>6</v>
      </c>
      <c r="C352" s="449">
        <v>144510</v>
      </c>
      <c r="D352" s="440" t="s">
        <v>35</v>
      </c>
      <c r="E352" s="440" t="s">
        <v>1323</v>
      </c>
      <c r="G352" s="440" t="s">
        <v>1323</v>
      </c>
      <c r="J352" s="440" t="s">
        <v>1323</v>
      </c>
      <c r="K352" s="440" t="s">
        <v>1323</v>
      </c>
      <c r="O352" s="440" t="s">
        <v>1323</v>
      </c>
      <c r="Q352" s="440" t="s">
        <v>1340</v>
      </c>
      <c r="R352" s="449" t="s">
        <v>1340</v>
      </c>
      <c r="S352" s="440" t="s">
        <v>1340</v>
      </c>
    </row>
    <row r="353" spans="1:19" ht="10.199999999999999" customHeight="1" x14ac:dyDescent="0.3">
      <c r="A353" s="440">
        <v>1445</v>
      </c>
      <c r="B353" s="440">
        <f t="shared" si="7"/>
        <v>6</v>
      </c>
      <c r="C353" s="449">
        <v>144515</v>
      </c>
      <c r="D353" s="440" t="s">
        <v>36</v>
      </c>
      <c r="E353" s="440" t="s">
        <v>1323</v>
      </c>
      <c r="G353" s="440" t="s">
        <v>1323</v>
      </c>
      <c r="J353" s="440" t="s">
        <v>1323</v>
      </c>
      <c r="K353" s="440" t="s">
        <v>1323</v>
      </c>
      <c r="O353" s="440" t="s">
        <v>1323</v>
      </c>
      <c r="Q353" s="440" t="s">
        <v>1340</v>
      </c>
      <c r="R353" s="449" t="s">
        <v>1340</v>
      </c>
      <c r="S353" s="440" t="s">
        <v>1340</v>
      </c>
    </row>
    <row r="354" spans="1:19" ht="10.199999999999999" customHeight="1" x14ac:dyDescent="0.3">
      <c r="A354" s="440">
        <v>1445</v>
      </c>
      <c r="B354" s="440">
        <f t="shared" si="7"/>
        <v>6</v>
      </c>
      <c r="C354" s="449">
        <v>144520</v>
      </c>
      <c r="D354" s="440" t="s">
        <v>37</v>
      </c>
      <c r="E354" s="440" t="s">
        <v>1323</v>
      </c>
      <c r="G354" s="440" t="s">
        <v>1323</v>
      </c>
      <c r="J354" s="440" t="s">
        <v>1323</v>
      </c>
      <c r="K354" s="440" t="s">
        <v>1323</v>
      </c>
      <c r="O354" s="440" t="s">
        <v>1323</v>
      </c>
      <c r="Q354" s="440" t="s">
        <v>1340</v>
      </c>
      <c r="R354" s="449" t="s">
        <v>1340</v>
      </c>
      <c r="S354" s="440" t="s">
        <v>1340</v>
      </c>
    </row>
    <row r="355" spans="1:19" ht="10.199999999999999" customHeight="1" x14ac:dyDescent="0.3">
      <c r="A355" s="440">
        <v>1445</v>
      </c>
      <c r="B355" s="440">
        <f t="shared" si="7"/>
        <v>6</v>
      </c>
      <c r="C355" s="449">
        <v>144525</v>
      </c>
      <c r="D355" s="440" t="s">
        <v>38</v>
      </c>
      <c r="E355" s="440" t="s">
        <v>1323</v>
      </c>
      <c r="G355" s="440" t="s">
        <v>1323</v>
      </c>
      <c r="J355" s="440" t="s">
        <v>1323</v>
      </c>
      <c r="K355" s="440" t="s">
        <v>1323</v>
      </c>
      <c r="O355" s="440" t="s">
        <v>1323</v>
      </c>
      <c r="Q355" s="440" t="s">
        <v>1340</v>
      </c>
      <c r="R355" s="449" t="s">
        <v>1340</v>
      </c>
      <c r="S355" s="440" t="s">
        <v>1340</v>
      </c>
    </row>
    <row r="356" spans="1:19" ht="10.199999999999999" customHeight="1" x14ac:dyDescent="0.3">
      <c r="A356" s="440">
        <v>1446</v>
      </c>
      <c r="B356" s="440">
        <f t="shared" si="7"/>
        <v>4</v>
      </c>
      <c r="C356" s="449">
        <v>1446</v>
      </c>
      <c r="D356" s="440" t="s">
        <v>772</v>
      </c>
      <c r="E356" s="440" t="s">
        <v>1323</v>
      </c>
      <c r="G356" s="440" t="s">
        <v>1323</v>
      </c>
      <c r="J356" s="440" t="s">
        <v>1323</v>
      </c>
      <c r="K356" s="440" t="s">
        <v>1323</v>
      </c>
      <c r="O356" s="440" t="s">
        <v>1323</v>
      </c>
      <c r="Q356" s="440" t="s">
        <v>1340</v>
      </c>
      <c r="R356" s="449" t="s">
        <v>1340</v>
      </c>
      <c r="S356" s="440" t="s">
        <v>1340</v>
      </c>
    </row>
    <row r="357" spans="1:19" ht="10.199999999999999" customHeight="1" x14ac:dyDescent="0.3">
      <c r="A357" s="440">
        <v>1446</v>
      </c>
      <c r="B357" s="440">
        <f t="shared" si="7"/>
        <v>6</v>
      </c>
      <c r="C357" s="449">
        <v>144605</v>
      </c>
      <c r="D357" s="440" t="s">
        <v>34</v>
      </c>
      <c r="E357" s="440" t="s">
        <v>1323</v>
      </c>
      <c r="G357" s="440" t="s">
        <v>1323</v>
      </c>
      <c r="J357" s="440" t="s">
        <v>1323</v>
      </c>
      <c r="K357" s="440" t="s">
        <v>1323</v>
      </c>
      <c r="O357" s="440" t="s">
        <v>1323</v>
      </c>
      <c r="Q357" s="440" t="s">
        <v>1340</v>
      </c>
      <c r="R357" s="449" t="s">
        <v>1340</v>
      </c>
      <c r="S357" s="440" t="s">
        <v>1340</v>
      </c>
    </row>
    <row r="358" spans="1:19" ht="10.199999999999999" customHeight="1" x14ac:dyDescent="0.3">
      <c r="A358" s="440">
        <v>1446</v>
      </c>
      <c r="B358" s="440">
        <f t="shared" si="7"/>
        <v>6</v>
      </c>
      <c r="C358" s="449">
        <v>144610</v>
      </c>
      <c r="D358" s="440" t="s">
        <v>35</v>
      </c>
      <c r="E358" s="440" t="s">
        <v>1323</v>
      </c>
      <c r="G358" s="440" t="s">
        <v>1323</v>
      </c>
      <c r="J358" s="440" t="s">
        <v>1323</v>
      </c>
      <c r="K358" s="440" t="s">
        <v>1323</v>
      </c>
      <c r="O358" s="440" t="s">
        <v>1323</v>
      </c>
      <c r="Q358" s="440" t="s">
        <v>1340</v>
      </c>
      <c r="R358" s="449" t="s">
        <v>1340</v>
      </c>
      <c r="S358" s="440" t="s">
        <v>1340</v>
      </c>
    </row>
    <row r="359" spans="1:19" ht="10.199999999999999" customHeight="1" x14ac:dyDescent="0.3">
      <c r="A359" s="440">
        <v>1446</v>
      </c>
      <c r="B359" s="440">
        <f t="shared" si="7"/>
        <v>6</v>
      </c>
      <c r="C359" s="449">
        <v>144615</v>
      </c>
      <c r="D359" s="440" t="s">
        <v>36</v>
      </c>
      <c r="E359" s="440" t="s">
        <v>1323</v>
      </c>
      <c r="G359" s="440" t="s">
        <v>1323</v>
      </c>
      <c r="J359" s="440" t="s">
        <v>1323</v>
      </c>
      <c r="K359" s="440" t="s">
        <v>1323</v>
      </c>
      <c r="O359" s="440" t="s">
        <v>1323</v>
      </c>
      <c r="Q359" s="440" t="s">
        <v>1340</v>
      </c>
      <c r="R359" s="449" t="s">
        <v>1340</v>
      </c>
      <c r="S359" s="440" t="s">
        <v>1340</v>
      </c>
    </row>
    <row r="360" spans="1:19" ht="10.199999999999999" customHeight="1" x14ac:dyDescent="0.3">
      <c r="A360" s="440">
        <v>1446</v>
      </c>
      <c r="B360" s="440">
        <f t="shared" si="7"/>
        <v>6</v>
      </c>
      <c r="C360" s="449">
        <v>144620</v>
      </c>
      <c r="D360" s="440" t="s">
        <v>37</v>
      </c>
      <c r="E360" s="440" t="s">
        <v>1323</v>
      </c>
      <c r="G360" s="440" t="s">
        <v>1323</v>
      </c>
      <c r="J360" s="440" t="s">
        <v>1323</v>
      </c>
      <c r="K360" s="440" t="s">
        <v>1323</v>
      </c>
      <c r="O360" s="440" t="s">
        <v>1323</v>
      </c>
      <c r="Q360" s="440" t="s">
        <v>1340</v>
      </c>
      <c r="R360" s="449" t="s">
        <v>1340</v>
      </c>
      <c r="S360" s="440" t="s">
        <v>1340</v>
      </c>
    </row>
    <row r="361" spans="1:19" ht="10.199999999999999" customHeight="1" x14ac:dyDescent="0.3">
      <c r="A361" s="440">
        <v>1446</v>
      </c>
      <c r="B361" s="440">
        <f t="shared" si="7"/>
        <v>6</v>
      </c>
      <c r="C361" s="449">
        <v>144625</v>
      </c>
      <c r="D361" s="440" t="s">
        <v>38</v>
      </c>
      <c r="E361" s="440" t="s">
        <v>1323</v>
      </c>
      <c r="G361" s="440" t="s">
        <v>1323</v>
      </c>
      <c r="J361" s="440" t="s">
        <v>1323</v>
      </c>
      <c r="K361" s="440" t="s">
        <v>1323</v>
      </c>
      <c r="O361" s="440" t="s">
        <v>1323</v>
      </c>
      <c r="Q361" s="440" t="s">
        <v>1340</v>
      </c>
      <c r="R361" s="449" t="s">
        <v>1340</v>
      </c>
      <c r="S361" s="440" t="s">
        <v>1340</v>
      </c>
    </row>
    <row r="362" spans="1:19" ht="10.199999999999999" customHeight="1" x14ac:dyDescent="0.3">
      <c r="A362" s="440">
        <v>1447</v>
      </c>
      <c r="B362" s="440">
        <f t="shared" si="7"/>
        <v>4</v>
      </c>
      <c r="C362" s="449">
        <v>1447</v>
      </c>
      <c r="D362" s="440" t="s">
        <v>773</v>
      </c>
      <c r="E362" s="440" t="s">
        <v>1323</v>
      </c>
      <c r="J362" s="440" t="s">
        <v>1323</v>
      </c>
      <c r="K362" s="440" t="s">
        <v>1323</v>
      </c>
      <c r="O362" s="440" t="s">
        <v>1323</v>
      </c>
      <c r="Q362" s="440" t="s">
        <v>1340</v>
      </c>
      <c r="R362" s="449" t="s">
        <v>1340</v>
      </c>
      <c r="S362" s="440" t="s">
        <v>1340</v>
      </c>
    </row>
    <row r="363" spans="1:19" ht="10.199999999999999" customHeight="1" x14ac:dyDescent="0.3">
      <c r="A363" s="440">
        <v>1447</v>
      </c>
      <c r="B363" s="440">
        <f t="shared" si="7"/>
        <v>6</v>
      </c>
      <c r="C363" s="449">
        <v>144705</v>
      </c>
      <c r="D363" s="440" t="s">
        <v>34</v>
      </c>
      <c r="E363" s="440" t="s">
        <v>1323</v>
      </c>
      <c r="J363" s="440" t="s">
        <v>1323</v>
      </c>
      <c r="K363" s="440" t="s">
        <v>1323</v>
      </c>
      <c r="O363" s="440" t="s">
        <v>1323</v>
      </c>
      <c r="Q363" s="440" t="s">
        <v>1340</v>
      </c>
      <c r="R363" s="449" t="s">
        <v>1340</v>
      </c>
      <c r="S363" s="440" t="s">
        <v>1340</v>
      </c>
    </row>
    <row r="364" spans="1:19" ht="10.199999999999999" customHeight="1" x14ac:dyDescent="0.3">
      <c r="A364" s="440">
        <v>1447</v>
      </c>
      <c r="B364" s="440">
        <f t="shared" si="7"/>
        <v>6</v>
      </c>
      <c r="C364" s="449">
        <v>144710</v>
      </c>
      <c r="D364" s="440" t="s">
        <v>35</v>
      </c>
      <c r="E364" s="440" t="s">
        <v>1323</v>
      </c>
      <c r="J364" s="440" t="s">
        <v>1323</v>
      </c>
      <c r="K364" s="440" t="s">
        <v>1323</v>
      </c>
      <c r="O364" s="440" t="s">
        <v>1323</v>
      </c>
      <c r="Q364" s="440" t="s">
        <v>1340</v>
      </c>
      <c r="R364" s="449" t="s">
        <v>1340</v>
      </c>
      <c r="S364" s="440" t="s">
        <v>1340</v>
      </c>
    </row>
    <row r="365" spans="1:19" ht="10.199999999999999" customHeight="1" x14ac:dyDescent="0.3">
      <c r="A365" s="440">
        <v>1447</v>
      </c>
      <c r="B365" s="440">
        <f t="shared" si="7"/>
        <v>6</v>
      </c>
      <c r="C365" s="449">
        <v>144715</v>
      </c>
      <c r="D365" s="440" t="s">
        <v>36</v>
      </c>
      <c r="E365" s="440" t="s">
        <v>1323</v>
      </c>
      <c r="J365" s="440" t="s">
        <v>1323</v>
      </c>
      <c r="K365" s="440" t="s">
        <v>1323</v>
      </c>
      <c r="O365" s="440" t="s">
        <v>1323</v>
      </c>
      <c r="Q365" s="440" t="s">
        <v>1340</v>
      </c>
      <c r="R365" s="449" t="s">
        <v>1340</v>
      </c>
      <c r="S365" s="440" t="s">
        <v>1340</v>
      </c>
    </row>
    <row r="366" spans="1:19" ht="10.199999999999999" customHeight="1" x14ac:dyDescent="0.3">
      <c r="A366" s="440">
        <v>1447</v>
      </c>
      <c r="B366" s="440">
        <f t="shared" si="7"/>
        <v>6</v>
      </c>
      <c r="C366" s="449">
        <v>144720</v>
      </c>
      <c r="D366" s="440" t="s">
        <v>37</v>
      </c>
      <c r="E366" s="440" t="s">
        <v>1323</v>
      </c>
      <c r="J366" s="440" t="s">
        <v>1323</v>
      </c>
      <c r="K366" s="440" t="s">
        <v>1323</v>
      </c>
      <c r="O366" s="440" t="s">
        <v>1323</v>
      </c>
      <c r="Q366" s="440" t="s">
        <v>1340</v>
      </c>
      <c r="R366" s="449" t="s">
        <v>1340</v>
      </c>
      <c r="S366" s="440" t="s">
        <v>1340</v>
      </c>
    </row>
    <row r="367" spans="1:19" ht="10.199999999999999" customHeight="1" x14ac:dyDescent="0.3">
      <c r="A367" s="440">
        <v>1447</v>
      </c>
      <c r="B367" s="440">
        <f t="shared" si="7"/>
        <v>6</v>
      </c>
      <c r="C367" s="449">
        <v>144725</v>
      </c>
      <c r="D367" s="440" t="s">
        <v>38</v>
      </c>
      <c r="E367" s="440" t="s">
        <v>1323</v>
      </c>
      <c r="J367" s="440" t="s">
        <v>1323</v>
      </c>
      <c r="K367" s="440" t="s">
        <v>1323</v>
      </c>
      <c r="O367" s="440" t="s">
        <v>1323</v>
      </c>
      <c r="Q367" s="440" t="s">
        <v>1340</v>
      </c>
      <c r="R367" s="449" t="s">
        <v>1340</v>
      </c>
      <c r="S367" s="440" t="s">
        <v>1340</v>
      </c>
    </row>
    <row r="368" spans="1:19" ht="10.199999999999999" customHeight="1" x14ac:dyDescent="0.3">
      <c r="A368" s="440">
        <v>1448</v>
      </c>
      <c r="B368" s="440">
        <f t="shared" si="7"/>
        <v>4</v>
      </c>
      <c r="C368" s="449">
        <v>1448</v>
      </c>
      <c r="D368" s="440" t="s">
        <v>1419</v>
      </c>
      <c r="E368" s="440" t="s">
        <v>1323</v>
      </c>
      <c r="F368" s="440" t="s">
        <v>1323</v>
      </c>
      <c r="G368" s="440" t="s">
        <v>1323</v>
      </c>
      <c r="H368" s="440" t="s">
        <v>1323</v>
      </c>
      <c r="I368" s="440" t="s">
        <v>1323</v>
      </c>
      <c r="J368" s="440" t="s">
        <v>1323</v>
      </c>
      <c r="K368" s="440" t="s">
        <v>1323</v>
      </c>
      <c r="O368" s="440" t="s">
        <v>1323</v>
      </c>
      <c r="Q368" s="440">
        <v>1448</v>
      </c>
      <c r="R368" s="449" t="s">
        <v>1420</v>
      </c>
      <c r="S368" s="440">
        <v>1448</v>
      </c>
    </row>
    <row r="369" spans="1:19" ht="10.199999999999999" customHeight="1" x14ac:dyDescent="0.3">
      <c r="A369" s="440">
        <v>1448</v>
      </c>
      <c r="B369" s="440">
        <f t="shared" si="7"/>
        <v>6</v>
      </c>
      <c r="C369" s="449">
        <v>144805</v>
      </c>
      <c r="D369" s="440" t="s">
        <v>34</v>
      </c>
      <c r="E369" s="440" t="s">
        <v>1323</v>
      </c>
      <c r="F369" s="440" t="s">
        <v>1323</v>
      </c>
      <c r="G369" s="440" t="s">
        <v>1323</v>
      </c>
      <c r="H369" s="440" t="s">
        <v>1323</v>
      </c>
      <c r="I369" s="440" t="s">
        <v>1323</v>
      </c>
      <c r="J369" s="440" t="s">
        <v>1323</v>
      </c>
      <c r="K369" s="440" t="s">
        <v>1323</v>
      </c>
      <c r="O369" s="440" t="s">
        <v>1323</v>
      </c>
      <c r="Q369" s="440">
        <v>144805</v>
      </c>
      <c r="R369" s="449" t="s">
        <v>629</v>
      </c>
      <c r="S369" s="440">
        <v>144805</v>
      </c>
    </row>
    <row r="370" spans="1:19" ht="10.199999999999999" customHeight="1" x14ac:dyDescent="0.3">
      <c r="A370" s="440">
        <v>1448</v>
      </c>
      <c r="B370" s="440">
        <f t="shared" si="7"/>
        <v>6</v>
      </c>
      <c r="C370" s="449">
        <v>144810</v>
      </c>
      <c r="D370" s="440" t="s">
        <v>35</v>
      </c>
      <c r="E370" s="440" t="s">
        <v>1323</v>
      </c>
      <c r="F370" s="440" t="s">
        <v>1323</v>
      </c>
      <c r="G370" s="440" t="s">
        <v>1323</v>
      </c>
      <c r="H370" s="440" t="s">
        <v>1323</v>
      </c>
      <c r="I370" s="440" t="s">
        <v>1323</v>
      </c>
      <c r="J370" s="440" t="s">
        <v>1323</v>
      </c>
      <c r="K370" s="440" t="s">
        <v>1323</v>
      </c>
      <c r="O370" s="440" t="s">
        <v>1323</v>
      </c>
      <c r="Q370" s="440">
        <v>144810</v>
      </c>
      <c r="R370" s="449" t="s">
        <v>631</v>
      </c>
      <c r="S370" s="440">
        <v>144810</v>
      </c>
    </row>
    <row r="371" spans="1:19" ht="10.199999999999999" customHeight="1" x14ac:dyDescent="0.3">
      <c r="A371" s="440">
        <v>1448</v>
      </c>
      <c r="B371" s="440">
        <f t="shared" si="7"/>
        <v>6</v>
      </c>
      <c r="C371" s="449">
        <v>144815</v>
      </c>
      <c r="D371" s="440" t="s">
        <v>36</v>
      </c>
      <c r="E371" s="440" t="s">
        <v>1323</v>
      </c>
      <c r="F371" s="440" t="s">
        <v>1323</v>
      </c>
      <c r="G371" s="440" t="s">
        <v>1323</v>
      </c>
      <c r="H371" s="440" t="s">
        <v>1323</v>
      </c>
      <c r="I371" s="440" t="s">
        <v>1323</v>
      </c>
      <c r="J371" s="440" t="s">
        <v>1323</v>
      </c>
      <c r="K371" s="440" t="s">
        <v>1323</v>
      </c>
      <c r="O371" s="440" t="s">
        <v>1323</v>
      </c>
      <c r="Q371" s="440">
        <v>144815</v>
      </c>
      <c r="R371" s="449" t="s">
        <v>633</v>
      </c>
      <c r="S371" s="440">
        <v>144815</v>
      </c>
    </row>
    <row r="372" spans="1:19" ht="10.199999999999999" customHeight="1" x14ac:dyDescent="0.3">
      <c r="A372" s="440">
        <v>1448</v>
      </c>
      <c r="B372" s="440">
        <f t="shared" si="7"/>
        <v>6</v>
      </c>
      <c r="C372" s="449">
        <v>144820</v>
      </c>
      <c r="D372" s="440" t="s">
        <v>37</v>
      </c>
      <c r="E372" s="440" t="s">
        <v>1323</v>
      </c>
      <c r="F372" s="440" t="s">
        <v>1323</v>
      </c>
      <c r="G372" s="440" t="s">
        <v>1323</v>
      </c>
      <c r="H372" s="440" t="s">
        <v>1323</v>
      </c>
      <c r="I372" s="440" t="s">
        <v>1323</v>
      </c>
      <c r="J372" s="440" t="s">
        <v>1323</v>
      </c>
      <c r="K372" s="440" t="s">
        <v>1323</v>
      </c>
      <c r="O372" s="440" t="s">
        <v>1323</v>
      </c>
      <c r="Q372" s="440">
        <v>144820</v>
      </c>
      <c r="R372" s="449" t="s">
        <v>635</v>
      </c>
      <c r="S372" s="440">
        <v>144820</v>
      </c>
    </row>
    <row r="373" spans="1:19" ht="10.199999999999999" customHeight="1" x14ac:dyDescent="0.3">
      <c r="A373" s="440">
        <v>1448</v>
      </c>
      <c r="B373" s="440">
        <f t="shared" si="7"/>
        <v>6</v>
      </c>
      <c r="C373" s="449">
        <v>144825</v>
      </c>
      <c r="D373" s="440" t="s">
        <v>38</v>
      </c>
      <c r="E373" s="440" t="s">
        <v>1323</v>
      </c>
      <c r="F373" s="440" t="s">
        <v>1323</v>
      </c>
      <c r="G373" s="440" t="s">
        <v>1323</v>
      </c>
      <c r="H373" s="440" t="s">
        <v>1323</v>
      </c>
      <c r="I373" s="440" t="s">
        <v>1323</v>
      </c>
      <c r="J373" s="440" t="s">
        <v>1323</v>
      </c>
      <c r="K373" s="440" t="s">
        <v>1323</v>
      </c>
      <c r="O373" s="440" t="s">
        <v>1323</v>
      </c>
      <c r="Q373" s="440">
        <v>144825</v>
      </c>
      <c r="R373" s="449" t="s">
        <v>637</v>
      </c>
      <c r="S373" s="440">
        <v>144825</v>
      </c>
    </row>
    <row r="374" spans="1:19" ht="10.199999999999999" customHeight="1" x14ac:dyDescent="0.3">
      <c r="A374" s="440">
        <v>1449</v>
      </c>
      <c r="B374" s="440">
        <f t="shared" si="7"/>
        <v>4</v>
      </c>
      <c r="C374" s="449">
        <v>1449</v>
      </c>
      <c r="D374" s="440" t="s">
        <v>774</v>
      </c>
      <c r="E374" s="440" t="s">
        <v>1323</v>
      </c>
      <c r="G374" s="440" t="s">
        <v>1323</v>
      </c>
      <c r="H374" s="440" t="s">
        <v>1323</v>
      </c>
      <c r="I374" s="440" t="s">
        <v>1323</v>
      </c>
      <c r="J374" s="440" t="s">
        <v>1323</v>
      </c>
      <c r="K374" s="440" t="s">
        <v>1323</v>
      </c>
      <c r="O374" s="440" t="s">
        <v>1323</v>
      </c>
      <c r="Q374" s="440">
        <v>1449</v>
      </c>
      <c r="R374" s="449" t="s">
        <v>1041</v>
      </c>
      <c r="S374" s="440" t="str">
        <f>VLOOKUP(Q374,[8]CUC!I376:K1880,3,0)</f>
        <v>1449+1453+1454</v>
      </c>
    </row>
    <row r="375" spans="1:19" ht="10.199999999999999" customHeight="1" x14ac:dyDescent="0.3">
      <c r="A375" s="440">
        <v>1449</v>
      </c>
      <c r="B375" s="440">
        <f t="shared" si="7"/>
        <v>6</v>
      </c>
      <c r="C375" s="449">
        <v>144905</v>
      </c>
      <c r="D375" s="440" t="s">
        <v>34</v>
      </c>
      <c r="E375" s="440" t="s">
        <v>1323</v>
      </c>
      <c r="G375" s="440" t="s">
        <v>1323</v>
      </c>
      <c r="H375" s="440" t="s">
        <v>1323</v>
      </c>
      <c r="I375" s="440" t="s">
        <v>1323</v>
      </c>
      <c r="J375" s="440" t="s">
        <v>1323</v>
      </c>
      <c r="K375" s="440" t="s">
        <v>1323</v>
      </c>
      <c r="O375" s="440" t="s">
        <v>1323</v>
      </c>
      <c r="Q375" s="440">
        <v>144905</v>
      </c>
      <c r="R375" s="449" t="s">
        <v>629</v>
      </c>
      <c r="S375" s="442" t="s">
        <v>1421</v>
      </c>
    </row>
    <row r="376" spans="1:19" ht="10.199999999999999" customHeight="1" x14ac:dyDescent="0.3">
      <c r="A376" s="440">
        <v>1449</v>
      </c>
      <c r="B376" s="440">
        <f t="shared" si="7"/>
        <v>6</v>
      </c>
      <c r="C376" s="449">
        <v>144910</v>
      </c>
      <c r="D376" s="440" t="s">
        <v>35</v>
      </c>
      <c r="E376" s="440" t="s">
        <v>1323</v>
      </c>
      <c r="G376" s="440" t="s">
        <v>1323</v>
      </c>
      <c r="H376" s="440" t="s">
        <v>1323</v>
      </c>
      <c r="I376" s="440" t="s">
        <v>1323</v>
      </c>
      <c r="J376" s="440" t="s">
        <v>1323</v>
      </c>
      <c r="K376" s="440" t="s">
        <v>1323</v>
      </c>
      <c r="O376" s="440" t="s">
        <v>1323</v>
      </c>
      <c r="Q376" s="440">
        <v>144910</v>
      </c>
      <c r="R376" s="449" t="s">
        <v>631</v>
      </c>
      <c r="S376" s="442" t="s">
        <v>1422</v>
      </c>
    </row>
    <row r="377" spans="1:19" ht="10.199999999999999" customHeight="1" x14ac:dyDescent="0.3">
      <c r="A377" s="440">
        <v>1449</v>
      </c>
      <c r="B377" s="440">
        <f t="shared" si="7"/>
        <v>6</v>
      </c>
      <c r="C377" s="449">
        <v>144915</v>
      </c>
      <c r="D377" s="440" t="s">
        <v>36</v>
      </c>
      <c r="E377" s="440" t="s">
        <v>1323</v>
      </c>
      <c r="G377" s="440" t="s">
        <v>1323</v>
      </c>
      <c r="H377" s="440" t="s">
        <v>1323</v>
      </c>
      <c r="I377" s="440" t="s">
        <v>1323</v>
      </c>
      <c r="J377" s="440" t="s">
        <v>1323</v>
      </c>
      <c r="K377" s="440" t="s">
        <v>1323</v>
      </c>
      <c r="O377" s="440" t="s">
        <v>1323</v>
      </c>
      <c r="Q377" s="440">
        <v>144915</v>
      </c>
      <c r="R377" s="449" t="s">
        <v>633</v>
      </c>
      <c r="S377" s="442" t="s">
        <v>1423</v>
      </c>
    </row>
    <row r="378" spans="1:19" ht="10.199999999999999" customHeight="1" x14ac:dyDescent="0.3">
      <c r="A378" s="440">
        <v>1449</v>
      </c>
      <c r="B378" s="440">
        <f t="shared" si="7"/>
        <v>6</v>
      </c>
      <c r="C378" s="449">
        <v>144920</v>
      </c>
      <c r="D378" s="440" t="s">
        <v>37</v>
      </c>
      <c r="E378" s="440" t="s">
        <v>1323</v>
      </c>
      <c r="G378" s="440" t="s">
        <v>1323</v>
      </c>
      <c r="H378" s="440" t="s">
        <v>1323</v>
      </c>
      <c r="I378" s="440" t="s">
        <v>1323</v>
      </c>
      <c r="J378" s="440" t="s">
        <v>1323</v>
      </c>
      <c r="K378" s="440" t="s">
        <v>1323</v>
      </c>
      <c r="O378" s="440" t="s">
        <v>1323</v>
      </c>
      <c r="Q378" s="440">
        <v>144920</v>
      </c>
      <c r="R378" s="449" t="s">
        <v>635</v>
      </c>
      <c r="S378" s="442" t="s">
        <v>1424</v>
      </c>
    </row>
    <row r="379" spans="1:19" ht="10.199999999999999" customHeight="1" x14ac:dyDescent="0.3">
      <c r="A379" s="440">
        <v>1449</v>
      </c>
      <c r="B379" s="440">
        <f t="shared" si="7"/>
        <v>6</v>
      </c>
      <c r="C379" s="449">
        <v>144925</v>
      </c>
      <c r="D379" s="440" t="s">
        <v>38</v>
      </c>
      <c r="E379" s="440" t="s">
        <v>1323</v>
      </c>
      <c r="G379" s="440" t="s">
        <v>1323</v>
      </c>
      <c r="H379" s="440" t="s">
        <v>1323</v>
      </c>
      <c r="I379" s="440" t="s">
        <v>1323</v>
      </c>
      <c r="J379" s="440" t="s">
        <v>1323</v>
      </c>
      <c r="K379" s="440" t="s">
        <v>1323</v>
      </c>
      <c r="O379" s="440" t="s">
        <v>1323</v>
      </c>
      <c r="Q379" s="440">
        <v>144925</v>
      </c>
      <c r="R379" s="449" t="s">
        <v>637</v>
      </c>
      <c r="S379" s="442" t="s">
        <v>1425</v>
      </c>
    </row>
    <row r="380" spans="1:19" ht="10.199999999999999" customHeight="1" x14ac:dyDescent="0.3">
      <c r="A380" s="440">
        <v>1450</v>
      </c>
      <c r="B380" s="440">
        <f t="shared" si="7"/>
        <v>4</v>
      </c>
      <c r="C380" s="449">
        <v>1450</v>
      </c>
      <c r="D380" s="440" t="s">
        <v>775</v>
      </c>
      <c r="E380" s="440" t="s">
        <v>1323</v>
      </c>
      <c r="J380" s="440" t="s">
        <v>1323</v>
      </c>
      <c r="K380" s="440" t="s">
        <v>1323</v>
      </c>
      <c r="O380" s="440" t="s">
        <v>1323</v>
      </c>
      <c r="Q380" s="440">
        <v>1450</v>
      </c>
      <c r="R380" s="449" t="s">
        <v>1426</v>
      </c>
      <c r="S380" s="440" t="str">
        <f>VLOOKUP(Q380,[8]CUC!I382:K1886,3,0)</f>
        <v>1450+1455</v>
      </c>
    </row>
    <row r="381" spans="1:19" ht="10.199999999999999" customHeight="1" x14ac:dyDescent="0.3">
      <c r="A381" s="440">
        <v>1450</v>
      </c>
      <c r="B381" s="440">
        <f t="shared" si="7"/>
        <v>6</v>
      </c>
      <c r="C381" s="449">
        <v>145005</v>
      </c>
      <c r="D381" s="440" t="s">
        <v>34</v>
      </c>
      <c r="E381" s="440" t="s">
        <v>1323</v>
      </c>
      <c r="J381" s="440" t="s">
        <v>1323</v>
      </c>
      <c r="K381" s="440" t="s">
        <v>1323</v>
      </c>
      <c r="O381" s="440" t="s">
        <v>1323</v>
      </c>
      <c r="Q381" s="440">
        <v>145005</v>
      </c>
      <c r="R381" s="449" t="s">
        <v>629</v>
      </c>
      <c r="S381" s="442" t="s">
        <v>1427</v>
      </c>
    </row>
    <row r="382" spans="1:19" ht="10.199999999999999" customHeight="1" x14ac:dyDescent="0.3">
      <c r="A382" s="440">
        <v>1450</v>
      </c>
      <c r="B382" s="440">
        <f t="shared" si="7"/>
        <v>6</v>
      </c>
      <c r="C382" s="449">
        <v>145010</v>
      </c>
      <c r="D382" s="440" t="s">
        <v>35</v>
      </c>
      <c r="E382" s="440" t="s">
        <v>1323</v>
      </c>
      <c r="J382" s="440" t="s">
        <v>1323</v>
      </c>
      <c r="K382" s="440" t="s">
        <v>1323</v>
      </c>
      <c r="O382" s="440" t="s">
        <v>1323</v>
      </c>
      <c r="Q382" s="440">
        <v>145010</v>
      </c>
      <c r="R382" s="449" t="s">
        <v>631</v>
      </c>
      <c r="S382" s="442" t="s">
        <v>1428</v>
      </c>
    </row>
    <row r="383" spans="1:19" ht="10.199999999999999" customHeight="1" x14ac:dyDescent="0.3">
      <c r="A383" s="440">
        <v>1450</v>
      </c>
      <c r="B383" s="440">
        <f t="shared" si="7"/>
        <v>6</v>
      </c>
      <c r="C383" s="449">
        <v>145015</v>
      </c>
      <c r="D383" s="440" t="s">
        <v>36</v>
      </c>
      <c r="E383" s="440" t="s">
        <v>1323</v>
      </c>
      <c r="J383" s="440" t="s">
        <v>1323</v>
      </c>
      <c r="K383" s="440" t="s">
        <v>1323</v>
      </c>
      <c r="O383" s="440" t="s">
        <v>1323</v>
      </c>
      <c r="Q383" s="440">
        <v>145015</v>
      </c>
      <c r="R383" s="449" t="s">
        <v>633</v>
      </c>
      <c r="S383" s="442" t="s">
        <v>1429</v>
      </c>
    </row>
    <row r="384" spans="1:19" ht="10.199999999999999" customHeight="1" x14ac:dyDescent="0.3">
      <c r="A384" s="440">
        <v>1450</v>
      </c>
      <c r="B384" s="440">
        <f t="shared" si="7"/>
        <v>6</v>
      </c>
      <c r="C384" s="449">
        <v>145020</v>
      </c>
      <c r="D384" s="440" t="s">
        <v>73</v>
      </c>
      <c r="E384" s="440" t="s">
        <v>1323</v>
      </c>
      <c r="J384" s="440" t="s">
        <v>1323</v>
      </c>
      <c r="K384" s="440" t="s">
        <v>1323</v>
      </c>
      <c r="O384" s="440" t="s">
        <v>1323</v>
      </c>
      <c r="Q384" s="440">
        <v>145020</v>
      </c>
      <c r="R384" s="449" t="s">
        <v>1114</v>
      </c>
      <c r="S384" s="442" t="s">
        <v>1430</v>
      </c>
    </row>
    <row r="385" spans="1:19" ht="10.199999999999999" customHeight="1" x14ac:dyDescent="0.3">
      <c r="A385" s="440">
        <v>1450</v>
      </c>
      <c r="B385" s="440">
        <f t="shared" si="7"/>
        <v>6</v>
      </c>
      <c r="C385" s="449">
        <v>145025</v>
      </c>
      <c r="D385" s="440" t="s">
        <v>74</v>
      </c>
      <c r="E385" s="440" t="s">
        <v>1323</v>
      </c>
      <c r="J385" s="440" t="s">
        <v>1323</v>
      </c>
      <c r="K385" s="440" t="s">
        <v>1323</v>
      </c>
      <c r="O385" s="440" t="s">
        <v>1323</v>
      </c>
      <c r="Q385" s="440">
        <v>145025</v>
      </c>
      <c r="R385" s="449" t="s">
        <v>1115</v>
      </c>
      <c r="S385" s="442" t="s">
        <v>1431</v>
      </c>
    </row>
    <row r="386" spans="1:19" ht="10.199999999999999" customHeight="1" x14ac:dyDescent="0.3">
      <c r="A386" s="440">
        <v>1451</v>
      </c>
      <c r="B386" s="440">
        <f t="shared" si="7"/>
        <v>4</v>
      </c>
      <c r="C386" s="449">
        <v>1451</v>
      </c>
      <c r="D386" s="440" t="s">
        <v>776</v>
      </c>
      <c r="E386" s="440" t="s">
        <v>1323</v>
      </c>
      <c r="F386" s="440" t="s">
        <v>1323</v>
      </c>
      <c r="G386" s="440" t="s">
        <v>1323</v>
      </c>
      <c r="H386" s="440" t="s">
        <v>1323</v>
      </c>
      <c r="I386" s="440" t="s">
        <v>1323</v>
      </c>
      <c r="J386" s="440" t="s">
        <v>1323</v>
      </c>
      <c r="K386" s="440" t="s">
        <v>1323</v>
      </c>
      <c r="O386" s="440" t="s">
        <v>1323</v>
      </c>
      <c r="Q386" s="440">
        <v>1451</v>
      </c>
      <c r="R386" s="449" t="s">
        <v>1040</v>
      </c>
      <c r="S386" s="440">
        <f>VLOOKUP(Q386,[8]CUC!I388:K1892,3,0)</f>
        <v>1451</v>
      </c>
    </row>
    <row r="387" spans="1:19" ht="10.199999999999999" customHeight="1" x14ac:dyDescent="0.3">
      <c r="A387" s="440">
        <v>1451</v>
      </c>
      <c r="B387" s="440">
        <f t="shared" si="7"/>
        <v>6</v>
      </c>
      <c r="C387" s="449">
        <v>145105</v>
      </c>
      <c r="D387" s="440" t="s">
        <v>34</v>
      </c>
      <c r="E387" s="440" t="s">
        <v>1323</v>
      </c>
      <c r="F387" s="440" t="s">
        <v>1323</v>
      </c>
      <c r="G387" s="440" t="s">
        <v>1323</v>
      </c>
      <c r="H387" s="440" t="s">
        <v>1323</v>
      </c>
      <c r="I387" s="440" t="s">
        <v>1323</v>
      </c>
      <c r="J387" s="440" t="s">
        <v>1323</v>
      </c>
      <c r="K387" s="440" t="s">
        <v>1323</v>
      </c>
      <c r="O387" s="440" t="s">
        <v>1323</v>
      </c>
      <c r="Q387" s="440">
        <v>145105</v>
      </c>
      <c r="R387" s="449" t="s">
        <v>629</v>
      </c>
      <c r="S387" s="440">
        <v>145105</v>
      </c>
    </row>
    <row r="388" spans="1:19" ht="10.199999999999999" customHeight="1" x14ac:dyDescent="0.3">
      <c r="A388" s="440">
        <v>1451</v>
      </c>
      <c r="B388" s="440">
        <f t="shared" si="7"/>
        <v>6</v>
      </c>
      <c r="C388" s="449">
        <v>145110</v>
      </c>
      <c r="D388" s="440" t="s">
        <v>35</v>
      </c>
      <c r="E388" s="440" t="s">
        <v>1323</v>
      </c>
      <c r="F388" s="440" t="s">
        <v>1323</v>
      </c>
      <c r="G388" s="440" t="s">
        <v>1323</v>
      </c>
      <c r="H388" s="440" t="s">
        <v>1323</v>
      </c>
      <c r="I388" s="440" t="s">
        <v>1323</v>
      </c>
      <c r="J388" s="440" t="s">
        <v>1323</v>
      </c>
      <c r="K388" s="440" t="s">
        <v>1323</v>
      </c>
      <c r="O388" s="440" t="s">
        <v>1323</v>
      </c>
      <c r="Q388" s="440">
        <v>145110</v>
      </c>
      <c r="R388" s="449" t="s">
        <v>631</v>
      </c>
      <c r="S388" s="440">
        <v>145110</v>
      </c>
    </row>
    <row r="389" spans="1:19" ht="10.199999999999999" customHeight="1" x14ac:dyDescent="0.3">
      <c r="A389" s="440">
        <v>1451</v>
      </c>
      <c r="B389" s="440">
        <f t="shared" ref="B389:B452" si="8">LEN(C389)</f>
        <v>6</v>
      </c>
      <c r="C389" s="449">
        <v>145115</v>
      </c>
      <c r="D389" s="440" t="s">
        <v>75</v>
      </c>
      <c r="E389" s="440" t="s">
        <v>1323</v>
      </c>
      <c r="F389" s="440" t="s">
        <v>1323</v>
      </c>
      <c r="G389" s="440" t="s">
        <v>1323</v>
      </c>
      <c r="H389" s="440" t="s">
        <v>1323</v>
      </c>
      <c r="I389" s="440" t="s">
        <v>1323</v>
      </c>
      <c r="J389" s="440" t="s">
        <v>1323</v>
      </c>
      <c r="K389" s="440" t="s">
        <v>1323</v>
      </c>
      <c r="O389" s="440" t="s">
        <v>1323</v>
      </c>
      <c r="Q389" s="440">
        <v>145115</v>
      </c>
      <c r="R389" s="449" t="s">
        <v>633</v>
      </c>
      <c r="S389" s="440">
        <v>145115</v>
      </c>
    </row>
    <row r="390" spans="1:19" ht="10.199999999999999" customHeight="1" x14ac:dyDescent="0.3">
      <c r="A390" s="440">
        <v>1451</v>
      </c>
      <c r="B390" s="440">
        <f t="shared" si="8"/>
        <v>6</v>
      </c>
      <c r="C390" s="449">
        <v>145120</v>
      </c>
      <c r="D390" s="440" t="s">
        <v>76</v>
      </c>
      <c r="E390" s="440" t="s">
        <v>1323</v>
      </c>
      <c r="F390" s="440" t="s">
        <v>1323</v>
      </c>
      <c r="G390" s="440" t="s">
        <v>1323</v>
      </c>
      <c r="H390" s="440" t="s">
        <v>1323</v>
      </c>
      <c r="I390" s="440" t="s">
        <v>1323</v>
      </c>
      <c r="J390" s="440" t="s">
        <v>1323</v>
      </c>
      <c r="K390" s="440" t="s">
        <v>1323</v>
      </c>
      <c r="O390" s="440" t="s">
        <v>1323</v>
      </c>
      <c r="Q390" s="440">
        <v>145120</v>
      </c>
      <c r="R390" s="449" t="s">
        <v>1114</v>
      </c>
      <c r="S390" s="440">
        <v>145120</v>
      </c>
    </row>
    <row r="391" spans="1:19" ht="10.199999999999999" customHeight="1" x14ac:dyDescent="0.3">
      <c r="A391" s="440">
        <v>1451</v>
      </c>
      <c r="B391" s="440">
        <f t="shared" si="8"/>
        <v>6</v>
      </c>
      <c r="C391" s="449">
        <v>145125</v>
      </c>
      <c r="D391" s="440" t="s">
        <v>77</v>
      </c>
      <c r="E391" s="440" t="s">
        <v>1323</v>
      </c>
      <c r="F391" s="440" t="s">
        <v>1323</v>
      </c>
      <c r="G391" s="440" t="s">
        <v>1323</v>
      </c>
      <c r="H391" s="440" t="s">
        <v>1323</v>
      </c>
      <c r="I391" s="440" t="s">
        <v>1323</v>
      </c>
      <c r="J391" s="440" t="s">
        <v>1323</v>
      </c>
      <c r="K391" s="440" t="s">
        <v>1323</v>
      </c>
      <c r="O391" s="440" t="s">
        <v>1323</v>
      </c>
      <c r="Q391" s="440">
        <v>145125</v>
      </c>
      <c r="R391" s="449" t="s">
        <v>1432</v>
      </c>
      <c r="S391" s="440">
        <v>145125</v>
      </c>
    </row>
    <row r="392" spans="1:19" ht="10.199999999999999" customHeight="1" x14ac:dyDescent="0.3">
      <c r="A392" s="440">
        <v>1451</v>
      </c>
      <c r="B392" s="440">
        <f t="shared" si="8"/>
        <v>6</v>
      </c>
      <c r="C392" s="449">
        <v>145130</v>
      </c>
      <c r="D392" s="440" t="s">
        <v>78</v>
      </c>
      <c r="E392" s="440" t="s">
        <v>1323</v>
      </c>
      <c r="F392" s="440" t="s">
        <v>1323</v>
      </c>
      <c r="G392" s="440" t="s">
        <v>1323</v>
      </c>
      <c r="H392" s="440" t="s">
        <v>1323</v>
      </c>
      <c r="I392" s="440" t="s">
        <v>1323</v>
      </c>
      <c r="J392" s="440" t="s">
        <v>1323</v>
      </c>
      <c r="K392" s="440" t="s">
        <v>1323</v>
      </c>
      <c r="O392" s="440" t="s">
        <v>1323</v>
      </c>
      <c r="Q392" s="440">
        <v>145130</v>
      </c>
      <c r="R392" s="449" t="s">
        <v>1119</v>
      </c>
      <c r="S392" s="440">
        <v>145130</v>
      </c>
    </row>
    <row r="393" spans="1:19" ht="10.199999999999999" customHeight="1" x14ac:dyDescent="0.3">
      <c r="A393" s="440">
        <v>1452</v>
      </c>
      <c r="B393" s="440">
        <f t="shared" si="8"/>
        <v>4</v>
      </c>
      <c r="C393" s="449">
        <v>1452</v>
      </c>
      <c r="D393" s="440" t="s">
        <v>79</v>
      </c>
      <c r="E393" s="440" t="s">
        <v>1323</v>
      </c>
      <c r="G393" s="440" t="s">
        <v>1323</v>
      </c>
      <c r="J393" s="440" t="s">
        <v>1323</v>
      </c>
      <c r="K393" s="440" t="s">
        <v>1323</v>
      </c>
      <c r="O393" s="440" t="s">
        <v>1323</v>
      </c>
      <c r="Q393" s="440">
        <v>1452</v>
      </c>
      <c r="R393" s="449" t="s">
        <v>1433</v>
      </c>
      <c r="S393" s="440">
        <v>1452</v>
      </c>
    </row>
    <row r="394" spans="1:19" ht="10.199999999999999" customHeight="1" x14ac:dyDescent="0.3">
      <c r="A394" s="440">
        <v>1452</v>
      </c>
      <c r="B394" s="440">
        <f t="shared" si="8"/>
        <v>6</v>
      </c>
      <c r="C394" s="449">
        <v>145205</v>
      </c>
      <c r="D394" s="440" t="s">
        <v>34</v>
      </c>
      <c r="E394" s="440" t="s">
        <v>1323</v>
      </c>
      <c r="G394" s="440" t="s">
        <v>1323</v>
      </c>
      <c r="J394" s="440" t="s">
        <v>1323</v>
      </c>
      <c r="K394" s="440" t="s">
        <v>1323</v>
      </c>
      <c r="O394" s="440" t="s">
        <v>1323</v>
      </c>
      <c r="Q394" s="440">
        <v>145205</v>
      </c>
      <c r="R394" s="449" t="s">
        <v>629</v>
      </c>
      <c r="S394" s="440">
        <v>145205</v>
      </c>
    </row>
    <row r="395" spans="1:19" ht="10.199999999999999" customHeight="1" x14ac:dyDescent="0.3">
      <c r="A395" s="440">
        <v>1452</v>
      </c>
      <c r="B395" s="440">
        <f t="shared" si="8"/>
        <v>6</v>
      </c>
      <c r="C395" s="449">
        <v>145210</v>
      </c>
      <c r="D395" s="440" t="s">
        <v>35</v>
      </c>
      <c r="E395" s="440" t="s">
        <v>1323</v>
      </c>
      <c r="G395" s="440" t="s">
        <v>1323</v>
      </c>
      <c r="J395" s="440" t="s">
        <v>1323</v>
      </c>
      <c r="K395" s="440" t="s">
        <v>1323</v>
      </c>
      <c r="O395" s="440" t="s">
        <v>1323</v>
      </c>
      <c r="Q395" s="440">
        <v>145210</v>
      </c>
      <c r="R395" s="449" t="s">
        <v>631</v>
      </c>
      <c r="S395" s="440">
        <v>145210</v>
      </c>
    </row>
    <row r="396" spans="1:19" ht="10.199999999999999" customHeight="1" x14ac:dyDescent="0.3">
      <c r="A396" s="440">
        <v>1452</v>
      </c>
      <c r="B396" s="440">
        <f t="shared" si="8"/>
        <v>6</v>
      </c>
      <c r="C396" s="449">
        <v>145215</v>
      </c>
      <c r="D396" s="440" t="s">
        <v>36</v>
      </c>
      <c r="E396" s="440" t="s">
        <v>1323</v>
      </c>
      <c r="G396" s="440" t="s">
        <v>1323</v>
      </c>
      <c r="J396" s="440" t="s">
        <v>1323</v>
      </c>
      <c r="K396" s="440" t="s">
        <v>1323</v>
      </c>
      <c r="O396" s="440" t="s">
        <v>1323</v>
      </c>
      <c r="Q396" s="440">
        <v>145215</v>
      </c>
      <c r="R396" s="449" t="s">
        <v>633</v>
      </c>
      <c r="S396" s="440">
        <v>145215</v>
      </c>
    </row>
    <row r="397" spans="1:19" ht="10.199999999999999" customHeight="1" x14ac:dyDescent="0.3">
      <c r="A397" s="440">
        <v>1452</v>
      </c>
      <c r="B397" s="440">
        <f t="shared" si="8"/>
        <v>6</v>
      </c>
      <c r="C397" s="449">
        <v>145220</v>
      </c>
      <c r="D397" s="440" t="s">
        <v>37</v>
      </c>
      <c r="E397" s="440" t="s">
        <v>1323</v>
      </c>
      <c r="G397" s="440" t="s">
        <v>1323</v>
      </c>
      <c r="J397" s="440" t="s">
        <v>1323</v>
      </c>
      <c r="K397" s="440" t="s">
        <v>1323</v>
      </c>
      <c r="O397" s="440" t="s">
        <v>1323</v>
      </c>
      <c r="Q397" s="440">
        <v>145220</v>
      </c>
      <c r="R397" s="449" t="s">
        <v>635</v>
      </c>
      <c r="S397" s="440">
        <v>145220</v>
      </c>
    </row>
    <row r="398" spans="1:19" ht="10.199999999999999" customHeight="1" x14ac:dyDescent="0.3">
      <c r="A398" s="440">
        <v>1452</v>
      </c>
      <c r="B398" s="440">
        <f t="shared" si="8"/>
        <v>6</v>
      </c>
      <c r="C398" s="449">
        <v>145225</v>
      </c>
      <c r="D398" s="440" t="s">
        <v>38</v>
      </c>
      <c r="E398" s="440" t="s">
        <v>1323</v>
      </c>
      <c r="G398" s="440" t="s">
        <v>1323</v>
      </c>
      <c r="J398" s="440" t="s">
        <v>1323</v>
      </c>
      <c r="K398" s="440" t="s">
        <v>1323</v>
      </c>
      <c r="O398" s="440" t="s">
        <v>1323</v>
      </c>
      <c r="Q398" s="440">
        <v>145225</v>
      </c>
      <c r="R398" s="449" t="s">
        <v>637</v>
      </c>
      <c r="S398" s="440">
        <v>145225</v>
      </c>
    </row>
    <row r="399" spans="1:19" ht="10.199999999999999" customHeight="1" x14ac:dyDescent="0.3">
      <c r="A399" s="440">
        <v>1453</v>
      </c>
      <c r="B399" s="440">
        <f t="shared" si="8"/>
        <v>4</v>
      </c>
      <c r="C399" s="449">
        <v>1453</v>
      </c>
      <c r="D399" s="440" t="s">
        <v>777</v>
      </c>
      <c r="E399" s="440" t="s">
        <v>1323</v>
      </c>
      <c r="G399" s="440" t="s">
        <v>1323</v>
      </c>
      <c r="J399" s="440" t="s">
        <v>1323</v>
      </c>
      <c r="K399" s="440" t="s">
        <v>1323</v>
      </c>
      <c r="O399" s="440" t="s">
        <v>1323</v>
      </c>
      <c r="Q399" s="440" t="s">
        <v>1340</v>
      </c>
      <c r="R399" s="449" t="s">
        <v>1340</v>
      </c>
      <c r="S399" s="440" t="s">
        <v>1340</v>
      </c>
    </row>
    <row r="400" spans="1:19" ht="10.199999999999999" customHeight="1" x14ac:dyDescent="0.3">
      <c r="A400" s="440">
        <v>1453</v>
      </c>
      <c r="B400" s="440">
        <f t="shared" si="8"/>
        <v>6</v>
      </c>
      <c r="C400" s="449">
        <v>145305</v>
      </c>
      <c r="D400" s="440" t="s">
        <v>34</v>
      </c>
      <c r="E400" s="440" t="s">
        <v>1323</v>
      </c>
      <c r="G400" s="440" t="s">
        <v>1323</v>
      </c>
      <c r="J400" s="440" t="s">
        <v>1323</v>
      </c>
      <c r="K400" s="440" t="s">
        <v>1323</v>
      </c>
      <c r="O400" s="440" t="s">
        <v>1323</v>
      </c>
      <c r="Q400" s="440" t="s">
        <v>1340</v>
      </c>
      <c r="R400" s="449" t="s">
        <v>1340</v>
      </c>
      <c r="S400" s="440" t="s">
        <v>1340</v>
      </c>
    </row>
    <row r="401" spans="1:19" ht="10.199999999999999" customHeight="1" x14ac:dyDescent="0.3">
      <c r="A401" s="440">
        <v>1453</v>
      </c>
      <c r="B401" s="440">
        <f t="shared" si="8"/>
        <v>6</v>
      </c>
      <c r="C401" s="449">
        <v>145310</v>
      </c>
      <c r="D401" s="440" t="s">
        <v>35</v>
      </c>
      <c r="E401" s="440" t="s">
        <v>1323</v>
      </c>
      <c r="G401" s="440" t="s">
        <v>1323</v>
      </c>
      <c r="J401" s="440" t="s">
        <v>1323</v>
      </c>
      <c r="K401" s="440" t="s">
        <v>1323</v>
      </c>
      <c r="O401" s="440" t="s">
        <v>1323</v>
      </c>
      <c r="Q401" s="440" t="s">
        <v>1340</v>
      </c>
      <c r="R401" s="449" t="s">
        <v>1340</v>
      </c>
      <c r="S401" s="440" t="s">
        <v>1340</v>
      </c>
    </row>
    <row r="402" spans="1:19" ht="10.199999999999999" customHeight="1" x14ac:dyDescent="0.3">
      <c r="A402" s="440">
        <v>1453</v>
      </c>
      <c r="B402" s="440">
        <f t="shared" si="8"/>
        <v>6</v>
      </c>
      <c r="C402" s="449">
        <v>145315</v>
      </c>
      <c r="D402" s="440" t="s">
        <v>36</v>
      </c>
      <c r="E402" s="440" t="s">
        <v>1323</v>
      </c>
      <c r="G402" s="440" t="s">
        <v>1323</v>
      </c>
      <c r="J402" s="440" t="s">
        <v>1323</v>
      </c>
      <c r="K402" s="440" t="s">
        <v>1323</v>
      </c>
      <c r="O402" s="440" t="s">
        <v>1323</v>
      </c>
      <c r="Q402" s="440" t="s">
        <v>1340</v>
      </c>
      <c r="R402" s="449" t="s">
        <v>1340</v>
      </c>
      <c r="S402" s="440" t="s">
        <v>1340</v>
      </c>
    </row>
    <row r="403" spans="1:19" ht="10.199999999999999" customHeight="1" x14ac:dyDescent="0.3">
      <c r="A403" s="440">
        <v>1453</v>
      </c>
      <c r="B403" s="440">
        <f t="shared" si="8"/>
        <v>6</v>
      </c>
      <c r="C403" s="449">
        <v>145320</v>
      </c>
      <c r="D403" s="440" t="s">
        <v>37</v>
      </c>
      <c r="E403" s="440" t="s">
        <v>1323</v>
      </c>
      <c r="G403" s="440" t="s">
        <v>1323</v>
      </c>
      <c r="J403" s="440" t="s">
        <v>1323</v>
      </c>
      <c r="K403" s="440" t="s">
        <v>1323</v>
      </c>
      <c r="O403" s="440" t="s">
        <v>1323</v>
      </c>
      <c r="Q403" s="440" t="s">
        <v>1340</v>
      </c>
      <c r="R403" s="449" t="s">
        <v>1340</v>
      </c>
      <c r="S403" s="440" t="s">
        <v>1340</v>
      </c>
    </row>
    <row r="404" spans="1:19" ht="10.199999999999999" customHeight="1" x14ac:dyDescent="0.3">
      <c r="A404" s="440">
        <v>1453</v>
      </c>
      <c r="B404" s="440">
        <f t="shared" si="8"/>
        <v>6</v>
      </c>
      <c r="C404" s="449">
        <v>145325</v>
      </c>
      <c r="D404" s="440" t="s">
        <v>38</v>
      </c>
      <c r="E404" s="440" t="s">
        <v>1323</v>
      </c>
      <c r="G404" s="440" t="s">
        <v>1323</v>
      </c>
      <c r="J404" s="440" t="s">
        <v>1323</v>
      </c>
      <c r="K404" s="440" t="s">
        <v>1323</v>
      </c>
      <c r="O404" s="440" t="s">
        <v>1323</v>
      </c>
      <c r="Q404" s="440" t="s">
        <v>1340</v>
      </c>
      <c r="R404" s="449" t="s">
        <v>1340</v>
      </c>
      <c r="S404" s="440" t="s">
        <v>1340</v>
      </c>
    </row>
    <row r="405" spans="1:19" ht="10.199999999999999" customHeight="1" x14ac:dyDescent="0.3">
      <c r="A405" s="440">
        <v>1454</v>
      </c>
      <c r="B405" s="440">
        <f t="shared" si="8"/>
        <v>4</v>
      </c>
      <c r="C405" s="449">
        <v>1454</v>
      </c>
      <c r="D405" s="440" t="s">
        <v>778</v>
      </c>
      <c r="E405" s="440" t="s">
        <v>1323</v>
      </c>
      <c r="G405" s="440" t="s">
        <v>1323</v>
      </c>
      <c r="J405" s="440" t="s">
        <v>1323</v>
      </c>
      <c r="K405" s="440" t="s">
        <v>1323</v>
      </c>
      <c r="O405" s="440" t="s">
        <v>1323</v>
      </c>
      <c r="Q405" s="440" t="s">
        <v>1340</v>
      </c>
      <c r="R405" s="449" t="s">
        <v>1340</v>
      </c>
      <c r="S405" s="440" t="s">
        <v>1340</v>
      </c>
    </row>
    <row r="406" spans="1:19" ht="10.199999999999999" customHeight="1" x14ac:dyDescent="0.3">
      <c r="A406" s="440">
        <v>1454</v>
      </c>
      <c r="B406" s="440">
        <f t="shared" si="8"/>
        <v>6</v>
      </c>
      <c r="C406" s="449">
        <v>145405</v>
      </c>
      <c r="D406" s="440" t="s">
        <v>34</v>
      </c>
      <c r="E406" s="440" t="s">
        <v>1323</v>
      </c>
      <c r="G406" s="440" t="s">
        <v>1323</v>
      </c>
      <c r="J406" s="440" t="s">
        <v>1323</v>
      </c>
      <c r="K406" s="440" t="s">
        <v>1323</v>
      </c>
      <c r="O406" s="440" t="s">
        <v>1323</v>
      </c>
      <c r="Q406" s="440" t="s">
        <v>1340</v>
      </c>
      <c r="R406" s="449" t="s">
        <v>1340</v>
      </c>
      <c r="S406" s="440" t="s">
        <v>1340</v>
      </c>
    </row>
    <row r="407" spans="1:19" ht="10.199999999999999" customHeight="1" x14ac:dyDescent="0.3">
      <c r="A407" s="440">
        <v>1454</v>
      </c>
      <c r="B407" s="440">
        <f t="shared" si="8"/>
        <v>6</v>
      </c>
      <c r="C407" s="449">
        <v>145410</v>
      </c>
      <c r="D407" s="440" t="s">
        <v>35</v>
      </c>
      <c r="E407" s="440" t="s">
        <v>1323</v>
      </c>
      <c r="G407" s="440" t="s">
        <v>1323</v>
      </c>
      <c r="J407" s="440" t="s">
        <v>1323</v>
      </c>
      <c r="K407" s="440" t="s">
        <v>1323</v>
      </c>
      <c r="O407" s="440" t="s">
        <v>1323</v>
      </c>
      <c r="Q407" s="440" t="s">
        <v>1340</v>
      </c>
      <c r="R407" s="449" t="s">
        <v>1340</v>
      </c>
      <c r="S407" s="440" t="s">
        <v>1340</v>
      </c>
    </row>
    <row r="408" spans="1:19" ht="10.199999999999999" customHeight="1" x14ac:dyDescent="0.3">
      <c r="A408" s="440">
        <v>1454</v>
      </c>
      <c r="B408" s="440">
        <f t="shared" si="8"/>
        <v>6</v>
      </c>
      <c r="C408" s="449">
        <v>145415</v>
      </c>
      <c r="D408" s="440" t="s">
        <v>36</v>
      </c>
      <c r="E408" s="440" t="s">
        <v>1323</v>
      </c>
      <c r="G408" s="440" t="s">
        <v>1323</v>
      </c>
      <c r="J408" s="440" t="s">
        <v>1323</v>
      </c>
      <c r="K408" s="440" t="s">
        <v>1323</v>
      </c>
      <c r="O408" s="440" t="s">
        <v>1323</v>
      </c>
      <c r="Q408" s="440" t="s">
        <v>1340</v>
      </c>
      <c r="R408" s="449" t="s">
        <v>1340</v>
      </c>
      <c r="S408" s="440" t="s">
        <v>1340</v>
      </c>
    </row>
    <row r="409" spans="1:19" ht="10.199999999999999" customHeight="1" x14ac:dyDescent="0.3">
      <c r="A409" s="440">
        <v>1454</v>
      </c>
      <c r="B409" s="440">
        <f t="shared" si="8"/>
        <v>6</v>
      </c>
      <c r="C409" s="449">
        <v>145420</v>
      </c>
      <c r="D409" s="440" t="s">
        <v>37</v>
      </c>
      <c r="E409" s="440" t="s">
        <v>1323</v>
      </c>
      <c r="G409" s="440" t="s">
        <v>1323</v>
      </c>
      <c r="J409" s="440" t="s">
        <v>1323</v>
      </c>
      <c r="K409" s="440" t="s">
        <v>1323</v>
      </c>
      <c r="O409" s="440" t="s">
        <v>1323</v>
      </c>
      <c r="Q409" s="440" t="s">
        <v>1340</v>
      </c>
      <c r="R409" s="449" t="s">
        <v>1340</v>
      </c>
      <c r="S409" s="440" t="s">
        <v>1340</v>
      </c>
    </row>
    <row r="410" spans="1:19" ht="10.199999999999999" customHeight="1" x14ac:dyDescent="0.3">
      <c r="A410" s="440">
        <v>1454</v>
      </c>
      <c r="B410" s="440">
        <f t="shared" si="8"/>
        <v>6</v>
      </c>
      <c r="C410" s="449">
        <v>145425</v>
      </c>
      <c r="D410" s="440" t="s">
        <v>38</v>
      </c>
      <c r="E410" s="440" t="s">
        <v>1323</v>
      </c>
      <c r="G410" s="440" t="s">
        <v>1323</v>
      </c>
      <c r="J410" s="440" t="s">
        <v>1323</v>
      </c>
      <c r="K410" s="440" t="s">
        <v>1323</v>
      </c>
      <c r="O410" s="440" t="s">
        <v>1323</v>
      </c>
      <c r="Q410" s="440" t="s">
        <v>1340</v>
      </c>
      <c r="R410" s="449" t="s">
        <v>1340</v>
      </c>
      <c r="S410" s="440" t="s">
        <v>1340</v>
      </c>
    </row>
    <row r="411" spans="1:19" ht="10.199999999999999" customHeight="1" x14ac:dyDescent="0.3">
      <c r="A411" s="440">
        <v>1455</v>
      </c>
      <c r="B411" s="440">
        <f t="shared" si="8"/>
        <v>4</v>
      </c>
      <c r="C411" s="449">
        <v>1455</v>
      </c>
      <c r="D411" s="440" t="s">
        <v>779</v>
      </c>
      <c r="E411" s="440" t="s">
        <v>1323</v>
      </c>
      <c r="J411" s="440" t="s">
        <v>1323</v>
      </c>
      <c r="K411" s="440" t="s">
        <v>1323</v>
      </c>
      <c r="O411" s="440" t="s">
        <v>1323</v>
      </c>
      <c r="Q411" s="440" t="s">
        <v>1340</v>
      </c>
      <c r="R411" s="449" t="s">
        <v>1340</v>
      </c>
      <c r="S411" s="440" t="s">
        <v>1340</v>
      </c>
    </row>
    <row r="412" spans="1:19" ht="10.199999999999999" customHeight="1" x14ac:dyDescent="0.3">
      <c r="A412" s="440">
        <v>1455</v>
      </c>
      <c r="B412" s="440">
        <f t="shared" si="8"/>
        <v>6</v>
      </c>
      <c r="C412" s="449">
        <v>145505</v>
      </c>
      <c r="D412" s="440" t="s">
        <v>34</v>
      </c>
      <c r="E412" s="440" t="s">
        <v>1323</v>
      </c>
      <c r="J412" s="440" t="s">
        <v>1323</v>
      </c>
      <c r="K412" s="440" t="s">
        <v>1323</v>
      </c>
      <c r="O412" s="440" t="s">
        <v>1323</v>
      </c>
      <c r="Q412" s="440" t="s">
        <v>1340</v>
      </c>
      <c r="R412" s="449" t="s">
        <v>1340</v>
      </c>
      <c r="S412" s="440" t="s">
        <v>1340</v>
      </c>
    </row>
    <row r="413" spans="1:19" ht="10.199999999999999" customHeight="1" x14ac:dyDescent="0.3">
      <c r="A413" s="440">
        <v>1455</v>
      </c>
      <c r="B413" s="440">
        <f t="shared" si="8"/>
        <v>6</v>
      </c>
      <c r="C413" s="449">
        <v>145510</v>
      </c>
      <c r="D413" s="440" t="s">
        <v>35</v>
      </c>
      <c r="E413" s="440" t="s">
        <v>1323</v>
      </c>
      <c r="J413" s="440" t="s">
        <v>1323</v>
      </c>
      <c r="K413" s="440" t="s">
        <v>1323</v>
      </c>
      <c r="O413" s="440" t="s">
        <v>1323</v>
      </c>
      <c r="Q413" s="440" t="s">
        <v>1340</v>
      </c>
      <c r="R413" s="449" t="s">
        <v>1340</v>
      </c>
      <c r="S413" s="440" t="s">
        <v>1340</v>
      </c>
    </row>
    <row r="414" spans="1:19" ht="10.199999999999999" customHeight="1" x14ac:dyDescent="0.3">
      <c r="A414" s="440">
        <v>1455</v>
      </c>
      <c r="B414" s="440">
        <f t="shared" si="8"/>
        <v>6</v>
      </c>
      <c r="C414" s="449">
        <v>145515</v>
      </c>
      <c r="D414" s="440" t="s">
        <v>36</v>
      </c>
      <c r="E414" s="440" t="s">
        <v>1323</v>
      </c>
      <c r="J414" s="440" t="s">
        <v>1323</v>
      </c>
      <c r="K414" s="440" t="s">
        <v>1323</v>
      </c>
      <c r="O414" s="440" t="s">
        <v>1323</v>
      </c>
      <c r="Q414" s="440" t="s">
        <v>1340</v>
      </c>
      <c r="R414" s="449" t="s">
        <v>1340</v>
      </c>
      <c r="S414" s="440" t="s">
        <v>1340</v>
      </c>
    </row>
    <row r="415" spans="1:19" ht="10.199999999999999" customHeight="1" x14ac:dyDescent="0.3">
      <c r="A415" s="440">
        <v>1455</v>
      </c>
      <c r="B415" s="440">
        <f t="shared" si="8"/>
        <v>6</v>
      </c>
      <c r="C415" s="449">
        <v>145520</v>
      </c>
      <c r="D415" s="440" t="s">
        <v>37</v>
      </c>
      <c r="E415" s="440" t="s">
        <v>1323</v>
      </c>
      <c r="J415" s="440" t="s">
        <v>1323</v>
      </c>
      <c r="K415" s="440" t="s">
        <v>1323</v>
      </c>
      <c r="O415" s="440" t="s">
        <v>1323</v>
      </c>
      <c r="Q415" s="440" t="s">
        <v>1340</v>
      </c>
      <c r="R415" s="449" t="s">
        <v>1340</v>
      </c>
      <c r="S415" s="440" t="s">
        <v>1340</v>
      </c>
    </row>
    <row r="416" spans="1:19" ht="10.199999999999999" customHeight="1" x14ac:dyDescent="0.3">
      <c r="A416" s="440">
        <v>1455</v>
      </c>
      <c r="B416" s="440">
        <f t="shared" si="8"/>
        <v>6</v>
      </c>
      <c r="C416" s="449">
        <v>145525</v>
      </c>
      <c r="D416" s="440" t="s">
        <v>38</v>
      </c>
      <c r="E416" s="440" t="s">
        <v>1323</v>
      </c>
      <c r="J416" s="440" t="s">
        <v>1323</v>
      </c>
      <c r="K416" s="440" t="s">
        <v>1323</v>
      </c>
      <c r="O416" s="440" t="s">
        <v>1323</v>
      </c>
      <c r="Q416" s="440" t="s">
        <v>1340</v>
      </c>
      <c r="R416" s="449" t="s">
        <v>1340</v>
      </c>
      <c r="S416" s="440" t="s">
        <v>1340</v>
      </c>
    </row>
    <row r="417" spans="1:19" ht="10.199999999999999" customHeight="1" x14ac:dyDescent="0.3">
      <c r="A417" s="440">
        <v>1456</v>
      </c>
      <c r="B417" s="440">
        <f t="shared" si="8"/>
        <v>4</v>
      </c>
      <c r="C417" s="449">
        <v>1456</v>
      </c>
      <c r="D417" s="440" t="s">
        <v>1434</v>
      </c>
      <c r="E417" s="440" t="s">
        <v>1323</v>
      </c>
      <c r="F417" s="440" t="s">
        <v>1323</v>
      </c>
      <c r="G417" s="440" t="s">
        <v>1323</v>
      </c>
      <c r="H417" s="440" t="s">
        <v>1323</v>
      </c>
      <c r="I417" s="440" t="s">
        <v>1323</v>
      </c>
      <c r="J417" s="440" t="s">
        <v>1323</v>
      </c>
      <c r="K417" s="440" t="s">
        <v>1323</v>
      </c>
      <c r="O417" s="440" t="s">
        <v>1323</v>
      </c>
      <c r="Q417" s="440">
        <v>1456</v>
      </c>
      <c r="R417" s="449" t="s">
        <v>1435</v>
      </c>
      <c r="S417" s="440">
        <f>VLOOKUP(Q417,[8]CUC!I419:K1923,3,0)</f>
        <v>1456</v>
      </c>
    </row>
    <row r="418" spans="1:19" ht="10.199999999999999" customHeight="1" x14ac:dyDescent="0.3">
      <c r="A418" s="440">
        <v>1456</v>
      </c>
      <c r="B418" s="440">
        <f t="shared" si="8"/>
        <v>6</v>
      </c>
      <c r="C418" s="449">
        <v>145605</v>
      </c>
      <c r="D418" s="440" t="s">
        <v>34</v>
      </c>
      <c r="E418" s="440" t="s">
        <v>1323</v>
      </c>
      <c r="F418" s="440" t="s">
        <v>1323</v>
      </c>
      <c r="G418" s="440" t="s">
        <v>1323</v>
      </c>
      <c r="H418" s="440" t="s">
        <v>1323</v>
      </c>
      <c r="I418" s="440" t="s">
        <v>1323</v>
      </c>
      <c r="J418" s="440" t="s">
        <v>1323</v>
      </c>
      <c r="K418" s="440" t="s">
        <v>1323</v>
      </c>
      <c r="O418" s="440" t="s">
        <v>1323</v>
      </c>
      <c r="Q418" s="440">
        <v>145605</v>
      </c>
      <c r="R418" s="449" t="s">
        <v>629</v>
      </c>
      <c r="S418" s="440">
        <v>145605</v>
      </c>
    </row>
    <row r="419" spans="1:19" ht="10.199999999999999" customHeight="1" x14ac:dyDescent="0.3">
      <c r="A419" s="440">
        <v>1456</v>
      </c>
      <c r="B419" s="440">
        <f t="shared" si="8"/>
        <v>6</v>
      </c>
      <c r="C419" s="449">
        <v>145610</v>
      </c>
      <c r="D419" s="440" t="s">
        <v>35</v>
      </c>
      <c r="E419" s="440" t="s">
        <v>1323</v>
      </c>
      <c r="F419" s="440" t="s">
        <v>1323</v>
      </c>
      <c r="G419" s="440" t="s">
        <v>1323</v>
      </c>
      <c r="H419" s="440" t="s">
        <v>1323</v>
      </c>
      <c r="I419" s="440" t="s">
        <v>1323</v>
      </c>
      <c r="J419" s="440" t="s">
        <v>1323</v>
      </c>
      <c r="K419" s="440" t="s">
        <v>1323</v>
      </c>
      <c r="O419" s="440" t="s">
        <v>1323</v>
      </c>
      <c r="Q419" s="440">
        <v>145610</v>
      </c>
      <c r="R419" s="449" t="s">
        <v>631</v>
      </c>
      <c r="S419" s="440">
        <v>145610</v>
      </c>
    </row>
    <row r="420" spans="1:19" ht="10.199999999999999" customHeight="1" x14ac:dyDescent="0.3">
      <c r="A420" s="440">
        <v>1456</v>
      </c>
      <c r="B420" s="440">
        <f t="shared" si="8"/>
        <v>6</v>
      </c>
      <c r="C420" s="449">
        <v>145615</v>
      </c>
      <c r="D420" s="440" t="s">
        <v>75</v>
      </c>
      <c r="E420" s="440" t="s">
        <v>1323</v>
      </c>
      <c r="F420" s="440" t="s">
        <v>1323</v>
      </c>
      <c r="G420" s="440" t="s">
        <v>1323</v>
      </c>
      <c r="H420" s="440" t="s">
        <v>1323</v>
      </c>
      <c r="I420" s="440" t="s">
        <v>1323</v>
      </c>
      <c r="J420" s="440" t="s">
        <v>1323</v>
      </c>
      <c r="K420" s="440" t="s">
        <v>1323</v>
      </c>
      <c r="O420" s="440" t="s">
        <v>1323</v>
      </c>
      <c r="Q420" s="440">
        <v>145615</v>
      </c>
      <c r="R420" s="449" t="s">
        <v>1116</v>
      </c>
      <c r="S420" s="440">
        <v>145615</v>
      </c>
    </row>
    <row r="421" spans="1:19" ht="10.199999999999999" customHeight="1" x14ac:dyDescent="0.3">
      <c r="A421" s="440">
        <v>1456</v>
      </c>
      <c r="B421" s="440">
        <f t="shared" si="8"/>
        <v>6</v>
      </c>
      <c r="C421" s="449">
        <v>145620</v>
      </c>
      <c r="D421" s="440" t="s">
        <v>76</v>
      </c>
      <c r="E421" s="440" t="s">
        <v>1323</v>
      </c>
      <c r="F421" s="440" t="s">
        <v>1323</v>
      </c>
      <c r="G421" s="440" t="s">
        <v>1323</v>
      </c>
      <c r="H421" s="440" t="s">
        <v>1323</v>
      </c>
      <c r="I421" s="440" t="s">
        <v>1323</v>
      </c>
      <c r="J421" s="440" t="s">
        <v>1323</v>
      </c>
      <c r="K421" s="440" t="s">
        <v>1323</v>
      </c>
      <c r="O421" s="440" t="s">
        <v>1323</v>
      </c>
      <c r="Q421" s="440">
        <v>145620</v>
      </c>
      <c r="R421" s="449" t="s">
        <v>1436</v>
      </c>
      <c r="S421" s="440">
        <v>145620</v>
      </c>
    </row>
    <row r="422" spans="1:19" ht="10.199999999999999" customHeight="1" x14ac:dyDescent="0.3">
      <c r="A422" s="440">
        <v>1456</v>
      </c>
      <c r="B422" s="440">
        <f t="shared" si="8"/>
        <v>6</v>
      </c>
      <c r="C422" s="449">
        <v>145625</v>
      </c>
      <c r="D422" s="440" t="s">
        <v>77</v>
      </c>
      <c r="E422" s="440" t="s">
        <v>1323</v>
      </c>
      <c r="F422" s="440" t="s">
        <v>1323</v>
      </c>
      <c r="G422" s="440" t="s">
        <v>1323</v>
      </c>
      <c r="H422" s="440" t="s">
        <v>1323</v>
      </c>
      <c r="I422" s="440" t="s">
        <v>1323</v>
      </c>
      <c r="J422" s="440" t="s">
        <v>1323</v>
      </c>
      <c r="K422" s="440" t="s">
        <v>1323</v>
      </c>
      <c r="O422" s="440" t="s">
        <v>1323</v>
      </c>
      <c r="Q422" s="440">
        <v>145625</v>
      </c>
      <c r="R422" s="449" t="s">
        <v>1432</v>
      </c>
      <c r="S422" s="440">
        <v>145625</v>
      </c>
    </row>
    <row r="423" spans="1:19" ht="10.199999999999999" customHeight="1" x14ac:dyDescent="0.3">
      <c r="A423" s="440">
        <v>1456</v>
      </c>
      <c r="B423" s="440">
        <f t="shared" si="8"/>
        <v>6</v>
      </c>
      <c r="C423" s="449">
        <v>145630</v>
      </c>
      <c r="D423" s="440" t="s">
        <v>78</v>
      </c>
      <c r="E423" s="440" t="s">
        <v>1323</v>
      </c>
      <c r="F423" s="440" t="s">
        <v>1323</v>
      </c>
      <c r="G423" s="440" t="s">
        <v>1323</v>
      </c>
      <c r="H423" s="440" t="s">
        <v>1323</v>
      </c>
      <c r="I423" s="440" t="s">
        <v>1323</v>
      </c>
      <c r="J423" s="440" t="s">
        <v>1323</v>
      </c>
      <c r="K423" s="440" t="s">
        <v>1323</v>
      </c>
      <c r="O423" s="440" t="s">
        <v>1323</v>
      </c>
      <c r="Q423" s="440">
        <v>145630</v>
      </c>
      <c r="R423" s="449" t="s">
        <v>1119</v>
      </c>
      <c r="S423" s="440">
        <v>145630</v>
      </c>
    </row>
    <row r="424" spans="1:19" ht="10.199999999999999" customHeight="1" x14ac:dyDescent="0.3">
      <c r="A424" s="440">
        <v>1457</v>
      </c>
      <c r="B424" s="440">
        <f t="shared" si="8"/>
        <v>4</v>
      </c>
      <c r="C424" s="449">
        <v>1457</v>
      </c>
      <c r="D424" s="440" t="s">
        <v>780</v>
      </c>
      <c r="E424" s="440" t="s">
        <v>1323</v>
      </c>
      <c r="G424" s="440" t="s">
        <v>1323</v>
      </c>
      <c r="H424" s="440" t="s">
        <v>1323</v>
      </c>
      <c r="I424" s="440" t="s">
        <v>1323</v>
      </c>
      <c r="J424" s="440" t="s">
        <v>1323</v>
      </c>
      <c r="K424" s="440" t="s">
        <v>1323</v>
      </c>
      <c r="O424" s="440" t="s">
        <v>1323</v>
      </c>
      <c r="Q424" s="440">
        <v>1457</v>
      </c>
      <c r="R424" s="449" t="s">
        <v>1437</v>
      </c>
      <c r="S424" s="440" t="str">
        <f>VLOOKUP(Q424,[8]CUC!I426:K1930,3,0)</f>
        <v>1457+1461+1462</v>
      </c>
    </row>
    <row r="425" spans="1:19" ht="10.199999999999999" customHeight="1" x14ac:dyDescent="0.3">
      <c r="A425" s="440">
        <v>1457</v>
      </c>
      <c r="B425" s="440">
        <f t="shared" si="8"/>
        <v>6</v>
      </c>
      <c r="C425" s="449">
        <v>145705</v>
      </c>
      <c r="D425" s="440" t="s">
        <v>34</v>
      </c>
      <c r="E425" s="440" t="s">
        <v>1323</v>
      </c>
      <c r="G425" s="440" t="s">
        <v>1323</v>
      </c>
      <c r="H425" s="440" t="s">
        <v>1323</v>
      </c>
      <c r="I425" s="440" t="s">
        <v>1323</v>
      </c>
      <c r="J425" s="440" t="s">
        <v>1323</v>
      </c>
      <c r="K425" s="440" t="s">
        <v>1323</v>
      </c>
      <c r="O425" s="440" t="s">
        <v>1323</v>
      </c>
      <c r="Q425" s="440">
        <v>145705</v>
      </c>
      <c r="R425" s="449" t="s">
        <v>629</v>
      </c>
      <c r="S425" s="442" t="s">
        <v>1438</v>
      </c>
    </row>
    <row r="426" spans="1:19" ht="10.199999999999999" customHeight="1" x14ac:dyDescent="0.3">
      <c r="A426" s="440">
        <v>1457</v>
      </c>
      <c r="B426" s="440">
        <f t="shared" si="8"/>
        <v>6</v>
      </c>
      <c r="C426" s="449">
        <v>145710</v>
      </c>
      <c r="D426" s="440" t="s">
        <v>35</v>
      </c>
      <c r="E426" s="440" t="s">
        <v>1323</v>
      </c>
      <c r="G426" s="440" t="s">
        <v>1323</v>
      </c>
      <c r="H426" s="440" t="s">
        <v>1323</v>
      </c>
      <c r="I426" s="440" t="s">
        <v>1323</v>
      </c>
      <c r="J426" s="440" t="s">
        <v>1323</v>
      </c>
      <c r="K426" s="440" t="s">
        <v>1323</v>
      </c>
      <c r="O426" s="440" t="s">
        <v>1323</v>
      </c>
      <c r="Q426" s="440">
        <v>145710</v>
      </c>
      <c r="R426" s="449" t="s">
        <v>631</v>
      </c>
      <c r="S426" s="442" t="s">
        <v>1439</v>
      </c>
    </row>
    <row r="427" spans="1:19" ht="10.199999999999999" customHeight="1" x14ac:dyDescent="0.3">
      <c r="A427" s="440">
        <v>1457</v>
      </c>
      <c r="B427" s="440">
        <f t="shared" si="8"/>
        <v>6</v>
      </c>
      <c r="C427" s="449">
        <v>145715</v>
      </c>
      <c r="D427" s="440" t="s">
        <v>36</v>
      </c>
      <c r="E427" s="440" t="s">
        <v>1323</v>
      </c>
      <c r="G427" s="440" t="s">
        <v>1323</v>
      </c>
      <c r="H427" s="440" t="s">
        <v>1323</v>
      </c>
      <c r="I427" s="440" t="s">
        <v>1323</v>
      </c>
      <c r="J427" s="440" t="s">
        <v>1323</v>
      </c>
      <c r="K427" s="440" t="s">
        <v>1323</v>
      </c>
      <c r="O427" s="440" t="s">
        <v>1323</v>
      </c>
      <c r="Q427" s="440">
        <v>145715</v>
      </c>
      <c r="R427" s="449" t="s">
        <v>633</v>
      </c>
      <c r="S427" s="442" t="s">
        <v>1440</v>
      </c>
    </row>
    <row r="428" spans="1:19" ht="10.199999999999999" customHeight="1" x14ac:dyDescent="0.3">
      <c r="A428" s="440">
        <v>1457</v>
      </c>
      <c r="B428" s="440">
        <f t="shared" si="8"/>
        <v>6</v>
      </c>
      <c r="C428" s="449">
        <v>145720</v>
      </c>
      <c r="D428" s="440" t="s">
        <v>37</v>
      </c>
      <c r="E428" s="440" t="s">
        <v>1323</v>
      </c>
      <c r="G428" s="440" t="s">
        <v>1323</v>
      </c>
      <c r="H428" s="440" t="s">
        <v>1323</v>
      </c>
      <c r="I428" s="440" t="s">
        <v>1323</v>
      </c>
      <c r="J428" s="440" t="s">
        <v>1323</v>
      </c>
      <c r="K428" s="440" t="s">
        <v>1323</v>
      </c>
      <c r="O428" s="440" t="s">
        <v>1323</v>
      </c>
      <c r="Q428" s="440">
        <v>145720</v>
      </c>
      <c r="R428" s="449" t="s">
        <v>635</v>
      </c>
      <c r="S428" s="442" t="s">
        <v>1441</v>
      </c>
    </row>
    <row r="429" spans="1:19" ht="10.199999999999999" customHeight="1" x14ac:dyDescent="0.3">
      <c r="A429" s="440">
        <v>1457</v>
      </c>
      <c r="B429" s="440">
        <f t="shared" si="8"/>
        <v>6</v>
      </c>
      <c r="C429" s="449">
        <v>145725</v>
      </c>
      <c r="D429" s="440" t="s">
        <v>38</v>
      </c>
      <c r="E429" s="440" t="s">
        <v>1323</v>
      </c>
      <c r="G429" s="440" t="s">
        <v>1323</v>
      </c>
      <c r="H429" s="440" t="s">
        <v>1323</v>
      </c>
      <c r="I429" s="440" t="s">
        <v>1323</v>
      </c>
      <c r="J429" s="440" t="s">
        <v>1323</v>
      </c>
      <c r="K429" s="440" t="s">
        <v>1323</v>
      </c>
      <c r="O429" s="440" t="s">
        <v>1323</v>
      </c>
      <c r="Q429" s="440">
        <v>145725</v>
      </c>
      <c r="R429" s="449" t="s">
        <v>637</v>
      </c>
      <c r="S429" s="442" t="s">
        <v>1442</v>
      </c>
    </row>
    <row r="430" spans="1:19" ht="10.199999999999999" customHeight="1" x14ac:dyDescent="0.3">
      <c r="A430" s="440">
        <v>1458</v>
      </c>
      <c r="B430" s="440">
        <f t="shared" si="8"/>
        <v>4</v>
      </c>
      <c r="C430" s="449">
        <v>1458</v>
      </c>
      <c r="D430" s="440" t="s">
        <v>781</v>
      </c>
      <c r="E430" s="440" t="s">
        <v>1323</v>
      </c>
      <c r="J430" s="440" t="s">
        <v>1323</v>
      </c>
      <c r="K430" s="440" t="s">
        <v>1323</v>
      </c>
      <c r="O430" s="440" t="s">
        <v>1323</v>
      </c>
      <c r="Q430" s="440">
        <v>1458</v>
      </c>
      <c r="R430" s="449" t="s">
        <v>1443</v>
      </c>
      <c r="S430" s="440" t="str">
        <f>VLOOKUP(Q430,[8]CUC!I432:K1936,3,0)</f>
        <v>1458+1463</v>
      </c>
    </row>
    <row r="431" spans="1:19" ht="10.199999999999999" customHeight="1" x14ac:dyDescent="0.3">
      <c r="A431" s="440">
        <v>1458</v>
      </c>
      <c r="B431" s="440">
        <f t="shared" si="8"/>
        <v>6</v>
      </c>
      <c r="C431" s="449">
        <v>145805</v>
      </c>
      <c r="D431" s="440" t="s">
        <v>34</v>
      </c>
      <c r="E431" s="440" t="s">
        <v>1323</v>
      </c>
      <c r="J431" s="440" t="s">
        <v>1323</v>
      </c>
      <c r="K431" s="440" t="s">
        <v>1323</v>
      </c>
      <c r="O431" s="440" t="s">
        <v>1323</v>
      </c>
      <c r="Q431" s="440">
        <v>145805</v>
      </c>
      <c r="R431" s="449" t="s">
        <v>629</v>
      </c>
      <c r="S431" s="440" t="s">
        <v>1444</v>
      </c>
    </row>
    <row r="432" spans="1:19" ht="10.199999999999999" customHeight="1" x14ac:dyDescent="0.3">
      <c r="A432" s="440">
        <v>1458</v>
      </c>
      <c r="B432" s="440">
        <f t="shared" si="8"/>
        <v>6</v>
      </c>
      <c r="C432" s="449">
        <v>145810</v>
      </c>
      <c r="D432" s="440" t="s">
        <v>35</v>
      </c>
      <c r="E432" s="440" t="s">
        <v>1323</v>
      </c>
      <c r="J432" s="440" t="s">
        <v>1323</v>
      </c>
      <c r="K432" s="440" t="s">
        <v>1323</v>
      </c>
      <c r="O432" s="440" t="s">
        <v>1323</v>
      </c>
      <c r="Q432" s="440">
        <v>145810</v>
      </c>
      <c r="R432" s="449" t="s">
        <v>631</v>
      </c>
      <c r="S432" s="440" t="s">
        <v>1445</v>
      </c>
    </row>
    <row r="433" spans="1:19" ht="10.199999999999999" customHeight="1" x14ac:dyDescent="0.3">
      <c r="A433" s="440">
        <v>1458</v>
      </c>
      <c r="B433" s="440">
        <f t="shared" si="8"/>
        <v>6</v>
      </c>
      <c r="C433" s="449">
        <v>145815</v>
      </c>
      <c r="D433" s="440" t="s">
        <v>36</v>
      </c>
      <c r="E433" s="440" t="s">
        <v>1323</v>
      </c>
      <c r="J433" s="440" t="s">
        <v>1323</v>
      </c>
      <c r="K433" s="440" t="s">
        <v>1323</v>
      </c>
      <c r="O433" s="440" t="s">
        <v>1323</v>
      </c>
      <c r="Q433" s="440">
        <v>145815</v>
      </c>
      <c r="R433" s="449" t="s">
        <v>633</v>
      </c>
      <c r="S433" s="440" t="s">
        <v>1446</v>
      </c>
    </row>
    <row r="434" spans="1:19" ht="10.199999999999999" customHeight="1" x14ac:dyDescent="0.3">
      <c r="A434" s="440">
        <v>1458</v>
      </c>
      <c r="B434" s="440">
        <f t="shared" si="8"/>
        <v>6</v>
      </c>
      <c r="C434" s="449">
        <v>145820</v>
      </c>
      <c r="D434" s="440" t="s">
        <v>73</v>
      </c>
      <c r="E434" s="440" t="s">
        <v>1323</v>
      </c>
      <c r="J434" s="440" t="s">
        <v>1323</v>
      </c>
      <c r="K434" s="440" t="s">
        <v>1323</v>
      </c>
      <c r="O434" s="440" t="s">
        <v>1323</v>
      </c>
      <c r="Q434" s="440">
        <v>145820</v>
      </c>
      <c r="R434" s="449" t="s">
        <v>1114</v>
      </c>
      <c r="S434" s="440" t="s">
        <v>1447</v>
      </c>
    </row>
    <row r="435" spans="1:19" ht="10.199999999999999" customHeight="1" x14ac:dyDescent="0.3">
      <c r="A435" s="440">
        <v>1458</v>
      </c>
      <c r="B435" s="440">
        <f t="shared" si="8"/>
        <v>6</v>
      </c>
      <c r="C435" s="449">
        <v>145825</v>
      </c>
      <c r="D435" s="440" t="s">
        <v>74</v>
      </c>
      <c r="E435" s="440" t="s">
        <v>1323</v>
      </c>
      <c r="J435" s="440" t="s">
        <v>1323</v>
      </c>
      <c r="K435" s="440" t="s">
        <v>1323</v>
      </c>
      <c r="O435" s="440" t="s">
        <v>1323</v>
      </c>
      <c r="Q435" s="440">
        <v>145825</v>
      </c>
      <c r="R435" s="449" t="s">
        <v>1115</v>
      </c>
      <c r="S435" s="440" t="s">
        <v>1448</v>
      </c>
    </row>
    <row r="436" spans="1:19" ht="10.199999999999999" customHeight="1" x14ac:dyDescent="0.3">
      <c r="A436" s="440">
        <v>1459</v>
      </c>
      <c r="B436" s="440">
        <f t="shared" si="8"/>
        <v>4</v>
      </c>
      <c r="C436" s="449">
        <v>1459</v>
      </c>
      <c r="D436" s="440" t="s">
        <v>782</v>
      </c>
      <c r="E436" s="440" t="s">
        <v>1323</v>
      </c>
      <c r="F436" s="440" t="s">
        <v>1323</v>
      </c>
      <c r="G436" s="440" t="s">
        <v>1323</v>
      </c>
      <c r="I436" s="440" t="s">
        <v>1323</v>
      </c>
      <c r="J436" s="440" t="s">
        <v>1323</v>
      </c>
      <c r="K436" s="440" t="s">
        <v>1323</v>
      </c>
      <c r="O436" s="440" t="s">
        <v>1323</v>
      </c>
      <c r="Q436" s="440">
        <v>1459</v>
      </c>
      <c r="R436" s="449" t="s">
        <v>1449</v>
      </c>
      <c r="S436" s="440">
        <f>VLOOKUP(Q436,[8]CUC!I438:K1942,3,0)</f>
        <v>1459</v>
      </c>
    </row>
    <row r="437" spans="1:19" ht="10.199999999999999" customHeight="1" x14ac:dyDescent="0.3">
      <c r="A437" s="440">
        <v>1459</v>
      </c>
      <c r="B437" s="440">
        <f t="shared" si="8"/>
        <v>6</v>
      </c>
      <c r="C437" s="449">
        <v>145905</v>
      </c>
      <c r="D437" s="440" t="s">
        <v>34</v>
      </c>
      <c r="E437" s="440" t="s">
        <v>1323</v>
      </c>
      <c r="F437" s="440" t="s">
        <v>1323</v>
      </c>
      <c r="G437" s="440" t="s">
        <v>1323</v>
      </c>
      <c r="I437" s="440" t="s">
        <v>1323</v>
      </c>
      <c r="J437" s="440" t="s">
        <v>1323</v>
      </c>
      <c r="K437" s="440" t="s">
        <v>1323</v>
      </c>
      <c r="O437" s="440" t="s">
        <v>1323</v>
      </c>
      <c r="Q437" s="440">
        <v>145905</v>
      </c>
      <c r="R437" s="449" t="s">
        <v>629</v>
      </c>
      <c r="S437" s="440">
        <v>145905</v>
      </c>
    </row>
    <row r="438" spans="1:19" ht="10.199999999999999" customHeight="1" x14ac:dyDescent="0.3">
      <c r="A438" s="440">
        <v>1459</v>
      </c>
      <c r="B438" s="440">
        <f t="shared" si="8"/>
        <v>6</v>
      </c>
      <c r="C438" s="449">
        <v>145910</v>
      </c>
      <c r="D438" s="440" t="s">
        <v>35</v>
      </c>
      <c r="E438" s="440" t="s">
        <v>1323</v>
      </c>
      <c r="F438" s="440" t="s">
        <v>1323</v>
      </c>
      <c r="G438" s="440" t="s">
        <v>1323</v>
      </c>
      <c r="I438" s="440" t="s">
        <v>1323</v>
      </c>
      <c r="J438" s="440" t="s">
        <v>1323</v>
      </c>
      <c r="K438" s="440" t="s">
        <v>1323</v>
      </c>
      <c r="O438" s="440" t="s">
        <v>1323</v>
      </c>
      <c r="Q438" s="440">
        <v>145910</v>
      </c>
      <c r="R438" s="449" t="s">
        <v>631</v>
      </c>
      <c r="S438" s="440">
        <v>145910</v>
      </c>
    </row>
    <row r="439" spans="1:19" ht="10.199999999999999" customHeight="1" x14ac:dyDescent="0.3">
      <c r="A439" s="440">
        <v>1459</v>
      </c>
      <c r="B439" s="440">
        <f t="shared" si="8"/>
        <v>6</v>
      </c>
      <c r="C439" s="449">
        <v>145915</v>
      </c>
      <c r="D439" s="440" t="s">
        <v>75</v>
      </c>
      <c r="E439" s="440" t="s">
        <v>1323</v>
      </c>
      <c r="F439" s="440" t="s">
        <v>1323</v>
      </c>
      <c r="G439" s="440" t="s">
        <v>1323</v>
      </c>
      <c r="I439" s="440" t="s">
        <v>1323</v>
      </c>
      <c r="J439" s="440" t="s">
        <v>1323</v>
      </c>
      <c r="K439" s="440" t="s">
        <v>1323</v>
      </c>
      <c r="O439" s="440" t="s">
        <v>1323</v>
      </c>
      <c r="Q439" s="440">
        <v>145915</v>
      </c>
      <c r="R439" s="449" t="s">
        <v>1116</v>
      </c>
      <c r="S439" s="440">
        <v>145915</v>
      </c>
    </row>
    <row r="440" spans="1:19" ht="10.199999999999999" customHeight="1" x14ac:dyDescent="0.3">
      <c r="A440" s="440">
        <v>1459</v>
      </c>
      <c r="B440" s="440">
        <f t="shared" si="8"/>
        <v>6</v>
      </c>
      <c r="C440" s="449">
        <v>145920</v>
      </c>
      <c r="D440" s="440" t="s">
        <v>76</v>
      </c>
      <c r="E440" s="440" t="s">
        <v>1323</v>
      </c>
      <c r="F440" s="440" t="s">
        <v>1323</v>
      </c>
      <c r="G440" s="440" t="s">
        <v>1323</v>
      </c>
      <c r="I440" s="440" t="s">
        <v>1323</v>
      </c>
      <c r="J440" s="440" t="s">
        <v>1323</v>
      </c>
      <c r="K440" s="440" t="s">
        <v>1323</v>
      </c>
      <c r="O440" s="440" t="s">
        <v>1323</v>
      </c>
      <c r="Q440" s="440">
        <v>145920</v>
      </c>
      <c r="R440" s="449" t="s">
        <v>1117</v>
      </c>
      <c r="S440" s="440">
        <v>145920</v>
      </c>
    </row>
    <row r="441" spans="1:19" ht="10.199999999999999" customHeight="1" x14ac:dyDescent="0.3">
      <c r="A441" s="440">
        <v>1459</v>
      </c>
      <c r="B441" s="440">
        <f t="shared" si="8"/>
        <v>6</v>
      </c>
      <c r="C441" s="449">
        <v>145925</v>
      </c>
      <c r="D441" s="440" t="s">
        <v>77</v>
      </c>
      <c r="E441" s="440" t="s">
        <v>1323</v>
      </c>
      <c r="F441" s="440" t="s">
        <v>1323</v>
      </c>
      <c r="G441" s="440" t="s">
        <v>1323</v>
      </c>
      <c r="I441" s="440" t="s">
        <v>1323</v>
      </c>
      <c r="J441" s="440" t="s">
        <v>1323</v>
      </c>
      <c r="K441" s="440" t="s">
        <v>1323</v>
      </c>
      <c r="O441" s="440" t="s">
        <v>1323</v>
      </c>
      <c r="Q441" s="440">
        <v>145925</v>
      </c>
      <c r="R441" s="449" t="s">
        <v>1432</v>
      </c>
      <c r="S441" s="440">
        <v>145925</v>
      </c>
    </row>
    <row r="442" spans="1:19" ht="10.199999999999999" customHeight="1" x14ac:dyDescent="0.3">
      <c r="A442" s="440">
        <v>1459</v>
      </c>
      <c r="B442" s="440">
        <f t="shared" si="8"/>
        <v>6</v>
      </c>
      <c r="C442" s="449">
        <v>145930</v>
      </c>
      <c r="D442" s="440" t="s">
        <v>78</v>
      </c>
      <c r="E442" s="440" t="s">
        <v>1323</v>
      </c>
      <c r="F442" s="440" t="s">
        <v>1323</v>
      </c>
      <c r="G442" s="440" t="s">
        <v>1323</v>
      </c>
      <c r="I442" s="440" t="s">
        <v>1323</v>
      </c>
      <c r="J442" s="440" t="s">
        <v>1323</v>
      </c>
      <c r="K442" s="440" t="s">
        <v>1323</v>
      </c>
      <c r="O442" s="440" t="s">
        <v>1323</v>
      </c>
      <c r="Q442" s="440">
        <v>145930</v>
      </c>
      <c r="R442" s="449" t="s">
        <v>1119</v>
      </c>
      <c r="S442" s="440">
        <v>145930</v>
      </c>
    </row>
    <row r="443" spans="1:19" ht="10.199999999999999" customHeight="1" x14ac:dyDescent="0.3">
      <c r="A443" s="440">
        <v>1460</v>
      </c>
      <c r="B443" s="440">
        <f t="shared" si="8"/>
        <v>4</v>
      </c>
      <c r="C443" s="449">
        <v>1460</v>
      </c>
      <c r="D443" s="440" t="s">
        <v>82</v>
      </c>
      <c r="E443" s="440" t="s">
        <v>1323</v>
      </c>
      <c r="G443" s="440" t="s">
        <v>1323</v>
      </c>
      <c r="J443" s="440" t="s">
        <v>1323</v>
      </c>
      <c r="K443" s="440" t="s">
        <v>1323</v>
      </c>
      <c r="O443" s="440" t="s">
        <v>1323</v>
      </c>
      <c r="Q443" s="440">
        <v>1460</v>
      </c>
      <c r="R443" s="449" t="s">
        <v>1450</v>
      </c>
      <c r="S443" s="440">
        <f>VLOOKUP(Q443,[8]CUC!I445:K1949,3,0)</f>
        <v>1460</v>
      </c>
    </row>
    <row r="444" spans="1:19" ht="10.199999999999999" customHeight="1" x14ac:dyDescent="0.3">
      <c r="A444" s="440">
        <v>1460</v>
      </c>
      <c r="B444" s="440">
        <f t="shared" si="8"/>
        <v>6</v>
      </c>
      <c r="C444" s="449">
        <v>146005</v>
      </c>
      <c r="D444" s="440" t="s">
        <v>34</v>
      </c>
      <c r="E444" s="440" t="s">
        <v>1323</v>
      </c>
      <c r="G444" s="440" t="s">
        <v>1323</v>
      </c>
      <c r="J444" s="440" t="s">
        <v>1323</v>
      </c>
      <c r="K444" s="440" t="s">
        <v>1323</v>
      </c>
      <c r="O444" s="440" t="s">
        <v>1323</v>
      </c>
      <c r="Q444" s="440">
        <v>146005</v>
      </c>
      <c r="R444" s="449" t="s">
        <v>629</v>
      </c>
      <c r="S444" s="440">
        <v>146005</v>
      </c>
    </row>
    <row r="445" spans="1:19" ht="10.199999999999999" customHeight="1" x14ac:dyDescent="0.3">
      <c r="A445" s="440">
        <v>1460</v>
      </c>
      <c r="B445" s="440">
        <f t="shared" si="8"/>
        <v>6</v>
      </c>
      <c r="C445" s="449">
        <v>146010</v>
      </c>
      <c r="D445" s="440" t="s">
        <v>35</v>
      </c>
      <c r="E445" s="440" t="s">
        <v>1323</v>
      </c>
      <c r="G445" s="440" t="s">
        <v>1323</v>
      </c>
      <c r="J445" s="440" t="s">
        <v>1323</v>
      </c>
      <c r="K445" s="440" t="s">
        <v>1323</v>
      </c>
      <c r="O445" s="440" t="s">
        <v>1323</v>
      </c>
      <c r="Q445" s="440">
        <v>146010</v>
      </c>
      <c r="R445" s="449" t="s">
        <v>631</v>
      </c>
      <c r="S445" s="440">
        <v>146010</v>
      </c>
    </row>
    <row r="446" spans="1:19" ht="10.199999999999999" customHeight="1" x14ac:dyDescent="0.3">
      <c r="A446" s="440">
        <v>1460</v>
      </c>
      <c r="B446" s="440">
        <f t="shared" si="8"/>
        <v>6</v>
      </c>
      <c r="C446" s="449">
        <v>146015</v>
      </c>
      <c r="D446" s="440" t="s">
        <v>36</v>
      </c>
      <c r="E446" s="440" t="s">
        <v>1323</v>
      </c>
      <c r="G446" s="440" t="s">
        <v>1323</v>
      </c>
      <c r="J446" s="440" t="s">
        <v>1323</v>
      </c>
      <c r="K446" s="440" t="s">
        <v>1323</v>
      </c>
      <c r="O446" s="440" t="s">
        <v>1323</v>
      </c>
      <c r="Q446" s="440">
        <v>146015</v>
      </c>
      <c r="R446" s="449" t="s">
        <v>633</v>
      </c>
      <c r="S446" s="440">
        <v>146015</v>
      </c>
    </row>
    <row r="447" spans="1:19" ht="10.199999999999999" customHeight="1" x14ac:dyDescent="0.3">
      <c r="A447" s="440">
        <v>1460</v>
      </c>
      <c r="B447" s="440">
        <f t="shared" si="8"/>
        <v>6</v>
      </c>
      <c r="C447" s="449">
        <v>146020</v>
      </c>
      <c r="D447" s="440" t="s">
        <v>37</v>
      </c>
      <c r="E447" s="440" t="s">
        <v>1323</v>
      </c>
      <c r="G447" s="440" t="s">
        <v>1323</v>
      </c>
      <c r="J447" s="440" t="s">
        <v>1323</v>
      </c>
      <c r="K447" s="440" t="s">
        <v>1323</v>
      </c>
      <c r="O447" s="440" t="s">
        <v>1323</v>
      </c>
      <c r="Q447" s="440">
        <v>146020</v>
      </c>
      <c r="R447" s="449" t="s">
        <v>635</v>
      </c>
      <c r="S447" s="440">
        <v>146020</v>
      </c>
    </row>
    <row r="448" spans="1:19" ht="10.199999999999999" customHeight="1" x14ac:dyDescent="0.3">
      <c r="A448" s="440">
        <v>1460</v>
      </c>
      <c r="B448" s="440">
        <f t="shared" si="8"/>
        <v>6</v>
      </c>
      <c r="C448" s="449">
        <v>146025</v>
      </c>
      <c r="D448" s="440" t="s">
        <v>38</v>
      </c>
      <c r="E448" s="440" t="s">
        <v>1323</v>
      </c>
      <c r="G448" s="440" t="s">
        <v>1323</v>
      </c>
      <c r="J448" s="440" t="s">
        <v>1323</v>
      </c>
      <c r="K448" s="440" t="s">
        <v>1323</v>
      </c>
      <c r="O448" s="440" t="s">
        <v>1323</v>
      </c>
      <c r="Q448" s="440">
        <v>146025</v>
      </c>
      <c r="R448" s="449" t="s">
        <v>637</v>
      </c>
      <c r="S448" s="440">
        <v>146025</v>
      </c>
    </row>
    <row r="449" spans="1:19" ht="10.199999999999999" customHeight="1" x14ac:dyDescent="0.3">
      <c r="A449" s="440">
        <v>1461</v>
      </c>
      <c r="B449" s="440">
        <f t="shared" si="8"/>
        <v>4</v>
      </c>
      <c r="C449" s="449">
        <v>1461</v>
      </c>
      <c r="D449" s="440" t="s">
        <v>783</v>
      </c>
      <c r="E449" s="440" t="s">
        <v>1323</v>
      </c>
      <c r="G449" s="440" t="s">
        <v>1323</v>
      </c>
      <c r="J449" s="440" t="s">
        <v>1323</v>
      </c>
      <c r="K449" s="440" t="s">
        <v>1323</v>
      </c>
      <c r="O449" s="440" t="s">
        <v>1323</v>
      </c>
      <c r="Q449" s="440" t="s">
        <v>1340</v>
      </c>
      <c r="R449" s="449" t="s">
        <v>1340</v>
      </c>
      <c r="S449" s="440" t="s">
        <v>1340</v>
      </c>
    </row>
    <row r="450" spans="1:19" ht="10.199999999999999" customHeight="1" x14ac:dyDescent="0.3">
      <c r="A450" s="440">
        <v>1461</v>
      </c>
      <c r="B450" s="440">
        <f t="shared" si="8"/>
        <v>6</v>
      </c>
      <c r="C450" s="449">
        <v>146105</v>
      </c>
      <c r="D450" s="440" t="s">
        <v>34</v>
      </c>
      <c r="E450" s="440" t="s">
        <v>1323</v>
      </c>
      <c r="G450" s="440" t="s">
        <v>1323</v>
      </c>
      <c r="J450" s="440" t="s">
        <v>1323</v>
      </c>
      <c r="K450" s="440" t="s">
        <v>1323</v>
      </c>
      <c r="O450" s="440" t="s">
        <v>1323</v>
      </c>
      <c r="Q450" s="440" t="s">
        <v>1340</v>
      </c>
      <c r="R450" s="449" t="s">
        <v>1340</v>
      </c>
      <c r="S450" s="440" t="s">
        <v>1340</v>
      </c>
    </row>
    <row r="451" spans="1:19" ht="10.199999999999999" customHeight="1" x14ac:dyDescent="0.3">
      <c r="A451" s="440">
        <v>1461</v>
      </c>
      <c r="B451" s="440">
        <f t="shared" si="8"/>
        <v>6</v>
      </c>
      <c r="C451" s="449">
        <v>146110</v>
      </c>
      <c r="D451" s="440" t="s">
        <v>35</v>
      </c>
      <c r="E451" s="440" t="s">
        <v>1323</v>
      </c>
      <c r="G451" s="440" t="s">
        <v>1323</v>
      </c>
      <c r="J451" s="440" t="s">
        <v>1323</v>
      </c>
      <c r="K451" s="440" t="s">
        <v>1323</v>
      </c>
      <c r="O451" s="440" t="s">
        <v>1323</v>
      </c>
      <c r="Q451" s="440" t="s">
        <v>1340</v>
      </c>
      <c r="R451" s="449" t="s">
        <v>1340</v>
      </c>
      <c r="S451" s="440" t="s">
        <v>1340</v>
      </c>
    </row>
    <row r="452" spans="1:19" ht="10.199999999999999" customHeight="1" x14ac:dyDescent="0.3">
      <c r="A452" s="440">
        <v>1461</v>
      </c>
      <c r="B452" s="440">
        <f t="shared" si="8"/>
        <v>6</v>
      </c>
      <c r="C452" s="449">
        <v>146115</v>
      </c>
      <c r="D452" s="440" t="s">
        <v>36</v>
      </c>
      <c r="E452" s="440" t="s">
        <v>1323</v>
      </c>
      <c r="G452" s="440" t="s">
        <v>1323</v>
      </c>
      <c r="J452" s="440" t="s">
        <v>1323</v>
      </c>
      <c r="K452" s="440" t="s">
        <v>1323</v>
      </c>
      <c r="O452" s="440" t="s">
        <v>1323</v>
      </c>
      <c r="Q452" s="440" t="s">
        <v>1340</v>
      </c>
      <c r="R452" s="449" t="s">
        <v>1340</v>
      </c>
      <c r="S452" s="440" t="s">
        <v>1340</v>
      </c>
    </row>
    <row r="453" spans="1:19" ht="10.199999999999999" customHeight="1" x14ac:dyDescent="0.3">
      <c r="A453" s="440">
        <v>1461</v>
      </c>
      <c r="B453" s="440">
        <f t="shared" ref="B453:B516" si="9">LEN(C453)</f>
        <v>6</v>
      </c>
      <c r="C453" s="449">
        <v>146120</v>
      </c>
      <c r="D453" s="440" t="s">
        <v>37</v>
      </c>
      <c r="E453" s="440" t="s">
        <v>1323</v>
      </c>
      <c r="G453" s="440" t="s">
        <v>1323</v>
      </c>
      <c r="J453" s="440" t="s">
        <v>1323</v>
      </c>
      <c r="K453" s="440" t="s">
        <v>1323</v>
      </c>
      <c r="O453" s="440" t="s">
        <v>1323</v>
      </c>
      <c r="Q453" s="440" t="s">
        <v>1340</v>
      </c>
      <c r="R453" s="449" t="s">
        <v>1340</v>
      </c>
      <c r="S453" s="440" t="s">
        <v>1340</v>
      </c>
    </row>
    <row r="454" spans="1:19" ht="10.199999999999999" customHeight="1" x14ac:dyDescent="0.3">
      <c r="A454" s="440">
        <v>1461</v>
      </c>
      <c r="B454" s="440">
        <f t="shared" si="9"/>
        <v>6</v>
      </c>
      <c r="C454" s="449">
        <v>146125</v>
      </c>
      <c r="D454" s="440" t="s">
        <v>38</v>
      </c>
      <c r="E454" s="440" t="s">
        <v>1323</v>
      </c>
      <c r="G454" s="440" t="s">
        <v>1323</v>
      </c>
      <c r="J454" s="440" t="s">
        <v>1323</v>
      </c>
      <c r="K454" s="440" t="s">
        <v>1323</v>
      </c>
      <c r="O454" s="440" t="s">
        <v>1323</v>
      </c>
      <c r="Q454" s="440" t="s">
        <v>1340</v>
      </c>
      <c r="R454" s="449" t="s">
        <v>1340</v>
      </c>
      <c r="S454" s="440" t="s">
        <v>1340</v>
      </c>
    </row>
    <row r="455" spans="1:19" ht="10.199999999999999" customHeight="1" x14ac:dyDescent="0.3">
      <c r="A455" s="440">
        <v>1462</v>
      </c>
      <c r="B455" s="440">
        <f t="shared" si="9"/>
        <v>4</v>
      </c>
      <c r="C455" s="449">
        <v>1462</v>
      </c>
      <c r="D455" s="440" t="s">
        <v>784</v>
      </c>
      <c r="E455" s="440" t="s">
        <v>1323</v>
      </c>
      <c r="G455" s="440" t="s">
        <v>1323</v>
      </c>
      <c r="J455" s="440" t="s">
        <v>1323</v>
      </c>
      <c r="K455" s="440" t="s">
        <v>1323</v>
      </c>
      <c r="O455" s="440" t="s">
        <v>1323</v>
      </c>
      <c r="Q455" s="440" t="s">
        <v>1340</v>
      </c>
      <c r="R455" s="449" t="s">
        <v>1340</v>
      </c>
      <c r="S455" s="440" t="s">
        <v>1340</v>
      </c>
    </row>
    <row r="456" spans="1:19" ht="10.199999999999999" customHeight="1" x14ac:dyDescent="0.3">
      <c r="A456" s="440">
        <v>1462</v>
      </c>
      <c r="B456" s="440">
        <f t="shared" si="9"/>
        <v>6</v>
      </c>
      <c r="C456" s="449">
        <v>146205</v>
      </c>
      <c r="D456" s="440" t="s">
        <v>34</v>
      </c>
      <c r="E456" s="440" t="s">
        <v>1323</v>
      </c>
      <c r="G456" s="440" t="s">
        <v>1323</v>
      </c>
      <c r="J456" s="440" t="s">
        <v>1323</v>
      </c>
      <c r="K456" s="440" t="s">
        <v>1323</v>
      </c>
      <c r="O456" s="440" t="s">
        <v>1323</v>
      </c>
      <c r="Q456" s="440" t="s">
        <v>1340</v>
      </c>
      <c r="R456" s="449" t="s">
        <v>1340</v>
      </c>
      <c r="S456" s="440" t="s">
        <v>1340</v>
      </c>
    </row>
    <row r="457" spans="1:19" ht="10.199999999999999" customHeight="1" x14ac:dyDescent="0.3">
      <c r="A457" s="440">
        <v>1462</v>
      </c>
      <c r="B457" s="440">
        <f t="shared" si="9"/>
        <v>6</v>
      </c>
      <c r="C457" s="449">
        <v>146210</v>
      </c>
      <c r="D457" s="440" t="s">
        <v>35</v>
      </c>
      <c r="E457" s="440" t="s">
        <v>1323</v>
      </c>
      <c r="G457" s="440" t="s">
        <v>1323</v>
      </c>
      <c r="J457" s="440" t="s">
        <v>1323</v>
      </c>
      <c r="K457" s="440" t="s">
        <v>1323</v>
      </c>
      <c r="O457" s="440" t="s">
        <v>1323</v>
      </c>
      <c r="Q457" s="440" t="s">
        <v>1340</v>
      </c>
      <c r="R457" s="449" t="s">
        <v>1340</v>
      </c>
      <c r="S457" s="440" t="s">
        <v>1340</v>
      </c>
    </row>
    <row r="458" spans="1:19" ht="10.199999999999999" customHeight="1" x14ac:dyDescent="0.3">
      <c r="A458" s="440">
        <v>1462</v>
      </c>
      <c r="B458" s="440">
        <f t="shared" si="9"/>
        <v>6</v>
      </c>
      <c r="C458" s="449">
        <v>146215</v>
      </c>
      <c r="D458" s="440" t="s">
        <v>36</v>
      </c>
      <c r="E458" s="440" t="s">
        <v>1323</v>
      </c>
      <c r="G458" s="440" t="s">
        <v>1323</v>
      </c>
      <c r="J458" s="440" t="s">
        <v>1323</v>
      </c>
      <c r="K458" s="440" t="s">
        <v>1323</v>
      </c>
      <c r="O458" s="440" t="s">
        <v>1323</v>
      </c>
      <c r="Q458" s="440" t="s">
        <v>1340</v>
      </c>
      <c r="R458" s="449" t="s">
        <v>1340</v>
      </c>
      <c r="S458" s="440" t="s">
        <v>1340</v>
      </c>
    </row>
    <row r="459" spans="1:19" ht="10.199999999999999" customHeight="1" x14ac:dyDescent="0.3">
      <c r="A459" s="440">
        <v>1462</v>
      </c>
      <c r="B459" s="440">
        <f t="shared" si="9"/>
        <v>6</v>
      </c>
      <c r="C459" s="449">
        <v>146220</v>
      </c>
      <c r="D459" s="440" t="s">
        <v>37</v>
      </c>
      <c r="E459" s="440" t="s">
        <v>1323</v>
      </c>
      <c r="G459" s="440" t="s">
        <v>1323</v>
      </c>
      <c r="J459" s="440" t="s">
        <v>1323</v>
      </c>
      <c r="K459" s="440" t="s">
        <v>1323</v>
      </c>
      <c r="O459" s="440" t="s">
        <v>1323</v>
      </c>
      <c r="Q459" s="440" t="s">
        <v>1340</v>
      </c>
      <c r="R459" s="449" t="s">
        <v>1340</v>
      </c>
      <c r="S459" s="440" t="s">
        <v>1340</v>
      </c>
    </row>
    <row r="460" spans="1:19" ht="10.199999999999999" customHeight="1" x14ac:dyDescent="0.3">
      <c r="A460" s="440">
        <v>1462</v>
      </c>
      <c r="B460" s="440">
        <f t="shared" si="9"/>
        <v>6</v>
      </c>
      <c r="C460" s="449">
        <v>146225</v>
      </c>
      <c r="D460" s="440" t="s">
        <v>38</v>
      </c>
      <c r="E460" s="440" t="s">
        <v>1323</v>
      </c>
      <c r="G460" s="440" t="s">
        <v>1323</v>
      </c>
      <c r="J460" s="440" t="s">
        <v>1323</v>
      </c>
      <c r="K460" s="440" t="s">
        <v>1323</v>
      </c>
      <c r="O460" s="440" t="s">
        <v>1323</v>
      </c>
      <c r="Q460" s="440" t="s">
        <v>1340</v>
      </c>
      <c r="R460" s="449" t="s">
        <v>1340</v>
      </c>
      <c r="S460" s="440" t="s">
        <v>1340</v>
      </c>
    </row>
    <row r="461" spans="1:19" ht="10.199999999999999" customHeight="1" x14ac:dyDescent="0.3">
      <c r="A461" s="440">
        <v>1463</v>
      </c>
      <c r="B461" s="440">
        <f t="shared" si="9"/>
        <v>4</v>
      </c>
      <c r="C461" s="449">
        <v>1463</v>
      </c>
      <c r="D461" s="440" t="s">
        <v>785</v>
      </c>
      <c r="E461" s="440" t="s">
        <v>1323</v>
      </c>
      <c r="J461" s="440" t="s">
        <v>1323</v>
      </c>
      <c r="K461" s="440" t="s">
        <v>1323</v>
      </c>
      <c r="O461" s="440" t="s">
        <v>1323</v>
      </c>
      <c r="Q461" s="440" t="s">
        <v>1340</v>
      </c>
      <c r="R461" s="449" t="s">
        <v>1340</v>
      </c>
      <c r="S461" s="440" t="s">
        <v>1340</v>
      </c>
    </row>
    <row r="462" spans="1:19" ht="10.199999999999999" customHeight="1" x14ac:dyDescent="0.3">
      <c r="A462" s="440">
        <v>1463</v>
      </c>
      <c r="B462" s="440">
        <f t="shared" si="9"/>
        <v>6</v>
      </c>
      <c r="C462" s="449">
        <v>146305</v>
      </c>
      <c r="D462" s="440" t="s">
        <v>34</v>
      </c>
      <c r="E462" s="440" t="s">
        <v>1323</v>
      </c>
      <c r="J462" s="440" t="s">
        <v>1323</v>
      </c>
      <c r="K462" s="440" t="s">
        <v>1323</v>
      </c>
      <c r="O462" s="440" t="s">
        <v>1323</v>
      </c>
      <c r="Q462" s="440" t="s">
        <v>1340</v>
      </c>
      <c r="R462" s="449" t="s">
        <v>1340</v>
      </c>
      <c r="S462" s="440" t="s">
        <v>1340</v>
      </c>
    </row>
    <row r="463" spans="1:19" ht="10.199999999999999" customHeight="1" x14ac:dyDescent="0.3">
      <c r="A463" s="440">
        <v>1463</v>
      </c>
      <c r="B463" s="440">
        <f t="shared" si="9"/>
        <v>6</v>
      </c>
      <c r="C463" s="449">
        <v>146310</v>
      </c>
      <c r="D463" s="440" t="s">
        <v>35</v>
      </c>
      <c r="E463" s="440" t="s">
        <v>1323</v>
      </c>
      <c r="J463" s="440" t="s">
        <v>1323</v>
      </c>
      <c r="K463" s="440" t="s">
        <v>1323</v>
      </c>
      <c r="O463" s="440" t="s">
        <v>1323</v>
      </c>
      <c r="Q463" s="440" t="s">
        <v>1340</v>
      </c>
      <c r="R463" s="449" t="s">
        <v>1340</v>
      </c>
      <c r="S463" s="440" t="s">
        <v>1340</v>
      </c>
    </row>
    <row r="464" spans="1:19" ht="10.199999999999999" customHeight="1" x14ac:dyDescent="0.3">
      <c r="A464" s="440">
        <v>1463</v>
      </c>
      <c r="B464" s="440">
        <f t="shared" si="9"/>
        <v>6</v>
      </c>
      <c r="C464" s="449">
        <v>146315</v>
      </c>
      <c r="D464" s="440" t="s">
        <v>36</v>
      </c>
      <c r="E464" s="440" t="s">
        <v>1323</v>
      </c>
      <c r="J464" s="440" t="s">
        <v>1323</v>
      </c>
      <c r="K464" s="440" t="s">
        <v>1323</v>
      </c>
      <c r="O464" s="440" t="s">
        <v>1323</v>
      </c>
      <c r="Q464" s="440" t="s">
        <v>1340</v>
      </c>
      <c r="R464" s="449" t="s">
        <v>1340</v>
      </c>
      <c r="S464" s="440" t="s">
        <v>1340</v>
      </c>
    </row>
    <row r="465" spans="1:19" ht="10.199999999999999" customHeight="1" x14ac:dyDescent="0.3">
      <c r="A465" s="440">
        <v>1463</v>
      </c>
      <c r="B465" s="440">
        <f t="shared" si="9"/>
        <v>6</v>
      </c>
      <c r="C465" s="449">
        <v>146320</v>
      </c>
      <c r="D465" s="440" t="s">
        <v>37</v>
      </c>
      <c r="E465" s="440" t="s">
        <v>1323</v>
      </c>
      <c r="J465" s="440" t="s">
        <v>1323</v>
      </c>
      <c r="K465" s="440" t="s">
        <v>1323</v>
      </c>
      <c r="O465" s="440" t="s">
        <v>1323</v>
      </c>
      <c r="Q465" s="440" t="s">
        <v>1340</v>
      </c>
      <c r="R465" s="449" t="s">
        <v>1340</v>
      </c>
      <c r="S465" s="440" t="s">
        <v>1340</v>
      </c>
    </row>
    <row r="466" spans="1:19" ht="10.199999999999999" customHeight="1" x14ac:dyDescent="0.3">
      <c r="A466" s="440">
        <v>1463</v>
      </c>
      <c r="B466" s="440">
        <f t="shared" si="9"/>
        <v>6</v>
      </c>
      <c r="C466" s="449">
        <v>146325</v>
      </c>
      <c r="D466" s="440" t="s">
        <v>38</v>
      </c>
      <c r="E466" s="440" t="s">
        <v>1323</v>
      </c>
      <c r="J466" s="440" t="s">
        <v>1323</v>
      </c>
      <c r="K466" s="440" t="s">
        <v>1323</v>
      </c>
      <c r="O466" s="440" t="s">
        <v>1323</v>
      </c>
      <c r="Q466" s="440" t="s">
        <v>1340</v>
      </c>
      <c r="R466" s="449" t="s">
        <v>1340</v>
      </c>
      <c r="S466" s="440" t="s">
        <v>1340</v>
      </c>
    </row>
    <row r="467" spans="1:19" ht="10.199999999999999" customHeight="1" x14ac:dyDescent="0.3">
      <c r="A467" s="440">
        <v>1464</v>
      </c>
      <c r="B467" s="440">
        <f t="shared" si="9"/>
        <v>4</v>
      </c>
      <c r="C467" s="449">
        <v>1464</v>
      </c>
      <c r="D467" s="440" t="s">
        <v>1451</v>
      </c>
      <c r="E467" s="440" t="s">
        <v>1323</v>
      </c>
      <c r="F467" s="440" t="s">
        <v>1323</v>
      </c>
      <c r="G467" s="440" t="s">
        <v>1323</v>
      </c>
      <c r="I467" s="440" t="s">
        <v>1323</v>
      </c>
      <c r="J467" s="440" t="s">
        <v>1323</v>
      </c>
      <c r="K467" s="440" t="s">
        <v>1323</v>
      </c>
      <c r="O467" s="440" t="s">
        <v>1323</v>
      </c>
      <c r="Q467" s="440">
        <v>1464</v>
      </c>
      <c r="R467" s="449" t="s">
        <v>1452</v>
      </c>
      <c r="S467" s="440">
        <f>VLOOKUP(Q467,[8]CUC!I469:K1973,3,0)</f>
        <v>1464</v>
      </c>
    </row>
    <row r="468" spans="1:19" ht="10.199999999999999" customHeight="1" x14ac:dyDescent="0.3">
      <c r="A468" s="440">
        <v>1464</v>
      </c>
      <c r="B468" s="440">
        <f t="shared" si="9"/>
        <v>6</v>
      </c>
      <c r="C468" s="449">
        <v>146405</v>
      </c>
      <c r="D468" s="440" t="s">
        <v>34</v>
      </c>
      <c r="E468" s="440" t="s">
        <v>1323</v>
      </c>
      <c r="F468" s="440" t="s">
        <v>1323</v>
      </c>
      <c r="G468" s="440" t="s">
        <v>1323</v>
      </c>
      <c r="I468" s="440" t="s">
        <v>1323</v>
      </c>
      <c r="J468" s="440" t="s">
        <v>1323</v>
      </c>
      <c r="K468" s="440" t="s">
        <v>1323</v>
      </c>
      <c r="O468" s="440" t="s">
        <v>1323</v>
      </c>
      <c r="Q468" s="440">
        <v>146405</v>
      </c>
      <c r="R468" s="449" t="s">
        <v>629</v>
      </c>
      <c r="S468" s="440">
        <v>146405</v>
      </c>
    </row>
    <row r="469" spans="1:19" ht="10.199999999999999" customHeight="1" x14ac:dyDescent="0.3">
      <c r="A469" s="440">
        <v>1464</v>
      </c>
      <c r="B469" s="440">
        <f t="shared" si="9"/>
        <v>6</v>
      </c>
      <c r="C469" s="449">
        <v>146410</v>
      </c>
      <c r="D469" s="440" t="s">
        <v>35</v>
      </c>
      <c r="E469" s="440" t="s">
        <v>1323</v>
      </c>
      <c r="F469" s="440" t="s">
        <v>1323</v>
      </c>
      <c r="G469" s="440" t="s">
        <v>1323</v>
      </c>
      <c r="I469" s="440" t="s">
        <v>1323</v>
      </c>
      <c r="J469" s="440" t="s">
        <v>1323</v>
      </c>
      <c r="K469" s="440" t="s">
        <v>1323</v>
      </c>
      <c r="O469" s="440" t="s">
        <v>1323</v>
      </c>
      <c r="Q469" s="440">
        <v>146410</v>
      </c>
      <c r="R469" s="449" t="s">
        <v>631</v>
      </c>
      <c r="S469" s="440">
        <v>146410</v>
      </c>
    </row>
    <row r="470" spans="1:19" ht="10.199999999999999" customHeight="1" x14ac:dyDescent="0.3">
      <c r="A470" s="440">
        <v>1464</v>
      </c>
      <c r="B470" s="440">
        <f t="shared" si="9"/>
        <v>6</v>
      </c>
      <c r="C470" s="449">
        <v>146415</v>
      </c>
      <c r="D470" s="440" t="s">
        <v>75</v>
      </c>
      <c r="E470" s="440" t="s">
        <v>1323</v>
      </c>
      <c r="F470" s="440" t="s">
        <v>1323</v>
      </c>
      <c r="G470" s="440" t="s">
        <v>1323</v>
      </c>
      <c r="I470" s="440" t="s">
        <v>1323</v>
      </c>
      <c r="J470" s="440" t="s">
        <v>1323</v>
      </c>
      <c r="K470" s="440" t="s">
        <v>1323</v>
      </c>
      <c r="O470" s="440" t="s">
        <v>1323</v>
      </c>
      <c r="Q470" s="440">
        <v>146415</v>
      </c>
      <c r="R470" s="449" t="s">
        <v>1116</v>
      </c>
      <c r="S470" s="440">
        <v>146415</v>
      </c>
    </row>
    <row r="471" spans="1:19" ht="10.199999999999999" customHeight="1" x14ac:dyDescent="0.3">
      <c r="A471" s="440">
        <v>1464</v>
      </c>
      <c r="B471" s="440">
        <f t="shared" si="9"/>
        <v>6</v>
      </c>
      <c r="C471" s="449">
        <v>146420</v>
      </c>
      <c r="D471" s="440" t="s">
        <v>76</v>
      </c>
      <c r="E471" s="440" t="s">
        <v>1323</v>
      </c>
      <c r="F471" s="440" t="s">
        <v>1323</v>
      </c>
      <c r="G471" s="440" t="s">
        <v>1323</v>
      </c>
      <c r="I471" s="440" t="s">
        <v>1323</v>
      </c>
      <c r="J471" s="440" t="s">
        <v>1323</v>
      </c>
      <c r="K471" s="440" t="s">
        <v>1323</v>
      </c>
      <c r="O471" s="440" t="s">
        <v>1323</v>
      </c>
      <c r="Q471" s="440">
        <v>146420</v>
      </c>
      <c r="R471" s="449" t="s">
        <v>1117</v>
      </c>
      <c r="S471" s="440">
        <v>146420</v>
      </c>
    </row>
    <row r="472" spans="1:19" ht="10.199999999999999" customHeight="1" x14ac:dyDescent="0.3">
      <c r="A472" s="440">
        <v>1464</v>
      </c>
      <c r="B472" s="440">
        <f t="shared" si="9"/>
        <v>6</v>
      </c>
      <c r="C472" s="449">
        <v>146425</v>
      </c>
      <c r="D472" s="440" t="s">
        <v>77</v>
      </c>
      <c r="E472" s="440" t="s">
        <v>1323</v>
      </c>
      <c r="F472" s="440" t="s">
        <v>1323</v>
      </c>
      <c r="G472" s="440" t="s">
        <v>1323</v>
      </c>
      <c r="I472" s="440" t="s">
        <v>1323</v>
      </c>
      <c r="J472" s="440" t="s">
        <v>1323</v>
      </c>
      <c r="K472" s="440" t="s">
        <v>1323</v>
      </c>
      <c r="O472" s="440" t="s">
        <v>1323</v>
      </c>
      <c r="Q472" s="440">
        <v>146425</v>
      </c>
      <c r="R472" s="449" t="s">
        <v>1432</v>
      </c>
      <c r="S472" s="440">
        <v>146425</v>
      </c>
    </row>
    <row r="473" spans="1:19" ht="10.199999999999999" customHeight="1" x14ac:dyDescent="0.3">
      <c r="A473" s="440">
        <v>1464</v>
      </c>
      <c r="B473" s="440">
        <f t="shared" si="9"/>
        <v>6</v>
      </c>
      <c r="C473" s="449">
        <v>146430</v>
      </c>
      <c r="D473" s="440" t="s">
        <v>78</v>
      </c>
      <c r="E473" s="440" t="s">
        <v>1323</v>
      </c>
      <c r="F473" s="440" t="s">
        <v>1323</v>
      </c>
      <c r="G473" s="440" t="s">
        <v>1323</v>
      </c>
      <c r="I473" s="440" t="s">
        <v>1323</v>
      </c>
      <c r="J473" s="440" t="s">
        <v>1323</v>
      </c>
      <c r="K473" s="440" t="s">
        <v>1323</v>
      </c>
      <c r="O473" s="440" t="s">
        <v>1323</v>
      </c>
      <c r="Q473" s="440">
        <v>146430</v>
      </c>
      <c r="R473" s="449" t="s">
        <v>1119</v>
      </c>
      <c r="S473" s="440">
        <v>146430</v>
      </c>
    </row>
    <row r="474" spans="1:19" ht="10.199999999999999" customHeight="1" x14ac:dyDescent="0.3">
      <c r="A474" s="440">
        <v>1465</v>
      </c>
      <c r="B474" s="440">
        <f t="shared" si="9"/>
        <v>4</v>
      </c>
      <c r="C474" s="449">
        <v>1465</v>
      </c>
      <c r="D474" s="440" t="s">
        <v>786</v>
      </c>
      <c r="E474" s="440" t="s">
        <v>1323</v>
      </c>
      <c r="G474" s="440" t="s">
        <v>1323</v>
      </c>
      <c r="I474" s="440" t="s">
        <v>1323</v>
      </c>
      <c r="J474" s="440" t="s">
        <v>1323</v>
      </c>
      <c r="K474" s="440" t="s">
        <v>1323</v>
      </c>
      <c r="O474" s="440" t="s">
        <v>1323</v>
      </c>
      <c r="Q474" s="440">
        <v>1465</v>
      </c>
      <c r="R474" s="449" t="s">
        <v>1453</v>
      </c>
      <c r="S474" s="440" t="str">
        <f>VLOOKUP(Q474,[8]CUC!I476:K1980,3,0)</f>
        <v>1465+1469+1470</v>
      </c>
    </row>
    <row r="475" spans="1:19" ht="10.199999999999999" customHeight="1" x14ac:dyDescent="0.3">
      <c r="A475" s="440">
        <v>1465</v>
      </c>
      <c r="B475" s="440">
        <f t="shared" si="9"/>
        <v>6</v>
      </c>
      <c r="C475" s="449">
        <v>146505</v>
      </c>
      <c r="D475" s="440" t="s">
        <v>34</v>
      </c>
      <c r="E475" s="440" t="s">
        <v>1323</v>
      </c>
      <c r="G475" s="440" t="s">
        <v>1323</v>
      </c>
      <c r="I475" s="440" t="s">
        <v>1323</v>
      </c>
      <c r="J475" s="440" t="s">
        <v>1323</v>
      </c>
      <c r="K475" s="440" t="s">
        <v>1323</v>
      </c>
      <c r="O475" s="440" t="s">
        <v>1323</v>
      </c>
      <c r="Q475" s="440">
        <v>146505</v>
      </c>
      <c r="R475" s="449" t="s">
        <v>629</v>
      </c>
      <c r="S475" s="442" t="s">
        <v>1454</v>
      </c>
    </row>
    <row r="476" spans="1:19" ht="10.199999999999999" customHeight="1" x14ac:dyDescent="0.3">
      <c r="A476" s="440">
        <v>1465</v>
      </c>
      <c r="B476" s="440">
        <f t="shared" si="9"/>
        <v>6</v>
      </c>
      <c r="C476" s="449">
        <v>146510</v>
      </c>
      <c r="D476" s="440" t="s">
        <v>35</v>
      </c>
      <c r="E476" s="440" t="s">
        <v>1323</v>
      </c>
      <c r="G476" s="440" t="s">
        <v>1323</v>
      </c>
      <c r="I476" s="440" t="s">
        <v>1323</v>
      </c>
      <c r="J476" s="440" t="s">
        <v>1323</v>
      </c>
      <c r="K476" s="440" t="s">
        <v>1323</v>
      </c>
      <c r="O476" s="440" t="s">
        <v>1323</v>
      </c>
      <c r="Q476" s="440">
        <v>146510</v>
      </c>
      <c r="R476" s="449" t="s">
        <v>631</v>
      </c>
      <c r="S476" s="442" t="s">
        <v>1455</v>
      </c>
    </row>
    <row r="477" spans="1:19" ht="10.199999999999999" customHeight="1" x14ac:dyDescent="0.3">
      <c r="A477" s="440">
        <v>1465</v>
      </c>
      <c r="B477" s="440">
        <f t="shared" si="9"/>
        <v>6</v>
      </c>
      <c r="C477" s="449">
        <v>146515</v>
      </c>
      <c r="D477" s="440" t="s">
        <v>36</v>
      </c>
      <c r="E477" s="440" t="s">
        <v>1323</v>
      </c>
      <c r="G477" s="440" t="s">
        <v>1323</v>
      </c>
      <c r="I477" s="440" t="s">
        <v>1323</v>
      </c>
      <c r="J477" s="440" t="s">
        <v>1323</v>
      </c>
      <c r="K477" s="440" t="s">
        <v>1323</v>
      </c>
      <c r="O477" s="440" t="s">
        <v>1323</v>
      </c>
      <c r="Q477" s="440">
        <v>146515</v>
      </c>
      <c r="R477" s="449" t="s">
        <v>633</v>
      </c>
      <c r="S477" s="442" t="s">
        <v>1456</v>
      </c>
    </row>
    <row r="478" spans="1:19" ht="10.199999999999999" customHeight="1" x14ac:dyDescent="0.3">
      <c r="A478" s="440">
        <v>1465</v>
      </c>
      <c r="B478" s="440">
        <f t="shared" si="9"/>
        <v>6</v>
      </c>
      <c r="C478" s="449">
        <v>146520</v>
      </c>
      <c r="D478" s="440" t="s">
        <v>37</v>
      </c>
      <c r="E478" s="440" t="s">
        <v>1323</v>
      </c>
      <c r="G478" s="440" t="s">
        <v>1323</v>
      </c>
      <c r="I478" s="440" t="s">
        <v>1323</v>
      </c>
      <c r="J478" s="440" t="s">
        <v>1323</v>
      </c>
      <c r="K478" s="440" t="s">
        <v>1323</v>
      </c>
      <c r="O478" s="440" t="s">
        <v>1323</v>
      </c>
      <c r="Q478" s="440">
        <v>146520</v>
      </c>
      <c r="R478" s="449" t="s">
        <v>635</v>
      </c>
      <c r="S478" s="442" t="s">
        <v>1457</v>
      </c>
    </row>
    <row r="479" spans="1:19" ht="10.199999999999999" customHeight="1" x14ac:dyDescent="0.3">
      <c r="A479" s="440">
        <v>1465</v>
      </c>
      <c r="B479" s="440">
        <f t="shared" si="9"/>
        <v>6</v>
      </c>
      <c r="C479" s="449">
        <v>146525</v>
      </c>
      <c r="D479" s="440" t="s">
        <v>38</v>
      </c>
      <c r="E479" s="440" t="s">
        <v>1323</v>
      </c>
      <c r="G479" s="440" t="s">
        <v>1323</v>
      </c>
      <c r="I479" s="440" t="s">
        <v>1323</v>
      </c>
      <c r="J479" s="440" t="s">
        <v>1323</v>
      </c>
      <c r="K479" s="440" t="s">
        <v>1323</v>
      </c>
      <c r="O479" s="440" t="s">
        <v>1323</v>
      </c>
      <c r="Q479" s="440">
        <v>146525</v>
      </c>
      <c r="R479" s="449" t="s">
        <v>637</v>
      </c>
      <c r="S479" s="442" t="s">
        <v>1458</v>
      </c>
    </row>
    <row r="480" spans="1:19" ht="10.199999999999999" customHeight="1" x14ac:dyDescent="0.3">
      <c r="A480" s="440">
        <v>1466</v>
      </c>
      <c r="B480" s="440">
        <f t="shared" si="9"/>
        <v>4</v>
      </c>
      <c r="C480" s="449">
        <v>1466</v>
      </c>
      <c r="D480" s="440" t="s">
        <v>787</v>
      </c>
      <c r="E480" s="440" t="s">
        <v>1323</v>
      </c>
      <c r="J480" s="440" t="s">
        <v>1323</v>
      </c>
      <c r="K480" s="440" t="s">
        <v>1323</v>
      </c>
      <c r="O480" s="440" t="s">
        <v>1323</v>
      </c>
      <c r="Q480" s="440">
        <v>1466</v>
      </c>
      <c r="R480" s="449" t="s">
        <v>1459</v>
      </c>
      <c r="S480" s="440" t="str">
        <f>VLOOKUP(Q480,[8]CUC!I482:K1986,3,0)</f>
        <v>1466+1471</v>
      </c>
    </row>
    <row r="481" spans="1:19" ht="10.199999999999999" customHeight="1" x14ac:dyDescent="0.3">
      <c r="A481" s="440">
        <v>1466</v>
      </c>
      <c r="B481" s="440">
        <f t="shared" si="9"/>
        <v>6</v>
      </c>
      <c r="C481" s="449">
        <v>146605</v>
      </c>
      <c r="D481" s="440" t="s">
        <v>34</v>
      </c>
      <c r="E481" s="440" t="s">
        <v>1323</v>
      </c>
      <c r="J481" s="440" t="s">
        <v>1323</v>
      </c>
      <c r="K481" s="440" t="s">
        <v>1323</v>
      </c>
      <c r="O481" s="440" t="s">
        <v>1323</v>
      </c>
      <c r="Q481" s="440">
        <v>146605</v>
      </c>
      <c r="R481" s="449" t="s">
        <v>629</v>
      </c>
      <c r="S481" s="440" t="s">
        <v>1460</v>
      </c>
    </row>
    <row r="482" spans="1:19" ht="10.199999999999999" customHeight="1" x14ac:dyDescent="0.3">
      <c r="A482" s="440">
        <v>1466</v>
      </c>
      <c r="B482" s="440">
        <f t="shared" si="9"/>
        <v>6</v>
      </c>
      <c r="C482" s="449">
        <v>146610</v>
      </c>
      <c r="D482" s="440" t="s">
        <v>35</v>
      </c>
      <c r="E482" s="440" t="s">
        <v>1323</v>
      </c>
      <c r="J482" s="440" t="s">
        <v>1323</v>
      </c>
      <c r="K482" s="440" t="s">
        <v>1323</v>
      </c>
      <c r="O482" s="440" t="s">
        <v>1323</v>
      </c>
      <c r="Q482" s="440">
        <v>146610</v>
      </c>
      <c r="R482" s="449" t="s">
        <v>631</v>
      </c>
      <c r="S482" s="440" t="s">
        <v>1461</v>
      </c>
    </row>
    <row r="483" spans="1:19" ht="10.199999999999999" customHeight="1" x14ac:dyDescent="0.3">
      <c r="A483" s="440">
        <v>1466</v>
      </c>
      <c r="B483" s="440">
        <f t="shared" si="9"/>
        <v>6</v>
      </c>
      <c r="C483" s="449">
        <v>146615</v>
      </c>
      <c r="D483" s="440" t="s">
        <v>36</v>
      </c>
      <c r="E483" s="440" t="s">
        <v>1323</v>
      </c>
      <c r="J483" s="440" t="s">
        <v>1323</v>
      </c>
      <c r="K483" s="440" t="s">
        <v>1323</v>
      </c>
      <c r="O483" s="440" t="s">
        <v>1323</v>
      </c>
      <c r="Q483" s="440">
        <v>146615</v>
      </c>
      <c r="R483" s="449" t="s">
        <v>633</v>
      </c>
      <c r="S483" s="440" t="s">
        <v>1462</v>
      </c>
    </row>
    <row r="484" spans="1:19" ht="10.199999999999999" customHeight="1" x14ac:dyDescent="0.3">
      <c r="A484" s="440">
        <v>1466</v>
      </c>
      <c r="B484" s="440">
        <f t="shared" si="9"/>
        <v>6</v>
      </c>
      <c r="C484" s="449">
        <v>146620</v>
      </c>
      <c r="D484" s="440" t="s">
        <v>73</v>
      </c>
      <c r="E484" s="440" t="s">
        <v>1323</v>
      </c>
      <c r="J484" s="440" t="s">
        <v>1323</v>
      </c>
      <c r="K484" s="440" t="s">
        <v>1323</v>
      </c>
      <c r="O484" s="440" t="s">
        <v>1323</v>
      </c>
      <c r="Q484" s="440">
        <v>146620</v>
      </c>
      <c r="R484" s="449" t="s">
        <v>1114</v>
      </c>
      <c r="S484" s="440" t="s">
        <v>1463</v>
      </c>
    </row>
    <row r="485" spans="1:19" ht="10.199999999999999" customHeight="1" x14ac:dyDescent="0.3">
      <c r="A485" s="440">
        <v>1466</v>
      </c>
      <c r="B485" s="440">
        <f t="shared" si="9"/>
        <v>6</v>
      </c>
      <c r="C485" s="449">
        <v>146625</v>
      </c>
      <c r="D485" s="440" t="s">
        <v>74</v>
      </c>
      <c r="E485" s="440" t="s">
        <v>1323</v>
      </c>
      <c r="J485" s="440" t="s">
        <v>1323</v>
      </c>
      <c r="K485" s="440" t="s">
        <v>1323</v>
      </c>
      <c r="O485" s="440" t="s">
        <v>1323</v>
      </c>
      <c r="Q485" s="440">
        <v>146625</v>
      </c>
      <c r="R485" s="449" t="s">
        <v>1115</v>
      </c>
      <c r="S485" s="440" t="s">
        <v>1464</v>
      </c>
    </row>
    <row r="486" spans="1:19" ht="10.199999999999999" customHeight="1" x14ac:dyDescent="0.3">
      <c r="A486" s="440">
        <v>1467</v>
      </c>
      <c r="B486" s="440">
        <f t="shared" si="9"/>
        <v>4</v>
      </c>
      <c r="C486" s="449">
        <v>1467</v>
      </c>
      <c r="D486" s="440" t="s">
        <v>788</v>
      </c>
      <c r="E486" s="440" t="s">
        <v>1323</v>
      </c>
      <c r="F486" s="440" t="s">
        <v>1323</v>
      </c>
      <c r="G486" s="440" t="s">
        <v>1323</v>
      </c>
      <c r="I486" s="440" t="s">
        <v>1323</v>
      </c>
      <c r="J486" s="440" t="s">
        <v>1323</v>
      </c>
      <c r="K486" s="440" t="s">
        <v>1323</v>
      </c>
      <c r="O486" s="440" t="s">
        <v>1323</v>
      </c>
      <c r="Q486" s="440">
        <v>1467</v>
      </c>
      <c r="R486" s="449" t="s">
        <v>1465</v>
      </c>
      <c r="S486" s="440">
        <f>VLOOKUP(Q486,[8]CUC!I488:K1992,3,0)</f>
        <v>1467</v>
      </c>
    </row>
    <row r="487" spans="1:19" ht="10.199999999999999" customHeight="1" x14ac:dyDescent="0.3">
      <c r="A487" s="440">
        <v>1467</v>
      </c>
      <c r="B487" s="440">
        <f t="shared" si="9"/>
        <v>6</v>
      </c>
      <c r="C487" s="449">
        <v>146705</v>
      </c>
      <c r="D487" s="440" t="s">
        <v>34</v>
      </c>
      <c r="E487" s="440" t="s">
        <v>1323</v>
      </c>
      <c r="F487" s="440" t="s">
        <v>1323</v>
      </c>
      <c r="G487" s="440" t="s">
        <v>1323</v>
      </c>
      <c r="I487" s="440" t="s">
        <v>1323</v>
      </c>
      <c r="J487" s="440" t="s">
        <v>1323</v>
      </c>
      <c r="K487" s="440" t="s">
        <v>1323</v>
      </c>
      <c r="O487" s="440" t="s">
        <v>1323</v>
      </c>
      <c r="Q487" s="440">
        <v>146705</v>
      </c>
      <c r="R487" s="449" t="s">
        <v>629</v>
      </c>
      <c r="S487" s="440">
        <v>146705</v>
      </c>
    </row>
    <row r="488" spans="1:19" ht="10.199999999999999" customHeight="1" x14ac:dyDescent="0.3">
      <c r="A488" s="440">
        <v>1467</v>
      </c>
      <c r="B488" s="440">
        <f t="shared" si="9"/>
        <v>6</v>
      </c>
      <c r="C488" s="449">
        <v>146710</v>
      </c>
      <c r="D488" s="440" t="s">
        <v>35</v>
      </c>
      <c r="E488" s="440" t="s">
        <v>1323</v>
      </c>
      <c r="F488" s="440" t="s">
        <v>1323</v>
      </c>
      <c r="G488" s="440" t="s">
        <v>1323</v>
      </c>
      <c r="I488" s="440" t="s">
        <v>1323</v>
      </c>
      <c r="J488" s="440" t="s">
        <v>1323</v>
      </c>
      <c r="K488" s="440" t="s">
        <v>1323</v>
      </c>
      <c r="O488" s="440" t="s">
        <v>1323</v>
      </c>
      <c r="Q488" s="440">
        <v>146710</v>
      </c>
      <c r="R488" s="449" t="s">
        <v>631</v>
      </c>
      <c r="S488" s="440">
        <v>146710</v>
      </c>
    </row>
    <row r="489" spans="1:19" ht="10.199999999999999" customHeight="1" x14ac:dyDescent="0.3">
      <c r="A489" s="440">
        <v>1467</v>
      </c>
      <c r="B489" s="440">
        <f t="shared" si="9"/>
        <v>6</v>
      </c>
      <c r="C489" s="449">
        <v>146715</v>
      </c>
      <c r="D489" s="440" t="s">
        <v>75</v>
      </c>
      <c r="E489" s="440" t="s">
        <v>1323</v>
      </c>
      <c r="F489" s="440" t="s">
        <v>1323</v>
      </c>
      <c r="G489" s="440" t="s">
        <v>1323</v>
      </c>
      <c r="I489" s="440" t="s">
        <v>1323</v>
      </c>
      <c r="J489" s="440" t="s">
        <v>1323</v>
      </c>
      <c r="K489" s="440" t="s">
        <v>1323</v>
      </c>
      <c r="O489" s="440" t="s">
        <v>1323</v>
      </c>
      <c r="Q489" s="440">
        <v>146715</v>
      </c>
      <c r="R489" s="449" t="s">
        <v>1116</v>
      </c>
      <c r="S489" s="440">
        <v>146715</v>
      </c>
    </row>
    <row r="490" spans="1:19" ht="10.199999999999999" customHeight="1" x14ac:dyDescent="0.3">
      <c r="A490" s="440">
        <v>1467</v>
      </c>
      <c r="B490" s="440">
        <f t="shared" si="9"/>
        <v>6</v>
      </c>
      <c r="C490" s="449">
        <v>146720</v>
      </c>
      <c r="D490" s="440" t="s">
        <v>76</v>
      </c>
      <c r="E490" s="440" t="s">
        <v>1323</v>
      </c>
      <c r="F490" s="440" t="s">
        <v>1323</v>
      </c>
      <c r="G490" s="440" t="s">
        <v>1323</v>
      </c>
      <c r="I490" s="440" t="s">
        <v>1323</v>
      </c>
      <c r="J490" s="440" t="s">
        <v>1323</v>
      </c>
      <c r="K490" s="440" t="s">
        <v>1323</v>
      </c>
      <c r="O490" s="440" t="s">
        <v>1323</v>
      </c>
      <c r="Q490" s="440">
        <v>146720</v>
      </c>
      <c r="R490" s="449" t="s">
        <v>1117</v>
      </c>
      <c r="S490" s="440">
        <v>146720</v>
      </c>
    </row>
    <row r="491" spans="1:19" ht="10.199999999999999" customHeight="1" x14ac:dyDescent="0.3">
      <c r="A491" s="440">
        <v>1467</v>
      </c>
      <c r="B491" s="440">
        <f t="shared" si="9"/>
        <v>6</v>
      </c>
      <c r="C491" s="449">
        <v>146725</v>
      </c>
      <c r="D491" s="440" t="s">
        <v>77</v>
      </c>
      <c r="E491" s="440" t="s">
        <v>1323</v>
      </c>
      <c r="F491" s="440" t="s">
        <v>1323</v>
      </c>
      <c r="G491" s="440" t="s">
        <v>1323</v>
      </c>
      <c r="I491" s="440" t="s">
        <v>1323</v>
      </c>
      <c r="J491" s="440" t="s">
        <v>1323</v>
      </c>
      <c r="K491" s="440" t="s">
        <v>1323</v>
      </c>
      <c r="O491" s="440" t="s">
        <v>1323</v>
      </c>
      <c r="Q491" s="440">
        <v>146725</v>
      </c>
      <c r="R491" s="449" t="s">
        <v>1432</v>
      </c>
      <c r="S491" s="440">
        <v>146725</v>
      </c>
    </row>
    <row r="492" spans="1:19" ht="10.199999999999999" customHeight="1" x14ac:dyDescent="0.3">
      <c r="A492" s="440">
        <v>1467</v>
      </c>
      <c r="B492" s="440">
        <f t="shared" si="9"/>
        <v>6</v>
      </c>
      <c r="C492" s="449">
        <v>146730</v>
      </c>
      <c r="D492" s="440" t="s">
        <v>78</v>
      </c>
      <c r="E492" s="440" t="s">
        <v>1323</v>
      </c>
      <c r="F492" s="440" t="s">
        <v>1323</v>
      </c>
      <c r="G492" s="440" t="s">
        <v>1323</v>
      </c>
      <c r="I492" s="440" t="s">
        <v>1323</v>
      </c>
      <c r="J492" s="440" t="s">
        <v>1323</v>
      </c>
      <c r="K492" s="440" t="s">
        <v>1323</v>
      </c>
      <c r="O492" s="440" t="s">
        <v>1323</v>
      </c>
      <c r="Q492" s="440">
        <v>146730</v>
      </c>
      <c r="R492" s="449" t="s">
        <v>1119</v>
      </c>
      <c r="S492" s="440">
        <v>146730</v>
      </c>
    </row>
    <row r="493" spans="1:19" ht="10.199999999999999" customHeight="1" x14ac:dyDescent="0.3">
      <c r="A493" s="440">
        <v>1468</v>
      </c>
      <c r="B493" s="440">
        <f t="shared" si="9"/>
        <v>4</v>
      </c>
      <c r="C493" s="449">
        <v>1468</v>
      </c>
      <c r="D493" s="440" t="s">
        <v>85</v>
      </c>
      <c r="E493" s="440" t="s">
        <v>1323</v>
      </c>
      <c r="G493" s="440" t="s">
        <v>1323</v>
      </c>
      <c r="J493" s="440" t="s">
        <v>1323</v>
      </c>
      <c r="K493" s="440" t="s">
        <v>1323</v>
      </c>
      <c r="O493" s="440" t="s">
        <v>1323</v>
      </c>
      <c r="Q493" s="440">
        <v>1468</v>
      </c>
      <c r="R493" s="449" t="s">
        <v>1466</v>
      </c>
      <c r="S493" s="440">
        <v>1468</v>
      </c>
    </row>
    <row r="494" spans="1:19" ht="10.199999999999999" customHeight="1" x14ac:dyDescent="0.3">
      <c r="A494" s="440">
        <v>1468</v>
      </c>
      <c r="B494" s="440">
        <f t="shared" si="9"/>
        <v>6</v>
      </c>
      <c r="C494" s="449">
        <v>146805</v>
      </c>
      <c r="D494" s="440" t="s">
        <v>34</v>
      </c>
      <c r="E494" s="440" t="s">
        <v>1323</v>
      </c>
      <c r="G494" s="440" t="s">
        <v>1323</v>
      </c>
      <c r="J494" s="440" t="s">
        <v>1323</v>
      </c>
      <c r="K494" s="440" t="s">
        <v>1323</v>
      </c>
      <c r="O494" s="440" t="s">
        <v>1323</v>
      </c>
      <c r="Q494" s="440">
        <v>146805</v>
      </c>
      <c r="R494" s="449" t="s">
        <v>629</v>
      </c>
      <c r="S494" s="440">
        <v>146805</v>
      </c>
    </row>
    <row r="495" spans="1:19" ht="10.199999999999999" customHeight="1" x14ac:dyDescent="0.3">
      <c r="A495" s="440">
        <v>1468</v>
      </c>
      <c r="B495" s="440">
        <f t="shared" si="9"/>
        <v>6</v>
      </c>
      <c r="C495" s="449">
        <v>146810</v>
      </c>
      <c r="D495" s="440" t="s">
        <v>35</v>
      </c>
      <c r="E495" s="440" t="s">
        <v>1323</v>
      </c>
      <c r="G495" s="440" t="s">
        <v>1323</v>
      </c>
      <c r="J495" s="440" t="s">
        <v>1323</v>
      </c>
      <c r="K495" s="440" t="s">
        <v>1323</v>
      </c>
      <c r="O495" s="440" t="s">
        <v>1323</v>
      </c>
      <c r="Q495" s="440">
        <v>146810</v>
      </c>
      <c r="R495" s="449" t="s">
        <v>631</v>
      </c>
      <c r="S495" s="440">
        <v>146810</v>
      </c>
    </row>
    <row r="496" spans="1:19" ht="10.199999999999999" customHeight="1" x14ac:dyDescent="0.3">
      <c r="A496" s="440">
        <v>1468</v>
      </c>
      <c r="B496" s="440">
        <f t="shared" si="9"/>
        <v>6</v>
      </c>
      <c r="C496" s="449">
        <v>146815</v>
      </c>
      <c r="D496" s="440" t="s">
        <v>36</v>
      </c>
      <c r="E496" s="440" t="s">
        <v>1323</v>
      </c>
      <c r="G496" s="440" t="s">
        <v>1323</v>
      </c>
      <c r="J496" s="440" t="s">
        <v>1323</v>
      </c>
      <c r="K496" s="440" t="s">
        <v>1323</v>
      </c>
      <c r="O496" s="440" t="s">
        <v>1323</v>
      </c>
      <c r="Q496" s="440">
        <v>146815</v>
      </c>
      <c r="R496" s="449" t="s">
        <v>633</v>
      </c>
      <c r="S496" s="440">
        <v>146815</v>
      </c>
    </row>
    <row r="497" spans="1:19" ht="10.199999999999999" customHeight="1" x14ac:dyDescent="0.3">
      <c r="A497" s="440">
        <v>1468</v>
      </c>
      <c r="B497" s="440">
        <f t="shared" si="9"/>
        <v>6</v>
      </c>
      <c r="C497" s="449">
        <v>146820</v>
      </c>
      <c r="D497" s="440" t="s">
        <v>37</v>
      </c>
      <c r="E497" s="440" t="s">
        <v>1323</v>
      </c>
      <c r="G497" s="440" t="s">
        <v>1323</v>
      </c>
      <c r="J497" s="440" t="s">
        <v>1323</v>
      </c>
      <c r="K497" s="440" t="s">
        <v>1323</v>
      </c>
      <c r="O497" s="440" t="s">
        <v>1323</v>
      </c>
      <c r="Q497" s="440">
        <v>146820</v>
      </c>
      <c r="R497" s="449" t="s">
        <v>635</v>
      </c>
      <c r="S497" s="440">
        <v>146820</v>
      </c>
    </row>
    <row r="498" spans="1:19" ht="10.199999999999999" customHeight="1" x14ac:dyDescent="0.3">
      <c r="A498" s="440">
        <v>1468</v>
      </c>
      <c r="B498" s="440">
        <f t="shared" si="9"/>
        <v>6</v>
      </c>
      <c r="C498" s="449">
        <v>146825</v>
      </c>
      <c r="D498" s="440" t="s">
        <v>38</v>
      </c>
      <c r="E498" s="440" t="s">
        <v>1323</v>
      </c>
      <c r="G498" s="440" t="s">
        <v>1323</v>
      </c>
      <c r="J498" s="440" t="s">
        <v>1323</v>
      </c>
      <c r="K498" s="440" t="s">
        <v>1323</v>
      </c>
      <c r="O498" s="440" t="s">
        <v>1323</v>
      </c>
      <c r="Q498" s="440">
        <v>146825</v>
      </c>
      <c r="R498" s="449" t="s">
        <v>637</v>
      </c>
      <c r="S498" s="440">
        <v>146825</v>
      </c>
    </row>
    <row r="499" spans="1:19" ht="10.199999999999999" customHeight="1" x14ac:dyDescent="0.3">
      <c r="A499" s="440">
        <v>1469</v>
      </c>
      <c r="B499" s="440">
        <f t="shared" si="9"/>
        <v>4</v>
      </c>
      <c r="C499" s="449">
        <v>1469</v>
      </c>
      <c r="D499" s="440" t="s">
        <v>789</v>
      </c>
      <c r="E499" s="440" t="s">
        <v>1323</v>
      </c>
      <c r="G499" s="440" t="s">
        <v>1323</v>
      </c>
      <c r="J499" s="440" t="s">
        <v>1323</v>
      </c>
      <c r="K499" s="440" t="s">
        <v>1323</v>
      </c>
      <c r="O499" s="440" t="s">
        <v>1323</v>
      </c>
      <c r="Q499" s="440" t="s">
        <v>1340</v>
      </c>
      <c r="R499" s="449" t="s">
        <v>1340</v>
      </c>
      <c r="S499" s="440" t="s">
        <v>1340</v>
      </c>
    </row>
    <row r="500" spans="1:19" ht="10.199999999999999" customHeight="1" x14ac:dyDescent="0.3">
      <c r="A500" s="440">
        <v>1469</v>
      </c>
      <c r="B500" s="440">
        <f t="shared" si="9"/>
        <v>6</v>
      </c>
      <c r="C500" s="449">
        <v>146905</v>
      </c>
      <c r="D500" s="440" t="s">
        <v>34</v>
      </c>
      <c r="E500" s="440" t="s">
        <v>1323</v>
      </c>
      <c r="G500" s="440" t="s">
        <v>1323</v>
      </c>
      <c r="J500" s="440" t="s">
        <v>1323</v>
      </c>
      <c r="K500" s="440" t="s">
        <v>1323</v>
      </c>
      <c r="O500" s="440" t="s">
        <v>1323</v>
      </c>
      <c r="Q500" s="440" t="s">
        <v>1340</v>
      </c>
      <c r="R500" s="449" t="s">
        <v>1340</v>
      </c>
      <c r="S500" s="440" t="s">
        <v>1340</v>
      </c>
    </row>
    <row r="501" spans="1:19" ht="10.199999999999999" customHeight="1" x14ac:dyDescent="0.3">
      <c r="A501" s="440">
        <v>1469</v>
      </c>
      <c r="B501" s="440">
        <f t="shared" si="9"/>
        <v>6</v>
      </c>
      <c r="C501" s="449">
        <v>146910</v>
      </c>
      <c r="D501" s="440" t="s">
        <v>35</v>
      </c>
      <c r="E501" s="440" t="s">
        <v>1323</v>
      </c>
      <c r="G501" s="440" t="s">
        <v>1323</v>
      </c>
      <c r="J501" s="440" t="s">
        <v>1323</v>
      </c>
      <c r="K501" s="440" t="s">
        <v>1323</v>
      </c>
      <c r="O501" s="440" t="s">
        <v>1323</v>
      </c>
      <c r="Q501" s="440" t="s">
        <v>1340</v>
      </c>
      <c r="R501" s="449" t="s">
        <v>1340</v>
      </c>
      <c r="S501" s="440" t="s">
        <v>1340</v>
      </c>
    </row>
    <row r="502" spans="1:19" ht="10.199999999999999" customHeight="1" x14ac:dyDescent="0.3">
      <c r="A502" s="440">
        <v>1469</v>
      </c>
      <c r="B502" s="440">
        <f t="shared" si="9"/>
        <v>6</v>
      </c>
      <c r="C502" s="449">
        <v>146915</v>
      </c>
      <c r="D502" s="440" t="s">
        <v>36</v>
      </c>
      <c r="E502" s="440" t="s">
        <v>1323</v>
      </c>
      <c r="G502" s="440" t="s">
        <v>1323</v>
      </c>
      <c r="J502" s="440" t="s">
        <v>1323</v>
      </c>
      <c r="K502" s="440" t="s">
        <v>1323</v>
      </c>
      <c r="O502" s="440" t="s">
        <v>1323</v>
      </c>
      <c r="Q502" s="440" t="s">
        <v>1340</v>
      </c>
      <c r="R502" s="449" t="s">
        <v>1340</v>
      </c>
      <c r="S502" s="440" t="s">
        <v>1340</v>
      </c>
    </row>
    <row r="503" spans="1:19" ht="10.199999999999999" customHeight="1" x14ac:dyDescent="0.3">
      <c r="A503" s="440">
        <v>1469</v>
      </c>
      <c r="B503" s="440">
        <f t="shared" si="9"/>
        <v>6</v>
      </c>
      <c r="C503" s="449">
        <v>146920</v>
      </c>
      <c r="D503" s="440" t="s">
        <v>37</v>
      </c>
      <c r="E503" s="440" t="s">
        <v>1323</v>
      </c>
      <c r="G503" s="440" t="s">
        <v>1323</v>
      </c>
      <c r="J503" s="440" t="s">
        <v>1323</v>
      </c>
      <c r="K503" s="440" t="s">
        <v>1323</v>
      </c>
      <c r="O503" s="440" t="s">
        <v>1323</v>
      </c>
      <c r="Q503" s="440" t="s">
        <v>1340</v>
      </c>
      <c r="R503" s="449" t="s">
        <v>1340</v>
      </c>
      <c r="S503" s="440" t="s">
        <v>1340</v>
      </c>
    </row>
    <row r="504" spans="1:19" ht="10.199999999999999" customHeight="1" x14ac:dyDescent="0.3">
      <c r="A504" s="440">
        <v>1469</v>
      </c>
      <c r="B504" s="440">
        <f t="shared" si="9"/>
        <v>6</v>
      </c>
      <c r="C504" s="449">
        <v>146925</v>
      </c>
      <c r="D504" s="440" t="s">
        <v>38</v>
      </c>
      <c r="E504" s="440" t="s">
        <v>1323</v>
      </c>
      <c r="G504" s="440" t="s">
        <v>1323</v>
      </c>
      <c r="J504" s="440" t="s">
        <v>1323</v>
      </c>
      <c r="K504" s="440" t="s">
        <v>1323</v>
      </c>
      <c r="O504" s="440" t="s">
        <v>1323</v>
      </c>
      <c r="Q504" s="440" t="s">
        <v>1340</v>
      </c>
      <c r="R504" s="449" t="s">
        <v>1340</v>
      </c>
      <c r="S504" s="440" t="s">
        <v>1340</v>
      </c>
    </row>
    <row r="505" spans="1:19" ht="10.199999999999999" customHeight="1" x14ac:dyDescent="0.3">
      <c r="A505" s="440">
        <v>1470</v>
      </c>
      <c r="B505" s="440">
        <f t="shared" si="9"/>
        <v>4</v>
      </c>
      <c r="C505" s="449">
        <v>1470</v>
      </c>
      <c r="D505" s="440" t="s">
        <v>790</v>
      </c>
      <c r="E505" s="440" t="s">
        <v>1323</v>
      </c>
      <c r="G505" s="440" t="s">
        <v>1323</v>
      </c>
      <c r="J505" s="440" t="s">
        <v>1323</v>
      </c>
      <c r="K505" s="440" t="s">
        <v>1323</v>
      </c>
      <c r="O505" s="440" t="s">
        <v>1323</v>
      </c>
      <c r="Q505" s="440" t="s">
        <v>1340</v>
      </c>
      <c r="R505" s="449" t="s">
        <v>1340</v>
      </c>
      <c r="S505" s="440" t="s">
        <v>1340</v>
      </c>
    </row>
    <row r="506" spans="1:19" ht="10.199999999999999" customHeight="1" x14ac:dyDescent="0.3">
      <c r="A506" s="440">
        <v>1470</v>
      </c>
      <c r="B506" s="440">
        <f t="shared" si="9"/>
        <v>6</v>
      </c>
      <c r="C506" s="449">
        <v>147005</v>
      </c>
      <c r="D506" s="440" t="s">
        <v>34</v>
      </c>
      <c r="E506" s="440" t="s">
        <v>1323</v>
      </c>
      <c r="G506" s="440" t="s">
        <v>1323</v>
      </c>
      <c r="J506" s="440" t="s">
        <v>1323</v>
      </c>
      <c r="K506" s="440" t="s">
        <v>1323</v>
      </c>
      <c r="O506" s="440" t="s">
        <v>1323</v>
      </c>
      <c r="Q506" s="440" t="s">
        <v>1340</v>
      </c>
      <c r="R506" s="449" t="s">
        <v>1340</v>
      </c>
      <c r="S506" s="440" t="s">
        <v>1340</v>
      </c>
    </row>
    <row r="507" spans="1:19" ht="10.199999999999999" customHeight="1" x14ac:dyDescent="0.3">
      <c r="A507" s="440">
        <v>1470</v>
      </c>
      <c r="B507" s="440">
        <f t="shared" si="9"/>
        <v>6</v>
      </c>
      <c r="C507" s="449">
        <v>147010</v>
      </c>
      <c r="D507" s="440" t="s">
        <v>35</v>
      </c>
      <c r="E507" s="440" t="s">
        <v>1323</v>
      </c>
      <c r="G507" s="440" t="s">
        <v>1323</v>
      </c>
      <c r="J507" s="440" t="s">
        <v>1323</v>
      </c>
      <c r="K507" s="440" t="s">
        <v>1323</v>
      </c>
      <c r="O507" s="440" t="s">
        <v>1323</v>
      </c>
      <c r="Q507" s="440" t="s">
        <v>1340</v>
      </c>
      <c r="R507" s="449" t="s">
        <v>1340</v>
      </c>
      <c r="S507" s="440" t="s">
        <v>1340</v>
      </c>
    </row>
    <row r="508" spans="1:19" ht="10.199999999999999" customHeight="1" x14ac:dyDescent="0.3">
      <c r="A508" s="440">
        <v>1470</v>
      </c>
      <c r="B508" s="440">
        <f t="shared" si="9"/>
        <v>6</v>
      </c>
      <c r="C508" s="449">
        <v>147015</v>
      </c>
      <c r="D508" s="440" t="s">
        <v>36</v>
      </c>
      <c r="E508" s="440" t="s">
        <v>1323</v>
      </c>
      <c r="G508" s="440" t="s">
        <v>1323</v>
      </c>
      <c r="J508" s="440" t="s">
        <v>1323</v>
      </c>
      <c r="K508" s="440" t="s">
        <v>1323</v>
      </c>
      <c r="O508" s="440" t="s">
        <v>1323</v>
      </c>
      <c r="Q508" s="440" t="s">
        <v>1340</v>
      </c>
      <c r="R508" s="449" t="s">
        <v>1340</v>
      </c>
      <c r="S508" s="440" t="s">
        <v>1340</v>
      </c>
    </row>
    <row r="509" spans="1:19" ht="10.199999999999999" customHeight="1" x14ac:dyDescent="0.3">
      <c r="A509" s="440">
        <v>1470</v>
      </c>
      <c r="B509" s="440">
        <f t="shared" si="9"/>
        <v>6</v>
      </c>
      <c r="C509" s="449">
        <v>147020</v>
      </c>
      <c r="D509" s="440" t="s">
        <v>37</v>
      </c>
      <c r="E509" s="440" t="s">
        <v>1323</v>
      </c>
      <c r="G509" s="440" t="s">
        <v>1323</v>
      </c>
      <c r="J509" s="440" t="s">
        <v>1323</v>
      </c>
      <c r="K509" s="440" t="s">
        <v>1323</v>
      </c>
      <c r="O509" s="440" t="s">
        <v>1323</v>
      </c>
      <c r="Q509" s="440" t="s">
        <v>1340</v>
      </c>
      <c r="R509" s="449" t="s">
        <v>1340</v>
      </c>
      <c r="S509" s="440" t="s">
        <v>1340</v>
      </c>
    </row>
    <row r="510" spans="1:19" ht="10.199999999999999" customHeight="1" x14ac:dyDescent="0.3">
      <c r="A510" s="440">
        <v>1470</v>
      </c>
      <c r="B510" s="440">
        <f t="shared" si="9"/>
        <v>6</v>
      </c>
      <c r="C510" s="449">
        <v>147025</v>
      </c>
      <c r="D510" s="440" t="s">
        <v>38</v>
      </c>
      <c r="E510" s="440" t="s">
        <v>1323</v>
      </c>
      <c r="G510" s="440" t="s">
        <v>1323</v>
      </c>
      <c r="J510" s="440" t="s">
        <v>1323</v>
      </c>
      <c r="K510" s="440" t="s">
        <v>1323</v>
      </c>
      <c r="O510" s="440" t="s">
        <v>1323</v>
      </c>
      <c r="Q510" s="440" t="s">
        <v>1340</v>
      </c>
      <c r="R510" s="449" t="s">
        <v>1340</v>
      </c>
      <c r="S510" s="440" t="s">
        <v>1340</v>
      </c>
    </row>
    <row r="511" spans="1:19" ht="10.199999999999999" customHeight="1" x14ac:dyDescent="0.3">
      <c r="A511" s="440">
        <v>1471</v>
      </c>
      <c r="B511" s="440">
        <f t="shared" si="9"/>
        <v>4</v>
      </c>
      <c r="C511" s="449">
        <v>1471</v>
      </c>
      <c r="D511" s="440" t="s">
        <v>791</v>
      </c>
      <c r="E511" s="440" t="s">
        <v>1323</v>
      </c>
      <c r="J511" s="440" t="s">
        <v>1323</v>
      </c>
      <c r="K511" s="440" t="s">
        <v>1323</v>
      </c>
      <c r="O511" s="440" t="s">
        <v>1323</v>
      </c>
      <c r="Q511" s="440" t="s">
        <v>1340</v>
      </c>
      <c r="R511" s="449" t="s">
        <v>1340</v>
      </c>
      <c r="S511" s="440" t="s">
        <v>1340</v>
      </c>
    </row>
    <row r="512" spans="1:19" ht="10.199999999999999" customHeight="1" x14ac:dyDescent="0.3">
      <c r="A512" s="440">
        <v>1471</v>
      </c>
      <c r="B512" s="440">
        <f t="shared" si="9"/>
        <v>6</v>
      </c>
      <c r="C512" s="449">
        <v>147105</v>
      </c>
      <c r="D512" s="440" t="s">
        <v>34</v>
      </c>
      <c r="E512" s="440" t="s">
        <v>1323</v>
      </c>
      <c r="J512" s="440" t="s">
        <v>1323</v>
      </c>
      <c r="K512" s="440" t="s">
        <v>1323</v>
      </c>
      <c r="O512" s="440" t="s">
        <v>1323</v>
      </c>
      <c r="Q512" s="440" t="s">
        <v>1340</v>
      </c>
      <c r="R512" s="449" t="s">
        <v>1340</v>
      </c>
      <c r="S512" s="440" t="s">
        <v>1340</v>
      </c>
    </row>
    <row r="513" spans="1:19" ht="10.199999999999999" customHeight="1" x14ac:dyDescent="0.3">
      <c r="A513" s="440">
        <v>1471</v>
      </c>
      <c r="B513" s="440">
        <f t="shared" si="9"/>
        <v>6</v>
      </c>
      <c r="C513" s="449">
        <v>147110</v>
      </c>
      <c r="D513" s="440" t="s">
        <v>35</v>
      </c>
      <c r="E513" s="440" t="s">
        <v>1323</v>
      </c>
      <c r="J513" s="440" t="s">
        <v>1323</v>
      </c>
      <c r="K513" s="440" t="s">
        <v>1323</v>
      </c>
      <c r="O513" s="440" t="s">
        <v>1323</v>
      </c>
      <c r="Q513" s="440" t="s">
        <v>1340</v>
      </c>
      <c r="R513" s="449" t="s">
        <v>1340</v>
      </c>
      <c r="S513" s="440" t="s">
        <v>1340</v>
      </c>
    </row>
    <row r="514" spans="1:19" ht="10.199999999999999" customHeight="1" x14ac:dyDescent="0.3">
      <c r="A514" s="440">
        <v>1471</v>
      </c>
      <c r="B514" s="440">
        <f t="shared" si="9"/>
        <v>6</v>
      </c>
      <c r="C514" s="449">
        <v>147115</v>
      </c>
      <c r="D514" s="440" t="s">
        <v>36</v>
      </c>
      <c r="E514" s="440" t="s">
        <v>1323</v>
      </c>
      <c r="J514" s="440" t="s">
        <v>1323</v>
      </c>
      <c r="K514" s="440" t="s">
        <v>1323</v>
      </c>
      <c r="O514" s="440" t="s">
        <v>1323</v>
      </c>
      <c r="Q514" s="440" t="s">
        <v>1340</v>
      </c>
      <c r="R514" s="449" t="s">
        <v>1340</v>
      </c>
      <c r="S514" s="440" t="s">
        <v>1340</v>
      </c>
    </row>
    <row r="515" spans="1:19" ht="10.199999999999999" customHeight="1" x14ac:dyDescent="0.3">
      <c r="A515" s="440">
        <v>1471</v>
      </c>
      <c r="B515" s="440">
        <f t="shared" si="9"/>
        <v>6</v>
      </c>
      <c r="C515" s="449">
        <v>147120</v>
      </c>
      <c r="D515" s="440" t="s">
        <v>37</v>
      </c>
      <c r="E515" s="440" t="s">
        <v>1323</v>
      </c>
      <c r="J515" s="440" t="s">
        <v>1323</v>
      </c>
      <c r="K515" s="440" t="s">
        <v>1323</v>
      </c>
      <c r="O515" s="440" t="s">
        <v>1323</v>
      </c>
      <c r="Q515" s="440" t="s">
        <v>1340</v>
      </c>
      <c r="R515" s="449" t="s">
        <v>1340</v>
      </c>
      <c r="S515" s="440" t="s">
        <v>1340</v>
      </c>
    </row>
    <row r="516" spans="1:19" ht="10.199999999999999" customHeight="1" x14ac:dyDescent="0.3">
      <c r="A516" s="440">
        <v>1471</v>
      </c>
      <c r="B516" s="440">
        <f t="shared" si="9"/>
        <v>6</v>
      </c>
      <c r="C516" s="449">
        <v>147125</v>
      </c>
      <c r="D516" s="440" t="s">
        <v>38</v>
      </c>
      <c r="E516" s="440" t="s">
        <v>1323</v>
      </c>
      <c r="J516" s="440" t="s">
        <v>1323</v>
      </c>
      <c r="K516" s="440" t="s">
        <v>1323</v>
      </c>
      <c r="O516" s="440" t="s">
        <v>1323</v>
      </c>
      <c r="Q516" s="440" t="s">
        <v>1340</v>
      </c>
      <c r="R516" s="449" t="s">
        <v>1340</v>
      </c>
      <c r="S516" s="440" t="s">
        <v>1340</v>
      </c>
    </row>
    <row r="517" spans="1:19" ht="10.199999999999999" customHeight="1" x14ac:dyDescent="0.3">
      <c r="A517" s="440">
        <v>1472</v>
      </c>
      <c r="B517" s="440">
        <f t="shared" ref="B517:B580" si="10">LEN(C517)</f>
        <v>4</v>
      </c>
      <c r="C517" s="449">
        <v>1472</v>
      </c>
      <c r="D517" s="440" t="s">
        <v>1467</v>
      </c>
      <c r="E517" s="440" t="s">
        <v>1323</v>
      </c>
      <c r="F517" s="440" t="s">
        <v>1323</v>
      </c>
      <c r="G517" s="440" t="s">
        <v>1323</v>
      </c>
      <c r="I517" s="440" t="s">
        <v>1323</v>
      </c>
      <c r="J517" s="440" t="s">
        <v>1323</v>
      </c>
      <c r="K517" s="440" t="s">
        <v>1323</v>
      </c>
      <c r="O517" s="440" t="s">
        <v>1323</v>
      </c>
      <c r="Q517" s="440">
        <v>1472</v>
      </c>
      <c r="R517" s="449" t="s">
        <v>1468</v>
      </c>
      <c r="S517" s="440">
        <v>1472</v>
      </c>
    </row>
    <row r="518" spans="1:19" ht="10.199999999999999" customHeight="1" x14ac:dyDescent="0.3">
      <c r="A518" s="440">
        <v>1472</v>
      </c>
      <c r="B518" s="440">
        <f t="shared" si="10"/>
        <v>6</v>
      </c>
      <c r="C518" s="449">
        <v>147205</v>
      </c>
      <c r="D518" s="440" t="s">
        <v>34</v>
      </c>
      <c r="E518" s="440" t="s">
        <v>1323</v>
      </c>
      <c r="F518" s="440" t="s">
        <v>1323</v>
      </c>
      <c r="G518" s="440" t="s">
        <v>1323</v>
      </c>
      <c r="I518" s="440" t="s">
        <v>1323</v>
      </c>
      <c r="J518" s="440" t="s">
        <v>1323</v>
      </c>
      <c r="K518" s="440" t="s">
        <v>1323</v>
      </c>
      <c r="O518" s="440" t="s">
        <v>1323</v>
      </c>
      <c r="Q518" s="440">
        <v>147205</v>
      </c>
      <c r="R518" s="449" t="s">
        <v>629</v>
      </c>
      <c r="S518" s="440">
        <v>147205</v>
      </c>
    </row>
    <row r="519" spans="1:19" ht="10.199999999999999" customHeight="1" x14ac:dyDescent="0.3">
      <c r="A519" s="440">
        <v>1472</v>
      </c>
      <c r="B519" s="440">
        <f t="shared" si="10"/>
        <v>6</v>
      </c>
      <c r="C519" s="449">
        <v>147210</v>
      </c>
      <c r="D519" s="440" t="s">
        <v>35</v>
      </c>
      <c r="E519" s="440" t="s">
        <v>1323</v>
      </c>
      <c r="F519" s="440" t="s">
        <v>1323</v>
      </c>
      <c r="G519" s="440" t="s">
        <v>1323</v>
      </c>
      <c r="I519" s="440" t="s">
        <v>1323</v>
      </c>
      <c r="J519" s="440" t="s">
        <v>1323</v>
      </c>
      <c r="K519" s="440" t="s">
        <v>1323</v>
      </c>
      <c r="O519" s="440" t="s">
        <v>1323</v>
      </c>
      <c r="Q519" s="440">
        <v>147210</v>
      </c>
      <c r="R519" s="449" t="s">
        <v>631</v>
      </c>
      <c r="S519" s="440">
        <v>147210</v>
      </c>
    </row>
    <row r="520" spans="1:19" ht="10.199999999999999" customHeight="1" x14ac:dyDescent="0.3">
      <c r="A520" s="440">
        <v>1472</v>
      </c>
      <c r="B520" s="440">
        <f t="shared" si="10"/>
        <v>6</v>
      </c>
      <c r="C520" s="449">
        <v>147215</v>
      </c>
      <c r="D520" s="440" t="s">
        <v>75</v>
      </c>
      <c r="E520" s="440" t="s">
        <v>1323</v>
      </c>
      <c r="F520" s="440" t="s">
        <v>1323</v>
      </c>
      <c r="G520" s="440" t="s">
        <v>1323</v>
      </c>
      <c r="I520" s="440" t="s">
        <v>1323</v>
      </c>
      <c r="J520" s="440" t="s">
        <v>1323</v>
      </c>
      <c r="K520" s="440" t="s">
        <v>1323</v>
      </c>
      <c r="O520" s="440" t="s">
        <v>1323</v>
      </c>
      <c r="Q520" s="440">
        <v>147215</v>
      </c>
      <c r="R520" s="449" t="s">
        <v>1116</v>
      </c>
      <c r="S520" s="440">
        <v>147215</v>
      </c>
    </row>
    <row r="521" spans="1:19" ht="10.199999999999999" customHeight="1" x14ac:dyDescent="0.3">
      <c r="A521" s="440">
        <v>1472</v>
      </c>
      <c r="B521" s="440">
        <f t="shared" si="10"/>
        <v>6</v>
      </c>
      <c r="C521" s="449">
        <v>147220</v>
      </c>
      <c r="D521" s="440" t="s">
        <v>76</v>
      </c>
      <c r="E521" s="440" t="s">
        <v>1323</v>
      </c>
      <c r="F521" s="440" t="s">
        <v>1323</v>
      </c>
      <c r="G521" s="440" t="s">
        <v>1323</v>
      </c>
      <c r="I521" s="440" t="s">
        <v>1323</v>
      </c>
      <c r="J521" s="440" t="s">
        <v>1323</v>
      </c>
      <c r="K521" s="440" t="s">
        <v>1323</v>
      </c>
      <c r="O521" s="440" t="s">
        <v>1323</v>
      </c>
      <c r="Q521" s="440">
        <v>147220</v>
      </c>
      <c r="R521" s="449" t="s">
        <v>1117</v>
      </c>
      <c r="S521" s="440">
        <v>147220</v>
      </c>
    </row>
    <row r="522" spans="1:19" ht="10.199999999999999" customHeight="1" x14ac:dyDescent="0.3">
      <c r="A522" s="440">
        <v>1472</v>
      </c>
      <c r="B522" s="440">
        <f t="shared" si="10"/>
        <v>6</v>
      </c>
      <c r="C522" s="449">
        <v>147225</v>
      </c>
      <c r="D522" s="440" t="s">
        <v>77</v>
      </c>
      <c r="E522" s="440" t="s">
        <v>1323</v>
      </c>
      <c r="F522" s="440" t="s">
        <v>1323</v>
      </c>
      <c r="G522" s="440" t="s">
        <v>1323</v>
      </c>
      <c r="I522" s="440" t="s">
        <v>1323</v>
      </c>
      <c r="J522" s="440" t="s">
        <v>1323</v>
      </c>
      <c r="K522" s="440" t="s">
        <v>1323</v>
      </c>
      <c r="O522" s="440" t="s">
        <v>1323</v>
      </c>
      <c r="Q522" s="440">
        <v>147225</v>
      </c>
      <c r="R522" s="449" t="s">
        <v>1432</v>
      </c>
      <c r="S522" s="440">
        <v>147225</v>
      </c>
    </row>
    <row r="523" spans="1:19" ht="10.199999999999999" customHeight="1" x14ac:dyDescent="0.3">
      <c r="A523" s="440">
        <v>1472</v>
      </c>
      <c r="B523" s="440">
        <f t="shared" si="10"/>
        <v>6</v>
      </c>
      <c r="C523" s="449">
        <v>147230</v>
      </c>
      <c r="D523" s="440" t="s">
        <v>78</v>
      </c>
      <c r="E523" s="440" t="s">
        <v>1323</v>
      </c>
      <c r="F523" s="440" t="s">
        <v>1323</v>
      </c>
      <c r="G523" s="440" t="s">
        <v>1323</v>
      </c>
      <c r="I523" s="440" t="s">
        <v>1323</v>
      </c>
      <c r="J523" s="440" t="s">
        <v>1323</v>
      </c>
      <c r="K523" s="440" t="s">
        <v>1323</v>
      </c>
      <c r="O523" s="440" t="s">
        <v>1323</v>
      </c>
      <c r="Q523" s="440">
        <v>147230</v>
      </c>
      <c r="R523" s="449" t="s">
        <v>1119</v>
      </c>
      <c r="S523" s="440">
        <v>147230</v>
      </c>
    </row>
    <row r="524" spans="1:19" ht="10.199999999999999" customHeight="1" x14ac:dyDescent="0.3">
      <c r="A524" s="440">
        <v>1473</v>
      </c>
      <c r="B524" s="440">
        <f t="shared" si="10"/>
        <v>4</v>
      </c>
      <c r="C524" s="449">
        <v>1473</v>
      </c>
      <c r="D524" s="440" t="s">
        <v>58</v>
      </c>
      <c r="E524" s="440" t="s">
        <v>1323</v>
      </c>
      <c r="J524" s="440" t="s">
        <v>1324</v>
      </c>
      <c r="K524" s="440" t="s">
        <v>1324</v>
      </c>
      <c r="O524" s="440" t="s">
        <v>1323</v>
      </c>
      <c r="Q524" s="440">
        <v>1473</v>
      </c>
      <c r="R524" s="449" t="s">
        <v>1044</v>
      </c>
      <c r="S524" s="440">
        <v>1473</v>
      </c>
    </row>
    <row r="525" spans="1:19" ht="10.199999999999999" customHeight="1" x14ac:dyDescent="0.3">
      <c r="A525" s="440">
        <v>1473</v>
      </c>
      <c r="B525" s="440">
        <f t="shared" si="10"/>
        <v>6</v>
      </c>
      <c r="C525" s="449">
        <v>147305</v>
      </c>
      <c r="D525" s="440" t="s">
        <v>34</v>
      </c>
      <c r="E525" s="440" t="s">
        <v>1323</v>
      </c>
      <c r="J525" s="440" t="s">
        <v>1324</v>
      </c>
      <c r="K525" s="440" t="s">
        <v>1324</v>
      </c>
      <c r="O525" s="440" t="s">
        <v>1323</v>
      </c>
      <c r="Q525" s="440">
        <v>147305</v>
      </c>
      <c r="R525" s="449" t="s">
        <v>629</v>
      </c>
      <c r="S525" s="440">
        <v>147305</v>
      </c>
    </row>
    <row r="526" spans="1:19" ht="10.199999999999999" customHeight="1" x14ac:dyDescent="0.3">
      <c r="A526" s="440">
        <v>1473</v>
      </c>
      <c r="B526" s="440">
        <f t="shared" si="10"/>
        <v>6</v>
      </c>
      <c r="C526" s="449">
        <v>147310</v>
      </c>
      <c r="D526" s="440" t="s">
        <v>35</v>
      </c>
      <c r="E526" s="440" t="s">
        <v>1323</v>
      </c>
      <c r="J526" s="440" t="s">
        <v>1324</v>
      </c>
      <c r="K526" s="440" t="s">
        <v>1324</v>
      </c>
      <c r="O526" s="440" t="s">
        <v>1323</v>
      </c>
      <c r="Q526" s="440">
        <v>147310</v>
      </c>
      <c r="R526" s="449" t="s">
        <v>631</v>
      </c>
      <c r="S526" s="440">
        <v>147310</v>
      </c>
    </row>
    <row r="527" spans="1:19" ht="10.199999999999999" customHeight="1" x14ac:dyDescent="0.3">
      <c r="A527" s="440">
        <v>1473</v>
      </c>
      <c r="B527" s="440">
        <f t="shared" si="10"/>
        <v>6</v>
      </c>
      <c r="C527" s="449">
        <v>147315</v>
      </c>
      <c r="D527" s="440" t="s">
        <v>36</v>
      </c>
      <c r="E527" s="440" t="s">
        <v>1323</v>
      </c>
      <c r="J527" s="440" t="s">
        <v>1324</v>
      </c>
      <c r="K527" s="440" t="s">
        <v>1324</v>
      </c>
      <c r="O527" s="440" t="s">
        <v>1323</v>
      </c>
      <c r="Q527" s="440">
        <v>147315</v>
      </c>
      <c r="R527" s="449" t="s">
        <v>633</v>
      </c>
      <c r="S527" s="440">
        <v>147315</v>
      </c>
    </row>
    <row r="528" spans="1:19" ht="10.199999999999999" customHeight="1" x14ac:dyDescent="0.3">
      <c r="A528" s="440">
        <v>1473</v>
      </c>
      <c r="B528" s="440">
        <f t="shared" si="10"/>
        <v>6</v>
      </c>
      <c r="C528" s="449">
        <v>147320</v>
      </c>
      <c r="D528" s="440" t="s">
        <v>37</v>
      </c>
      <c r="E528" s="440" t="s">
        <v>1323</v>
      </c>
      <c r="J528" s="440" t="s">
        <v>1324</v>
      </c>
      <c r="K528" s="440" t="s">
        <v>1324</v>
      </c>
      <c r="O528" s="440" t="s">
        <v>1323</v>
      </c>
      <c r="Q528" s="440">
        <v>147320</v>
      </c>
      <c r="R528" s="449" t="s">
        <v>635</v>
      </c>
      <c r="S528" s="440">
        <v>147320</v>
      </c>
    </row>
    <row r="529" spans="1:19" ht="10.199999999999999" customHeight="1" x14ac:dyDescent="0.3">
      <c r="A529" s="440">
        <v>1473</v>
      </c>
      <c r="B529" s="440">
        <f t="shared" si="10"/>
        <v>6</v>
      </c>
      <c r="C529" s="449">
        <v>147325</v>
      </c>
      <c r="D529" s="440" t="s">
        <v>38</v>
      </c>
      <c r="E529" s="440" t="s">
        <v>1323</v>
      </c>
      <c r="J529" s="440" t="s">
        <v>1324</v>
      </c>
      <c r="K529" s="440" t="s">
        <v>1324</v>
      </c>
      <c r="O529" s="440" t="s">
        <v>1323</v>
      </c>
      <c r="Q529" s="440">
        <v>147325</v>
      </c>
      <c r="R529" s="449" t="s">
        <v>637</v>
      </c>
      <c r="S529" s="440">
        <v>147325</v>
      </c>
    </row>
    <row r="530" spans="1:19" ht="10.199999999999999" customHeight="1" x14ac:dyDescent="0.3">
      <c r="A530" s="440">
        <v>1474</v>
      </c>
      <c r="B530" s="440">
        <f t="shared" si="10"/>
        <v>4</v>
      </c>
      <c r="C530" s="449">
        <v>1474</v>
      </c>
      <c r="D530" s="440" t="s">
        <v>59</v>
      </c>
      <c r="I530" s="440" t="s">
        <v>1323</v>
      </c>
      <c r="J530" s="440" t="s">
        <v>1324</v>
      </c>
      <c r="K530" s="440" t="s">
        <v>1324</v>
      </c>
      <c r="Q530" s="440">
        <v>1474</v>
      </c>
      <c r="R530" s="449" t="s">
        <v>1469</v>
      </c>
      <c r="S530" s="440">
        <v>1474</v>
      </c>
    </row>
    <row r="531" spans="1:19" ht="10.199999999999999" customHeight="1" x14ac:dyDescent="0.3">
      <c r="A531" s="440">
        <v>1474</v>
      </c>
      <c r="B531" s="440">
        <f t="shared" si="10"/>
        <v>6</v>
      </c>
      <c r="C531" s="449">
        <v>147405</v>
      </c>
      <c r="D531" s="440" t="s">
        <v>34</v>
      </c>
      <c r="I531" s="440" t="s">
        <v>1323</v>
      </c>
      <c r="J531" s="440" t="s">
        <v>1324</v>
      </c>
      <c r="K531" s="440" t="s">
        <v>1324</v>
      </c>
      <c r="Q531" s="440">
        <v>147405</v>
      </c>
      <c r="R531" s="449" t="s">
        <v>629</v>
      </c>
      <c r="S531" s="440">
        <v>147405</v>
      </c>
    </row>
    <row r="532" spans="1:19" ht="10.199999999999999" customHeight="1" x14ac:dyDescent="0.3">
      <c r="A532" s="440">
        <v>1474</v>
      </c>
      <c r="B532" s="440">
        <f t="shared" si="10"/>
        <v>6</v>
      </c>
      <c r="C532" s="449">
        <v>147410</v>
      </c>
      <c r="D532" s="440" t="s">
        <v>35</v>
      </c>
      <c r="I532" s="440" t="s">
        <v>1323</v>
      </c>
      <c r="J532" s="440" t="s">
        <v>1324</v>
      </c>
      <c r="K532" s="440" t="s">
        <v>1324</v>
      </c>
      <c r="Q532" s="440">
        <v>147410</v>
      </c>
      <c r="R532" s="449" t="s">
        <v>631</v>
      </c>
      <c r="S532" s="440">
        <v>147410</v>
      </c>
    </row>
    <row r="533" spans="1:19" ht="10.199999999999999" customHeight="1" x14ac:dyDescent="0.3">
      <c r="A533" s="440">
        <v>1474</v>
      </c>
      <c r="B533" s="440">
        <f t="shared" si="10"/>
        <v>6</v>
      </c>
      <c r="C533" s="449">
        <v>147415</v>
      </c>
      <c r="D533" s="440" t="s">
        <v>36</v>
      </c>
      <c r="I533" s="440" t="s">
        <v>1323</v>
      </c>
      <c r="J533" s="440" t="s">
        <v>1324</v>
      </c>
      <c r="K533" s="440" t="s">
        <v>1324</v>
      </c>
      <c r="Q533" s="440">
        <v>147415</v>
      </c>
      <c r="R533" s="449" t="s">
        <v>633</v>
      </c>
      <c r="S533" s="440">
        <v>147415</v>
      </c>
    </row>
    <row r="534" spans="1:19" ht="10.199999999999999" customHeight="1" x14ac:dyDescent="0.3">
      <c r="A534" s="440">
        <v>1474</v>
      </c>
      <c r="B534" s="440">
        <f t="shared" si="10"/>
        <v>6</v>
      </c>
      <c r="C534" s="449">
        <v>147420</v>
      </c>
      <c r="D534" s="440" t="s">
        <v>37</v>
      </c>
      <c r="I534" s="440" t="s">
        <v>1323</v>
      </c>
      <c r="J534" s="440" t="s">
        <v>1324</v>
      </c>
      <c r="K534" s="440" t="s">
        <v>1324</v>
      </c>
      <c r="Q534" s="440">
        <v>147420</v>
      </c>
      <c r="R534" s="449" t="s">
        <v>635</v>
      </c>
      <c r="S534" s="440">
        <v>147420</v>
      </c>
    </row>
    <row r="535" spans="1:19" ht="10.199999999999999" customHeight="1" x14ac:dyDescent="0.3">
      <c r="A535" s="440">
        <v>1474</v>
      </c>
      <c r="B535" s="440">
        <f t="shared" si="10"/>
        <v>6</v>
      </c>
      <c r="C535" s="449">
        <v>147425</v>
      </c>
      <c r="D535" s="440" t="s">
        <v>38</v>
      </c>
      <c r="I535" s="440" t="s">
        <v>1323</v>
      </c>
      <c r="J535" s="440" t="s">
        <v>1324</v>
      </c>
      <c r="K535" s="440" t="s">
        <v>1324</v>
      </c>
      <c r="Q535" s="440">
        <v>147425</v>
      </c>
      <c r="R535" s="449" t="s">
        <v>637</v>
      </c>
      <c r="S535" s="440">
        <v>147425</v>
      </c>
    </row>
    <row r="536" spans="1:19" ht="10.199999999999999" customHeight="1" x14ac:dyDescent="0.3">
      <c r="A536" s="440">
        <v>1475</v>
      </c>
      <c r="B536" s="440">
        <f t="shared" si="10"/>
        <v>4</v>
      </c>
      <c r="C536" s="449">
        <v>1475</v>
      </c>
      <c r="D536" s="440" t="s">
        <v>61</v>
      </c>
      <c r="E536" s="440" t="s">
        <v>1323</v>
      </c>
      <c r="J536" s="440" t="s">
        <v>1324</v>
      </c>
      <c r="K536" s="440" t="s">
        <v>1324</v>
      </c>
      <c r="O536" s="440" t="s">
        <v>1323</v>
      </c>
      <c r="Q536" s="440">
        <v>1475</v>
      </c>
      <c r="R536" s="449" t="s">
        <v>1470</v>
      </c>
      <c r="S536" s="440">
        <v>1475</v>
      </c>
    </row>
    <row r="537" spans="1:19" ht="10.199999999999999" customHeight="1" x14ac:dyDescent="0.3">
      <c r="A537" s="440">
        <v>1475</v>
      </c>
      <c r="B537" s="440">
        <f t="shared" si="10"/>
        <v>6</v>
      </c>
      <c r="C537" s="449">
        <v>147505</v>
      </c>
      <c r="D537" s="440" t="s">
        <v>34</v>
      </c>
      <c r="E537" s="440" t="s">
        <v>1323</v>
      </c>
      <c r="J537" s="440" t="s">
        <v>1324</v>
      </c>
      <c r="K537" s="440" t="s">
        <v>1324</v>
      </c>
      <c r="O537" s="440" t="s">
        <v>1323</v>
      </c>
      <c r="Q537" s="440">
        <v>147505</v>
      </c>
      <c r="R537" s="449" t="s">
        <v>629</v>
      </c>
      <c r="S537" s="440">
        <v>147505</v>
      </c>
    </row>
    <row r="538" spans="1:19" ht="10.199999999999999" customHeight="1" x14ac:dyDescent="0.3">
      <c r="A538" s="440">
        <v>1475</v>
      </c>
      <c r="B538" s="440">
        <f t="shared" si="10"/>
        <v>6</v>
      </c>
      <c r="C538" s="449">
        <v>147510</v>
      </c>
      <c r="D538" s="440" t="s">
        <v>35</v>
      </c>
      <c r="E538" s="440" t="s">
        <v>1323</v>
      </c>
      <c r="J538" s="440" t="s">
        <v>1324</v>
      </c>
      <c r="K538" s="440" t="s">
        <v>1324</v>
      </c>
      <c r="O538" s="440" t="s">
        <v>1323</v>
      </c>
      <c r="Q538" s="440">
        <v>147510</v>
      </c>
      <c r="R538" s="449" t="s">
        <v>631</v>
      </c>
      <c r="S538" s="440">
        <v>147510</v>
      </c>
    </row>
    <row r="539" spans="1:19" ht="10.199999999999999" customHeight="1" x14ac:dyDescent="0.3">
      <c r="A539" s="440">
        <v>1475</v>
      </c>
      <c r="B539" s="440">
        <f t="shared" si="10"/>
        <v>6</v>
      </c>
      <c r="C539" s="449">
        <v>147515</v>
      </c>
      <c r="D539" s="440" t="s">
        <v>36</v>
      </c>
      <c r="E539" s="440" t="s">
        <v>1323</v>
      </c>
      <c r="J539" s="440" t="s">
        <v>1324</v>
      </c>
      <c r="K539" s="440" t="s">
        <v>1324</v>
      </c>
      <c r="O539" s="440" t="s">
        <v>1323</v>
      </c>
      <c r="Q539" s="440">
        <v>147515</v>
      </c>
      <c r="R539" s="449" t="s">
        <v>633</v>
      </c>
      <c r="S539" s="440">
        <v>147515</v>
      </c>
    </row>
    <row r="540" spans="1:19" ht="10.199999999999999" customHeight="1" x14ac:dyDescent="0.3">
      <c r="A540" s="440">
        <v>1475</v>
      </c>
      <c r="B540" s="440">
        <f t="shared" si="10"/>
        <v>6</v>
      </c>
      <c r="C540" s="449">
        <v>147520</v>
      </c>
      <c r="D540" s="440" t="s">
        <v>37</v>
      </c>
      <c r="E540" s="440" t="s">
        <v>1323</v>
      </c>
      <c r="J540" s="440" t="s">
        <v>1324</v>
      </c>
      <c r="K540" s="440" t="s">
        <v>1324</v>
      </c>
      <c r="O540" s="440" t="s">
        <v>1323</v>
      </c>
      <c r="Q540" s="440">
        <v>147520</v>
      </c>
      <c r="R540" s="449" t="s">
        <v>635</v>
      </c>
      <c r="S540" s="440">
        <v>147520</v>
      </c>
    </row>
    <row r="541" spans="1:19" ht="10.199999999999999" customHeight="1" x14ac:dyDescent="0.3">
      <c r="A541" s="440">
        <v>1475</v>
      </c>
      <c r="B541" s="440">
        <f t="shared" si="10"/>
        <v>6</v>
      </c>
      <c r="C541" s="449">
        <v>147525</v>
      </c>
      <c r="D541" s="440" t="s">
        <v>38</v>
      </c>
      <c r="E541" s="440" t="s">
        <v>1323</v>
      </c>
      <c r="J541" s="440" t="s">
        <v>1324</v>
      </c>
      <c r="K541" s="440" t="s">
        <v>1324</v>
      </c>
      <c r="O541" s="440" t="s">
        <v>1323</v>
      </c>
      <c r="Q541" s="440">
        <v>147525</v>
      </c>
      <c r="R541" s="449" t="s">
        <v>637</v>
      </c>
      <c r="S541" s="440">
        <v>147525</v>
      </c>
    </row>
    <row r="542" spans="1:19" ht="10.199999999999999" customHeight="1" x14ac:dyDescent="0.3">
      <c r="A542" s="440">
        <v>1476</v>
      </c>
      <c r="B542" s="440">
        <f t="shared" si="10"/>
        <v>4</v>
      </c>
      <c r="C542" s="449">
        <v>1476</v>
      </c>
      <c r="D542" s="440" t="s">
        <v>62</v>
      </c>
      <c r="I542" s="440" t="s">
        <v>1323</v>
      </c>
      <c r="J542" s="440" t="s">
        <v>1324</v>
      </c>
      <c r="K542" s="440" t="s">
        <v>1324</v>
      </c>
      <c r="Q542" s="440">
        <v>1476</v>
      </c>
      <c r="R542" s="449" t="s">
        <v>1471</v>
      </c>
      <c r="S542" s="440">
        <v>1476</v>
      </c>
    </row>
    <row r="543" spans="1:19" ht="10.199999999999999" customHeight="1" x14ac:dyDescent="0.3">
      <c r="A543" s="440">
        <v>1476</v>
      </c>
      <c r="B543" s="440">
        <f t="shared" si="10"/>
        <v>6</v>
      </c>
      <c r="C543" s="449">
        <v>147605</v>
      </c>
      <c r="D543" s="440" t="s">
        <v>34</v>
      </c>
      <c r="I543" s="440" t="s">
        <v>1323</v>
      </c>
      <c r="J543" s="440" t="s">
        <v>1324</v>
      </c>
      <c r="K543" s="440" t="s">
        <v>1324</v>
      </c>
      <c r="Q543" s="440">
        <v>147605</v>
      </c>
      <c r="R543" s="449" t="s">
        <v>629</v>
      </c>
      <c r="S543" s="440">
        <v>147605</v>
      </c>
    </row>
    <row r="544" spans="1:19" ht="10.199999999999999" customHeight="1" x14ac:dyDescent="0.3">
      <c r="A544" s="440">
        <v>1476</v>
      </c>
      <c r="B544" s="440">
        <f t="shared" si="10"/>
        <v>6</v>
      </c>
      <c r="C544" s="449">
        <v>147610</v>
      </c>
      <c r="D544" s="440" t="s">
        <v>35</v>
      </c>
      <c r="I544" s="440" t="s">
        <v>1323</v>
      </c>
      <c r="J544" s="440" t="s">
        <v>1324</v>
      </c>
      <c r="K544" s="440" t="s">
        <v>1324</v>
      </c>
      <c r="Q544" s="440">
        <v>147610</v>
      </c>
      <c r="R544" s="449" t="s">
        <v>631</v>
      </c>
      <c r="S544" s="440">
        <v>147610</v>
      </c>
    </row>
    <row r="545" spans="1:19" ht="10.199999999999999" customHeight="1" x14ac:dyDescent="0.3">
      <c r="A545" s="440">
        <v>1476</v>
      </c>
      <c r="B545" s="440">
        <f t="shared" si="10"/>
        <v>6</v>
      </c>
      <c r="C545" s="449">
        <v>147615</v>
      </c>
      <c r="D545" s="440" t="s">
        <v>36</v>
      </c>
      <c r="I545" s="440" t="s">
        <v>1323</v>
      </c>
      <c r="J545" s="440" t="s">
        <v>1324</v>
      </c>
      <c r="K545" s="440" t="s">
        <v>1324</v>
      </c>
      <c r="Q545" s="440">
        <v>147615</v>
      </c>
      <c r="R545" s="449" t="s">
        <v>633</v>
      </c>
      <c r="S545" s="440">
        <v>147615</v>
      </c>
    </row>
    <row r="546" spans="1:19" ht="10.199999999999999" customHeight="1" x14ac:dyDescent="0.3">
      <c r="A546" s="440">
        <v>1476</v>
      </c>
      <c r="B546" s="440">
        <f t="shared" si="10"/>
        <v>6</v>
      </c>
      <c r="C546" s="449">
        <v>147620</v>
      </c>
      <c r="D546" s="440" t="s">
        <v>37</v>
      </c>
      <c r="I546" s="440" t="s">
        <v>1323</v>
      </c>
      <c r="J546" s="440" t="s">
        <v>1324</v>
      </c>
      <c r="K546" s="440" t="s">
        <v>1324</v>
      </c>
      <c r="Q546" s="440">
        <v>147620</v>
      </c>
      <c r="R546" s="449" t="s">
        <v>635</v>
      </c>
      <c r="S546" s="440">
        <v>147620</v>
      </c>
    </row>
    <row r="547" spans="1:19" ht="10.199999999999999" customHeight="1" x14ac:dyDescent="0.3">
      <c r="A547" s="440">
        <v>1476</v>
      </c>
      <c r="B547" s="440">
        <f t="shared" si="10"/>
        <v>6</v>
      </c>
      <c r="C547" s="449">
        <v>147625</v>
      </c>
      <c r="D547" s="440" t="s">
        <v>38</v>
      </c>
      <c r="I547" s="440" t="s">
        <v>1323</v>
      </c>
      <c r="J547" s="440" t="s">
        <v>1324</v>
      </c>
      <c r="K547" s="440" t="s">
        <v>1324</v>
      </c>
      <c r="Q547" s="440">
        <v>147625</v>
      </c>
      <c r="R547" s="449" t="s">
        <v>637</v>
      </c>
      <c r="S547" s="440">
        <v>147625</v>
      </c>
    </row>
    <row r="548" spans="1:19" ht="10.199999999999999" customHeight="1" x14ac:dyDescent="0.3">
      <c r="A548" s="440">
        <v>1477</v>
      </c>
      <c r="B548" s="440">
        <f t="shared" si="10"/>
        <v>4</v>
      </c>
      <c r="C548" s="449">
        <v>1477</v>
      </c>
      <c r="D548" s="440" t="s">
        <v>63</v>
      </c>
      <c r="E548" s="440" t="s">
        <v>1323</v>
      </c>
      <c r="J548" s="440" t="s">
        <v>1324</v>
      </c>
      <c r="K548" s="440" t="s">
        <v>1324</v>
      </c>
      <c r="O548" s="440" t="s">
        <v>1323</v>
      </c>
      <c r="Q548" s="440">
        <v>1477</v>
      </c>
      <c r="R548" s="449" t="s">
        <v>1472</v>
      </c>
      <c r="S548" s="440">
        <v>1477</v>
      </c>
    </row>
    <row r="549" spans="1:19" ht="10.199999999999999" customHeight="1" x14ac:dyDescent="0.3">
      <c r="A549" s="440">
        <v>1477</v>
      </c>
      <c r="B549" s="440">
        <f t="shared" si="10"/>
        <v>6</v>
      </c>
      <c r="C549" s="449">
        <v>147705</v>
      </c>
      <c r="D549" s="440" t="s">
        <v>34</v>
      </c>
      <c r="E549" s="440" t="s">
        <v>1323</v>
      </c>
      <c r="J549" s="440" t="s">
        <v>1324</v>
      </c>
      <c r="K549" s="440" t="s">
        <v>1324</v>
      </c>
      <c r="O549" s="440" t="s">
        <v>1323</v>
      </c>
      <c r="Q549" s="440">
        <v>147705</v>
      </c>
      <c r="R549" s="449" t="s">
        <v>629</v>
      </c>
      <c r="S549" s="440">
        <v>147705</v>
      </c>
    </row>
    <row r="550" spans="1:19" ht="10.199999999999999" customHeight="1" x14ac:dyDescent="0.3">
      <c r="A550" s="440">
        <v>1477</v>
      </c>
      <c r="B550" s="440">
        <f t="shared" si="10"/>
        <v>6</v>
      </c>
      <c r="C550" s="449">
        <v>147710</v>
      </c>
      <c r="D550" s="440" t="s">
        <v>35</v>
      </c>
      <c r="E550" s="440" t="s">
        <v>1323</v>
      </c>
      <c r="J550" s="440" t="s">
        <v>1324</v>
      </c>
      <c r="K550" s="440" t="s">
        <v>1324</v>
      </c>
      <c r="O550" s="440" t="s">
        <v>1323</v>
      </c>
      <c r="Q550" s="440">
        <v>147710</v>
      </c>
      <c r="R550" s="449" t="s">
        <v>631</v>
      </c>
      <c r="S550" s="440">
        <v>147710</v>
      </c>
    </row>
    <row r="551" spans="1:19" ht="10.199999999999999" customHeight="1" x14ac:dyDescent="0.3">
      <c r="A551" s="440">
        <v>1477</v>
      </c>
      <c r="B551" s="440">
        <f t="shared" si="10"/>
        <v>6</v>
      </c>
      <c r="C551" s="449">
        <v>147715</v>
      </c>
      <c r="D551" s="440" t="s">
        <v>36</v>
      </c>
      <c r="E551" s="440" t="s">
        <v>1323</v>
      </c>
      <c r="J551" s="440" t="s">
        <v>1324</v>
      </c>
      <c r="K551" s="440" t="s">
        <v>1324</v>
      </c>
      <c r="O551" s="440" t="s">
        <v>1323</v>
      </c>
      <c r="Q551" s="440">
        <v>147715</v>
      </c>
      <c r="R551" s="449" t="s">
        <v>633</v>
      </c>
      <c r="S551" s="440">
        <v>147715</v>
      </c>
    </row>
    <row r="552" spans="1:19" ht="10.199999999999999" customHeight="1" x14ac:dyDescent="0.3">
      <c r="A552" s="440">
        <v>1477</v>
      </c>
      <c r="B552" s="440">
        <f t="shared" si="10"/>
        <v>6</v>
      </c>
      <c r="C552" s="449">
        <v>147720</v>
      </c>
      <c r="D552" s="440" t="s">
        <v>37</v>
      </c>
      <c r="E552" s="440" t="s">
        <v>1323</v>
      </c>
      <c r="J552" s="440" t="s">
        <v>1324</v>
      </c>
      <c r="K552" s="440" t="s">
        <v>1324</v>
      </c>
      <c r="O552" s="440" t="s">
        <v>1323</v>
      </c>
      <c r="Q552" s="440">
        <v>147720</v>
      </c>
      <c r="R552" s="449" t="s">
        <v>635</v>
      </c>
      <c r="S552" s="440">
        <v>147720</v>
      </c>
    </row>
    <row r="553" spans="1:19" ht="10.199999999999999" customHeight="1" x14ac:dyDescent="0.3">
      <c r="A553" s="440">
        <v>1477</v>
      </c>
      <c r="B553" s="440">
        <f t="shared" si="10"/>
        <v>6</v>
      </c>
      <c r="C553" s="449">
        <v>147725</v>
      </c>
      <c r="D553" s="440" t="s">
        <v>38</v>
      </c>
      <c r="E553" s="440" t="s">
        <v>1323</v>
      </c>
      <c r="J553" s="440" t="s">
        <v>1324</v>
      </c>
      <c r="K553" s="440" t="s">
        <v>1324</v>
      </c>
      <c r="O553" s="440" t="s">
        <v>1323</v>
      </c>
      <c r="Q553" s="440">
        <v>147725</v>
      </c>
      <c r="R553" s="449" t="s">
        <v>637</v>
      </c>
      <c r="S553" s="440">
        <v>147725</v>
      </c>
    </row>
    <row r="554" spans="1:19" ht="10.199999999999999" customHeight="1" x14ac:dyDescent="0.3">
      <c r="A554" s="440">
        <v>1478</v>
      </c>
      <c r="B554" s="440">
        <f t="shared" si="10"/>
        <v>4</v>
      </c>
      <c r="C554" s="449">
        <v>1478</v>
      </c>
      <c r="D554" s="440" t="s">
        <v>64</v>
      </c>
      <c r="I554" s="440" t="s">
        <v>1323</v>
      </c>
      <c r="J554" s="440" t="s">
        <v>1324</v>
      </c>
      <c r="K554" s="440" t="s">
        <v>1324</v>
      </c>
      <c r="Q554" s="440">
        <v>1478</v>
      </c>
      <c r="R554" s="449" t="s">
        <v>1473</v>
      </c>
      <c r="S554" s="440">
        <v>1478</v>
      </c>
    </row>
    <row r="555" spans="1:19" ht="10.199999999999999" customHeight="1" x14ac:dyDescent="0.3">
      <c r="A555" s="440">
        <v>1478</v>
      </c>
      <c r="B555" s="440">
        <f t="shared" si="10"/>
        <v>6</v>
      </c>
      <c r="C555" s="449">
        <v>147805</v>
      </c>
      <c r="D555" s="440" t="s">
        <v>34</v>
      </c>
      <c r="I555" s="440" t="s">
        <v>1323</v>
      </c>
      <c r="J555" s="440" t="s">
        <v>1324</v>
      </c>
      <c r="K555" s="440" t="s">
        <v>1324</v>
      </c>
      <c r="Q555" s="440">
        <v>147805</v>
      </c>
      <c r="R555" s="449" t="s">
        <v>629</v>
      </c>
      <c r="S555" s="440">
        <v>147805</v>
      </c>
    </row>
    <row r="556" spans="1:19" ht="10.199999999999999" customHeight="1" x14ac:dyDescent="0.3">
      <c r="A556" s="440">
        <v>1478</v>
      </c>
      <c r="B556" s="440">
        <f t="shared" si="10"/>
        <v>6</v>
      </c>
      <c r="C556" s="449">
        <v>147810</v>
      </c>
      <c r="D556" s="440" t="s">
        <v>35</v>
      </c>
      <c r="I556" s="440" t="s">
        <v>1323</v>
      </c>
      <c r="J556" s="440" t="s">
        <v>1324</v>
      </c>
      <c r="K556" s="440" t="s">
        <v>1324</v>
      </c>
      <c r="Q556" s="440">
        <v>147810</v>
      </c>
      <c r="R556" s="449" t="s">
        <v>631</v>
      </c>
      <c r="S556" s="440">
        <v>147810</v>
      </c>
    </row>
    <row r="557" spans="1:19" ht="10.199999999999999" customHeight="1" x14ac:dyDescent="0.3">
      <c r="A557" s="440">
        <v>1478</v>
      </c>
      <c r="B557" s="440">
        <f t="shared" si="10"/>
        <v>6</v>
      </c>
      <c r="C557" s="449">
        <v>147815</v>
      </c>
      <c r="D557" s="440" t="s">
        <v>36</v>
      </c>
      <c r="I557" s="440" t="s">
        <v>1323</v>
      </c>
      <c r="J557" s="440" t="s">
        <v>1324</v>
      </c>
      <c r="K557" s="440" t="s">
        <v>1324</v>
      </c>
      <c r="Q557" s="440">
        <v>147815</v>
      </c>
      <c r="R557" s="449" t="s">
        <v>633</v>
      </c>
      <c r="S557" s="440">
        <v>147815</v>
      </c>
    </row>
    <row r="558" spans="1:19" ht="10.199999999999999" customHeight="1" x14ac:dyDescent="0.3">
      <c r="A558" s="440">
        <v>1478</v>
      </c>
      <c r="B558" s="440">
        <f t="shared" si="10"/>
        <v>6</v>
      </c>
      <c r="C558" s="449">
        <v>147820</v>
      </c>
      <c r="D558" s="440" t="s">
        <v>37</v>
      </c>
      <c r="I558" s="440" t="s">
        <v>1323</v>
      </c>
      <c r="J558" s="440" t="s">
        <v>1324</v>
      </c>
      <c r="K558" s="440" t="s">
        <v>1324</v>
      </c>
      <c r="Q558" s="440">
        <v>147820</v>
      </c>
      <c r="R558" s="449" t="s">
        <v>635</v>
      </c>
      <c r="S558" s="440">
        <v>147820</v>
      </c>
    </row>
    <row r="559" spans="1:19" ht="10.199999999999999" customHeight="1" x14ac:dyDescent="0.3">
      <c r="A559" s="440">
        <v>1478</v>
      </c>
      <c r="B559" s="440">
        <f t="shared" si="10"/>
        <v>6</v>
      </c>
      <c r="C559" s="449">
        <v>147825</v>
      </c>
      <c r="D559" s="440" t="s">
        <v>38</v>
      </c>
      <c r="I559" s="440" t="s">
        <v>1323</v>
      </c>
      <c r="J559" s="440" t="s">
        <v>1324</v>
      </c>
      <c r="K559" s="440" t="s">
        <v>1324</v>
      </c>
      <c r="Q559" s="440">
        <v>147825</v>
      </c>
      <c r="R559" s="449" t="s">
        <v>637</v>
      </c>
      <c r="S559" s="440">
        <v>147825</v>
      </c>
    </row>
    <row r="560" spans="1:19" ht="10.199999999999999" customHeight="1" x14ac:dyDescent="0.3">
      <c r="A560" s="440">
        <v>1479</v>
      </c>
      <c r="B560" s="440">
        <f t="shared" si="10"/>
        <v>4</v>
      </c>
      <c r="C560" s="449">
        <v>1479</v>
      </c>
      <c r="D560" s="440" t="s">
        <v>66</v>
      </c>
      <c r="E560" s="440" t="s">
        <v>1323</v>
      </c>
      <c r="J560" s="440" t="s">
        <v>1324</v>
      </c>
      <c r="K560" s="440" t="s">
        <v>1324</v>
      </c>
      <c r="O560" s="440" t="s">
        <v>1323</v>
      </c>
      <c r="Q560" s="440">
        <v>1479</v>
      </c>
      <c r="R560" s="449" t="s">
        <v>699</v>
      </c>
      <c r="S560" s="440">
        <v>1479</v>
      </c>
    </row>
    <row r="561" spans="1:20" ht="10.199999999999999" customHeight="1" x14ac:dyDescent="0.3">
      <c r="A561" s="440">
        <v>1479</v>
      </c>
      <c r="B561" s="440">
        <f t="shared" si="10"/>
        <v>6</v>
      </c>
      <c r="C561" s="449">
        <v>147905</v>
      </c>
      <c r="D561" s="440" t="s">
        <v>34</v>
      </c>
      <c r="E561" s="440" t="s">
        <v>1323</v>
      </c>
      <c r="J561" s="440" t="s">
        <v>1324</v>
      </c>
      <c r="K561" s="440" t="s">
        <v>1324</v>
      </c>
      <c r="O561" s="440" t="s">
        <v>1323</v>
      </c>
      <c r="Q561" s="440">
        <v>147905</v>
      </c>
      <c r="R561" s="449" t="s">
        <v>629</v>
      </c>
      <c r="S561" s="440">
        <v>147905</v>
      </c>
    </row>
    <row r="562" spans="1:20" ht="10.199999999999999" customHeight="1" x14ac:dyDescent="0.3">
      <c r="A562" s="440">
        <v>1479</v>
      </c>
      <c r="B562" s="440">
        <f t="shared" si="10"/>
        <v>6</v>
      </c>
      <c r="C562" s="449">
        <v>147910</v>
      </c>
      <c r="D562" s="440" t="s">
        <v>35</v>
      </c>
      <c r="E562" s="440" t="s">
        <v>1323</v>
      </c>
      <c r="J562" s="440" t="s">
        <v>1324</v>
      </c>
      <c r="K562" s="440" t="s">
        <v>1324</v>
      </c>
      <c r="O562" s="440" t="s">
        <v>1323</v>
      </c>
      <c r="Q562" s="440">
        <v>147910</v>
      </c>
      <c r="R562" s="449" t="s">
        <v>631</v>
      </c>
      <c r="S562" s="440">
        <v>147910</v>
      </c>
    </row>
    <row r="563" spans="1:20" ht="10.199999999999999" customHeight="1" x14ac:dyDescent="0.3">
      <c r="A563" s="440">
        <v>1479</v>
      </c>
      <c r="B563" s="440">
        <f t="shared" si="10"/>
        <v>6</v>
      </c>
      <c r="C563" s="449">
        <v>147915</v>
      </c>
      <c r="D563" s="440" t="s">
        <v>36</v>
      </c>
      <c r="E563" s="440" t="s">
        <v>1323</v>
      </c>
      <c r="J563" s="440" t="s">
        <v>1324</v>
      </c>
      <c r="K563" s="440" t="s">
        <v>1324</v>
      </c>
      <c r="O563" s="440" t="s">
        <v>1323</v>
      </c>
      <c r="Q563" s="440">
        <v>147915</v>
      </c>
      <c r="R563" s="449" t="s">
        <v>633</v>
      </c>
      <c r="S563" s="440">
        <v>147915</v>
      </c>
    </row>
    <row r="564" spans="1:20" ht="10.199999999999999" customHeight="1" x14ac:dyDescent="0.3">
      <c r="A564" s="440">
        <v>1479</v>
      </c>
      <c r="B564" s="440">
        <f t="shared" si="10"/>
        <v>6</v>
      </c>
      <c r="C564" s="449">
        <v>147920</v>
      </c>
      <c r="D564" s="440" t="s">
        <v>37</v>
      </c>
      <c r="E564" s="440" t="s">
        <v>1323</v>
      </c>
      <c r="J564" s="440" t="s">
        <v>1324</v>
      </c>
      <c r="K564" s="440" t="s">
        <v>1324</v>
      </c>
      <c r="O564" s="440" t="s">
        <v>1323</v>
      </c>
      <c r="Q564" s="440">
        <v>147920</v>
      </c>
      <c r="R564" s="449" t="s">
        <v>635</v>
      </c>
      <c r="S564" s="440">
        <v>147920</v>
      </c>
    </row>
    <row r="565" spans="1:20" ht="10.199999999999999" customHeight="1" x14ac:dyDescent="0.3">
      <c r="A565" s="440">
        <v>1479</v>
      </c>
      <c r="B565" s="440">
        <f t="shared" si="10"/>
        <v>6</v>
      </c>
      <c r="C565" s="449">
        <v>147925</v>
      </c>
      <c r="D565" s="440" t="s">
        <v>38</v>
      </c>
      <c r="E565" s="440" t="s">
        <v>1323</v>
      </c>
      <c r="J565" s="440" t="s">
        <v>1324</v>
      </c>
      <c r="K565" s="440" t="s">
        <v>1324</v>
      </c>
      <c r="O565" s="440" t="s">
        <v>1323</v>
      </c>
      <c r="Q565" s="440">
        <v>147925</v>
      </c>
      <c r="R565" s="449" t="s">
        <v>637</v>
      </c>
      <c r="S565" s="440">
        <v>147925</v>
      </c>
    </row>
    <row r="566" spans="1:20" ht="10.199999999999999" customHeight="1" x14ac:dyDescent="0.3">
      <c r="A566" s="440">
        <v>1480</v>
      </c>
      <c r="B566" s="440">
        <f t="shared" si="10"/>
        <v>4</v>
      </c>
      <c r="C566" s="449">
        <v>1480</v>
      </c>
      <c r="D566" s="440" t="s">
        <v>67</v>
      </c>
      <c r="I566" s="440" t="s">
        <v>1323</v>
      </c>
      <c r="J566" s="440" t="s">
        <v>1324</v>
      </c>
      <c r="K566" s="440" t="s">
        <v>1324</v>
      </c>
      <c r="Q566" s="440">
        <v>1480</v>
      </c>
      <c r="R566" s="449" t="s">
        <v>1474</v>
      </c>
      <c r="S566" s="440">
        <v>1480</v>
      </c>
    </row>
    <row r="567" spans="1:20" ht="10.199999999999999" customHeight="1" x14ac:dyDescent="0.3">
      <c r="A567" s="440">
        <v>1480</v>
      </c>
      <c r="B567" s="440">
        <f t="shared" si="10"/>
        <v>6</v>
      </c>
      <c r="C567" s="449">
        <v>148005</v>
      </c>
      <c r="D567" s="440" t="s">
        <v>34</v>
      </c>
      <c r="I567" s="440" t="s">
        <v>1323</v>
      </c>
      <c r="J567" s="440" t="s">
        <v>1324</v>
      </c>
      <c r="K567" s="440" t="s">
        <v>1324</v>
      </c>
      <c r="Q567" s="440">
        <v>148005</v>
      </c>
      <c r="R567" s="449" t="s">
        <v>629</v>
      </c>
      <c r="S567" s="440">
        <v>148005</v>
      </c>
    </row>
    <row r="568" spans="1:20" ht="10.199999999999999" customHeight="1" x14ac:dyDescent="0.3">
      <c r="A568" s="440">
        <v>1480</v>
      </c>
      <c r="B568" s="440">
        <f t="shared" si="10"/>
        <v>6</v>
      </c>
      <c r="C568" s="449">
        <v>148010</v>
      </c>
      <c r="D568" s="440" t="s">
        <v>35</v>
      </c>
      <c r="I568" s="440" t="s">
        <v>1323</v>
      </c>
      <c r="J568" s="440" t="s">
        <v>1324</v>
      </c>
      <c r="K568" s="440" t="s">
        <v>1324</v>
      </c>
      <c r="Q568" s="440">
        <v>148010</v>
      </c>
      <c r="R568" s="449" t="s">
        <v>631</v>
      </c>
      <c r="S568" s="440">
        <v>148010</v>
      </c>
    </row>
    <row r="569" spans="1:20" ht="10.199999999999999" customHeight="1" x14ac:dyDescent="0.3">
      <c r="A569" s="440">
        <v>1480</v>
      </c>
      <c r="B569" s="440">
        <f t="shared" si="10"/>
        <v>6</v>
      </c>
      <c r="C569" s="449">
        <v>148015</v>
      </c>
      <c r="D569" s="440" t="s">
        <v>36</v>
      </c>
      <c r="I569" s="440" t="s">
        <v>1323</v>
      </c>
      <c r="J569" s="440" t="s">
        <v>1324</v>
      </c>
      <c r="K569" s="440" t="s">
        <v>1324</v>
      </c>
      <c r="Q569" s="440">
        <v>148015</v>
      </c>
      <c r="R569" s="449" t="s">
        <v>633</v>
      </c>
      <c r="S569" s="440">
        <v>148015</v>
      </c>
    </row>
    <row r="570" spans="1:20" ht="10.199999999999999" customHeight="1" x14ac:dyDescent="0.3">
      <c r="A570" s="440">
        <v>1480</v>
      </c>
      <c r="B570" s="440">
        <f t="shared" si="10"/>
        <v>6</v>
      </c>
      <c r="C570" s="449">
        <v>148020</v>
      </c>
      <c r="D570" s="440" t="s">
        <v>37</v>
      </c>
      <c r="I570" s="440" t="s">
        <v>1323</v>
      </c>
      <c r="J570" s="440" t="s">
        <v>1324</v>
      </c>
      <c r="K570" s="440" t="s">
        <v>1324</v>
      </c>
      <c r="Q570" s="440">
        <v>148020</v>
      </c>
      <c r="R570" s="449" t="s">
        <v>635</v>
      </c>
      <c r="S570" s="440">
        <v>148020</v>
      </c>
    </row>
    <row r="571" spans="1:20" ht="10.199999999999999" customHeight="1" x14ac:dyDescent="0.3">
      <c r="A571" s="440">
        <v>1480</v>
      </c>
      <c r="B571" s="440">
        <f t="shared" si="10"/>
        <v>6</v>
      </c>
      <c r="C571" s="449">
        <v>148025</v>
      </c>
      <c r="D571" s="440" t="s">
        <v>38</v>
      </c>
      <c r="I571" s="440" t="s">
        <v>1323</v>
      </c>
      <c r="J571" s="440" t="s">
        <v>1324</v>
      </c>
      <c r="K571" s="440" t="s">
        <v>1324</v>
      </c>
      <c r="Q571" s="440">
        <v>148025</v>
      </c>
      <c r="R571" s="449" t="s">
        <v>637</v>
      </c>
      <c r="S571" s="440">
        <v>148025</v>
      </c>
    </row>
    <row r="572" spans="1:20" ht="10.199999999999999" customHeight="1" x14ac:dyDescent="0.3">
      <c r="A572" s="440">
        <v>1481</v>
      </c>
      <c r="B572" s="440">
        <f t="shared" si="10"/>
        <v>4</v>
      </c>
      <c r="C572" s="449">
        <v>1481</v>
      </c>
      <c r="D572" s="440" t="s">
        <v>69</v>
      </c>
      <c r="E572" s="440" t="s">
        <v>1323</v>
      </c>
      <c r="J572" s="440" t="s">
        <v>1324</v>
      </c>
      <c r="K572" s="440" t="s">
        <v>1324</v>
      </c>
      <c r="O572" s="440" t="s">
        <v>1323</v>
      </c>
      <c r="Q572" s="440">
        <v>1481</v>
      </c>
      <c r="R572" s="449" t="s">
        <v>1475</v>
      </c>
      <c r="S572" s="440">
        <v>1481</v>
      </c>
      <c r="T572" s="440" t="s">
        <v>1476</v>
      </c>
    </row>
    <row r="573" spans="1:20" ht="10.199999999999999" customHeight="1" x14ac:dyDescent="0.3">
      <c r="A573" s="440">
        <v>1481</v>
      </c>
      <c r="B573" s="440">
        <f t="shared" si="10"/>
        <v>6</v>
      </c>
      <c r="C573" s="449">
        <v>148105</v>
      </c>
      <c r="D573" s="440" t="s">
        <v>34</v>
      </c>
      <c r="E573" s="440" t="s">
        <v>1323</v>
      </c>
      <c r="J573" s="440" t="s">
        <v>1324</v>
      </c>
      <c r="K573" s="440" t="s">
        <v>1324</v>
      </c>
      <c r="O573" s="440" t="s">
        <v>1323</v>
      </c>
      <c r="Q573" s="440">
        <v>148105</v>
      </c>
      <c r="R573" s="449" t="s">
        <v>629</v>
      </c>
      <c r="S573" s="440">
        <v>148105</v>
      </c>
    </row>
    <row r="574" spans="1:20" ht="10.199999999999999" customHeight="1" x14ac:dyDescent="0.3">
      <c r="A574" s="440">
        <v>1481</v>
      </c>
      <c r="B574" s="440">
        <f t="shared" si="10"/>
        <v>6</v>
      </c>
      <c r="C574" s="449">
        <v>148110</v>
      </c>
      <c r="D574" s="440" t="s">
        <v>35</v>
      </c>
      <c r="E574" s="440" t="s">
        <v>1323</v>
      </c>
      <c r="J574" s="440" t="s">
        <v>1324</v>
      </c>
      <c r="K574" s="440" t="s">
        <v>1324</v>
      </c>
      <c r="O574" s="440" t="s">
        <v>1323</v>
      </c>
      <c r="Q574" s="440">
        <v>148110</v>
      </c>
      <c r="R574" s="449" t="s">
        <v>631</v>
      </c>
      <c r="S574" s="440">
        <v>148110</v>
      </c>
    </row>
    <row r="575" spans="1:20" ht="10.199999999999999" customHeight="1" x14ac:dyDescent="0.3">
      <c r="A575" s="440">
        <v>1481</v>
      </c>
      <c r="B575" s="440">
        <f t="shared" si="10"/>
        <v>6</v>
      </c>
      <c r="C575" s="449">
        <v>148115</v>
      </c>
      <c r="D575" s="440" t="s">
        <v>36</v>
      </c>
      <c r="E575" s="440" t="s">
        <v>1323</v>
      </c>
      <c r="J575" s="440" t="s">
        <v>1324</v>
      </c>
      <c r="K575" s="440" t="s">
        <v>1324</v>
      </c>
      <c r="O575" s="440" t="s">
        <v>1323</v>
      </c>
      <c r="Q575" s="440">
        <v>148115</v>
      </c>
      <c r="R575" s="449" t="s">
        <v>633</v>
      </c>
      <c r="S575" s="440">
        <v>148115</v>
      </c>
    </row>
    <row r="576" spans="1:20" ht="10.199999999999999" customHeight="1" x14ac:dyDescent="0.3">
      <c r="A576" s="440">
        <v>1481</v>
      </c>
      <c r="B576" s="440">
        <f t="shared" si="10"/>
        <v>6</v>
      </c>
      <c r="C576" s="449">
        <v>148120</v>
      </c>
      <c r="D576" s="440" t="s">
        <v>37</v>
      </c>
      <c r="E576" s="440" t="s">
        <v>1323</v>
      </c>
      <c r="J576" s="440" t="s">
        <v>1324</v>
      </c>
      <c r="K576" s="440" t="s">
        <v>1324</v>
      </c>
      <c r="O576" s="440" t="s">
        <v>1323</v>
      </c>
      <c r="Q576" s="440">
        <v>148120</v>
      </c>
      <c r="R576" s="449" t="s">
        <v>635</v>
      </c>
      <c r="S576" s="440">
        <v>148120</v>
      </c>
    </row>
    <row r="577" spans="1:19" ht="10.199999999999999" customHeight="1" x14ac:dyDescent="0.3">
      <c r="A577" s="440">
        <v>1481</v>
      </c>
      <c r="B577" s="440">
        <f t="shared" si="10"/>
        <v>6</v>
      </c>
      <c r="C577" s="449">
        <v>148125</v>
      </c>
      <c r="D577" s="440" t="s">
        <v>38</v>
      </c>
      <c r="E577" s="440" t="s">
        <v>1323</v>
      </c>
      <c r="J577" s="440" t="s">
        <v>1324</v>
      </c>
      <c r="K577" s="440" t="s">
        <v>1324</v>
      </c>
      <c r="O577" s="440" t="s">
        <v>1323</v>
      </c>
      <c r="Q577" s="440">
        <v>148125</v>
      </c>
      <c r="R577" s="449" t="s">
        <v>637</v>
      </c>
      <c r="S577" s="440">
        <v>148125</v>
      </c>
    </row>
    <row r="578" spans="1:19" ht="10.199999999999999" customHeight="1" x14ac:dyDescent="0.3">
      <c r="A578" s="440">
        <v>1482</v>
      </c>
      <c r="B578" s="440">
        <f t="shared" si="10"/>
        <v>4</v>
      </c>
      <c r="C578" s="449">
        <v>1482</v>
      </c>
      <c r="D578" s="440" t="s">
        <v>1477</v>
      </c>
      <c r="I578" s="440" t="s">
        <v>1323</v>
      </c>
      <c r="J578" s="440" t="s">
        <v>1324</v>
      </c>
      <c r="K578" s="440" t="s">
        <v>1324</v>
      </c>
      <c r="Q578" s="440">
        <v>1482</v>
      </c>
      <c r="R578" s="449" t="s">
        <v>1478</v>
      </c>
      <c r="S578" s="440">
        <v>1482</v>
      </c>
    </row>
    <row r="579" spans="1:19" ht="10.199999999999999" customHeight="1" x14ac:dyDescent="0.3">
      <c r="A579" s="440">
        <v>1482</v>
      </c>
      <c r="B579" s="440">
        <f t="shared" si="10"/>
        <v>6</v>
      </c>
      <c r="C579" s="449">
        <v>148205</v>
      </c>
      <c r="D579" s="440" t="s">
        <v>34</v>
      </c>
      <c r="I579" s="440" t="s">
        <v>1323</v>
      </c>
      <c r="J579" s="440" t="s">
        <v>1324</v>
      </c>
      <c r="K579" s="440" t="s">
        <v>1324</v>
      </c>
      <c r="Q579" s="440">
        <v>148205</v>
      </c>
      <c r="R579" s="449" t="s">
        <v>629</v>
      </c>
      <c r="S579" s="440">
        <v>148205</v>
      </c>
    </row>
    <row r="580" spans="1:19" ht="10.199999999999999" customHeight="1" x14ac:dyDescent="0.3">
      <c r="A580" s="440">
        <v>1482</v>
      </c>
      <c r="B580" s="440">
        <f t="shared" si="10"/>
        <v>6</v>
      </c>
      <c r="C580" s="449">
        <v>148210</v>
      </c>
      <c r="D580" s="440" t="s">
        <v>35</v>
      </c>
      <c r="I580" s="440" t="s">
        <v>1323</v>
      </c>
      <c r="J580" s="440" t="s">
        <v>1324</v>
      </c>
      <c r="K580" s="440" t="s">
        <v>1324</v>
      </c>
      <c r="Q580" s="440">
        <v>148210</v>
      </c>
      <c r="R580" s="449" t="s">
        <v>631</v>
      </c>
      <c r="S580" s="440">
        <v>148210</v>
      </c>
    </row>
    <row r="581" spans="1:19" ht="10.199999999999999" customHeight="1" x14ac:dyDescent="0.3">
      <c r="A581" s="440">
        <v>1482</v>
      </c>
      <c r="B581" s="440">
        <f t="shared" ref="B581:B644" si="11">LEN(C581)</f>
        <v>6</v>
      </c>
      <c r="C581" s="449">
        <v>148215</v>
      </c>
      <c r="D581" s="440" t="s">
        <v>36</v>
      </c>
      <c r="I581" s="440" t="s">
        <v>1323</v>
      </c>
      <c r="J581" s="440" t="s">
        <v>1324</v>
      </c>
      <c r="K581" s="440" t="s">
        <v>1324</v>
      </c>
      <c r="Q581" s="440">
        <v>148215</v>
      </c>
      <c r="R581" s="449" t="s">
        <v>633</v>
      </c>
      <c r="S581" s="440">
        <v>148215</v>
      </c>
    </row>
    <row r="582" spans="1:19" ht="10.199999999999999" customHeight="1" x14ac:dyDescent="0.3">
      <c r="A582" s="440">
        <v>1482</v>
      </c>
      <c r="B582" s="440">
        <f t="shared" si="11"/>
        <v>6</v>
      </c>
      <c r="C582" s="449">
        <v>148220</v>
      </c>
      <c r="D582" s="440" t="s">
        <v>37</v>
      </c>
      <c r="I582" s="440" t="s">
        <v>1323</v>
      </c>
      <c r="J582" s="440" t="s">
        <v>1324</v>
      </c>
      <c r="K582" s="440" t="s">
        <v>1324</v>
      </c>
      <c r="Q582" s="440">
        <v>148220</v>
      </c>
      <c r="R582" s="449" t="s">
        <v>635</v>
      </c>
      <c r="S582" s="440">
        <v>148220</v>
      </c>
    </row>
    <row r="583" spans="1:19" ht="10.199999999999999" customHeight="1" x14ac:dyDescent="0.3">
      <c r="A583" s="440">
        <v>1482</v>
      </c>
      <c r="B583" s="440">
        <f t="shared" si="11"/>
        <v>6</v>
      </c>
      <c r="C583" s="449">
        <v>148225</v>
      </c>
      <c r="D583" s="440" t="s">
        <v>38</v>
      </c>
      <c r="I583" s="440" t="s">
        <v>1323</v>
      </c>
      <c r="J583" s="440" t="s">
        <v>1324</v>
      </c>
      <c r="K583" s="440" t="s">
        <v>1324</v>
      </c>
      <c r="Q583" s="440">
        <v>148225</v>
      </c>
      <c r="R583" s="449" t="s">
        <v>637</v>
      </c>
      <c r="S583" s="440">
        <v>148225</v>
      </c>
    </row>
    <row r="584" spans="1:19" ht="10.199999999999999" customHeight="1" x14ac:dyDescent="0.3">
      <c r="A584" s="440">
        <v>1483</v>
      </c>
      <c r="B584" s="440">
        <f t="shared" si="11"/>
        <v>4</v>
      </c>
      <c r="C584" s="449">
        <v>1483</v>
      </c>
      <c r="D584" s="440" t="s">
        <v>71</v>
      </c>
      <c r="E584" s="440" t="s">
        <v>1323</v>
      </c>
      <c r="J584" s="440" t="s">
        <v>1324</v>
      </c>
      <c r="K584" s="440" t="s">
        <v>1324</v>
      </c>
      <c r="O584" s="440" t="s">
        <v>1323</v>
      </c>
      <c r="Q584" s="440">
        <v>1483</v>
      </c>
      <c r="R584" s="449" t="s">
        <v>1479</v>
      </c>
      <c r="S584" s="440">
        <v>1483</v>
      </c>
    </row>
    <row r="585" spans="1:19" ht="10.199999999999999" customHeight="1" x14ac:dyDescent="0.3">
      <c r="A585" s="440">
        <v>1483</v>
      </c>
      <c r="B585" s="440">
        <f t="shared" si="11"/>
        <v>6</v>
      </c>
      <c r="C585" s="449">
        <v>148305</v>
      </c>
      <c r="D585" s="440" t="s">
        <v>34</v>
      </c>
      <c r="E585" s="440" t="s">
        <v>1323</v>
      </c>
      <c r="J585" s="440" t="s">
        <v>1324</v>
      </c>
      <c r="K585" s="440" t="s">
        <v>1324</v>
      </c>
      <c r="O585" s="440" t="s">
        <v>1323</v>
      </c>
      <c r="Q585" s="440">
        <v>148305</v>
      </c>
      <c r="R585" s="449" t="s">
        <v>629</v>
      </c>
      <c r="S585" s="440">
        <v>148305</v>
      </c>
    </row>
    <row r="586" spans="1:19" ht="10.199999999999999" customHeight="1" x14ac:dyDescent="0.3">
      <c r="A586" s="440">
        <v>1483</v>
      </c>
      <c r="B586" s="440">
        <f t="shared" si="11"/>
        <v>6</v>
      </c>
      <c r="C586" s="449">
        <v>148310</v>
      </c>
      <c r="D586" s="440" t="s">
        <v>35</v>
      </c>
      <c r="E586" s="440" t="s">
        <v>1323</v>
      </c>
      <c r="J586" s="440" t="s">
        <v>1324</v>
      </c>
      <c r="K586" s="440" t="s">
        <v>1324</v>
      </c>
      <c r="O586" s="440" t="s">
        <v>1323</v>
      </c>
      <c r="Q586" s="440">
        <v>148310</v>
      </c>
      <c r="R586" s="449" t="s">
        <v>631</v>
      </c>
      <c r="S586" s="440">
        <v>148310</v>
      </c>
    </row>
    <row r="587" spans="1:19" ht="10.199999999999999" customHeight="1" x14ac:dyDescent="0.3">
      <c r="A587" s="440">
        <v>1483</v>
      </c>
      <c r="B587" s="440">
        <f t="shared" si="11"/>
        <v>6</v>
      </c>
      <c r="C587" s="449">
        <v>148315</v>
      </c>
      <c r="D587" s="440" t="s">
        <v>36</v>
      </c>
      <c r="E587" s="440" t="s">
        <v>1323</v>
      </c>
      <c r="J587" s="440" t="s">
        <v>1324</v>
      </c>
      <c r="K587" s="440" t="s">
        <v>1324</v>
      </c>
      <c r="O587" s="440" t="s">
        <v>1323</v>
      </c>
      <c r="Q587" s="440">
        <v>148315</v>
      </c>
      <c r="R587" s="449" t="s">
        <v>633</v>
      </c>
      <c r="S587" s="440">
        <v>148315</v>
      </c>
    </row>
    <row r="588" spans="1:19" ht="10.199999999999999" customHeight="1" x14ac:dyDescent="0.3">
      <c r="A588" s="440">
        <v>1483</v>
      </c>
      <c r="B588" s="440">
        <f t="shared" si="11"/>
        <v>6</v>
      </c>
      <c r="C588" s="449">
        <v>148320</v>
      </c>
      <c r="D588" s="440" t="s">
        <v>37</v>
      </c>
      <c r="E588" s="440" t="s">
        <v>1323</v>
      </c>
      <c r="J588" s="440" t="s">
        <v>1324</v>
      </c>
      <c r="K588" s="440" t="s">
        <v>1324</v>
      </c>
      <c r="O588" s="440" t="s">
        <v>1323</v>
      </c>
      <c r="Q588" s="440">
        <v>148320</v>
      </c>
      <c r="R588" s="449" t="s">
        <v>635</v>
      </c>
      <c r="S588" s="440">
        <v>148320</v>
      </c>
    </row>
    <row r="589" spans="1:19" ht="10.199999999999999" customHeight="1" x14ac:dyDescent="0.3">
      <c r="A589" s="440">
        <v>1483</v>
      </c>
      <c r="B589" s="440">
        <f t="shared" si="11"/>
        <v>6</v>
      </c>
      <c r="C589" s="449">
        <v>148325</v>
      </c>
      <c r="D589" s="440" t="s">
        <v>38</v>
      </c>
      <c r="E589" s="440" t="s">
        <v>1323</v>
      </c>
      <c r="J589" s="440" t="s">
        <v>1324</v>
      </c>
      <c r="K589" s="440" t="s">
        <v>1324</v>
      </c>
      <c r="O589" s="440" t="s">
        <v>1323</v>
      </c>
      <c r="Q589" s="440">
        <v>148325</v>
      </c>
      <c r="R589" s="449" t="s">
        <v>637</v>
      </c>
      <c r="S589" s="440">
        <v>148325</v>
      </c>
    </row>
    <row r="590" spans="1:19" ht="10.199999999999999" customHeight="1" x14ac:dyDescent="0.3">
      <c r="A590" s="440">
        <v>1484</v>
      </c>
      <c r="B590" s="440">
        <f t="shared" si="11"/>
        <v>4</v>
      </c>
      <c r="C590" s="449">
        <v>1484</v>
      </c>
      <c r="D590" s="440" t="s">
        <v>72</v>
      </c>
      <c r="I590" s="440" t="s">
        <v>1323</v>
      </c>
      <c r="J590" s="440" t="s">
        <v>1324</v>
      </c>
      <c r="K590" s="440" t="s">
        <v>1324</v>
      </c>
      <c r="Q590" s="440">
        <v>1484</v>
      </c>
      <c r="R590" s="449" t="s">
        <v>1480</v>
      </c>
      <c r="S590" s="440">
        <v>1484</v>
      </c>
    </row>
    <row r="591" spans="1:19" ht="10.199999999999999" customHeight="1" x14ac:dyDescent="0.3">
      <c r="A591" s="440">
        <v>1484</v>
      </c>
      <c r="B591" s="440">
        <f t="shared" si="11"/>
        <v>6</v>
      </c>
      <c r="C591" s="449">
        <v>148405</v>
      </c>
      <c r="D591" s="440" t="s">
        <v>34</v>
      </c>
      <c r="I591" s="440" t="s">
        <v>1323</v>
      </c>
      <c r="J591" s="440" t="s">
        <v>1324</v>
      </c>
      <c r="K591" s="440" t="s">
        <v>1324</v>
      </c>
      <c r="Q591" s="440">
        <v>148405</v>
      </c>
      <c r="R591" s="449" t="s">
        <v>629</v>
      </c>
      <c r="S591" s="440">
        <v>148405</v>
      </c>
    </row>
    <row r="592" spans="1:19" ht="10.199999999999999" customHeight="1" x14ac:dyDescent="0.3">
      <c r="A592" s="440">
        <v>1484</v>
      </c>
      <c r="B592" s="440">
        <f t="shared" si="11"/>
        <v>6</v>
      </c>
      <c r="C592" s="449">
        <v>148410</v>
      </c>
      <c r="D592" s="440" t="s">
        <v>35</v>
      </c>
      <c r="I592" s="440" t="s">
        <v>1323</v>
      </c>
      <c r="J592" s="440" t="s">
        <v>1324</v>
      </c>
      <c r="K592" s="440" t="s">
        <v>1324</v>
      </c>
      <c r="Q592" s="440">
        <v>148410</v>
      </c>
      <c r="R592" s="449" t="s">
        <v>631</v>
      </c>
      <c r="S592" s="440">
        <v>148410</v>
      </c>
    </row>
    <row r="593" spans="1:19" ht="10.199999999999999" customHeight="1" x14ac:dyDescent="0.3">
      <c r="A593" s="440">
        <v>1484</v>
      </c>
      <c r="B593" s="440">
        <f t="shared" si="11"/>
        <v>6</v>
      </c>
      <c r="C593" s="449">
        <v>148415</v>
      </c>
      <c r="D593" s="440" t="s">
        <v>36</v>
      </c>
      <c r="I593" s="440" t="s">
        <v>1323</v>
      </c>
      <c r="J593" s="440" t="s">
        <v>1324</v>
      </c>
      <c r="K593" s="440" t="s">
        <v>1324</v>
      </c>
      <c r="Q593" s="440">
        <v>148415</v>
      </c>
      <c r="R593" s="449" t="s">
        <v>633</v>
      </c>
      <c r="S593" s="440">
        <v>148415</v>
      </c>
    </row>
    <row r="594" spans="1:19" ht="10.199999999999999" customHeight="1" x14ac:dyDescent="0.3">
      <c r="A594" s="440">
        <v>1484</v>
      </c>
      <c r="B594" s="440">
        <f t="shared" si="11"/>
        <v>6</v>
      </c>
      <c r="C594" s="449">
        <v>148420</v>
      </c>
      <c r="D594" s="440" t="s">
        <v>37</v>
      </c>
      <c r="I594" s="440" t="s">
        <v>1323</v>
      </c>
      <c r="J594" s="440" t="s">
        <v>1324</v>
      </c>
      <c r="K594" s="440" t="s">
        <v>1324</v>
      </c>
      <c r="Q594" s="440">
        <v>148420</v>
      </c>
      <c r="R594" s="449" t="s">
        <v>635</v>
      </c>
      <c r="S594" s="440">
        <v>148420</v>
      </c>
    </row>
    <row r="595" spans="1:19" ht="10.199999999999999" customHeight="1" x14ac:dyDescent="0.3">
      <c r="A595" s="440">
        <v>1484</v>
      </c>
      <c r="B595" s="440">
        <f t="shared" si="11"/>
        <v>6</v>
      </c>
      <c r="C595" s="449">
        <v>148425</v>
      </c>
      <c r="D595" s="440" t="s">
        <v>38</v>
      </c>
      <c r="I595" s="440" t="s">
        <v>1323</v>
      </c>
      <c r="J595" s="440" t="s">
        <v>1324</v>
      </c>
      <c r="K595" s="440" t="s">
        <v>1324</v>
      </c>
      <c r="Q595" s="440">
        <v>148425</v>
      </c>
      <c r="R595" s="449" t="s">
        <v>637</v>
      </c>
      <c r="S595" s="440">
        <v>148425</v>
      </c>
    </row>
    <row r="596" spans="1:19" ht="10.199999999999999" customHeight="1" x14ac:dyDescent="0.3">
      <c r="A596" s="440">
        <v>1485</v>
      </c>
      <c r="B596" s="440">
        <f t="shared" si="11"/>
        <v>4</v>
      </c>
      <c r="C596" s="449">
        <v>1485</v>
      </c>
      <c r="D596" s="440" t="s">
        <v>80</v>
      </c>
      <c r="E596" s="440" t="s">
        <v>1323</v>
      </c>
      <c r="J596" s="440" t="s">
        <v>1324</v>
      </c>
      <c r="K596" s="440" t="s">
        <v>1324</v>
      </c>
      <c r="O596" s="440" t="s">
        <v>1323</v>
      </c>
      <c r="Q596" s="440">
        <v>1485</v>
      </c>
      <c r="R596" s="449" t="s">
        <v>1047</v>
      </c>
      <c r="S596" s="440">
        <v>1485</v>
      </c>
    </row>
    <row r="597" spans="1:19" ht="10.199999999999999" customHeight="1" x14ac:dyDescent="0.3">
      <c r="A597" s="440">
        <v>1485</v>
      </c>
      <c r="B597" s="440">
        <f t="shared" si="11"/>
        <v>6</v>
      </c>
      <c r="C597" s="449">
        <v>148505</v>
      </c>
      <c r="D597" s="440" t="s">
        <v>34</v>
      </c>
      <c r="E597" s="440" t="s">
        <v>1323</v>
      </c>
      <c r="J597" s="440" t="s">
        <v>1324</v>
      </c>
      <c r="K597" s="440" t="s">
        <v>1324</v>
      </c>
      <c r="O597" s="440" t="s">
        <v>1323</v>
      </c>
      <c r="Q597" s="440">
        <v>148505</v>
      </c>
      <c r="R597" s="449" t="s">
        <v>629</v>
      </c>
      <c r="S597" s="440">
        <v>148505</v>
      </c>
    </row>
    <row r="598" spans="1:19" ht="10.199999999999999" customHeight="1" x14ac:dyDescent="0.3">
      <c r="A598" s="440">
        <v>1485</v>
      </c>
      <c r="B598" s="440">
        <f t="shared" si="11"/>
        <v>6</v>
      </c>
      <c r="C598" s="449">
        <v>148510</v>
      </c>
      <c r="D598" s="440" t="s">
        <v>35</v>
      </c>
      <c r="E598" s="440" t="s">
        <v>1323</v>
      </c>
      <c r="J598" s="440" t="s">
        <v>1324</v>
      </c>
      <c r="K598" s="440" t="s">
        <v>1324</v>
      </c>
      <c r="O598" s="440" t="s">
        <v>1323</v>
      </c>
      <c r="Q598" s="440">
        <v>148510</v>
      </c>
      <c r="R598" s="449" t="s">
        <v>631</v>
      </c>
      <c r="S598" s="440">
        <v>148510</v>
      </c>
    </row>
    <row r="599" spans="1:19" ht="10.199999999999999" customHeight="1" x14ac:dyDescent="0.3">
      <c r="A599" s="440">
        <v>1485</v>
      </c>
      <c r="B599" s="440">
        <f t="shared" si="11"/>
        <v>6</v>
      </c>
      <c r="C599" s="449">
        <v>148515</v>
      </c>
      <c r="D599" s="440" t="s">
        <v>36</v>
      </c>
      <c r="E599" s="440" t="s">
        <v>1323</v>
      </c>
      <c r="J599" s="440" t="s">
        <v>1324</v>
      </c>
      <c r="K599" s="440" t="s">
        <v>1324</v>
      </c>
      <c r="O599" s="440" t="s">
        <v>1323</v>
      </c>
      <c r="Q599" s="440">
        <v>148515</v>
      </c>
      <c r="R599" s="449" t="s">
        <v>633</v>
      </c>
      <c r="S599" s="440">
        <v>148515</v>
      </c>
    </row>
    <row r="600" spans="1:19" ht="10.199999999999999" customHeight="1" x14ac:dyDescent="0.3">
      <c r="A600" s="440">
        <v>1485</v>
      </c>
      <c r="B600" s="440">
        <f t="shared" si="11"/>
        <v>6</v>
      </c>
      <c r="C600" s="449">
        <v>148520</v>
      </c>
      <c r="D600" s="440" t="s">
        <v>37</v>
      </c>
      <c r="E600" s="440" t="s">
        <v>1323</v>
      </c>
      <c r="J600" s="440" t="s">
        <v>1324</v>
      </c>
      <c r="K600" s="440" t="s">
        <v>1324</v>
      </c>
      <c r="O600" s="440" t="s">
        <v>1323</v>
      </c>
      <c r="Q600" s="440">
        <v>148520</v>
      </c>
      <c r="R600" s="449" t="s">
        <v>635</v>
      </c>
      <c r="S600" s="440">
        <v>148520</v>
      </c>
    </row>
    <row r="601" spans="1:19" ht="10.199999999999999" customHeight="1" x14ac:dyDescent="0.3">
      <c r="A601" s="440">
        <v>1485</v>
      </c>
      <c r="B601" s="440">
        <f t="shared" si="11"/>
        <v>6</v>
      </c>
      <c r="C601" s="449">
        <v>148525</v>
      </c>
      <c r="D601" s="440" t="s">
        <v>38</v>
      </c>
      <c r="E601" s="440" t="s">
        <v>1323</v>
      </c>
      <c r="J601" s="440" t="s">
        <v>1324</v>
      </c>
      <c r="K601" s="440" t="s">
        <v>1324</v>
      </c>
      <c r="O601" s="440" t="s">
        <v>1323</v>
      </c>
      <c r="Q601" s="440">
        <v>148525</v>
      </c>
      <c r="R601" s="449" t="s">
        <v>637</v>
      </c>
      <c r="S601" s="440">
        <v>148525</v>
      </c>
    </row>
    <row r="602" spans="1:19" ht="10.199999999999999" customHeight="1" x14ac:dyDescent="0.3">
      <c r="A602" s="440">
        <v>1486</v>
      </c>
      <c r="B602" s="440">
        <f t="shared" si="11"/>
        <v>4</v>
      </c>
      <c r="C602" s="449">
        <v>1486</v>
      </c>
      <c r="D602" s="440" t="s">
        <v>81</v>
      </c>
      <c r="I602" s="440" t="s">
        <v>1323</v>
      </c>
      <c r="J602" s="440" t="s">
        <v>1324</v>
      </c>
      <c r="K602" s="440" t="s">
        <v>1324</v>
      </c>
      <c r="Q602" s="440">
        <v>1486</v>
      </c>
      <c r="R602" s="449" t="s">
        <v>1481</v>
      </c>
      <c r="S602" s="440">
        <v>1486</v>
      </c>
    </row>
    <row r="603" spans="1:19" ht="10.199999999999999" customHeight="1" x14ac:dyDescent="0.3">
      <c r="A603" s="440">
        <v>1486</v>
      </c>
      <c r="B603" s="440">
        <f t="shared" si="11"/>
        <v>6</v>
      </c>
      <c r="C603" s="449">
        <v>148605</v>
      </c>
      <c r="D603" s="440" t="s">
        <v>34</v>
      </c>
      <c r="I603" s="440" t="s">
        <v>1323</v>
      </c>
      <c r="J603" s="440" t="s">
        <v>1324</v>
      </c>
      <c r="K603" s="440" t="s">
        <v>1324</v>
      </c>
      <c r="Q603" s="440">
        <v>148605</v>
      </c>
      <c r="R603" s="449" t="s">
        <v>629</v>
      </c>
      <c r="S603" s="440">
        <v>148605</v>
      </c>
    </row>
    <row r="604" spans="1:19" ht="10.199999999999999" customHeight="1" x14ac:dyDescent="0.3">
      <c r="A604" s="440">
        <v>1486</v>
      </c>
      <c r="B604" s="440">
        <f t="shared" si="11"/>
        <v>6</v>
      </c>
      <c r="C604" s="449">
        <v>148610</v>
      </c>
      <c r="D604" s="440" t="s">
        <v>35</v>
      </c>
      <c r="I604" s="440" t="s">
        <v>1323</v>
      </c>
      <c r="J604" s="440" t="s">
        <v>1324</v>
      </c>
      <c r="K604" s="440" t="s">
        <v>1324</v>
      </c>
      <c r="Q604" s="440">
        <v>148610</v>
      </c>
      <c r="R604" s="449" t="s">
        <v>631</v>
      </c>
      <c r="S604" s="440">
        <v>148610</v>
      </c>
    </row>
    <row r="605" spans="1:19" ht="10.199999999999999" customHeight="1" x14ac:dyDescent="0.3">
      <c r="A605" s="440">
        <v>1486</v>
      </c>
      <c r="B605" s="440">
        <f t="shared" si="11"/>
        <v>6</v>
      </c>
      <c r="C605" s="449">
        <v>148615</v>
      </c>
      <c r="D605" s="440" t="s">
        <v>36</v>
      </c>
      <c r="I605" s="440" t="s">
        <v>1323</v>
      </c>
      <c r="J605" s="440" t="s">
        <v>1324</v>
      </c>
      <c r="K605" s="440" t="s">
        <v>1324</v>
      </c>
      <c r="Q605" s="440">
        <v>148615</v>
      </c>
      <c r="R605" s="449" t="s">
        <v>633</v>
      </c>
      <c r="S605" s="440">
        <v>148615</v>
      </c>
    </row>
    <row r="606" spans="1:19" ht="10.199999999999999" customHeight="1" x14ac:dyDescent="0.3">
      <c r="A606" s="440">
        <v>1486</v>
      </c>
      <c r="B606" s="440">
        <f t="shared" si="11"/>
        <v>6</v>
      </c>
      <c r="C606" s="449">
        <v>148620</v>
      </c>
      <c r="D606" s="440" t="s">
        <v>37</v>
      </c>
      <c r="I606" s="440" t="s">
        <v>1323</v>
      </c>
      <c r="J606" s="440" t="s">
        <v>1324</v>
      </c>
      <c r="K606" s="440" t="s">
        <v>1324</v>
      </c>
      <c r="Q606" s="440">
        <v>148620</v>
      </c>
      <c r="R606" s="449" t="s">
        <v>635</v>
      </c>
      <c r="S606" s="440">
        <v>148620</v>
      </c>
    </row>
    <row r="607" spans="1:19" ht="10.199999999999999" customHeight="1" x14ac:dyDescent="0.3">
      <c r="A607" s="440">
        <v>1486</v>
      </c>
      <c r="B607" s="440">
        <f t="shared" si="11"/>
        <v>6</v>
      </c>
      <c r="C607" s="449">
        <v>148625</v>
      </c>
      <c r="D607" s="440" t="s">
        <v>38</v>
      </c>
      <c r="I607" s="440" t="s">
        <v>1323</v>
      </c>
      <c r="J607" s="440" t="s">
        <v>1324</v>
      </c>
      <c r="K607" s="440" t="s">
        <v>1324</v>
      </c>
      <c r="Q607" s="440">
        <v>148625</v>
      </c>
      <c r="R607" s="449" t="s">
        <v>637</v>
      </c>
      <c r="S607" s="440">
        <v>148625</v>
      </c>
    </row>
    <row r="608" spans="1:19" ht="10.199999999999999" customHeight="1" x14ac:dyDescent="0.3">
      <c r="A608" s="440">
        <v>1487</v>
      </c>
      <c r="B608" s="440">
        <f t="shared" si="11"/>
        <v>4</v>
      </c>
      <c r="C608" s="449">
        <v>1487</v>
      </c>
      <c r="D608" s="440" t="s">
        <v>83</v>
      </c>
      <c r="E608" s="440" t="s">
        <v>1323</v>
      </c>
      <c r="J608" s="440" t="s">
        <v>1324</v>
      </c>
      <c r="K608" s="440" t="s">
        <v>1324</v>
      </c>
      <c r="O608" s="440" t="s">
        <v>1323</v>
      </c>
      <c r="Q608" s="440">
        <v>1487</v>
      </c>
      <c r="R608" s="449" t="s">
        <v>1482</v>
      </c>
      <c r="S608" s="440">
        <v>1487</v>
      </c>
    </row>
    <row r="609" spans="1:19" ht="10.199999999999999" customHeight="1" x14ac:dyDescent="0.3">
      <c r="A609" s="440">
        <v>1487</v>
      </c>
      <c r="B609" s="440">
        <f t="shared" si="11"/>
        <v>6</v>
      </c>
      <c r="C609" s="449">
        <v>148705</v>
      </c>
      <c r="D609" s="440" t="s">
        <v>34</v>
      </c>
      <c r="E609" s="440" t="s">
        <v>1323</v>
      </c>
      <c r="J609" s="440" t="s">
        <v>1324</v>
      </c>
      <c r="K609" s="440" t="s">
        <v>1324</v>
      </c>
      <c r="O609" s="440" t="s">
        <v>1323</v>
      </c>
      <c r="Q609" s="440">
        <v>148705</v>
      </c>
      <c r="R609" s="449" t="s">
        <v>629</v>
      </c>
      <c r="S609" s="440">
        <v>148705</v>
      </c>
    </row>
    <row r="610" spans="1:19" ht="10.199999999999999" customHeight="1" x14ac:dyDescent="0.3">
      <c r="A610" s="440">
        <v>1487</v>
      </c>
      <c r="B610" s="440">
        <f t="shared" si="11"/>
        <v>6</v>
      </c>
      <c r="C610" s="449">
        <v>148710</v>
      </c>
      <c r="D610" s="440" t="s">
        <v>35</v>
      </c>
      <c r="E610" s="440" t="s">
        <v>1323</v>
      </c>
      <c r="J610" s="440" t="s">
        <v>1324</v>
      </c>
      <c r="K610" s="440" t="s">
        <v>1324</v>
      </c>
      <c r="O610" s="440" t="s">
        <v>1323</v>
      </c>
      <c r="Q610" s="440">
        <v>148710</v>
      </c>
      <c r="R610" s="449" t="s">
        <v>631</v>
      </c>
      <c r="S610" s="440">
        <v>148710</v>
      </c>
    </row>
    <row r="611" spans="1:19" ht="10.199999999999999" customHeight="1" x14ac:dyDescent="0.3">
      <c r="A611" s="440">
        <v>1487</v>
      </c>
      <c r="B611" s="440">
        <f t="shared" si="11"/>
        <v>6</v>
      </c>
      <c r="C611" s="449">
        <v>148715</v>
      </c>
      <c r="D611" s="440" t="s">
        <v>36</v>
      </c>
      <c r="E611" s="440" t="s">
        <v>1323</v>
      </c>
      <c r="J611" s="440" t="s">
        <v>1324</v>
      </c>
      <c r="K611" s="440" t="s">
        <v>1324</v>
      </c>
      <c r="O611" s="440" t="s">
        <v>1323</v>
      </c>
      <c r="Q611" s="440">
        <v>148715</v>
      </c>
      <c r="R611" s="449" t="s">
        <v>633</v>
      </c>
      <c r="S611" s="440">
        <v>148715</v>
      </c>
    </row>
    <row r="612" spans="1:19" ht="10.199999999999999" customHeight="1" x14ac:dyDescent="0.3">
      <c r="A612" s="440">
        <v>1487</v>
      </c>
      <c r="B612" s="440">
        <f t="shared" si="11"/>
        <v>6</v>
      </c>
      <c r="C612" s="449">
        <v>148720</v>
      </c>
      <c r="D612" s="440" t="s">
        <v>37</v>
      </c>
      <c r="E612" s="440" t="s">
        <v>1323</v>
      </c>
      <c r="J612" s="440" t="s">
        <v>1324</v>
      </c>
      <c r="K612" s="440" t="s">
        <v>1324</v>
      </c>
      <c r="O612" s="440" t="s">
        <v>1323</v>
      </c>
      <c r="Q612" s="440">
        <v>148720</v>
      </c>
      <c r="R612" s="449" t="s">
        <v>635</v>
      </c>
      <c r="S612" s="440">
        <v>148720</v>
      </c>
    </row>
    <row r="613" spans="1:19" ht="10.199999999999999" customHeight="1" x14ac:dyDescent="0.3">
      <c r="A613" s="440">
        <v>1487</v>
      </c>
      <c r="B613" s="440">
        <f t="shared" si="11"/>
        <v>6</v>
      </c>
      <c r="C613" s="449">
        <v>148725</v>
      </c>
      <c r="D613" s="440" t="s">
        <v>38</v>
      </c>
      <c r="E613" s="440" t="s">
        <v>1323</v>
      </c>
      <c r="J613" s="440" t="s">
        <v>1324</v>
      </c>
      <c r="K613" s="440" t="s">
        <v>1324</v>
      </c>
      <c r="O613" s="440" t="s">
        <v>1323</v>
      </c>
      <c r="Q613" s="440">
        <v>148725</v>
      </c>
      <c r="R613" s="449" t="s">
        <v>637</v>
      </c>
      <c r="S613" s="440">
        <v>148725</v>
      </c>
    </row>
    <row r="614" spans="1:19" ht="10.199999999999999" customHeight="1" x14ac:dyDescent="0.3">
      <c r="A614" s="440">
        <v>1488</v>
      </c>
      <c r="B614" s="440">
        <f t="shared" si="11"/>
        <v>4</v>
      </c>
      <c r="C614" s="449">
        <v>1488</v>
      </c>
      <c r="D614" s="440" t="s">
        <v>84</v>
      </c>
      <c r="I614" s="440" t="s">
        <v>1323</v>
      </c>
      <c r="J614" s="440" t="s">
        <v>1324</v>
      </c>
      <c r="K614" s="440" t="s">
        <v>1324</v>
      </c>
      <c r="Q614" s="440">
        <v>1488</v>
      </c>
      <c r="R614" s="449" t="s">
        <v>1483</v>
      </c>
      <c r="S614" s="440">
        <v>1488</v>
      </c>
    </row>
    <row r="615" spans="1:19" ht="10.199999999999999" customHeight="1" x14ac:dyDescent="0.3">
      <c r="A615" s="440">
        <v>1488</v>
      </c>
      <c r="B615" s="440">
        <f t="shared" si="11"/>
        <v>6</v>
      </c>
      <c r="C615" s="449">
        <v>148805</v>
      </c>
      <c r="D615" s="440" t="s">
        <v>34</v>
      </c>
      <c r="I615" s="440" t="s">
        <v>1323</v>
      </c>
      <c r="J615" s="440" t="s">
        <v>1324</v>
      </c>
      <c r="K615" s="440" t="s">
        <v>1324</v>
      </c>
      <c r="Q615" s="440">
        <v>148805</v>
      </c>
      <c r="R615" s="449" t="s">
        <v>629</v>
      </c>
      <c r="S615" s="440">
        <v>148805</v>
      </c>
    </row>
    <row r="616" spans="1:19" ht="10.199999999999999" customHeight="1" x14ac:dyDescent="0.3">
      <c r="A616" s="440">
        <v>1488</v>
      </c>
      <c r="B616" s="440">
        <f t="shared" si="11"/>
        <v>6</v>
      </c>
      <c r="C616" s="449">
        <v>148810</v>
      </c>
      <c r="D616" s="440" t="s">
        <v>35</v>
      </c>
      <c r="I616" s="440" t="s">
        <v>1323</v>
      </c>
      <c r="J616" s="440" t="s">
        <v>1324</v>
      </c>
      <c r="K616" s="440" t="s">
        <v>1324</v>
      </c>
      <c r="Q616" s="440">
        <v>148810</v>
      </c>
      <c r="R616" s="449" t="s">
        <v>631</v>
      </c>
      <c r="S616" s="440">
        <v>148810</v>
      </c>
    </row>
    <row r="617" spans="1:19" ht="10.199999999999999" customHeight="1" x14ac:dyDescent="0.3">
      <c r="A617" s="440">
        <v>1488</v>
      </c>
      <c r="B617" s="440">
        <f t="shared" si="11"/>
        <v>6</v>
      </c>
      <c r="C617" s="449">
        <v>148815</v>
      </c>
      <c r="D617" s="440" t="s">
        <v>36</v>
      </c>
      <c r="I617" s="440" t="s">
        <v>1323</v>
      </c>
      <c r="J617" s="440" t="s">
        <v>1324</v>
      </c>
      <c r="K617" s="440" t="s">
        <v>1324</v>
      </c>
      <c r="Q617" s="440">
        <v>148815</v>
      </c>
      <c r="R617" s="449" t="s">
        <v>633</v>
      </c>
      <c r="S617" s="440">
        <v>148815</v>
      </c>
    </row>
    <row r="618" spans="1:19" ht="10.199999999999999" customHeight="1" x14ac:dyDescent="0.3">
      <c r="A618" s="440">
        <v>1488</v>
      </c>
      <c r="B618" s="440">
        <f t="shared" si="11"/>
        <v>6</v>
      </c>
      <c r="C618" s="449">
        <v>148820</v>
      </c>
      <c r="D618" s="440" t="s">
        <v>37</v>
      </c>
      <c r="I618" s="440" t="s">
        <v>1323</v>
      </c>
      <c r="J618" s="440" t="s">
        <v>1324</v>
      </c>
      <c r="K618" s="440" t="s">
        <v>1324</v>
      </c>
      <c r="Q618" s="440">
        <v>148820</v>
      </c>
      <c r="R618" s="449" t="s">
        <v>635</v>
      </c>
      <c r="S618" s="440">
        <v>148820</v>
      </c>
    </row>
    <row r="619" spans="1:19" ht="10.199999999999999" customHeight="1" x14ac:dyDescent="0.3">
      <c r="A619" s="440">
        <v>1488</v>
      </c>
      <c r="B619" s="440">
        <f t="shared" si="11"/>
        <v>6</v>
      </c>
      <c r="C619" s="449">
        <v>148825</v>
      </c>
      <c r="D619" s="440" t="s">
        <v>38</v>
      </c>
      <c r="I619" s="440" t="s">
        <v>1323</v>
      </c>
      <c r="J619" s="440" t="s">
        <v>1324</v>
      </c>
      <c r="K619" s="440" t="s">
        <v>1324</v>
      </c>
      <c r="Q619" s="440">
        <v>148825</v>
      </c>
      <c r="R619" s="449" t="s">
        <v>637</v>
      </c>
      <c r="S619" s="440">
        <v>148825</v>
      </c>
    </row>
    <row r="620" spans="1:19" ht="10.199999999999999" customHeight="1" x14ac:dyDescent="0.3">
      <c r="A620" s="440">
        <v>1489</v>
      </c>
      <c r="B620" s="440">
        <f t="shared" si="11"/>
        <v>4</v>
      </c>
      <c r="C620" s="449">
        <v>1489</v>
      </c>
      <c r="D620" s="440" t="s">
        <v>86</v>
      </c>
      <c r="E620" s="440" t="s">
        <v>1323</v>
      </c>
      <c r="J620" s="440" t="s">
        <v>1324</v>
      </c>
      <c r="K620" s="440" t="s">
        <v>1324</v>
      </c>
      <c r="O620" s="440" t="s">
        <v>1323</v>
      </c>
      <c r="Q620" s="440">
        <v>1489</v>
      </c>
      <c r="R620" s="449" t="s">
        <v>1484</v>
      </c>
      <c r="S620" s="440">
        <v>1489</v>
      </c>
    </row>
    <row r="621" spans="1:19" ht="10.199999999999999" customHeight="1" x14ac:dyDescent="0.3">
      <c r="A621" s="440">
        <v>1489</v>
      </c>
      <c r="B621" s="440">
        <f t="shared" si="11"/>
        <v>6</v>
      </c>
      <c r="C621" s="449">
        <v>148905</v>
      </c>
      <c r="D621" s="440" t="s">
        <v>34</v>
      </c>
      <c r="E621" s="440" t="s">
        <v>1323</v>
      </c>
      <c r="J621" s="440" t="s">
        <v>1324</v>
      </c>
      <c r="K621" s="440" t="s">
        <v>1324</v>
      </c>
      <c r="O621" s="440" t="s">
        <v>1323</v>
      </c>
      <c r="Q621" s="440">
        <v>148905</v>
      </c>
      <c r="R621" s="449" t="s">
        <v>629</v>
      </c>
      <c r="S621" s="440">
        <v>148905</v>
      </c>
    </row>
    <row r="622" spans="1:19" ht="10.199999999999999" customHeight="1" x14ac:dyDescent="0.3">
      <c r="A622" s="440">
        <v>1489</v>
      </c>
      <c r="B622" s="440">
        <f t="shared" si="11"/>
        <v>6</v>
      </c>
      <c r="C622" s="449">
        <v>148910</v>
      </c>
      <c r="D622" s="440" t="s">
        <v>35</v>
      </c>
      <c r="E622" s="440" t="s">
        <v>1323</v>
      </c>
      <c r="J622" s="440" t="s">
        <v>1324</v>
      </c>
      <c r="K622" s="440" t="s">
        <v>1324</v>
      </c>
      <c r="O622" s="440" t="s">
        <v>1323</v>
      </c>
      <c r="Q622" s="440">
        <v>148910</v>
      </c>
      <c r="R622" s="449" t="s">
        <v>631</v>
      </c>
      <c r="S622" s="440">
        <v>148910</v>
      </c>
    </row>
    <row r="623" spans="1:19" ht="10.199999999999999" customHeight="1" x14ac:dyDescent="0.3">
      <c r="A623" s="440">
        <v>1489</v>
      </c>
      <c r="B623" s="440">
        <f t="shared" si="11"/>
        <v>6</v>
      </c>
      <c r="C623" s="449">
        <v>148915</v>
      </c>
      <c r="D623" s="440" t="s">
        <v>36</v>
      </c>
      <c r="E623" s="440" t="s">
        <v>1323</v>
      </c>
      <c r="J623" s="440" t="s">
        <v>1324</v>
      </c>
      <c r="K623" s="440" t="s">
        <v>1324</v>
      </c>
      <c r="O623" s="440" t="s">
        <v>1323</v>
      </c>
      <c r="Q623" s="440">
        <v>148915</v>
      </c>
      <c r="R623" s="449" t="s">
        <v>633</v>
      </c>
      <c r="S623" s="440">
        <v>148915</v>
      </c>
    </row>
    <row r="624" spans="1:19" ht="10.199999999999999" customHeight="1" x14ac:dyDescent="0.3">
      <c r="A624" s="440">
        <v>1489</v>
      </c>
      <c r="B624" s="440">
        <f t="shared" si="11"/>
        <v>6</v>
      </c>
      <c r="C624" s="449">
        <v>148920</v>
      </c>
      <c r="D624" s="440" t="s">
        <v>37</v>
      </c>
      <c r="E624" s="440" t="s">
        <v>1323</v>
      </c>
      <c r="J624" s="440" t="s">
        <v>1324</v>
      </c>
      <c r="K624" s="440" t="s">
        <v>1324</v>
      </c>
      <c r="O624" s="440" t="s">
        <v>1323</v>
      </c>
      <c r="Q624" s="440">
        <v>148920</v>
      </c>
      <c r="R624" s="449" t="s">
        <v>635</v>
      </c>
      <c r="S624" s="440">
        <v>148920</v>
      </c>
    </row>
    <row r="625" spans="1:20" ht="10.199999999999999" customHeight="1" x14ac:dyDescent="0.3">
      <c r="A625" s="440">
        <v>1489</v>
      </c>
      <c r="B625" s="440">
        <f t="shared" si="11"/>
        <v>6</v>
      </c>
      <c r="C625" s="449">
        <v>148925</v>
      </c>
      <c r="D625" s="440" t="s">
        <v>38</v>
      </c>
      <c r="E625" s="440" t="s">
        <v>1323</v>
      </c>
      <c r="J625" s="440" t="s">
        <v>1324</v>
      </c>
      <c r="K625" s="440" t="s">
        <v>1324</v>
      </c>
      <c r="O625" s="440" t="s">
        <v>1323</v>
      </c>
      <c r="Q625" s="440">
        <v>148925</v>
      </c>
      <c r="R625" s="449" t="s">
        <v>637</v>
      </c>
      <c r="S625" s="440">
        <v>148925</v>
      </c>
    </row>
    <row r="626" spans="1:20" ht="10.199999999999999" customHeight="1" x14ac:dyDescent="0.3">
      <c r="A626" s="440">
        <v>1490</v>
      </c>
      <c r="B626" s="440">
        <f t="shared" si="11"/>
        <v>4</v>
      </c>
      <c r="C626" s="449">
        <v>1490</v>
      </c>
      <c r="D626" s="440" t="s">
        <v>87</v>
      </c>
      <c r="I626" s="440" t="s">
        <v>1323</v>
      </c>
      <c r="J626" s="440" t="s">
        <v>1324</v>
      </c>
      <c r="K626" s="440" t="s">
        <v>1324</v>
      </c>
      <c r="Q626" s="440">
        <v>1490</v>
      </c>
      <c r="R626" s="449" t="s">
        <v>1485</v>
      </c>
      <c r="S626" s="440">
        <v>1490</v>
      </c>
      <c r="T626" s="440" t="s">
        <v>1486</v>
      </c>
    </row>
    <row r="627" spans="1:20" ht="10.199999999999999" customHeight="1" x14ac:dyDescent="0.3">
      <c r="A627" s="440">
        <v>1490</v>
      </c>
      <c r="B627" s="440">
        <f t="shared" si="11"/>
        <v>6</v>
      </c>
      <c r="C627" s="449">
        <v>149005</v>
      </c>
      <c r="D627" s="440" t="s">
        <v>34</v>
      </c>
      <c r="I627" s="440" t="s">
        <v>1323</v>
      </c>
      <c r="J627" s="440" t="s">
        <v>1324</v>
      </c>
      <c r="K627" s="440" t="s">
        <v>1324</v>
      </c>
      <c r="Q627" s="440">
        <v>149005</v>
      </c>
      <c r="R627" s="449" t="s">
        <v>629</v>
      </c>
      <c r="S627" s="440">
        <v>149005</v>
      </c>
    </row>
    <row r="628" spans="1:20" ht="10.199999999999999" customHeight="1" x14ac:dyDescent="0.3">
      <c r="A628" s="440">
        <v>1490</v>
      </c>
      <c r="B628" s="440">
        <f t="shared" si="11"/>
        <v>6</v>
      </c>
      <c r="C628" s="449">
        <v>149010</v>
      </c>
      <c r="D628" s="440" t="s">
        <v>35</v>
      </c>
      <c r="I628" s="440" t="s">
        <v>1323</v>
      </c>
      <c r="J628" s="440" t="s">
        <v>1324</v>
      </c>
      <c r="K628" s="440" t="s">
        <v>1324</v>
      </c>
      <c r="Q628" s="440">
        <v>149010</v>
      </c>
      <c r="R628" s="449" t="s">
        <v>631</v>
      </c>
      <c r="S628" s="440">
        <v>149010</v>
      </c>
    </row>
    <row r="629" spans="1:20" ht="10.199999999999999" customHeight="1" x14ac:dyDescent="0.3">
      <c r="A629" s="440">
        <v>1490</v>
      </c>
      <c r="B629" s="440">
        <f t="shared" si="11"/>
        <v>6</v>
      </c>
      <c r="C629" s="449">
        <v>149015</v>
      </c>
      <c r="D629" s="440" t="s">
        <v>36</v>
      </c>
      <c r="I629" s="440" t="s">
        <v>1323</v>
      </c>
      <c r="J629" s="440" t="s">
        <v>1324</v>
      </c>
      <c r="K629" s="440" t="s">
        <v>1324</v>
      </c>
      <c r="Q629" s="440">
        <v>149015</v>
      </c>
      <c r="R629" s="449" t="s">
        <v>633</v>
      </c>
      <c r="S629" s="440">
        <v>149015</v>
      </c>
    </row>
    <row r="630" spans="1:20" ht="10.199999999999999" customHeight="1" x14ac:dyDescent="0.3">
      <c r="A630" s="440">
        <v>1490</v>
      </c>
      <c r="B630" s="440">
        <f t="shared" si="11"/>
        <v>6</v>
      </c>
      <c r="C630" s="449">
        <v>149020</v>
      </c>
      <c r="D630" s="440" t="s">
        <v>37</v>
      </c>
      <c r="I630" s="440" t="s">
        <v>1323</v>
      </c>
      <c r="J630" s="440" t="s">
        <v>1324</v>
      </c>
      <c r="K630" s="440" t="s">
        <v>1324</v>
      </c>
      <c r="Q630" s="440">
        <v>149020</v>
      </c>
      <c r="R630" s="449" t="s">
        <v>635</v>
      </c>
      <c r="S630" s="440">
        <v>149020</v>
      </c>
    </row>
    <row r="631" spans="1:20" ht="10.199999999999999" customHeight="1" x14ac:dyDescent="0.3">
      <c r="A631" s="440">
        <v>1490</v>
      </c>
      <c r="B631" s="440">
        <f t="shared" si="11"/>
        <v>6</v>
      </c>
      <c r="C631" s="449">
        <v>149025</v>
      </c>
      <c r="D631" s="440" t="s">
        <v>38</v>
      </c>
      <c r="I631" s="440" t="s">
        <v>1323</v>
      </c>
      <c r="J631" s="440" t="s">
        <v>1324</v>
      </c>
      <c r="K631" s="440" t="s">
        <v>1324</v>
      </c>
      <c r="Q631" s="440">
        <v>149025</v>
      </c>
      <c r="R631" s="449" t="s">
        <v>637</v>
      </c>
      <c r="S631" s="440">
        <v>149025</v>
      </c>
    </row>
    <row r="632" spans="1:20" ht="10.199999999999999" customHeight="1" x14ac:dyDescent="0.3">
      <c r="A632" s="440">
        <f>+C632</f>
        <v>1491</v>
      </c>
      <c r="B632" s="440">
        <f t="shared" si="11"/>
        <v>4</v>
      </c>
      <c r="C632" s="449">
        <v>1491</v>
      </c>
      <c r="D632" s="440" t="s">
        <v>1487</v>
      </c>
      <c r="E632" s="440" t="s">
        <v>1323</v>
      </c>
      <c r="F632" s="440" t="s">
        <v>1323</v>
      </c>
      <c r="G632" s="440" t="s">
        <v>1323</v>
      </c>
      <c r="I632" s="440" t="s">
        <v>1323</v>
      </c>
      <c r="J632" s="440" t="s">
        <v>1323</v>
      </c>
      <c r="K632" s="440" t="s">
        <v>1323</v>
      </c>
      <c r="O632" s="440" t="s">
        <v>1323</v>
      </c>
      <c r="Q632" s="440">
        <v>1491</v>
      </c>
      <c r="R632" s="449" t="s">
        <v>1488</v>
      </c>
      <c r="S632" s="440">
        <v>1491</v>
      </c>
    </row>
    <row r="633" spans="1:20" ht="10.199999999999999" customHeight="1" x14ac:dyDescent="0.3">
      <c r="A633" s="440">
        <f t="shared" ref="A633:A696" si="12">+C633</f>
        <v>149105</v>
      </c>
      <c r="B633" s="440">
        <f t="shared" si="11"/>
        <v>6</v>
      </c>
      <c r="C633" s="449">
        <v>149105</v>
      </c>
      <c r="D633" s="440" t="s">
        <v>1489</v>
      </c>
      <c r="E633" s="440" t="s">
        <v>1323</v>
      </c>
      <c r="G633" s="440" t="s">
        <v>1323</v>
      </c>
      <c r="I633" s="440" t="s">
        <v>1323</v>
      </c>
      <c r="J633" s="440" t="s">
        <v>1323</v>
      </c>
      <c r="K633" s="440" t="s">
        <v>1323</v>
      </c>
      <c r="O633" s="440" t="s">
        <v>1323</v>
      </c>
      <c r="Q633" s="440">
        <v>149105</v>
      </c>
      <c r="R633" s="449" t="s">
        <v>1490</v>
      </c>
      <c r="S633" s="440" t="str">
        <f>VLOOKUP(Q633,[8]CUC!I635:K2139,3,0)</f>
        <v>149105+149110+149115</v>
      </c>
    </row>
    <row r="634" spans="1:20" ht="10.199999999999999" customHeight="1" x14ac:dyDescent="0.3">
      <c r="A634" s="440">
        <f t="shared" si="12"/>
        <v>149110</v>
      </c>
      <c r="B634" s="440">
        <f t="shared" si="11"/>
        <v>6</v>
      </c>
      <c r="C634" s="449">
        <v>149110</v>
      </c>
      <c r="D634" s="440" t="s">
        <v>1277</v>
      </c>
      <c r="E634" s="440" t="s">
        <v>1323</v>
      </c>
      <c r="G634" s="440" t="s">
        <v>1323</v>
      </c>
      <c r="I634" s="440" t="s">
        <v>1323</v>
      </c>
      <c r="J634" s="440" t="s">
        <v>1323</v>
      </c>
      <c r="K634" s="440" t="s">
        <v>1323</v>
      </c>
      <c r="O634" s="440" t="s">
        <v>1323</v>
      </c>
      <c r="Q634" s="440" t="s">
        <v>1340</v>
      </c>
      <c r="R634" s="449" t="s">
        <v>1340</v>
      </c>
      <c r="S634" s="440" t="s">
        <v>1340</v>
      </c>
    </row>
    <row r="635" spans="1:20" ht="10.199999999999999" customHeight="1" x14ac:dyDescent="0.3">
      <c r="A635" s="440">
        <f t="shared" si="12"/>
        <v>149115</v>
      </c>
      <c r="B635" s="440">
        <f t="shared" si="11"/>
        <v>6</v>
      </c>
      <c r="C635" s="449">
        <v>149115</v>
      </c>
      <c r="D635" s="440" t="s">
        <v>1491</v>
      </c>
      <c r="E635" s="440" t="s">
        <v>1323</v>
      </c>
      <c r="G635" s="440" t="s">
        <v>1323</v>
      </c>
      <c r="I635" s="440" t="s">
        <v>1323</v>
      </c>
      <c r="J635" s="440" t="s">
        <v>1323</v>
      </c>
      <c r="K635" s="440" t="s">
        <v>1323</v>
      </c>
      <c r="O635" s="440" t="s">
        <v>1323</v>
      </c>
      <c r="Q635" s="440" t="s">
        <v>1340</v>
      </c>
      <c r="R635" s="449" t="s">
        <v>1340</v>
      </c>
      <c r="S635" s="440" t="s">
        <v>1340</v>
      </c>
    </row>
    <row r="636" spans="1:20" ht="10.199999999999999" customHeight="1" x14ac:dyDescent="0.3">
      <c r="A636" s="440">
        <f t="shared" si="12"/>
        <v>149120</v>
      </c>
      <c r="B636" s="440">
        <f t="shared" si="11"/>
        <v>6</v>
      </c>
      <c r="C636" s="449">
        <v>149120</v>
      </c>
      <c r="D636" s="440" t="s">
        <v>1492</v>
      </c>
      <c r="E636" s="440" t="s">
        <v>1323</v>
      </c>
      <c r="G636" s="440" t="s">
        <v>1323</v>
      </c>
      <c r="I636" s="440" t="s">
        <v>1323</v>
      </c>
      <c r="J636" s="440" t="s">
        <v>1323</v>
      </c>
      <c r="K636" s="440" t="s">
        <v>1323</v>
      </c>
      <c r="O636" s="440" t="s">
        <v>1323</v>
      </c>
      <c r="Q636" s="440">
        <v>149120</v>
      </c>
      <c r="R636" s="449" t="s">
        <v>1493</v>
      </c>
      <c r="S636" s="440" t="str">
        <f>VLOOKUP(Q636,[8]CUC!I638:K2142,3,0)</f>
        <v>149120+149125</v>
      </c>
    </row>
    <row r="637" spans="1:20" ht="10.199999999999999" customHeight="1" x14ac:dyDescent="0.3">
      <c r="A637" s="440">
        <f t="shared" si="12"/>
        <v>149125</v>
      </c>
      <c r="B637" s="440">
        <f t="shared" si="11"/>
        <v>6</v>
      </c>
      <c r="C637" s="449">
        <v>149125</v>
      </c>
      <c r="D637" s="440" t="s">
        <v>1494</v>
      </c>
      <c r="E637" s="440" t="s">
        <v>1323</v>
      </c>
      <c r="G637" s="440" t="s">
        <v>1323</v>
      </c>
      <c r="I637" s="440" t="s">
        <v>1323</v>
      </c>
      <c r="J637" s="440" t="s">
        <v>1323</v>
      </c>
      <c r="K637" s="440" t="s">
        <v>1323</v>
      </c>
      <c r="O637" s="440" t="s">
        <v>1323</v>
      </c>
      <c r="Q637" s="440" t="s">
        <v>1340</v>
      </c>
      <c r="R637" s="449" t="s">
        <v>1340</v>
      </c>
      <c r="S637" s="440" t="s">
        <v>1340</v>
      </c>
    </row>
    <row r="638" spans="1:20" ht="10.199999999999999" customHeight="1" x14ac:dyDescent="0.3">
      <c r="A638" s="440">
        <f t="shared" si="12"/>
        <v>149130</v>
      </c>
      <c r="B638" s="440">
        <f t="shared" si="11"/>
        <v>6</v>
      </c>
      <c r="C638" s="449">
        <v>149130</v>
      </c>
      <c r="D638" s="440" t="s">
        <v>871</v>
      </c>
      <c r="E638" s="440" t="s">
        <v>1323</v>
      </c>
      <c r="F638" s="440" t="s">
        <v>1323</v>
      </c>
      <c r="G638" s="440" t="s">
        <v>1323</v>
      </c>
      <c r="I638" s="440" t="s">
        <v>1323</v>
      </c>
      <c r="J638" s="440" t="s">
        <v>1323</v>
      </c>
      <c r="K638" s="440" t="s">
        <v>1323</v>
      </c>
      <c r="O638" s="440" t="s">
        <v>1323</v>
      </c>
      <c r="Q638" s="440">
        <v>149130</v>
      </c>
      <c r="R638" s="449" t="s">
        <v>1495</v>
      </c>
      <c r="S638" s="440">
        <f>VLOOKUP(Q638,[8]CUC!I640:K2144,3,0)</f>
        <v>149130</v>
      </c>
    </row>
    <row r="639" spans="1:20" ht="10.199999999999999" customHeight="1" x14ac:dyDescent="0.3">
      <c r="A639" s="440">
        <f t="shared" si="12"/>
        <v>149135</v>
      </c>
      <c r="B639" s="440">
        <f t="shared" si="11"/>
        <v>6</v>
      </c>
      <c r="C639" s="449">
        <v>149135</v>
      </c>
      <c r="D639" s="440" t="s">
        <v>1279</v>
      </c>
      <c r="E639" s="440" t="s">
        <v>1323</v>
      </c>
      <c r="G639" s="440" t="s">
        <v>1323</v>
      </c>
      <c r="I639" s="440" t="s">
        <v>1323</v>
      </c>
      <c r="J639" s="440" t="s">
        <v>1323</v>
      </c>
      <c r="K639" s="440" t="s">
        <v>1323</v>
      </c>
      <c r="O639" s="440" t="s">
        <v>1323</v>
      </c>
      <c r="Q639" s="440">
        <v>149135</v>
      </c>
      <c r="R639" s="449" t="s">
        <v>1496</v>
      </c>
      <c r="S639" s="440">
        <f>VLOOKUP(Q639,[8]CUC!I641:K2145,3,0)</f>
        <v>149135</v>
      </c>
    </row>
    <row r="640" spans="1:20" ht="10.199999999999999" customHeight="1" x14ac:dyDescent="0.3">
      <c r="A640" s="440">
        <f t="shared" si="12"/>
        <v>149140</v>
      </c>
      <c r="B640" s="440">
        <f t="shared" si="11"/>
        <v>6</v>
      </c>
      <c r="C640" s="449">
        <v>149140</v>
      </c>
      <c r="D640" s="440" t="s">
        <v>1280</v>
      </c>
      <c r="E640" s="440" t="s">
        <v>1323</v>
      </c>
      <c r="G640" s="440" t="s">
        <v>1323</v>
      </c>
      <c r="I640" s="440" t="s">
        <v>1323</v>
      </c>
      <c r="J640" s="440" t="s">
        <v>1323</v>
      </c>
      <c r="K640" s="440" t="s">
        <v>1323</v>
      </c>
      <c r="O640" s="440" t="s">
        <v>1323</v>
      </c>
      <c r="Q640" s="440">
        <v>149140</v>
      </c>
      <c r="R640" s="449" t="s">
        <v>1497</v>
      </c>
      <c r="S640" s="440">
        <v>149140</v>
      </c>
    </row>
    <row r="641" spans="1:20" ht="10.199999999999999" customHeight="1" x14ac:dyDescent="0.3">
      <c r="A641" s="440">
        <f t="shared" si="12"/>
        <v>149145</v>
      </c>
      <c r="B641" s="440">
        <f t="shared" si="11"/>
        <v>6</v>
      </c>
      <c r="C641" s="449">
        <v>149145</v>
      </c>
      <c r="D641" s="440" t="s">
        <v>1498</v>
      </c>
      <c r="E641" s="440" t="s">
        <v>1323</v>
      </c>
      <c r="G641" s="440" t="s">
        <v>1323</v>
      </c>
      <c r="I641" s="440" t="s">
        <v>1323</v>
      </c>
      <c r="J641" s="440" t="s">
        <v>1323</v>
      </c>
      <c r="K641" s="440" t="s">
        <v>1323</v>
      </c>
      <c r="O641" s="440" t="s">
        <v>1323</v>
      </c>
      <c r="Q641" s="440">
        <v>149145</v>
      </c>
      <c r="R641" s="449" t="s">
        <v>1499</v>
      </c>
      <c r="S641" s="440">
        <f>VLOOKUP(Q641,[8]CUC!I643:K2147,3,0)</f>
        <v>149145</v>
      </c>
    </row>
    <row r="642" spans="1:20" ht="10.199999999999999" customHeight="1" x14ac:dyDescent="0.3">
      <c r="A642" s="440">
        <f t="shared" si="12"/>
        <v>149150</v>
      </c>
      <c r="B642" s="440">
        <f t="shared" si="11"/>
        <v>6</v>
      </c>
      <c r="C642" s="449">
        <v>149150</v>
      </c>
      <c r="D642" s="440" t="s">
        <v>1281</v>
      </c>
      <c r="E642" s="440" t="s">
        <v>1323</v>
      </c>
      <c r="G642" s="440" t="s">
        <v>1323</v>
      </c>
      <c r="I642" s="440" t="s">
        <v>1323</v>
      </c>
      <c r="J642" s="440" t="s">
        <v>1323</v>
      </c>
      <c r="K642" s="440" t="s">
        <v>1323</v>
      </c>
      <c r="O642" s="440" t="s">
        <v>1323</v>
      </c>
      <c r="Q642" s="440">
        <v>149150</v>
      </c>
      <c r="R642" s="449" t="s">
        <v>1500</v>
      </c>
      <c r="S642" s="440">
        <f>VLOOKUP(Q642,[8]CUC!I644:K2148,3,0)</f>
        <v>149150</v>
      </c>
    </row>
    <row r="643" spans="1:20" ht="10.199999999999999" customHeight="1" x14ac:dyDescent="0.3">
      <c r="A643" s="440">
        <f t="shared" si="12"/>
        <v>1492</v>
      </c>
      <c r="B643" s="440">
        <f t="shared" si="11"/>
        <v>4</v>
      </c>
      <c r="C643" s="449">
        <v>1492</v>
      </c>
      <c r="D643" s="440" t="s">
        <v>1501</v>
      </c>
      <c r="E643" s="440" t="s">
        <v>1323</v>
      </c>
      <c r="G643" s="440" t="s">
        <v>1323</v>
      </c>
      <c r="I643" s="440" t="s">
        <v>1323</v>
      </c>
      <c r="J643" s="440" t="s">
        <v>1323</v>
      </c>
      <c r="K643" s="440" t="s">
        <v>1323</v>
      </c>
      <c r="O643" s="440" t="s">
        <v>1323</v>
      </c>
      <c r="Q643" s="440">
        <v>1492</v>
      </c>
      <c r="R643" s="449" t="s">
        <v>1502</v>
      </c>
      <c r="S643" s="440">
        <v>1492</v>
      </c>
      <c r="T643" s="440" t="s">
        <v>1503</v>
      </c>
    </row>
    <row r="644" spans="1:20" ht="10.199999999999999" customHeight="1" x14ac:dyDescent="0.3">
      <c r="A644" s="440">
        <f t="shared" si="12"/>
        <v>149205</v>
      </c>
      <c r="B644" s="440">
        <f t="shared" si="11"/>
        <v>6</v>
      </c>
      <c r="C644" s="449">
        <v>149205</v>
      </c>
      <c r="D644" s="440" t="s">
        <v>1489</v>
      </c>
      <c r="E644" s="440" t="s">
        <v>1323</v>
      </c>
      <c r="G644" s="440" t="s">
        <v>1323</v>
      </c>
      <c r="I644" s="440" t="s">
        <v>1323</v>
      </c>
      <c r="J644" s="440" t="s">
        <v>1323</v>
      </c>
      <c r="K644" s="440" t="s">
        <v>1323</v>
      </c>
      <c r="O644" s="440" t="s">
        <v>1323</v>
      </c>
      <c r="Q644" s="440">
        <v>149205</v>
      </c>
      <c r="R644" s="449" t="s">
        <v>1504</v>
      </c>
      <c r="S644" s="440" t="str">
        <f>VLOOKUP(Q644,[8]CUC!I646:K2150,3,0)</f>
        <v>149205+149210+149215</v>
      </c>
    </row>
    <row r="645" spans="1:20" ht="10.199999999999999" customHeight="1" x14ac:dyDescent="0.3">
      <c r="A645" s="440">
        <f t="shared" si="12"/>
        <v>149210</v>
      </c>
      <c r="B645" s="440">
        <f t="shared" ref="B645:B708" si="13">LEN(C645)</f>
        <v>6</v>
      </c>
      <c r="C645" s="449">
        <v>149210</v>
      </c>
      <c r="D645" s="440" t="s">
        <v>1277</v>
      </c>
      <c r="E645" s="440" t="s">
        <v>1323</v>
      </c>
      <c r="G645" s="440" t="s">
        <v>1323</v>
      </c>
      <c r="I645" s="440" t="s">
        <v>1323</v>
      </c>
      <c r="J645" s="440" t="s">
        <v>1323</v>
      </c>
      <c r="K645" s="440" t="s">
        <v>1323</v>
      </c>
      <c r="O645" s="440" t="s">
        <v>1323</v>
      </c>
      <c r="Q645" s="440" t="s">
        <v>1340</v>
      </c>
      <c r="R645" s="449" t="s">
        <v>1340</v>
      </c>
      <c r="S645" s="440" t="s">
        <v>1340</v>
      </c>
    </row>
    <row r="646" spans="1:20" ht="10.199999999999999" customHeight="1" x14ac:dyDescent="0.3">
      <c r="A646" s="440">
        <f t="shared" si="12"/>
        <v>149215</v>
      </c>
      <c r="B646" s="440">
        <f t="shared" si="13"/>
        <v>6</v>
      </c>
      <c r="C646" s="449">
        <v>149215</v>
      </c>
      <c r="D646" s="440" t="s">
        <v>1491</v>
      </c>
      <c r="E646" s="440" t="s">
        <v>1323</v>
      </c>
      <c r="G646" s="440" t="s">
        <v>1323</v>
      </c>
      <c r="I646" s="440" t="s">
        <v>1323</v>
      </c>
      <c r="J646" s="440" t="s">
        <v>1323</v>
      </c>
      <c r="K646" s="440" t="s">
        <v>1323</v>
      </c>
      <c r="O646" s="440" t="s">
        <v>1323</v>
      </c>
      <c r="Q646" s="440" t="s">
        <v>1340</v>
      </c>
      <c r="R646" s="449" t="s">
        <v>1340</v>
      </c>
      <c r="S646" s="440" t="s">
        <v>1340</v>
      </c>
    </row>
    <row r="647" spans="1:20" ht="10.199999999999999" customHeight="1" x14ac:dyDescent="0.3">
      <c r="A647" s="440">
        <f t="shared" si="12"/>
        <v>149220</v>
      </c>
      <c r="B647" s="440">
        <f t="shared" si="13"/>
        <v>6</v>
      </c>
      <c r="C647" s="449">
        <v>149220</v>
      </c>
      <c r="D647" s="440" t="s">
        <v>1492</v>
      </c>
      <c r="E647" s="440" t="s">
        <v>1323</v>
      </c>
      <c r="G647" s="440" t="s">
        <v>1323</v>
      </c>
      <c r="I647" s="440" t="s">
        <v>1323</v>
      </c>
      <c r="J647" s="440" t="s">
        <v>1323</v>
      </c>
      <c r="K647" s="440" t="s">
        <v>1323</v>
      </c>
      <c r="O647" s="440" t="s">
        <v>1323</v>
      </c>
      <c r="Q647" s="440">
        <v>149220</v>
      </c>
      <c r="R647" s="449" t="s">
        <v>1505</v>
      </c>
      <c r="S647" s="440" t="str">
        <f>VLOOKUP(Q647,[8]CUC!I649:K2153,3,0)</f>
        <v>149220+149225</v>
      </c>
    </row>
    <row r="648" spans="1:20" ht="10.199999999999999" customHeight="1" x14ac:dyDescent="0.3">
      <c r="A648" s="440">
        <f t="shared" si="12"/>
        <v>149225</v>
      </c>
      <c r="B648" s="440">
        <f t="shared" si="13"/>
        <v>6</v>
      </c>
      <c r="C648" s="449">
        <v>149225</v>
      </c>
      <c r="D648" s="440" t="s">
        <v>1494</v>
      </c>
      <c r="E648" s="440" t="s">
        <v>1323</v>
      </c>
      <c r="G648" s="440" t="s">
        <v>1323</v>
      </c>
      <c r="I648" s="440" t="s">
        <v>1323</v>
      </c>
      <c r="J648" s="440" t="s">
        <v>1323</v>
      </c>
      <c r="K648" s="440" t="s">
        <v>1323</v>
      </c>
      <c r="O648" s="440" t="s">
        <v>1323</v>
      </c>
      <c r="Q648" s="440" t="s">
        <v>1340</v>
      </c>
      <c r="R648" s="449" t="s">
        <v>1340</v>
      </c>
      <c r="S648" s="440" t="s">
        <v>1340</v>
      </c>
    </row>
    <row r="649" spans="1:20" ht="10.199999999999999" customHeight="1" x14ac:dyDescent="0.3">
      <c r="A649" s="440">
        <f t="shared" si="12"/>
        <v>149230</v>
      </c>
      <c r="B649" s="440">
        <f t="shared" si="13"/>
        <v>6</v>
      </c>
      <c r="C649" s="449">
        <v>149230</v>
      </c>
      <c r="D649" s="440" t="s">
        <v>871</v>
      </c>
      <c r="E649" s="440" t="s">
        <v>1323</v>
      </c>
      <c r="G649" s="440" t="s">
        <v>1323</v>
      </c>
      <c r="I649" s="440" t="s">
        <v>1323</v>
      </c>
      <c r="J649" s="440" t="s">
        <v>1323</v>
      </c>
      <c r="K649" s="440" t="s">
        <v>1323</v>
      </c>
      <c r="O649" s="440" t="s">
        <v>1323</v>
      </c>
      <c r="Q649" s="440">
        <v>149230</v>
      </c>
      <c r="R649" s="449" t="s">
        <v>1506</v>
      </c>
      <c r="S649" s="440">
        <f>VLOOKUP(Q649,[8]CUC!I651:K2155,3,0)</f>
        <v>149230</v>
      </c>
    </row>
    <row r="650" spans="1:20" ht="10.199999999999999" customHeight="1" x14ac:dyDescent="0.3">
      <c r="A650" s="440">
        <f t="shared" si="12"/>
        <v>149235</v>
      </c>
      <c r="B650" s="440">
        <f t="shared" si="13"/>
        <v>6</v>
      </c>
      <c r="C650" s="449">
        <v>149235</v>
      </c>
      <c r="D650" s="440" t="s">
        <v>1279</v>
      </c>
      <c r="E650" s="440" t="s">
        <v>1323</v>
      </c>
      <c r="G650" s="440" t="s">
        <v>1323</v>
      </c>
      <c r="I650" s="440" t="s">
        <v>1323</v>
      </c>
      <c r="J650" s="440" t="s">
        <v>1323</v>
      </c>
      <c r="K650" s="440" t="s">
        <v>1323</v>
      </c>
      <c r="O650" s="440" t="s">
        <v>1323</v>
      </c>
      <c r="Q650" s="440">
        <v>149235</v>
      </c>
      <c r="R650" s="449" t="s">
        <v>1507</v>
      </c>
      <c r="S650" s="440">
        <f>VLOOKUP(Q650,[8]CUC!I652:K2156,3,0)</f>
        <v>149235</v>
      </c>
    </row>
    <row r="651" spans="1:20" ht="10.199999999999999" customHeight="1" x14ac:dyDescent="0.3">
      <c r="A651" s="440">
        <f t="shared" si="12"/>
        <v>149240</v>
      </c>
      <c r="B651" s="440">
        <f t="shared" si="13"/>
        <v>6</v>
      </c>
      <c r="C651" s="449">
        <v>149240</v>
      </c>
      <c r="D651" s="440" t="s">
        <v>1280</v>
      </c>
      <c r="E651" s="440" t="s">
        <v>1323</v>
      </c>
      <c r="G651" s="440" t="s">
        <v>1323</v>
      </c>
      <c r="I651" s="440" t="s">
        <v>1323</v>
      </c>
      <c r="J651" s="440" t="s">
        <v>1323</v>
      </c>
      <c r="K651" s="440" t="s">
        <v>1323</v>
      </c>
      <c r="O651" s="440" t="s">
        <v>1323</v>
      </c>
      <c r="Q651" s="440">
        <v>149240</v>
      </c>
      <c r="R651" s="449" t="s">
        <v>1508</v>
      </c>
      <c r="S651" s="440">
        <v>149240</v>
      </c>
    </row>
    <row r="652" spans="1:20" ht="10.199999999999999" customHeight="1" x14ac:dyDescent="0.3">
      <c r="A652" s="440">
        <f t="shared" si="12"/>
        <v>149245</v>
      </c>
      <c r="B652" s="440">
        <f t="shared" si="13"/>
        <v>6</v>
      </c>
      <c r="C652" s="449">
        <v>149245</v>
      </c>
      <c r="D652" s="440" t="s">
        <v>1498</v>
      </c>
      <c r="E652" s="440" t="s">
        <v>1323</v>
      </c>
      <c r="G652" s="440" t="s">
        <v>1323</v>
      </c>
      <c r="I652" s="440" t="s">
        <v>1323</v>
      </c>
      <c r="J652" s="440" t="s">
        <v>1323</v>
      </c>
      <c r="K652" s="440" t="s">
        <v>1323</v>
      </c>
      <c r="O652" s="440" t="s">
        <v>1323</v>
      </c>
      <c r="Q652" s="440">
        <v>149245</v>
      </c>
      <c r="R652" s="449" t="s">
        <v>1509</v>
      </c>
      <c r="S652" s="440">
        <f>VLOOKUP(Q652,[8]CUC!I654:K2158,3,0)</f>
        <v>149245</v>
      </c>
    </row>
    <row r="653" spans="1:20" ht="10.199999999999999" customHeight="1" x14ac:dyDescent="0.3">
      <c r="A653" s="440">
        <f t="shared" si="12"/>
        <v>149250</v>
      </c>
      <c r="B653" s="440">
        <f t="shared" si="13"/>
        <v>6</v>
      </c>
      <c r="C653" s="449">
        <v>149250</v>
      </c>
      <c r="D653" s="440" t="s">
        <v>1281</v>
      </c>
      <c r="E653" s="440" t="s">
        <v>1323</v>
      </c>
      <c r="G653" s="440" t="s">
        <v>1323</v>
      </c>
      <c r="I653" s="440" t="s">
        <v>1323</v>
      </c>
      <c r="J653" s="440" t="s">
        <v>1323</v>
      </c>
      <c r="K653" s="440" t="s">
        <v>1323</v>
      </c>
      <c r="O653" s="440" t="s">
        <v>1323</v>
      </c>
      <c r="Q653" s="440">
        <v>149250</v>
      </c>
      <c r="R653" s="449" t="s">
        <v>1510</v>
      </c>
      <c r="S653" s="440">
        <f>VLOOKUP(Q653,[8]CUC!I655:K2159,3,0)</f>
        <v>149250</v>
      </c>
    </row>
    <row r="654" spans="1:20" ht="10.199999999999999" customHeight="1" x14ac:dyDescent="0.3">
      <c r="A654" s="440">
        <f t="shared" si="12"/>
        <v>1493</v>
      </c>
      <c r="B654" s="440">
        <f t="shared" si="13"/>
        <v>4</v>
      </c>
      <c r="C654" s="449">
        <v>1493</v>
      </c>
      <c r="D654" s="440" t="s">
        <v>1511</v>
      </c>
      <c r="E654" s="440" t="s">
        <v>1323</v>
      </c>
      <c r="G654" s="440" t="s">
        <v>1323</v>
      </c>
      <c r="I654" s="440" t="s">
        <v>1323</v>
      </c>
      <c r="J654" s="440" t="s">
        <v>1323</v>
      </c>
      <c r="K654" s="440" t="s">
        <v>1323</v>
      </c>
      <c r="O654" s="440" t="s">
        <v>1323</v>
      </c>
      <c r="Q654" s="440">
        <v>1493</v>
      </c>
      <c r="R654" s="449" t="s">
        <v>1295</v>
      </c>
      <c r="S654" s="440">
        <v>1493</v>
      </c>
      <c r="T654" s="440" t="s">
        <v>1512</v>
      </c>
    </row>
    <row r="655" spans="1:20" ht="10.199999999999999" customHeight="1" x14ac:dyDescent="0.3">
      <c r="A655" s="440">
        <f t="shared" si="12"/>
        <v>149305</v>
      </c>
      <c r="B655" s="440">
        <f t="shared" si="13"/>
        <v>6</v>
      </c>
      <c r="C655" s="449">
        <v>149305</v>
      </c>
      <c r="D655" s="440" t="s">
        <v>1489</v>
      </c>
      <c r="E655" s="440" t="s">
        <v>1323</v>
      </c>
      <c r="G655" s="440" t="s">
        <v>1323</v>
      </c>
      <c r="I655" s="440" t="s">
        <v>1323</v>
      </c>
      <c r="J655" s="440" t="s">
        <v>1323</v>
      </c>
      <c r="K655" s="440" t="s">
        <v>1323</v>
      </c>
      <c r="O655" s="440" t="s">
        <v>1323</v>
      </c>
      <c r="Q655" s="440">
        <v>149305</v>
      </c>
      <c r="R655" s="449" t="s">
        <v>1513</v>
      </c>
      <c r="S655" s="440" t="str">
        <f>VLOOKUP(Q655,[8]CUC!I657:K2161,3,0)</f>
        <v>+149305+149310+149315</v>
      </c>
    </row>
    <row r="656" spans="1:20" ht="10.199999999999999" customHeight="1" x14ac:dyDescent="0.3">
      <c r="A656" s="440">
        <f t="shared" si="12"/>
        <v>149310</v>
      </c>
      <c r="B656" s="440">
        <f t="shared" si="13"/>
        <v>6</v>
      </c>
      <c r="C656" s="449">
        <v>149310</v>
      </c>
      <c r="D656" s="440" t="s">
        <v>1277</v>
      </c>
      <c r="E656" s="440" t="s">
        <v>1323</v>
      </c>
      <c r="G656" s="440" t="s">
        <v>1323</v>
      </c>
      <c r="I656" s="440" t="s">
        <v>1323</v>
      </c>
      <c r="J656" s="440" t="s">
        <v>1323</v>
      </c>
      <c r="K656" s="440" t="s">
        <v>1323</v>
      </c>
      <c r="O656" s="440" t="s">
        <v>1323</v>
      </c>
      <c r="Q656" s="440" t="s">
        <v>1340</v>
      </c>
      <c r="R656" s="449" t="s">
        <v>1340</v>
      </c>
      <c r="S656" s="440" t="s">
        <v>1340</v>
      </c>
    </row>
    <row r="657" spans="1:19" ht="10.199999999999999" customHeight="1" x14ac:dyDescent="0.3">
      <c r="A657" s="440">
        <f t="shared" si="12"/>
        <v>149315</v>
      </c>
      <c r="B657" s="440">
        <f t="shared" si="13"/>
        <v>6</v>
      </c>
      <c r="C657" s="449">
        <v>149315</v>
      </c>
      <c r="D657" s="440" t="s">
        <v>1491</v>
      </c>
      <c r="E657" s="440" t="s">
        <v>1323</v>
      </c>
      <c r="G657" s="440" t="s">
        <v>1323</v>
      </c>
      <c r="I657" s="440" t="s">
        <v>1323</v>
      </c>
      <c r="J657" s="440" t="s">
        <v>1323</v>
      </c>
      <c r="K657" s="440" t="s">
        <v>1323</v>
      </c>
      <c r="O657" s="440" t="s">
        <v>1323</v>
      </c>
      <c r="Q657" s="440" t="s">
        <v>1340</v>
      </c>
      <c r="R657" s="449" t="s">
        <v>1340</v>
      </c>
      <c r="S657" s="440" t="s">
        <v>1340</v>
      </c>
    </row>
    <row r="658" spans="1:19" ht="10.199999999999999" customHeight="1" x14ac:dyDescent="0.3">
      <c r="A658" s="440">
        <f t="shared" si="12"/>
        <v>149320</v>
      </c>
      <c r="B658" s="440">
        <f t="shared" si="13"/>
        <v>6</v>
      </c>
      <c r="C658" s="449">
        <v>149320</v>
      </c>
      <c r="D658" s="440" t="s">
        <v>1492</v>
      </c>
      <c r="E658" s="440" t="s">
        <v>1323</v>
      </c>
      <c r="G658" s="440" t="s">
        <v>1323</v>
      </c>
      <c r="I658" s="440" t="s">
        <v>1323</v>
      </c>
      <c r="J658" s="440" t="s">
        <v>1323</v>
      </c>
      <c r="K658" s="440" t="s">
        <v>1323</v>
      </c>
      <c r="O658" s="440" t="s">
        <v>1323</v>
      </c>
      <c r="Q658" s="440">
        <v>149320</v>
      </c>
      <c r="R658" s="449" t="s">
        <v>1514</v>
      </c>
      <c r="S658" s="440" t="str">
        <f>VLOOKUP(Q658,[8]CUC!I660:K2164,3,0)</f>
        <v>149320+149325</v>
      </c>
    </row>
    <row r="659" spans="1:19" ht="10.199999999999999" customHeight="1" x14ac:dyDescent="0.3">
      <c r="A659" s="440">
        <f t="shared" si="12"/>
        <v>149325</v>
      </c>
      <c r="B659" s="440">
        <f t="shared" si="13"/>
        <v>6</v>
      </c>
      <c r="C659" s="449">
        <v>149325</v>
      </c>
      <c r="D659" s="440" t="s">
        <v>1494</v>
      </c>
      <c r="E659" s="440" t="s">
        <v>1323</v>
      </c>
      <c r="G659" s="440" t="s">
        <v>1323</v>
      </c>
      <c r="I659" s="440" t="s">
        <v>1323</v>
      </c>
      <c r="J659" s="440" t="s">
        <v>1323</v>
      </c>
      <c r="K659" s="440" t="s">
        <v>1323</v>
      </c>
      <c r="O659" s="440" t="s">
        <v>1323</v>
      </c>
      <c r="Q659" s="440" t="s">
        <v>1340</v>
      </c>
      <c r="R659" s="449" t="s">
        <v>1340</v>
      </c>
      <c r="S659" s="440" t="s">
        <v>1340</v>
      </c>
    </row>
    <row r="660" spans="1:19" ht="10.199999999999999" customHeight="1" x14ac:dyDescent="0.3">
      <c r="A660" s="440">
        <f t="shared" si="12"/>
        <v>149330</v>
      </c>
      <c r="B660" s="440">
        <f t="shared" si="13"/>
        <v>6</v>
      </c>
      <c r="C660" s="449">
        <v>149330</v>
      </c>
      <c r="D660" s="440" t="s">
        <v>871</v>
      </c>
      <c r="E660" s="440" t="s">
        <v>1323</v>
      </c>
      <c r="G660" s="440" t="s">
        <v>1323</v>
      </c>
      <c r="I660" s="440" t="s">
        <v>1323</v>
      </c>
      <c r="J660" s="440" t="s">
        <v>1323</v>
      </c>
      <c r="K660" s="440" t="s">
        <v>1323</v>
      </c>
      <c r="O660" s="440" t="s">
        <v>1323</v>
      </c>
      <c r="Q660" s="440">
        <v>149330</v>
      </c>
      <c r="R660" s="449" t="s">
        <v>1515</v>
      </c>
      <c r="S660" s="440">
        <f>VLOOKUP(Q660,[8]CUC!I662:K2166,3,0)</f>
        <v>149330</v>
      </c>
    </row>
    <row r="661" spans="1:19" ht="10.199999999999999" customHeight="1" x14ac:dyDescent="0.3">
      <c r="A661" s="440">
        <f t="shared" si="12"/>
        <v>149335</v>
      </c>
      <c r="B661" s="440">
        <f t="shared" si="13"/>
        <v>6</v>
      </c>
      <c r="C661" s="449">
        <v>149335</v>
      </c>
      <c r="D661" s="440" t="s">
        <v>1279</v>
      </c>
      <c r="E661" s="440" t="s">
        <v>1323</v>
      </c>
      <c r="G661" s="440" t="s">
        <v>1323</v>
      </c>
      <c r="I661" s="440" t="s">
        <v>1323</v>
      </c>
      <c r="J661" s="440" t="s">
        <v>1323</v>
      </c>
      <c r="K661" s="440" t="s">
        <v>1323</v>
      </c>
      <c r="O661" s="440" t="s">
        <v>1323</v>
      </c>
      <c r="Q661" s="440">
        <v>149335</v>
      </c>
      <c r="R661" s="449" t="s">
        <v>1516</v>
      </c>
      <c r="S661" s="440">
        <f>VLOOKUP(Q661,[8]CUC!I663:K2167,3,0)</f>
        <v>149335</v>
      </c>
    </row>
    <row r="662" spans="1:19" ht="10.199999999999999" customHeight="1" x14ac:dyDescent="0.3">
      <c r="A662" s="440">
        <f t="shared" si="12"/>
        <v>149340</v>
      </c>
      <c r="B662" s="440">
        <f t="shared" si="13"/>
        <v>6</v>
      </c>
      <c r="C662" s="449">
        <v>149340</v>
      </c>
      <c r="D662" s="440" t="s">
        <v>1280</v>
      </c>
      <c r="E662" s="440" t="s">
        <v>1323</v>
      </c>
      <c r="G662" s="440" t="s">
        <v>1323</v>
      </c>
      <c r="I662" s="440" t="s">
        <v>1323</v>
      </c>
      <c r="J662" s="440" t="s">
        <v>1323</v>
      </c>
      <c r="K662" s="440" t="s">
        <v>1323</v>
      </c>
      <c r="O662" s="440" t="s">
        <v>1323</v>
      </c>
      <c r="Q662" s="440">
        <v>149340</v>
      </c>
      <c r="R662" s="449" t="s">
        <v>1517</v>
      </c>
      <c r="S662" s="440">
        <v>149340</v>
      </c>
    </row>
    <row r="663" spans="1:19" ht="10.199999999999999" customHeight="1" x14ac:dyDescent="0.3">
      <c r="A663" s="440">
        <f t="shared" si="12"/>
        <v>149345</v>
      </c>
      <c r="B663" s="440">
        <f t="shared" si="13"/>
        <v>6</v>
      </c>
      <c r="C663" s="449">
        <v>149345</v>
      </c>
      <c r="D663" s="440" t="s">
        <v>1498</v>
      </c>
      <c r="E663" s="440" t="s">
        <v>1323</v>
      </c>
      <c r="G663" s="440" t="s">
        <v>1323</v>
      </c>
      <c r="I663" s="440" t="s">
        <v>1323</v>
      </c>
      <c r="J663" s="440" t="s">
        <v>1323</v>
      </c>
      <c r="K663" s="440" t="s">
        <v>1323</v>
      </c>
      <c r="O663" s="440" t="s">
        <v>1323</v>
      </c>
      <c r="Q663" s="440">
        <v>149345</v>
      </c>
      <c r="R663" s="449" t="s">
        <v>1518</v>
      </c>
      <c r="S663" s="440">
        <f>VLOOKUP(Q663,[8]CUC!I665:K2169,3,0)</f>
        <v>149345</v>
      </c>
    </row>
    <row r="664" spans="1:19" ht="10.199999999999999" customHeight="1" x14ac:dyDescent="0.3">
      <c r="A664" s="440">
        <f t="shared" si="12"/>
        <v>149350</v>
      </c>
      <c r="B664" s="440">
        <f t="shared" si="13"/>
        <v>6</v>
      </c>
      <c r="C664" s="449">
        <v>149350</v>
      </c>
      <c r="D664" s="440" t="s">
        <v>1281</v>
      </c>
      <c r="E664" s="440" t="s">
        <v>1323</v>
      </c>
      <c r="G664" s="440" t="s">
        <v>1323</v>
      </c>
      <c r="I664" s="440" t="s">
        <v>1323</v>
      </c>
      <c r="J664" s="440" t="s">
        <v>1323</v>
      </c>
      <c r="K664" s="440" t="s">
        <v>1323</v>
      </c>
      <c r="O664" s="440" t="s">
        <v>1323</v>
      </c>
      <c r="Q664" s="440">
        <v>149350</v>
      </c>
      <c r="R664" s="449" t="s">
        <v>1519</v>
      </c>
      <c r="S664" s="440">
        <f>VLOOKUP(Q664,[8]CUC!I666:K2170,3,0)</f>
        <v>149350</v>
      </c>
    </row>
    <row r="665" spans="1:19" ht="10.199999999999999" customHeight="1" x14ac:dyDescent="0.3">
      <c r="A665" s="440">
        <f t="shared" si="12"/>
        <v>1494</v>
      </c>
      <c r="B665" s="440">
        <f t="shared" si="13"/>
        <v>4</v>
      </c>
      <c r="C665" s="449">
        <v>1494</v>
      </c>
      <c r="D665" s="440" t="s">
        <v>1520</v>
      </c>
      <c r="E665" s="440" t="s">
        <v>1323</v>
      </c>
      <c r="F665" s="440" t="s">
        <v>1323</v>
      </c>
      <c r="G665" s="440" t="s">
        <v>1323</v>
      </c>
      <c r="I665" s="440" t="s">
        <v>1323</v>
      </c>
      <c r="J665" s="440" t="s">
        <v>1323</v>
      </c>
      <c r="K665" s="440" t="s">
        <v>1323</v>
      </c>
      <c r="O665" s="440" t="s">
        <v>1323</v>
      </c>
      <c r="Q665" s="440">
        <v>1494</v>
      </c>
      <c r="R665" s="449" t="s">
        <v>1296</v>
      </c>
      <c r="S665" s="440">
        <v>1494</v>
      </c>
    </row>
    <row r="666" spans="1:19" ht="10.199999999999999" customHeight="1" x14ac:dyDescent="0.3">
      <c r="A666" s="440">
        <f t="shared" si="12"/>
        <v>149405</v>
      </c>
      <c r="B666" s="440">
        <f t="shared" si="13"/>
        <v>6</v>
      </c>
      <c r="C666" s="449">
        <v>149405</v>
      </c>
      <c r="D666" s="440" t="s">
        <v>1489</v>
      </c>
      <c r="E666" s="440" t="s">
        <v>1323</v>
      </c>
      <c r="F666" s="440" t="s">
        <v>1323</v>
      </c>
      <c r="G666" s="440" t="s">
        <v>1323</v>
      </c>
      <c r="I666" s="440" t="s">
        <v>1323</v>
      </c>
      <c r="J666" s="440" t="s">
        <v>1323</v>
      </c>
      <c r="K666" s="440" t="s">
        <v>1323</v>
      </c>
      <c r="O666" s="440" t="s">
        <v>1323</v>
      </c>
      <c r="Q666" s="440">
        <v>149405</v>
      </c>
      <c r="R666" s="449" t="s">
        <v>1490</v>
      </c>
      <c r="S666" s="440" t="str">
        <f>VLOOKUP(Q666,[8]CUC!I668:K2172,3,0)</f>
        <v>+149405+149410+149415</v>
      </c>
    </row>
    <row r="667" spans="1:19" ht="10.199999999999999" customHeight="1" x14ac:dyDescent="0.3">
      <c r="A667" s="440">
        <f t="shared" si="12"/>
        <v>149410</v>
      </c>
      <c r="B667" s="440">
        <f t="shared" si="13"/>
        <v>6</v>
      </c>
      <c r="C667" s="449">
        <v>149410</v>
      </c>
      <c r="D667" s="440" t="s">
        <v>1277</v>
      </c>
      <c r="E667" s="440" t="s">
        <v>1323</v>
      </c>
      <c r="F667" s="440" t="s">
        <v>1323</v>
      </c>
      <c r="G667" s="440" t="s">
        <v>1323</v>
      </c>
      <c r="I667" s="440" t="s">
        <v>1323</v>
      </c>
      <c r="J667" s="440" t="s">
        <v>1323</v>
      </c>
      <c r="K667" s="440" t="s">
        <v>1323</v>
      </c>
      <c r="O667" s="440" t="s">
        <v>1323</v>
      </c>
      <c r="Q667" s="440" t="s">
        <v>1340</v>
      </c>
      <c r="R667" s="449" t="s">
        <v>1340</v>
      </c>
      <c r="S667" s="440" t="s">
        <v>1340</v>
      </c>
    </row>
    <row r="668" spans="1:19" ht="10.199999999999999" customHeight="1" x14ac:dyDescent="0.3">
      <c r="A668" s="440">
        <f t="shared" si="12"/>
        <v>149415</v>
      </c>
      <c r="B668" s="440">
        <f t="shared" si="13"/>
        <v>6</v>
      </c>
      <c r="C668" s="449">
        <v>149415</v>
      </c>
      <c r="D668" s="440" t="s">
        <v>1491</v>
      </c>
      <c r="E668" s="440" t="s">
        <v>1323</v>
      </c>
      <c r="F668" s="440" t="s">
        <v>1323</v>
      </c>
      <c r="G668" s="440" t="s">
        <v>1323</v>
      </c>
      <c r="I668" s="440" t="s">
        <v>1323</v>
      </c>
      <c r="J668" s="440" t="s">
        <v>1323</v>
      </c>
      <c r="K668" s="440" t="s">
        <v>1323</v>
      </c>
      <c r="O668" s="440" t="s">
        <v>1323</v>
      </c>
      <c r="Q668" s="440" t="s">
        <v>1340</v>
      </c>
      <c r="R668" s="449" t="s">
        <v>1340</v>
      </c>
      <c r="S668" s="440" t="s">
        <v>1340</v>
      </c>
    </row>
    <row r="669" spans="1:19" ht="10.199999999999999" customHeight="1" x14ac:dyDescent="0.3">
      <c r="A669" s="440">
        <f t="shared" si="12"/>
        <v>149420</v>
      </c>
      <c r="B669" s="440">
        <f t="shared" si="13"/>
        <v>6</v>
      </c>
      <c r="C669" s="449">
        <v>149420</v>
      </c>
      <c r="D669" s="440" t="s">
        <v>1492</v>
      </c>
      <c r="E669" s="440" t="s">
        <v>1323</v>
      </c>
      <c r="F669" s="440" t="s">
        <v>1323</v>
      </c>
      <c r="G669" s="440" t="s">
        <v>1323</v>
      </c>
      <c r="I669" s="440" t="s">
        <v>1323</v>
      </c>
      <c r="J669" s="440" t="s">
        <v>1323</v>
      </c>
      <c r="K669" s="440" t="s">
        <v>1323</v>
      </c>
      <c r="O669" s="440" t="s">
        <v>1323</v>
      </c>
      <c r="Q669" s="440">
        <v>149420</v>
      </c>
      <c r="R669" s="449" t="s">
        <v>1493</v>
      </c>
      <c r="S669" s="440" t="str">
        <f>VLOOKUP(Q669,[8]CUC!I671:K2175,3,0)</f>
        <v>149420+149425</v>
      </c>
    </row>
    <row r="670" spans="1:19" ht="10.199999999999999" customHeight="1" x14ac:dyDescent="0.3">
      <c r="A670" s="440">
        <f t="shared" si="12"/>
        <v>149425</v>
      </c>
      <c r="B670" s="440">
        <f t="shared" si="13"/>
        <v>6</v>
      </c>
      <c r="C670" s="449">
        <v>149425</v>
      </c>
      <c r="D670" s="440" t="s">
        <v>1494</v>
      </c>
      <c r="E670" s="440" t="s">
        <v>1323</v>
      </c>
      <c r="F670" s="440" t="s">
        <v>1323</v>
      </c>
      <c r="G670" s="440" t="s">
        <v>1323</v>
      </c>
      <c r="I670" s="440" t="s">
        <v>1323</v>
      </c>
      <c r="J670" s="440" t="s">
        <v>1323</v>
      </c>
      <c r="K670" s="440" t="s">
        <v>1323</v>
      </c>
      <c r="O670" s="440" t="s">
        <v>1323</v>
      </c>
      <c r="Q670" s="440" t="s">
        <v>1340</v>
      </c>
      <c r="R670" s="449" t="s">
        <v>1340</v>
      </c>
      <c r="S670" s="440" t="s">
        <v>1340</v>
      </c>
    </row>
    <row r="671" spans="1:19" ht="10.199999999999999" customHeight="1" x14ac:dyDescent="0.3">
      <c r="A671" s="440">
        <f t="shared" si="12"/>
        <v>149430</v>
      </c>
      <c r="B671" s="440">
        <f t="shared" si="13"/>
        <v>6</v>
      </c>
      <c r="C671" s="449">
        <v>149430</v>
      </c>
      <c r="D671" s="440" t="s">
        <v>871</v>
      </c>
      <c r="E671" s="440" t="s">
        <v>1323</v>
      </c>
      <c r="F671" s="440" t="s">
        <v>1323</v>
      </c>
      <c r="G671" s="440" t="s">
        <v>1323</v>
      </c>
      <c r="I671" s="440" t="s">
        <v>1323</v>
      </c>
      <c r="J671" s="440" t="s">
        <v>1323</v>
      </c>
      <c r="K671" s="440" t="s">
        <v>1323</v>
      </c>
      <c r="O671" s="440" t="s">
        <v>1323</v>
      </c>
      <c r="Q671" s="440">
        <v>149430</v>
      </c>
      <c r="R671" s="449" t="s">
        <v>1495</v>
      </c>
      <c r="S671" s="440">
        <f>VLOOKUP(Q671,[8]CUC!I673:K2177,3,0)</f>
        <v>149430</v>
      </c>
    </row>
    <row r="672" spans="1:19" ht="10.199999999999999" customHeight="1" x14ac:dyDescent="0.3">
      <c r="A672" s="440">
        <f t="shared" si="12"/>
        <v>149435</v>
      </c>
      <c r="B672" s="440">
        <f t="shared" si="13"/>
        <v>6</v>
      </c>
      <c r="C672" s="449">
        <v>149435</v>
      </c>
      <c r="D672" s="440" t="s">
        <v>1279</v>
      </c>
      <c r="E672" s="440" t="s">
        <v>1323</v>
      </c>
      <c r="F672" s="440" t="s">
        <v>1323</v>
      </c>
      <c r="G672" s="440" t="s">
        <v>1323</v>
      </c>
      <c r="I672" s="440" t="s">
        <v>1323</v>
      </c>
      <c r="J672" s="440" t="s">
        <v>1323</v>
      </c>
      <c r="K672" s="440" t="s">
        <v>1323</v>
      </c>
      <c r="O672" s="440" t="s">
        <v>1323</v>
      </c>
      <c r="Q672" s="440">
        <v>149435</v>
      </c>
      <c r="R672" s="449" t="s">
        <v>1496</v>
      </c>
      <c r="S672" s="440">
        <f>VLOOKUP(Q672,[8]CUC!I674:K2178,3,0)</f>
        <v>149435</v>
      </c>
    </row>
    <row r="673" spans="1:20" ht="10.199999999999999" customHeight="1" x14ac:dyDescent="0.3">
      <c r="A673" s="440">
        <f t="shared" si="12"/>
        <v>149440</v>
      </c>
      <c r="B673" s="440">
        <f t="shared" si="13"/>
        <v>6</v>
      </c>
      <c r="C673" s="449">
        <v>149440</v>
      </c>
      <c r="D673" s="440" t="s">
        <v>1280</v>
      </c>
      <c r="E673" s="440" t="s">
        <v>1323</v>
      </c>
      <c r="F673" s="440" t="s">
        <v>1323</v>
      </c>
      <c r="G673" s="440" t="s">
        <v>1323</v>
      </c>
      <c r="I673" s="440" t="s">
        <v>1323</v>
      </c>
      <c r="J673" s="440" t="s">
        <v>1323</v>
      </c>
      <c r="K673" s="440" t="s">
        <v>1323</v>
      </c>
      <c r="O673" s="440" t="s">
        <v>1323</v>
      </c>
      <c r="Q673" s="440">
        <v>149440</v>
      </c>
      <c r="R673" s="449" t="s">
        <v>1497</v>
      </c>
      <c r="S673" s="440">
        <v>149440</v>
      </c>
    </row>
    <row r="674" spans="1:20" ht="10.199999999999999" customHeight="1" x14ac:dyDescent="0.3">
      <c r="A674" s="440">
        <f t="shared" si="12"/>
        <v>149445</v>
      </c>
      <c r="B674" s="440">
        <f t="shared" si="13"/>
        <v>6</v>
      </c>
      <c r="C674" s="449">
        <v>149445</v>
      </c>
      <c r="D674" s="440" t="s">
        <v>1498</v>
      </c>
      <c r="E674" s="440" t="s">
        <v>1323</v>
      </c>
      <c r="F674" s="440" t="s">
        <v>1323</v>
      </c>
      <c r="G674" s="440" t="s">
        <v>1323</v>
      </c>
      <c r="I674" s="440" t="s">
        <v>1323</v>
      </c>
      <c r="J674" s="440" t="s">
        <v>1323</v>
      </c>
      <c r="K674" s="440" t="s">
        <v>1323</v>
      </c>
      <c r="O674" s="440" t="s">
        <v>1323</v>
      </c>
      <c r="Q674" s="440">
        <v>149445</v>
      </c>
      <c r="R674" s="449" t="s">
        <v>1499</v>
      </c>
      <c r="S674" s="440">
        <f>VLOOKUP(Q674,[8]CUC!I676:K2180,3,0)</f>
        <v>149445</v>
      </c>
    </row>
    <row r="675" spans="1:20" ht="10.199999999999999" customHeight="1" x14ac:dyDescent="0.3">
      <c r="A675" s="440">
        <f t="shared" si="12"/>
        <v>149450</v>
      </c>
      <c r="B675" s="440">
        <f t="shared" si="13"/>
        <v>6</v>
      </c>
      <c r="C675" s="449">
        <v>149450</v>
      </c>
      <c r="D675" s="440" t="s">
        <v>1281</v>
      </c>
      <c r="E675" s="440" t="s">
        <v>1323</v>
      </c>
      <c r="F675" s="440" t="s">
        <v>1323</v>
      </c>
      <c r="G675" s="440" t="s">
        <v>1323</v>
      </c>
      <c r="I675" s="440" t="s">
        <v>1323</v>
      </c>
      <c r="J675" s="440" t="s">
        <v>1323</v>
      </c>
      <c r="K675" s="440" t="s">
        <v>1323</v>
      </c>
      <c r="O675" s="440" t="s">
        <v>1323</v>
      </c>
      <c r="Q675" s="440">
        <v>149450</v>
      </c>
      <c r="R675" s="449" t="s">
        <v>1500</v>
      </c>
      <c r="S675" s="440">
        <f>VLOOKUP(Q675,[8]CUC!I677:K2181,3,0)</f>
        <v>149450</v>
      </c>
    </row>
    <row r="676" spans="1:20" ht="10.199999999999999" customHeight="1" x14ac:dyDescent="0.3">
      <c r="A676" s="440">
        <f t="shared" si="12"/>
        <v>1495</v>
      </c>
      <c r="B676" s="440">
        <f t="shared" si="13"/>
        <v>4</v>
      </c>
      <c r="C676" s="449">
        <v>1495</v>
      </c>
      <c r="D676" s="440" t="s">
        <v>1521</v>
      </c>
      <c r="E676" s="440" t="s">
        <v>1323</v>
      </c>
      <c r="G676" s="440" t="s">
        <v>1323</v>
      </c>
      <c r="I676" s="440" t="s">
        <v>1323</v>
      </c>
      <c r="J676" s="440" t="s">
        <v>1323</v>
      </c>
      <c r="K676" s="440" t="s">
        <v>1323</v>
      </c>
      <c r="O676" s="440" t="s">
        <v>1323</v>
      </c>
      <c r="Q676" s="440">
        <v>1495</v>
      </c>
      <c r="R676" s="449" t="s">
        <v>1522</v>
      </c>
      <c r="S676" s="440">
        <v>1495</v>
      </c>
    </row>
    <row r="677" spans="1:20" ht="10.199999999999999" customHeight="1" x14ac:dyDescent="0.3">
      <c r="A677" s="440">
        <f t="shared" si="12"/>
        <v>149505</v>
      </c>
      <c r="B677" s="440">
        <f t="shared" si="13"/>
        <v>6</v>
      </c>
      <c r="C677" s="449">
        <v>149505</v>
      </c>
      <c r="D677" s="440" t="s">
        <v>1489</v>
      </c>
      <c r="E677" s="440" t="s">
        <v>1323</v>
      </c>
      <c r="G677" s="440" t="s">
        <v>1323</v>
      </c>
      <c r="I677" s="440" t="s">
        <v>1323</v>
      </c>
      <c r="J677" s="440" t="s">
        <v>1323</v>
      </c>
      <c r="K677" s="440" t="s">
        <v>1323</v>
      </c>
      <c r="O677" s="440" t="s">
        <v>1323</v>
      </c>
      <c r="Q677" s="440">
        <v>149505</v>
      </c>
      <c r="R677" s="449" t="s">
        <v>1504</v>
      </c>
      <c r="S677" s="440" t="str">
        <f>VLOOKUP(Q677,[8]CUC!I679:K2183,3,0)</f>
        <v>+149505+149510+149515</v>
      </c>
    </row>
    <row r="678" spans="1:20" ht="10.199999999999999" customHeight="1" x14ac:dyDescent="0.3">
      <c r="A678" s="440">
        <f t="shared" si="12"/>
        <v>149510</v>
      </c>
      <c r="B678" s="440">
        <f t="shared" si="13"/>
        <v>6</v>
      </c>
      <c r="C678" s="449">
        <v>149510</v>
      </c>
      <c r="D678" s="440" t="s">
        <v>1277</v>
      </c>
      <c r="E678" s="440" t="s">
        <v>1323</v>
      </c>
      <c r="G678" s="440" t="s">
        <v>1323</v>
      </c>
      <c r="I678" s="440" t="s">
        <v>1323</v>
      </c>
      <c r="J678" s="440" t="s">
        <v>1323</v>
      </c>
      <c r="K678" s="440" t="s">
        <v>1323</v>
      </c>
      <c r="O678" s="440" t="s">
        <v>1323</v>
      </c>
      <c r="Q678" s="440" t="s">
        <v>1340</v>
      </c>
      <c r="R678" s="449" t="s">
        <v>1340</v>
      </c>
      <c r="S678" s="440" t="s">
        <v>1340</v>
      </c>
    </row>
    <row r="679" spans="1:20" ht="10.199999999999999" customHeight="1" x14ac:dyDescent="0.3">
      <c r="A679" s="440">
        <f t="shared" si="12"/>
        <v>149515</v>
      </c>
      <c r="B679" s="440">
        <f t="shared" si="13"/>
        <v>6</v>
      </c>
      <c r="C679" s="449">
        <v>149515</v>
      </c>
      <c r="D679" s="440" t="s">
        <v>1491</v>
      </c>
      <c r="E679" s="440" t="s">
        <v>1323</v>
      </c>
      <c r="G679" s="440" t="s">
        <v>1323</v>
      </c>
      <c r="I679" s="440" t="s">
        <v>1323</v>
      </c>
      <c r="J679" s="440" t="s">
        <v>1323</v>
      </c>
      <c r="K679" s="440" t="s">
        <v>1323</v>
      </c>
      <c r="O679" s="440" t="s">
        <v>1323</v>
      </c>
      <c r="Q679" s="440" t="s">
        <v>1340</v>
      </c>
      <c r="R679" s="449" t="s">
        <v>1340</v>
      </c>
      <c r="S679" s="440" t="s">
        <v>1340</v>
      </c>
    </row>
    <row r="680" spans="1:20" ht="10.199999999999999" customHeight="1" x14ac:dyDescent="0.3">
      <c r="A680" s="440">
        <f t="shared" si="12"/>
        <v>149520</v>
      </c>
      <c r="B680" s="440">
        <f t="shared" si="13"/>
        <v>6</v>
      </c>
      <c r="C680" s="449">
        <v>149520</v>
      </c>
      <c r="D680" s="440" t="s">
        <v>1492</v>
      </c>
      <c r="E680" s="440" t="s">
        <v>1323</v>
      </c>
      <c r="G680" s="440" t="s">
        <v>1323</v>
      </c>
      <c r="I680" s="440" t="s">
        <v>1323</v>
      </c>
      <c r="J680" s="440" t="s">
        <v>1323</v>
      </c>
      <c r="K680" s="440" t="s">
        <v>1323</v>
      </c>
      <c r="O680" s="440" t="s">
        <v>1323</v>
      </c>
      <c r="Q680" s="440">
        <v>149520</v>
      </c>
      <c r="R680" s="449" t="s">
        <v>1505</v>
      </c>
      <c r="S680" s="440" t="str">
        <f>VLOOKUP(Q680,[8]CUC!I682:K2186,3,0)</f>
        <v>149520+149525</v>
      </c>
    </row>
    <row r="681" spans="1:20" ht="10.199999999999999" customHeight="1" x14ac:dyDescent="0.3">
      <c r="A681" s="440">
        <f t="shared" si="12"/>
        <v>149525</v>
      </c>
      <c r="B681" s="440">
        <f t="shared" si="13"/>
        <v>6</v>
      </c>
      <c r="C681" s="449">
        <v>149525</v>
      </c>
      <c r="D681" s="440" t="s">
        <v>1494</v>
      </c>
      <c r="E681" s="440" t="s">
        <v>1323</v>
      </c>
      <c r="G681" s="440" t="s">
        <v>1323</v>
      </c>
      <c r="I681" s="440" t="s">
        <v>1323</v>
      </c>
      <c r="J681" s="440" t="s">
        <v>1323</v>
      </c>
      <c r="K681" s="440" t="s">
        <v>1323</v>
      </c>
      <c r="O681" s="440" t="s">
        <v>1323</v>
      </c>
      <c r="Q681" s="440" t="s">
        <v>1340</v>
      </c>
      <c r="R681" s="449" t="s">
        <v>1340</v>
      </c>
      <c r="S681" s="440" t="s">
        <v>1340</v>
      </c>
    </row>
    <row r="682" spans="1:20" ht="10.199999999999999" customHeight="1" x14ac:dyDescent="0.3">
      <c r="A682" s="440">
        <f t="shared" si="12"/>
        <v>149530</v>
      </c>
      <c r="B682" s="440">
        <f t="shared" si="13"/>
        <v>6</v>
      </c>
      <c r="C682" s="449">
        <v>149530</v>
      </c>
      <c r="D682" s="440" t="s">
        <v>871</v>
      </c>
      <c r="E682" s="440" t="s">
        <v>1323</v>
      </c>
      <c r="G682" s="440" t="s">
        <v>1323</v>
      </c>
      <c r="I682" s="440" t="s">
        <v>1323</v>
      </c>
      <c r="J682" s="440" t="s">
        <v>1323</v>
      </c>
      <c r="K682" s="440" t="s">
        <v>1323</v>
      </c>
      <c r="O682" s="440" t="s">
        <v>1323</v>
      </c>
      <c r="Q682" s="440">
        <v>149530</v>
      </c>
      <c r="R682" s="449" t="s">
        <v>1506</v>
      </c>
      <c r="S682" s="440">
        <f>VLOOKUP(Q682,[8]CUC!I684:K2188,3,0)</f>
        <v>149530</v>
      </c>
    </row>
    <row r="683" spans="1:20" ht="10.199999999999999" customHeight="1" x14ac:dyDescent="0.3">
      <c r="A683" s="440">
        <f t="shared" si="12"/>
        <v>149535</v>
      </c>
      <c r="B683" s="440">
        <f t="shared" si="13"/>
        <v>6</v>
      </c>
      <c r="C683" s="449">
        <v>149535</v>
      </c>
      <c r="D683" s="440" t="s">
        <v>1279</v>
      </c>
      <c r="E683" s="440" t="s">
        <v>1323</v>
      </c>
      <c r="G683" s="440" t="s">
        <v>1323</v>
      </c>
      <c r="I683" s="440" t="s">
        <v>1323</v>
      </c>
      <c r="J683" s="440" t="s">
        <v>1323</v>
      </c>
      <c r="K683" s="440" t="s">
        <v>1323</v>
      </c>
      <c r="O683" s="440" t="s">
        <v>1323</v>
      </c>
      <c r="Q683" s="440">
        <v>149535</v>
      </c>
      <c r="R683" s="449" t="s">
        <v>1507</v>
      </c>
      <c r="S683" s="440">
        <f>VLOOKUP(Q683,[8]CUC!I685:K2189,3,0)</f>
        <v>149535</v>
      </c>
    </row>
    <row r="684" spans="1:20" ht="10.199999999999999" customHeight="1" x14ac:dyDescent="0.3">
      <c r="A684" s="440">
        <f t="shared" si="12"/>
        <v>149540</v>
      </c>
      <c r="B684" s="440">
        <f t="shared" si="13"/>
        <v>6</v>
      </c>
      <c r="C684" s="449">
        <v>149540</v>
      </c>
      <c r="D684" s="440" t="s">
        <v>1280</v>
      </c>
      <c r="E684" s="440" t="s">
        <v>1323</v>
      </c>
      <c r="G684" s="440" t="s">
        <v>1323</v>
      </c>
      <c r="I684" s="440" t="s">
        <v>1323</v>
      </c>
      <c r="J684" s="440" t="s">
        <v>1323</v>
      </c>
      <c r="K684" s="440" t="s">
        <v>1323</v>
      </c>
      <c r="O684" s="440" t="s">
        <v>1323</v>
      </c>
      <c r="Q684" s="440">
        <v>149540</v>
      </c>
      <c r="R684" s="449" t="s">
        <v>1508</v>
      </c>
      <c r="S684" s="440">
        <v>149540</v>
      </c>
    </row>
    <row r="685" spans="1:20" ht="10.199999999999999" customHeight="1" x14ac:dyDescent="0.3">
      <c r="A685" s="440">
        <f t="shared" si="12"/>
        <v>149545</v>
      </c>
      <c r="B685" s="440">
        <f t="shared" si="13"/>
        <v>6</v>
      </c>
      <c r="C685" s="449">
        <v>149545</v>
      </c>
      <c r="D685" s="440" t="s">
        <v>1498</v>
      </c>
      <c r="E685" s="440" t="s">
        <v>1323</v>
      </c>
      <c r="G685" s="440" t="s">
        <v>1323</v>
      </c>
      <c r="I685" s="440" t="s">
        <v>1323</v>
      </c>
      <c r="J685" s="440" t="s">
        <v>1323</v>
      </c>
      <c r="K685" s="440" t="s">
        <v>1323</v>
      </c>
      <c r="O685" s="440" t="s">
        <v>1323</v>
      </c>
      <c r="Q685" s="440">
        <v>149545</v>
      </c>
      <c r="R685" s="449" t="s">
        <v>1509</v>
      </c>
      <c r="S685" s="440">
        <f>VLOOKUP(Q685,[8]CUC!I687:K2191,3,0)</f>
        <v>149545</v>
      </c>
    </row>
    <row r="686" spans="1:20" ht="10.199999999999999" customHeight="1" x14ac:dyDescent="0.3">
      <c r="A686" s="440">
        <f t="shared" si="12"/>
        <v>149550</v>
      </c>
      <c r="B686" s="440">
        <f t="shared" si="13"/>
        <v>6</v>
      </c>
      <c r="C686" s="449">
        <v>149550</v>
      </c>
      <c r="D686" s="440" t="s">
        <v>1281</v>
      </c>
      <c r="E686" s="440" t="s">
        <v>1323</v>
      </c>
      <c r="G686" s="440" t="s">
        <v>1323</v>
      </c>
      <c r="I686" s="440" t="s">
        <v>1323</v>
      </c>
      <c r="J686" s="440" t="s">
        <v>1323</v>
      </c>
      <c r="K686" s="440" t="s">
        <v>1323</v>
      </c>
      <c r="O686" s="440" t="s">
        <v>1323</v>
      </c>
      <c r="Q686" s="440">
        <v>149550</v>
      </c>
      <c r="R686" s="449" t="s">
        <v>1510</v>
      </c>
      <c r="S686" s="440">
        <f>VLOOKUP(Q686,[8]CUC!I688:K2192,3,0)</f>
        <v>149550</v>
      </c>
    </row>
    <row r="687" spans="1:20" ht="10.199999999999999" customHeight="1" x14ac:dyDescent="0.3">
      <c r="A687" s="440">
        <f t="shared" si="12"/>
        <v>1496</v>
      </c>
      <c r="B687" s="440">
        <f t="shared" si="13"/>
        <v>4</v>
      </c>
      <c r="C687" s="449">
        <v>1496</v>
      </c>
      <c r="D687" s="440" t="s">
        <v>1523</v>
      </c>
      <c r="E687" s="440" t="s">
        <v>1323</v>
      </c>
      <c r="G687" s="440" t="s">
        <v>1323</v>
      </c>
      <c r="I687" s="440" t="s">
        <v>1323</v>
      </c>
      <c r="J687" s="440" t="s">
        <v>1323</v>
      </c>
      <c r="K687" s="440" t="s">
        <v>1323</v>
      </c>
      <c r="O687" s="440" t="s">
        <v>1323</v>
      </c>
      <c r="Q687" s="440">
        <v>1496</v>
      </c>
      <c r="R687" s="449" t="s">
        <v>1297</v>
      </c>
      <c r="S687" s="440">
        <v>1496</v>
      </c>
    </row>
    <row r="688" spans="1:20" ht="10.199999999999999" customHeight="1" x14ac:dyDescent="0.3">
      <c r="A688" s="440">
        <f t="shared" si="12"/>
        <v>149605</v>
      </c>
      <c r="B688" s="440">
        <f t="shared" si="13"/>
        <v>6</v>
      </c>
      <c r="C688" s="449">
        <v>149605</v>
      </c>
      <c r="D688" s="440" t="s">
        <v>1489</v>
      </c>
      <c r="E688" s="440" t="s">
        <v>1323</v>
      </c>
      <c r="G688" s="440" t="s">
        <v>1323</v>
      </c>
      <c r="I688" s="440" t="s">
        <v>1323</v>
      </c>
      <c r="J688" s="440" t="s">
        <v>1323</v>
      </c>
      <c r="K688" s="440" t="s">
        <v>1323</v>
      </c>
      <c r="O688" s="440" t="s">
        <v>1323</v>
      </c>
      <c r="Q688" s="440">
        <v>149605</v>
      </c>
      <c r="R688" s="449" t="s">
        <v>1513</v>
      </c>
      <c r="S688" s="440" t="str">
        <f>VLOOKUP(Q688,[8]CUC!I690:K2194,3,0)</f>
        <v>149605+149610+149615</v>
      </c>
      <c r="T688" s="440" t="s">
        <v>1524</v>
      </c>
    </row>
    <row r="689" spans="1:19" ht="10.199999999999999" customHeight="1" x14ac:dyDescent="0.3">
      <c r="A689" s="440">
        <f t="shared" si="12"/>
        <v>149610</v>
      </c>
      <c r="B689" s="440">
        <f t="shared" si="13"/>
        <v>6</v>
      </c>
      <c r="C689" s="449">
        <v>149610</v>
      </c>
      <c r="D689" s="440" t="s">
        <v>1277</v>
      </c>
      <c r="E689" s="440" t="s">
        <v>1323</v>
      </c>
      <c r="G689" s="440" t="s">
        <v>1323</v>
      </c>
      <c r="I689" s="440" t="s">
        <v>1323</v>
      </c>
      <c r="J689" s="440" t="s">
        <v>1323</v>
      </c>
      <c r="K689" s="440" t="s">
        <v>1323</v>
      </c>
      <c r="O689" s="440" t="s">
        <v>1323</v>
      </c>
      <c r="Q689" s="440" t="s">
        <v>1340</v>
      </c>
      <c r="R689" s="449" t="s">
        <v>1340</v>
      </c>
      <c r="S689" s="440" t="s">
        <v>1340</v>
      </c>
    </row>
    <row r="690" spans="1:19" ht="10.199999999999999" customHeight="1" x14ac:dyDescent="0.3">
      <c r="A690" s="440">
        <f t="shared" si="12"/>
        <v>149615</v>
      </c>
      <c r="B690" s="440">
        <f t="shared" si="13"/>
        <v>6</v>
      </c>
      <c r="C690" s="449">
        <v>149615</v>
      </c>
      <c r="D690" s="440" t="s">
        <v>1491</v>
      </c>
      <c r="E690" s="440" t="s">
        <v>1323</v>
      </c>
      <c r="G690" s="440" t="s">
        <v>1323</v>
      </c>
      <c r="I690" s="440" t="s">
        <v>1323</v>
      </c>
      <c r="J690" s="440" t="s">
        <v>1323</v>
      </c>
      <c r="K690" s="440" t="s">
        <v>1323</v>
      </c>
      <c r="O690" s="440" t="s">
        <v>1323</v>
      </c>
      <c r="Q690" s="440" t="s">
        <v>1340</v>
      </c>
      <c r="R690" s="449" t="s">
        <v>1340</v>
      </c>
      <c r="S690" s="440" t="s">
        <v>1340</v>
      </c>
    </row>
    <row r="691" spans="1:19" ht="10.199999999999999" customHeight="1" x14ac:dyDescent="0.3">
      <c r="A691" s="440">
        <f t="shared" si="12"/>
        <v>149620</v>
      </c>
      <c r="B691" s="440">
        <f t="shared" si="13"/>
        <v>6</v>
      </c>
      <c r="C691" s="449">
        <v>149620</v>
      </c>
      <c r="D691" s="440" t="s">
        <v>1492</v>
      </c>
      <c r="E691" s="440" t="s">
        <v>1323</v>
      </c>
      <c r="G691" s="440" t="s">
        <v>1323</v>
      </c>
      <c r="I691" s="440" t="s">
        <v>1323</v>
      </c>
      <c r="J691" s="440" t="s">
        <v>1323</v>
      </c>
      <c r="K691" s="440" t="s">
        <v>1323</v>
      </c>
      <c r="O691" s="440" t="s">
        <v>1323</v>
      </c>
      <c r="Q691" s="440">
        <v>149620</v>
      </c>
      <c r="R691" s="449" t="s">
        <v>1514</v>
      </c>
      <c r="S691" s="440" t="str">
        <f>VLOOKUP(Q691,[8]CUC!I693:K2197,3,0)</f>
        <v>149620+149625</v>
      </c>
    </row>
    <row r="692" spans="1:19" ht="10.199999999999999" customHeight="1" x14ac:dyDescent="0.3">
      <c r="A692" s="440">
        <f t="shared" si="12"/>
        <v>149625</v>
      </c>
      <c r="B692" s="440">
        <f t="shared" si="13"/>
        <v>6</v>
      </c>
      <c r="C692" s="449">
        <v>149625</v>
      </c>
      <c r="D692" s="440" t="s">
        <v>1494</v>
      </c>
      <c r="E692" s="440" t="s">
        <v>1323</v>
      </c>
      <c r="G692" s="440" t="s">
        <v>1323</v>
      </c>
      <c r="I692" s="440" t="s">
        <v>1323</v>
      </c>
      <c r="J692" s="440" t="s">
        <v>1323</v>
      </c>
      <c r="K692" s="440" t="s">
        <v>1323</v>
      </c>
      <c r="O692" s="440" t="s">
        <v>1323</v>
      </c>
      <c r="Q692" s="440" t="s">
        <v>1340</v>
      </c>
      <c r="R692" s="449" t="s">
        <v>1340</v>
      </c>
      <c r="S692" s="440" t="s">
        <v>1340</v>
      </c>
    </row>
    <row r="693" spans="1:19" ht="10.199999999999999" customHeight="1" x14ac:dyDescent="0.3">
      <c r="A693" s="440">
        <f t="shared" si="12"/>
        <v>149630</v>
      </c>
      <c r="B693" s="440">
        <f t="shared" si="13"/>
        <v>6</v>
      </c>
      <c r="C693" s="449">
        <v>149630</v>
      </c>
      <c r="D693" s="440" t="s">
        <v>871</v>
      </c>
      <c r="E693" s="440" t="s">
        <v>1323</v>
      </c>
      <c r="G693" s="440" t="s">
        <v>1323</v>
      </c>
      <c r="I693" s="440" t="s">
        <v>1323</v>
      </c>
      <c r="J693" s="440" t="s">
        <v>1323</v>
      </c>
      <c r="K693" s="440" t="s">
        <v>1323</v>
      </c>
      <c r="O693" s="440" t="s">
        <v>1323</v>
      </c>
      <c r="Q693" s="440">
        <v>149630</v>
      </c>
      <c r="R693" s="449" t="s">
        <v>1515</v>
      </c>
      <c r="S693" s="440">
        <f>VLOOKUP(Q693,[8]CUC!I695:K2199,3,0)</f>
        <v>149630</v>
      </c>
    </row>
    <row r="694" spans="1:19" ht="10.199999999999999" customHeight="1" x14ac:dyDescent="0.3">
      <c r="A694" s="440">
        <f t="shared" si="12"/>
        <v>149635</v>
      </c>
      <c r="B694" s="440">
        <f t="shared" si="13"/>
        <v>6</v>
      </c>
      <c r="C694" s="449">
        <v>149635</v>
      </c>
      <c r="D694" s="440" t="s">
        <v>1279</v>
      </c>
      <c r="E694" s="440" t="s">
        <v>1323</v>
      </c>
      <c r="G694" s="440" t="s">
        <v>1323</v>
      </c>
      <c r="I694" s="440" t="s">
        <v>1323</v>
      </c>
      <c r="J694" s="440" t="s">
        <v>1323</v>
      </c>
      <c r="K694" s="440" t="s">
        <v>1323</v>
      </c>
      <c r="O694" s="440" t="s">
        <v>1323</v>
      </c>
      <c r="Q694" s="440">
        <v>149635</v>
      </c>
      <c r="R694" s="449" t="s">
        <v>1516</v>
      </c>
      <c r="S694" s="440">
        <f>VLOOKUP(Q694,[8]CUC!I696:K2200,3,0)</f>
        <v>149635</v>
      </c>
    </row>
    <row r="695" spans="1:19" ht="10.199999999999999" customHeight="1" x14ac:dyDescent="0.3">
      <c r="A695" s="440">
        <f t="shared" si="12"/>
        <v>149640</v>
      </c>
      <c r="B695" s="440">
        <f t="shared" si="13"/>
        <v>6</v>
      </c>
      <c r="C695" s="449">
        <v>149640</v>
      </c>
      <c r="D695" s="440" t="s">
        <v>1280</v>
      </c>
      <c r="E695" s="440" t="s">
        <v>1323</v>
      </c>
      <c r="G695" s="440" t="s">
        <v>1323</v>
      </c>
      <c r="I695" s="440" t="s">
        <v>1323</v>
      </c>
      <c r="J695" s="440" t="s">
        <v>1323</v>
      </c>
      <c r="K695" s="440" t="s">
        <v>1323</v>
      </c>
      <c r="O695" s="440" t="s">
        <v>1323</v>
      </c>
      <c r="Q695" s="440">
        <v>149640</v>
      </c>
      <c r="R695" s="449" t="s">
        <v>1517</v>
      </c>
      <c r="S695" s="440">
        <v>149640</v>
      </c>
    </row>
    <row r="696" spans="1:19" ht="10.199999999999999" customHeight="1" x14ac:dyDescent="0.3">
      <c r="A696" s="440">
        <f t="shared" si="12"/>
        <v>149645</v>
      </c>
      <c r="B696" s="440">
        <f t="shared" si="13"/>
        <v>6</v>
      </c>
      <c r="C696" s="449">
        <v>149645</v>
      </c>
      <c r="D696" s="440" t="s">
        <v>1498</v>
      </c>
      <c r="E696" s="440" t="s">
        <v>1323</v>
      </c>
      <c r="G696" s="440" t="s">
        <v>1323</v>
      </c>
      <c r="I696" s="440" t="s">
        <v>1323</v>
      </c>
      <c r="J696" s="440" t="s">
        <v>1323</v>
      </c>
      <c r="K696" s="440" t="s">
        <v>1323</v>
      </c>
      <c r="O696" s="440" t="s">
        <v>1323</v>
      </c>
      <c r="Q696" s="440">
        <v>149645</v>
      </c>
      <c r="R696" s="449" t="s">
        <v>1518</v>
      </c>
      <c r="S696" s="440">
        <f>VLOOKUP(Q696,[8]CUC!I698:K2202,3,0)</f>
        <v>149645</v>
      </c>
    </row>
    <row r="697" spans="1:19" ht="10.199999999999999" customHeight="1" x14ac:dyDescent="0.3">
      <c r="A697" s="440">
        <f t="shared" ref="A697" si="14">+C697</f>
        <v>149650</v>
      </c>
      <c r="B697" s="440">
        <f t="shared" si="13"/>
        <v>6</v>
      </c>
      <c r="C697" s="449">
        <v>149650</v>
      </c>
      <c r="D697" s="440" t="s">
        <v>1281</v>
      </c>
      <c r="E697" s="440" t="s">
        <v>1323</v>
      </c>
      <c r="G697" s="440" t="s">
        <v>1323</v>
      </c>
      <c r="I697" s="440" t="s">
        <v>1323</v>
      </c>
      <c r="J697" s="440" t="s">
        <v>1323</v>
      </c>
      <c r="K697" s="440" t="s">
        <v>1323</v>
      </c>
      <c r="O697" s="440" t="s">
        <v>1323</v>
      </c>
      <c r="Q697" s="440">
        <v>149650</v>
      </c>
      <c r="R697" s="449" t="s">
        <v>1519</v>
      </c>
      <c r="S697" s="440">
        <f>VLOOKUP(Q697,[8]CUC!I699:K2203,3,0)</f>
        <v>149650</v>
      </c>
    </row>
    <row r="698" spans="1:19" ht="10.199999999999999" customHeight="1" x14ac:dyDescent="0.3">
      <c r="A698" s="440">
        <v>1499</v>
      </c>
      <c r="B698" s="440">
        <f t="shared" si="13"/>
        <v>4</v>
      </c>
      <c r="C698" s="449">
        <v>1499</v>
      </c>
      <c r="D698" s="440" t="s">
        <v>88</v>
      </c>
      <c r="E698" s="440" t="s">
        <v>1323</v>
      </c>
      <c r="F698" s="440" t="s">
        <v>1323</v>
      </c>
      <c r="G698" s="440" t="s">
        <v>1323</v>
      </c>
      <c r="I698" s="440" t="s">
        <v>1323</v>
      </c>
      <c r="J698" s="440" t="s">
        <v>1323</v>
      </c>
      <c r="K698" s="440" t="s">
        <v>1323</v>
      </c>
      <c r="O698" s="440" t="s">
        <v>1323</v>
      </c>
      <c r="Q698" s="440">
        <v>1499</v>
      </c>
      <c r="R698" s="449" t="s">
        <v>1525</v>
      </c>
      <c r="S698" s="440">
        <v>1499</v>
      </c>
    </row>
    <row r="699" spans="1:19" ht="10.199999999999999" customHeight="1" x14ac:dyDescent="0.3">
      <c r="A699" s="440">
        <v>1499</v>
      </c>
      <c r="B699" s="440">
        <f t="shared" si="13"/>
        <v>6</v>
      </c>
      <c r="C699" s="449">
        <v>149905</v>
      </c>
      <c r="D699" s="440" t="s">
        <v>792</v>
      </c>
      <c r="E699" s="440" t="s">
        <v>1323</v>
      </c>
      <c r="F699" s="440" t="s">
        <v>1323</v>
      </c>
      <c r="G699" s="440" t="s">
        <v>1323</v>
      </c>
      <c r="I699" s="440" t="s">
        <v>1323</v>
      </c>
      <c r="J699" s="440" t="s">
        <v>1323</v>
      </c>
      <c r="K699" s="440" t="s">
        <v>1323</v>
      </c>
      <c r="O699" s="440" t="s">
        <v>1323</v>
      </c>
      <c r="Q699" s="440">
        <v>149905</v>
      </c>
      <c r="R699" s="449" t="s">
        <v>1526</v>
      </c>
      <c r="S699" s="440" t="str">
        <f>VLOOKUP(Q699,[8]CUC!I701:K2205,3,0)</f>
        <v>149905+149925+149930</v>
      </c>
    </row>
    <row r="700" spans="1:19" ht="10.199999999999999" customHeight="1" x14ac:dyDescent="0.3">
      <c r="A700" s="440">
        <v>1499</v>
      </c>
      <c r="B700" s="440">
        <f t="shared" si="13"/>
        <v>6</v>
      </c>
      <c r="C700" s="449">
        <v>149910</v>
      </c>
      <c r="D700" s="440" t="s">
        <v>793</v>
      </c>
      <c r="E700" s="440" t="s">
        <v>1323</v>
      </c>
      <c r="F700" s="440" t="s">
        <v>1323</v>
      </c>
      <c r="J700" s="440" t="s">
        <v>1323</v>
      </c>
      <c r="K700" s="440" t="s">
        <v>1323</v>
      </c>
      <c r="O700" s="440" t="s">
        <v>1323</v>
      </c>
      <c r="Q700" s="440">
        <v>149910</v>
      </c>
      <c r="R700" s="449" t="s">
        <v>1527</v>
      </c>
      <c r="S700" s="440" t="str">
        <f>VLOOKUP(Q700,[8]CUC!I702:K2206,3,0)</f>
        <v>149910+149935</v>
      </c>
    </row>
    <row r="701" spans="1:19" ht="10.199999999999999" customHeight="1" x14ac:dyDescent="0.3">
      <c r="A701" s="440">
        <v>1499</v>
      </c>
      <c r="B701" s="440">
        <f t="shared" si="13"/>
        <v>6</v>
      </c>
      <c r="C701" s="449">
        <v>149915</v>
      </c>
      <c r="D701" s="440" t="s">
        <v>794</v>
      </c>
      <c r="E701" s="440" t="s">
        <v>1323</v>
      </c>
      <c r="F701" s="440" t="s">
        <v>1323</v>
      </c>
      <c r="G701" s="440" t="s">
        <v>1323</v>
      </c>
      <c r="I701" s="440" t="s">
        <v>1323</v>
      </c>
      <c r="J701" s="440" t="s">
        <v>1323</v>
      </c>
      <c r="K701" s="440" t="s">
        <v>1323</v>
      </c>
      <c r="O701" s="440" t="s">
        <v>1323</v>
      </c>
      <c r="Q701" s="440">
        <v>149915</v>
      </c>
      <c r="R701" s="449" t="s">
        <v>1528</v>
      </c>
      <c r="S701" s="440">
        <f>VLOOKUP(Q701,[8]CUC!I703:K2207,3,0)</f>
        <v>149915</v>
      </c>
    </row>
    <row r="702" spans="1:19" ht="10.199999999999999" customHeight="1" x14ac:dyDescent="0.3">
      <c r="A702" s="440">
        <v>1499</v>
      </c>
      <c r="B702" s="440">
        <f t="shared" si="13"/>
        <v>6</v>
      </c>
      <c r="C702" s="449">
        <v>149920</v>
      </c>
      <c r="D702" s="440" t="s">
        <v>89</v>
      </c>
      <c r="E702" s="440" t="s">
        <v>1323</v>
      </c>
      <c r="F702" s="440" t="s">
        <v>1323</v>
      </c>
      <c r="G702" s="440" t="s">
        <v>1323</v>
      </c>
      <c r="I702" s="440" t="s">
        <v>1323</v>
      </c>
      <c r="J702" s="440" t="s">
        <v>1323</v>
      </c>
      <c r="K702" s="440" t="s">
        <v>1323</v>
      </c>
      <c r="O702" s="440" t="s">
        <v>1323</v>
      </c>
      <c r="Q702" s="440">
        <v>149920</v>
      </c>
      <c r="R702" s="449" t="s">
        <v>1529</v>
      </c>
      <c r="S702" s="440">
        <v>149920</v>
      </c>
    </row>
    <row r="703" spans="1:19" ht="10.199999999999999" customHeight="1" x14ac:dyDescent="0.3">
      <c r="A703" s="440">
        <v>1499</v>
      </c>
      <c r="B703" s="440">
        <f t="shared" si="13"/>
        <v>6</v>
      </c>
      <c r="C703" s="449">
        <v>149925</v>
      </c>
      <c r="D703" s="440" t="s">
        <v>795</v>
      </c>
      <c r="E703" s="440" t="s">
        <v>1323</v>
      </c>
      <c r="F703" s="440" t="s">
        <v>1323</v>
      </c>
      <c r="G703" s="440" t="s">
        <v>1323</v>
      </c>
      <c r="J703" s="440" t="s">
        <v>1323</v>
      </c>
      <c r="K703" s="440" t="s">
        <v>1323</v>
      </c>
      <c r="O703" s="440" t="s">
        <v>1323</v>
      </c>
      <c r="Q703" s="440" t="s">
        <v>1340</v>
      </c>
      <c r="R703" s="449" t="s">
        <v>1340</v>
      </c>
      <c r="S703" s="440" t="s">
        <v>1340</v>
      </c>
    </row>
    <row r="704" spans="1:19" ht="10.199999999999999" customHeight="1" x14ac:dyDescent="0.3">
      <c r="A704" s="440">
        <v>1499</v>
      </c>
      <c r="B704" s="440">
        <f t="shared" si="13"/>
        <v>6</v>
      </c>
      <c r="C704" s="449">
        <v>149930</v>
      </c>
      <c r="D704" s="440" t="s">
        <v>796</v>
      </c>
      <c r="E704" s="440" t="s">
        <v>1323</v>
      </c>
      <c r="F704" s="440" t="s">
        <v>1323</v>
      </c>
      <c r="G704" s="440" t="s">
        <v>1323</v>
      </c>
      <c r="J704" s="440" t="s">
        <v>1323</v>
      </c>
      <c r="K704" s="440" t="s">
        <v>1323</v>
      </c>
      <c r="O704" s="440" t="s">
        <v>1323</v>
      </c>
      <c r="Q704" s="440" t="s">
        <v>1340</v>
      </c>
      <c r="R704" s="449" t="s">
        <v>1340</v>
      </c>
      <c r="S704" s="440" t="s">
        <v>1340</v>
      </c>
    </row>
    <row r="705" spans="1:19" ht="10.199999999999999" customHeight="1" x14ac:dyDescent="0.3">
      <c r="A705" s="440">
        <v>1499</v>
      </c>
      <c r="B705" s="440">
        <f t="shared" si="13"/>
        <v>6</v>
      </c>
      <c r="C705" s="449">
        <v>149935</v>
      </c>
      <c r="D705" s="440" t="s">
        <v>797</v>
      </c>
      <c r="E705" s="440" t="s">
        <v>1323</v>
      </c>
      <c r="F705" s="440" t="s">
        <v>1323</v>
      </c>
      <c r="J705" s="440" t="s">
        <v>1323</v>
      </c>
      <c r="K705" s="440" t="s">
        <v>1323</v>
      </c>
      <c r="O705" s="440" t="s">
        <v>1323</v>
      </c>
      <c r="Q705" s="440" t="s">
        <v>1340</v>
      </c>
      <c r="R705" s="449" t="s">
        <v>1340</v>
      </c>
      <c r="S705" s="440" t="s">
        <v>1340</v>
      </c>
    </row>
    <row r="706" spans="1:19" ht="10.199999999999999" customHeight="1" x14ac:dyDescent="0.3">
      <c r="A706" s="440">
        <v>1499</v>
      </c>
      <c r="B706" s="440">
        <f t="shared" si="13"/>
        <v>6</v>
      </c>
      <c r="C706" s="449">
        <v>149940</v>
      </c>
      <c r="D706" s="440" t="s">
        <v>1530</v>
      </c>
      <c r="E706" s="440" t="s">
        <v>1323</v>
      </c>
      <c r="F706" s="440" t="s">
        <v>1323</v>
      </c>
      <c r="G706" s="440" t="s">
        <v>1323</v>
      </c>
      <c r="I706" s="440" t="s">
        <v>1323</v>
      </c>
      <c r="J706" s="440" t="s">
        <v>1323</v>
      </c>
      <c r="K706" s="440" t="s">
        <v>1323</v>
      </c>
      <c r="O706" s="440" t="s">
        <v>1323</v>
      </c>
      <c r="Q706" s="440">
        <v>149940</v>
      </c>
      <c r="R706" s="449" t="s">
        <v>1531</v>
      </c>
      <c r="S706" s="440">
        <v>149940</v>
      </c>
    </row>
    <row r="707" spans="1:19" ht="10.199999999999999" customHeight="1" x14ac:dyDescent="0.3">
      <c r="A707" s="440">
        <v>1499</v>
      </c>
      <c r="B707" s="440">
        <f t="shared" si="13"/>
        <v>6</v>
      </c>
      <c r="C707" s="449">
        <v>149945</v>
      </c>
      <c r="D707" s="440" t="s">
        <v>92</v>
      </c>
      <c r="E707" s="440" t="s">
        <v>1323</v>
      </c>
      <c r="F707" s="440" t="s">
        <v>1323</v>
      </c>
      <c r="G707" s="440" t="s">
        <v>1323</v>
      </c>
      <c r="I707" s="440" t="s">
        <v>1323</v>
      </c>
      <c r="J707" s="440" t="s">
        <v>1323</v>
      </c>
      <c r="K707" s="440" t="s">
        <v>1323</v>
      </c>
      <c r="O707" s="440" t="s">
        <v>1323</v>
      </c>
      <c r="Q707" s="440">
        <v>149945</v>
      </c>
      <c r="R707" s="449" t="s">
        <v>1532</v>
      </c>
      <c r="S707" s="440">
        <v>149945</v>
      </c>
    </row>
    <row r="708" spans="1:19" ht="10.199999999999999" customHeight="1" x14ac:dyDescent="0.3">
      <c r="A708" s="440">
        <v>1499</v>
      </c>
      <c r="B708" s="440">
        <f t="shared" si="13"/>
        <v>6</v>
      </c>
      <c r="C708" s="449">
        <v>149950</v>
      </c>
      <c r="D708" s="440" t="s">
        <v>93</v>
      </c>
      <c r="E708" s="440" t="s">
        <v>1323</v>
      </c>
      <c r="F708" s="440" t="s">
        <v>1323</v>
      </c>
      <c r="G708" s="440" t="s">
        <v>1323</v>
      </c>
      <c r="I708" s="440" t="s">
        <v>1323</v>
      </c>
      <c r="J708" s="440" t="s">
        <v>1323</v>
      </c>
      <c r="K708" s="440" t="s">
        <v>1323</v>
      </c>
      <c r="O708" s="440" t="s">
        <v>1323</v>
      </c>
      <c r="Q708" s="440">
        <v>149950</v>
      </c>
      <c r="R708" s="449" t="s">
        <v>1533</v>
      </c>
      <c r="S708" s="440">
        <v>149950</v>
      </c>
    </row>
    <row r="709" spans="1:19" ht="10.199999999999999" customHeight="1" x14ac:dyDescent="0.3">
      <c r="A709" s="440">
        <v>1499</v>
      </c>
      <c r="B709" s="440">
        <f t="shared" ref="B709:B772" si="15">LEN(C709)</f>
        <v>6</v>
      </c>
      <c r="C709" s="449">
        <v>149955</v>
      </c>
      <c r="D709" s="440" t="s">
        <v>90</v>
      </c>
      <c r="E709" s="440" t="s">
        <v>1323</v>
      </c>
      <c r="F709" s="440" t="s">
        <v>1323</v>
      </c>
      <c r="J709" s="440" t="s">
        <v>1324</v>
      </c>
      <c r="K709" s="440" t="s">
        <v>1324</v>
      </c>
      <c r="O709" s="440" t="s">
        <v>1323</v>
      </c>
      <c r="Q709" s="440">
        <v>149955</v>
      </c>
      <c r="R709" s="449" t="s">
        <v>1534</v>
      </c>
      <c r="S709" s="440">
        <f>VLOOKUP(Q709,[8]CUC!I711:K2215,3,0)</f>
        <v>149955</v>
      </c>
    </row>
    <row r="710" spans="1:19" ht="10.199999999999999" customHeight="1" x14ac:dyDescent="0.3">
      <c r="A710" s="440">
        <v>1499</v>
      </c>
      <c r="B710" s="440">
        <f t="shared" si="15"/>
        <v>6</v>
      </c>
      <c r="C710" s="449">
        <v>149960</v>
      </c>
      <c r="D710" s="440" t="s">
        <v>91</v>
      </c>
      <c r="F710" s="440" t="s">
        <v>1323</v>
      </c>
      <c r="I710" s="440" t="s">
        <v>1323</v>
      </c>
      <c r="J710" s="440" t="s">
        <v>1324</v>
      </c>
      <c r="K710" s="440" t="s">
        <v>1324</v>
      </c>
      <c r="Q710" s="440">
        <v>149960</v>
      </c>
      <c r="R710" s="449" t="s">
        <v>1535</v>
      </c>
      <c r="S710" s="440">
        <f>VLOOKUP(Q710,[8]CUC!I712:K2216,3,0)</f>
        <v>149960</v>
      </c>
    </row>
    <row r="711" spans="1:19" ht="10.199999999999999" customHeight="1" x14ac:dyDescent="0.3">
      <c r="A711" s="440">
        <v>1499</v>
      </c>
      <c r="B711" s="440">
        <f t="shared" si="15"/>
        <v>6</v>
      </c>
      <c r="C711" s="449">
        <v>149980</v>
      </c>
      <c r="D711" s="440" t="s">
        <v>798</v>
      </c>
      <c r="E711" s="440" t="s">
        <v>1323</v>
      </c>
      <c r="F711" s="440" t="s">
        <v>1323</v>
      </c>
      <c r="G711" s="440" t="s">
        <v>1323</v>
      </c>
      <c r="I711" s="440" t="s">
        <v>1323</v>
      </c>
      <c r="J711" s="440" t="s">
        <v>1323</v>
      </c>
      <c r="K711" s="440" t="s">
        <v>1323</v>
      </c>
      <c r="O711" s="440" t="s">
        <v>1323</v>
      </c>
      <c r="Q711" s="440">
        <v>149980</v>
      </c>
      <c r="R711" s="449" t="s">
        <v>1536</v>
      </c>
      <c r="S711" s="440">
        <v>149980</v>
      </c>
    </row>
    <row r="712" spans="1:19" ht="10.199999999999999" customHeight="1" x14ac:dyDescent="0.3">
      <c r="A712" s="440">
        <v>1499</v>
      </c>
      <c r="B712" s="440">
        <f t="shared" si="15"/>
        <v>6</v>
      </c>
      <c r="C712" s="449">
        <v>149985</v>
      </c>
      <c r="D712" s="440" t="s">
        <v>799</v>
      </c>
      <c r="E712" s="440" t="s">
        <v>1323</v>
      </c>
      <c r="F712" s="440" t="s">
        <v>1323</v>
      </c>
      <c r="G712" s="440" t="s">
        <v>1323</v>
      </c>
      <c r="I712" s="440" t="s">
        <v>1323</v>
      </c>
      <c r="J712" s="440" t="s">
        <v>1323</v>
      </c>
      <c r="K712" s="440" t="s">
        <v>1323</v>
      </c>
      <c r="O712" s="440" t="s">
        <v>1323</v>
      </c>
      <c r="Q712" s="440">
        <v>149985</v>
      </c>
      <c r="R712" s="449" t="s">
        <v>1537</v>
      </c>
      <c r="S712" s="440">
        <v>149985</v>
      </c>
    </row>
    <row r="713" spans="1:19" ht="10.199999999999999" customHeight="1" x14ac:dyDescent="0.3">
      <c r="A713" s="440">
        <v>1499</v>
      </c>
      <c r="B713" s="440">
        <f t="shared" si="15"/>
        <v>6</v>
      </c>
      <c r="C713" s="449">
        <v>149987</v>
      </c>
      <c r="D713" s="440" t="s">
        <v>800</v>
      </c>
      <c r="E713" s="440" t="s">
        <v>1323</v>
      </c>
      <c r="F713" s="440" t="s">
        <v>1323</v>
      </c>
      <c r="G713" s="440" t="s">
        <v>1323</v>
      </c>
      <c r="I713" s="440" t="s">
        <v>1323</v>
      </c>
      <c r="J713" s="440" t="s">
        <v>1323</v>
      </c>
      <c r="K713" s="440" t="s">
        <v>1323</v>
      </c>
      <c r="O713" s="440" t="s">
        <v>1323</v>
      </c>
      <c r="Q713" s="440">
        <v>149987</v>
      </c>
      <c r="R713" s="449" t="s">
        <v>1538</v>
      </c>
      <c r="S713" s="440">
        <v>149987</v>
      </c>
    </row>
    <row r="714" spans="1:19" ht="10.199999999999999" customHeight="1" x14ac:dyDescent="0.3">
      <c r="A714" s="440">
        <v>1499</v>
      </c>
      <c r="B714" s="440">
        <f t="shared" si="15"/>
        <v>6</v>
      </c>
      <c r="C714" s="449">
        <v>149989</v>
      </c>
      <c r="D714" s="440" t="s">
        <v>801</v>
      </c>
      <c r="E714" s="440" t="s">
        <v>1323</v>
      </c>
      <c r="F714" s="440" t="s">
        <v>1323</v>
      </c>
      <c r="G714" s="440" t="s">
        <v>1323</v>
      </c>
      <c r="I714" s="440" t="s">
        <v>1323</v>
      </c>
      <c r="J714" s="440" t="s">
        <v>1323</v>
      </c>
      <c r="K714" s="440" t="s">
        <v>1323</v>
      </c>
      <c r="O714" s="440" t="s">
        <v>1323</v>
      </c>
      <c r="Q714" s="440">
        <v>149989</v>
      </c>
      <c r="R714" s="449" t="s">
        <v>1539</v>
      </c>
      <c r="S714" s="440">
        <v>149989</v>
      </c>
    </row>
    <row r="715" spans="1:19" ht="10.199999999999999" customHeight="1" x14ac:dyDescent="0.3">
      <c r="A715" s="440">
        <v>15</v>
      </c>
      <c r="B715" s="440">
        <f t="shared" si="15"/>
        <v>2</v>
      </c>
      <c r="C715" s="449">
        <v>15</v>
      </c>
      <c r="D715" s="440" t="s">
        <v>94</v>
      </c>
      <c r="E715" s="440" t="s">
        <v>1323</v>
      </c>
      <c r="G715" s="440" t="s">
        <v>1323</v>
      </c>
      <c r="J715" s="440" t="s">
        <v>1323</v>
      </c>
      <c r="K715" s="440" t="s">
        <v>1323</v>
      </c>
      <c r="O715" s="440" t="s">
        <v>1323</v>
      </c>
      <c r="Q715" s="440">
        <v>15</v>
      </c>
      <c r="R715" s="449" t="s">
        <v>94</v>
      </c>
      <c r="S715" s="440">
        <v>15</v>
      </c>
    </row>
    <row r="716" spans="1:19" ht="10.199999999999999" customHeight="1" x14ac:dyDescent="0.3">
      <c r="A716" s="440">
        <v>1501</v>
      </c>
      <c r="B716" s="440">
        <f t="shared" si="15"/>
        <v>4</v>
      </c>
      <c r="C716" s="449">
        <v>1501</v>
      </c>
      <c r="D716" s="440" t="s">
        <v>95</v>
      </c>
      <c r="E716" s="440" t="s">
        <v>1323</v>
      </c>
      <c r="G716" s="440" t="s">
        <v>1323</v>
      </c>
      <c r="J716" s="440" t="s">
        <v>1323</v>
      </c>
      <c r="K716" s="440" t="s">
        <v>1323</v>
      </c>
      <c r="O716" s="440" t="s">
        <v>1323</v>
      </c>
      <c r="Q716" s="440">
        <v>1501</v>
      </c>
      <c r="R716" s="449" t="s">
        <v>95</v>
      </c>
      <c r="S716" s="440">
        <v>1501</v>
      </c>
    </row>
    <row r="717" spans="1:19" ht="10.199999999999999" customHeight="1" x14ac:dyDescent="0.3">
      <c r="A717" s="440">
        <v>1502</v>
      </c>
      <c r="B717" s="440">
        <f t="shared" si="15"/>
        <v>4</v>
      </c>
      <c r="C717" s="449">
        <v>1502</v>
      </c>
      <c r="D717" s="440" t="s">
        <v>96</v>
      </c>
      <c r="E717" s="440" t="s">
        <v>1323</v>
      </c>
      <c r="G717" s="440" t="s">
        <v>1323</v>
      </c>
      <c r="J717" s="440" t="s">
        <v>1323</v>
      </c>
      <c r="K717" s="440" t="s">
        <v>1323</v>
      </c>
      <c r="O717" s="440" t="s">
        <v>1323</v>
      </c>
      <c r="Q717" s="440">
        <v>1502</v>
      </c>
      <c r="R717" s="449" t="s">
        <v>96</v>
      </c>
      <c r="S717" s="440">
        <v>1502</v>
      </c>
    </row>
    <row r="718" spans="1:19" ht="10.199999999999999" customHeight="1" x14ac:dyDescent="0.3">
      <c r="A718" s="440">
        <v>16</v>
      </c>
      <c r="B718" s="440">
        <f t="shared" si="15"/>
        <v>2</v>
      </c>
      <c r="C718" s="449">
        <v>16</v>
      </c>
      <c r="D718" s="440" t="s">
        <v>97</v>
      </c>
      <c r="E718" s="440" t="s">
        <v>1323</v>
      </c>
      <c r="F718" s="440" t="s">
        <v>1323</v>
      </c>
      <c r="G718" s="440" t="s">
        <v>1323</v>
      </c>
      <c r="I718" s="440" t="s">
        <v>1323</v>
      </c>
      <c r="J718" s="440" t="s">
        <v>1323</v>
      </c>
      <c r="K718" s="440" t="s">
        <v>1323</v>
      </c>
      <c r="L718" s="440" t="s">
        <v>1323</v>
      </c>
      <c r="M718" s="440" t="s">
        <v>1323</v>
      </c>
      <c r="N718" s="440" t="s">
        <v>1323</v>
      </c>
      <c r="O718" s="440" t="s">
        <v>1323</v>
      </c>
      <c r="Q718" s="440">
        <v>16</v>
      </c>
      <c r="R718" s="449" t="s">
        <v>97</v>
      </c>
      <c r="S718" s="440">
        <v>16</v>
      </c>
    </row>
    <row r="719" spans="1:19" ht="10.199999999999999" customHeight="1" x14ac:dyDescent="0.3">
      <c r="A719" s="440">
        <v>1601</v>
      </c>
      <c r="B719" s="440">
        <f t="shared" si="15"/>
        <v>4</v>
      </c>
      <c r="C719" s="449">
        <v>1601</v>
      </c>
      <c r="D719" s="440" t="s">
        <v>98</v>
      </c>
      <c r="E719" s="440" t="s">
        <v>1323</v>
      </c>
      <c r="F719" s="440" t="s">
        <v>1323</v>
      </c>
      <c r="G719" s="440" t="s">
        <v>1323</v>
      </c>
      <c r="I719" s="440" t="s">
        <v>1323</v>
      </c>
      <c r="J719" s="440" t="s">
        <v>1323</v>
      </c>
      <c r="K719" s="440" t="s">
        <v>1323</v>
      </c>
      <c r="L719" s="440" t="s">
        <v>1323</v>
      </c>
      <c r="M719" s="440" t="s">
        <v>1323</v>
      </c>
      <c r="N719" s="440" t="s">
        <v>1323</v>
      </c>
      <c r="O719" s="440" t="s">
        <v>1323</v>
      </c>
      <c r="Q719" s="440">
        <v>1601</v>
      </c>
      <c r="R719" s="449" t="s">
        <v>1540</v>
      </c>
      <c r="S719" s="440">
        <v>1601</v>
      </c>
    </row>
    <row r="720" spans="1:19" ht="10.199999999999999" customHeight="1" x14ac:dyDescent="0.3">
      <c r="A720" s="440">
        <v>1601</v>
      </c>
      <c r="B720" s="440">
        <f t="shared" si="15"/>
        <v>6</v>
      </c>
      <c r="C720" s="449">
        <v>160105</v>
      </c>
      <c r="D720" s="440" t="s">
        <v>99</v>
      </c>
      <c r="E720" s="440" t="s">
        <v>1323</v>
      </c>
      <c r="F720" s="440" t="s">
        <v>1323</v>
      </c>
      <c r="G720" s="440" t="s">
        <v>1323</v>
      </c>
      <c r="I720" s="440" t="s">
        <v>1323</v>
      </c>
      <c r="J720" s="440" t="s">
        <v>1323</v>
      </c>
      <c r="K720" s="440" t="s">
        <v>1323</v>
      </c>
      <c r="N720" s="440" t="s">
        <v>1323</v>
      </c>
      <c r="O720" s="440" t="s">
        <v>1323</v>
      </c>
      <c r="Q720" s="440">
        <v>160105</v>
      </c>
      <c r="R720" s="449" t="s">
        <v>99</v>
      </c>
      <c r="S720" s="440">
        <v>160105</v>
      </c>
    </row>
    <row r="721" spans="1:19" ht="10.199999999999999" customHeight="1" x14ac:dyDescent="0.3">
      <c r="A721" s="440">
        <v>1601</v>
      </c>
      <c r="B721" s="440">
        <f t="shared" si="15"/>
        <v>6</v>
      </c>
      <c r="C721" s="449">
        <v>160110</v>
      </c>
      <c r="D721" s="440" t="s">
        <v>31</v>
      </c>
      <c r="E721" s="440" t="s">
        <v>1323</v>
      </c>
      <c r="F721" s="440" t="s">
        <v>1323</v>
      </c>
      <c r="G721" s="440" t="s">
        <v>1323</v>
      </c>
      <c r="I721" s="440" t="s">
        <v>1323</v>
      </c>
      <c r="J721" s="440" t="s">
        <v>1323</v>
      </c>
      <c r="K721" s="440" t="s">
        <v>1323</v>
      </c>
      <c r="L721" s="440" t="s">
        <v>1323</v>
      </c>
      <c r="M721" s="440" t="s">
        <v>1323</v>
      </c>
      <c r="N721" s="440" t="s">
        <v>1323</v>
      </c>
      <c r="O721" s="440" t="s">
        <v>1323</v>
      </c>
      <c r="Q721" s="440">
        <v>160110</v>
      </c>
      <c r="R721" s="449" t="s">
        <v>31</v>
      </c>
      <c r="S721" s="440">
        <v>160110</v>
      </c>
    </row>
    <row r="722" spans="1:19" ht="10.199999999999999" customHeight="1" x14ac:dyDescent="0.3">
      <c r="A722" s="440">
        <v>1602</v>
      </c>
      <c r="B722" s="440">
        <f t="shared" si="15"/>
        <v>4</v>
      </c>
      <c r="C722" s="449">
        <v>1602</v>
      </c>
      <c r="D722" s="440" t="s">
        <v>100</v>
      </c>
      <c r="E722" s="440" t="s">
        <v>1323</v>
      </c>
      <c r="F722" s="440" t="s">
        <v>1323</v>
      </c>
      <c r="G722" s="440" t="s">
        <v>1323</v>
      </c>
      <c r="I722" s="440" t="s">
        <v>1323</v>
      </c>
      <c r="J722" s="440" t="s">
        <v>1323</v>
      </c>
      <c r="K722" s="440" t="s">
        <v>1323</v>
      </c>
      <c r="L722" s="440" t="s">
        <v>1323</v>
      </c>
      <c r="M722" s="440" t="s">
        <v>1323</v>
      </c>
      <c r="N722" s="440" t="s">
        <v>1323</v>
      </c>
      <c r="O722" s="440" t="s">
        <v>1323</v>
      </c>
      <c r="Q722" s="440">
        <v>1602</v>
      </c>
      <c r="R722" s="449" t="s">
        <v>1541</v>
      </c>
      <c r="S722" s="440">
        <v>1602</v>
      </c>
    </row>
    <row r="723" spans="1:19" ht="10.199999999999999" customHeight="1" x14ac:dyDescent="0.3">
      <c r="A723" s="440">
        <v>1602</v>
      </c>
      <c r="B723" s="440">
        <f t="shared" si="15"/>
        <v>6</v>
      </c>
      <c r="C723" s="449">
        <v>160205</v>
      </c>
      <c r="D723" s="440" t="s">
        <v>101</v>
      </c>
      <c r="E723" s="440" t="s">
        <v>1323</v>
      </c>
      <c r="F723" s="440" t="s">
        <v>1323</v>
      </c>
      <c r="G723" s="440" t="s">
        <v>1323</v>
      </c>
      <c r="I723" s="440" t="s">
        <v>1323</v>
      </c>
      <c r="J723" s="440" t="s">
        <v>1323</v>
      </c>
      <c r="K723" s="440" t="s">
        <v>1323</v>
      </c>
      <c r="L723" s="440" t="s">
        <v>1323</v>
      </c>
      <c r="M723" s="440" t="s">
        <v>1323</v>
      </c>
      <c r="N723" s="440" t="s">
        <v>1323</v>
      </c>
      <c r="O723" s="440" t="s">
        <v>1323</v>
      </c>
      <c r="Q723" s="440">
        <v>160205</v>
      </c>
      <c r="R723" s="449" t="s">
        <v>101</v>
      </c>
      <c r="S723" s="440">
        <v>160205</v>
      </c>
    </row>
    <row r="724" spans="1:19" ht="10.199999999999999" customHeight="1" x14ac:dyDescent="0.3">
      <c r="A724" s="440">
        <v>1602</v>
      </c>
      <c r="B724" s="440">
        <f t="shared" si="15"/>
        <v>6</v>
      </c>
      <c r="C724" s="449">
        <v>160210</v>
      </c>
      <c r="D724" s="440" t="s">
        <v>102</v>
      </c>
      <c r="E724" s="440" t="s">
        <v>1323</v>
      </c>
      <c r="F724" s="440" t="s">
        <v>1323</v>
      </c>
      <c r="G724" s="440" t="s">
        <v>1323</v>
      </c>
      <c r="I724" s="440" t="s">
        <v>1323</v>
      </c>
      <c r="J724" s="440" t="s">
        <v>1323</v>
      </c>
      <c r="K724" s="440" t="s">
        <v>1323</v>
      </c>
      <c r="L724" s="440" t="s">
        <v>1323</v>
      </c>
      <c r="M724" s="440" t="s">
        <v>1323</v>
      </c>
      <c r="N724" s="440" t="s">
        <v>1323</v>
      </c>
      <c r="O724" s="440" t="s">
        <v>1323</v>
      </c>
      <c r="Q724" s="440">
        <v>160210</v>
      </c>
      <c r="R724" s="449" t="s">
        <v>102</v>
      </c>
      <c r="S724" s="440">
        <v>160210</v>
      </c>
    </row>
    <row r="725" spans="1:19" ht="10.199999999999999" customHeight="1" x14ac:dyDescent="0.3">
      <c r="A725" s="440">
        <v>1602</v>
      </c>
      <c r="B725" s="440">
        <f t="shared" si="15"/>
        <v>6</v>
      </c>
      <c r="C725" s="449">
        <v>160215</v>
      </c>
      <c r="D725" s="440" t="s">
        <v>103</v>
      </c>
      <c r="E725" s="440" t="s">
        <v>1323</v>
      </c>
      <c r="F725" s="440" t="s">
        <v>1323</v>
      </c>
      <c r="G725" s="440" t="s">
        <v>1323</v>
      </c>
      <c r="I725" s="440" t="s">
        <v>1323</v>
      </c>
      <c r="J725" s="440" t="s">
        <v>1323</v>
      </c>
      <c r="K725" s="440" t="s">
        <v>1323</v>
      </c>
      <c r="L725" s="440" t="s">
        <v>1323</v>
      </c>
      <c r="M725" s="440" t="s">
        <v>1323</v>
      </c>
      <c r="N725" s="440" t="s">
        <v>1323</v>
      </c>
      <c r="O725" s="440" t="s">
        <v>1323</v>
      </c>
      <c r="Q725" s="440">
        <v>160215</v>
      </c>
      <c r="R725" s="449" t="s">
        <v>103</v>
      </c>
      <c r="S725" s="440">
        <v>160215</v>
      </c>
    </row>
    <row r="726" spans="1:19" ht="10.199999999999999" customHeight="1" x14ac:dyDescent="0.3">
      <c r="A726" s="440">
        <v>1602</v>
      </c>
      <c r="B726" s="440">
        <f t="shared" si="15"/>
        <v>6</v>
      </c>
      <c r="C726" s="449">
        <v>160220</v>
      </c>
      <c r="D726" s="440" t="s">
        <v>48</v>
      </c>
      <c r="E726" s="440" t="s">
        <v>1323</v>
      </c>
      <c r="F726" s="440" t="s">
        <v>1323</v>
      </c>
      <c r="G726" s="440" t="s">
        <v>1323</v>
      </c>
      <c r="I726" s="440" t="s">
        <v>1323</v>
      </c>
      <c r="J726" s="440" t="s">
        <v>1323</v>
      </c>
      <c r="K726" s="440" t="s">
        <v>1323</v>
      </c>
      <c r="L726" s="440" t="s">
        <v>1323</v>
      </c>
      <c r="M726" s="440" t="s">
        <v>1323</v>
      </c>
      <c r="N726" s="440" t="s">
        <v>1323</v>
      </c>
      <c r="O726" s="440" t="s">
        <v>1323</v>
      </c>
      <c r="Q726" s="440">
        <v>160220</v>
      </c>
      <c r="R726" s="449" t="s">
        <v>48</v>
      </c>
      <c r="S726" s="440">
        <v>160220</v>
      </c>
    </row>
    <row r="727" spans="1:19" ht="10.199999999999999" customHeight="1" x14ac:dyDescent="0.3">
      <c r="A727" s="440">
        <v>1603</v>
      </c>
      <c r="B727" s="440">
        <f t="shared" si="15"/>
        <v>4</v>
      </c>
      <c r="C727" s="449">
        <v>1603</v>
      </c>
      <c r="D727" s="440" t="s">
        <v>104</v>
      </c>
      <c r="E727" s="440" t="s">
        <v>1323</v>
      </c>
      <c r="F727" s="440" t="s">
        <v>1323</v>
      </c>
      <c r="G727" s="440" t="s">
        <v>1323</v>
      </c>
      <c r="I727" s="440" t="s">
        <v>1323</v>
      </c>
      <c r="J727" s="440" t="s">
        <v>1323</v>
      </c>
      <c r="K727" s="440" t="s">
        <v>1323</v>
      </c>
      <c r="O727" s="440" t="s">
        <v>1323</v>
      </c>
      <c r="Q727" s="440">
        <v>1603</v>
      </c>
      <c r="R727" s="449" t="s">
        <v>1542</v>
      </c>
      <c r="S727" s="440">
        <v>1603</v>
      </c>
    </row>
    <row r="728" spans="1:19" ht="10.199999999999999" customHeight="1" x14ac:dyDescent="0.3">
      <c r="A728" s="440">
        <v>1603</v>
      </c>
      <c r="B728" s="440">
        <f t="shared" si="15"/>
        <v>6</v>
      </c>
      <c r="C728" s="449">
        <v>160305</v>
      </c>
      <c r="D728" s="440" t="s">
        <v>802</v>
      </c>
      <c r="E728" s="440" t="s">
        <v>1323</v>
      </c>
      <c r="F728" s="440" t="s">
        <v>1323</v>
      </c>
      <c r="G728" s="440" t="s">
        <v>1323</v>
      </c>
      <c r="I728" s="440" t="s">
        <v>1323</v>
      </c>
      <c r="J728" s="440" t="s">
        <v>1323</v>
      </c>
      <c r="K728" s="440" t="s">
        <v>1323</v>
      </c>
      <c r="O728" s="440" t="s">
        <v>1323</v>
      </c>
      <c r="Q728" s="440">
        <v>160305</v>
      </c>
      <c r="R728" s="449" t="s">
        <v>1011</v>
      </c>
      <c r="S728" s="442" t="s">
        <v>1543</v>
      </c>
    </row>
    <row r="729" spans="1:19" ht="10.199999999999999" customHeight="1" x14ac:dyDescent="0.3">
      <c r="A729" s="440">
        <v>1603</v>
      </c>
      <c r="B729" s="440">
        <f t="shared" si="15"/>
        <v>6</v>
      </c>
      <c r="C729" s="449">
        <v>160310</v>
      </c>
      <c r="D729" s="440" t="s">
        <v>803</v>
      </c>
      <c r="E729" s="440" t="s">
        <v>1323</v>
      </c>
      <c r="F729" s="440" t="s">
        <v>1323</v>
      </c>
      <c r="J729" s="440" t="s">
        <v>1323</v>
      </c>
      <c r="K729" s="440" t="s">
        <v>1323</v>
      </c>
      <c r="O729" s="440" t="s">
        <v>1323</v>
      </c>
      <c r="Q729" s="440">
        <v>160310</v>
      </c>
      <c r="R729" s="449" t="s">
        <v>1544</v>
      </c>
      <c r="S729" s="440" t="s">
        <v>1545</v>
      </c>
    </row>
    <row r="730" spans="1:19" ht="10.199999999999999" customHeight="1" x14ac:dyDescent="0.3">
      <c r="A730" s="440">
        <v>1603</v>
      </c>
      <c r="B730" s="440">
        <f t="shared" si="15"/>
        <v>6</v>
      </c>
      <c r="C730" s="449">
        <v>160315</v>
      </c>
      <c r="D730" s="440" t="s">
        <v>804</v>
      </c>
      <c r="E730" s="440" t="s">
        <v>1323</v>
      </c>
      <c r="F730" s="440" t="s">
        <v>1323</v>
      </c>
      <c r="G730" s="440" t="s">
        <v>1323</v>
      </c>
      <c r="I730" s="440" t="s">
        <v>1323</v>
      </c>
      <c r="J730" s="440" t="s">
        <v>1323</v>
      </c>
      <c r="K730" s="440" t="s">
        <v>1323</v>
      </c>
      <c r="O730" s="440" t="s">
        <v>1323</v>
      </c>
      <c r="Q730" s="440">
        <v>160315</v>
      </c>
      <c r="R730" s="449" t="s">
        <v>1546</v>
      </c>
      <c r="S730" s="440">
        <v>160315</v>
      </c>
    </row>
    <row r="731" spans="1:19" ht="10.199999999999999" customHeight="1" x14ac:dyDescent="0.3">
      <c r="A731" s="440">
        <v>1603</v>
      </c>
      <c r="B731" s="440">
        <f t="shared" si="15"/>
        <v>6</v>
      </c>
      <c r="C731" s="449">
        <v>160320</v>
      </c>
      <c r="D731" s="440" t="s">
        <v>108</v>
      </c>
      <c r="E731" s="440" t="s">
        <v>1323</v>
      </c>
      <c r="F731" s="440" t="s">
        <v>1323</v>
      </c>
      <c r="G731" s="440" t="s">
        <v>1323</v>
      </c>
      <c r="J731" s="440" t="s">
        <v>1323</v>
      </c>
      <c r="K731" s="440" t="s">
        <v>1323</v>
      </c>
      <c r="O731" s="440" t="s">
        <v>1323</v>
      </c>
      <c r="Q731" s="440">
        <v>160320</v>
      </c>
      <c r="R731" s="449" t="s">
        <v>1547</v>
      </c>
      <c r="S731" s="440">
        <v>160320</v>
      </c>
    </row>
    <row r="732" spans="1:19" ht="10.199999999999999" customHeight="1" x14ac:dyDescent="0.3">
      <c r="A732" s="440">
        <v>1603</v>
      </c>
      <c r="B732" s="440">
        <f t="shared" si="15"/>
        <v>6</v>
      </c>
      <c r="C732" s="449">
        <v>160325</v>
      </c>
      <c r="D732" s="440" t="s">
        <v>805</v>
      </c>
      <c r="E732" s="440" t="s">
        <v>1323</v>
      </c>
      <c r="F732" s="440" t="s">
        <v>1323</v>
      </c>
      <c r="G732" s="440" t="s">
        <v>1323</v>
      </c>
      <c r="J732" s="440" t="s">
        <v>1323</v>
      </c>
      <c r="K732" s="440" t="s">
        <v>1323</v>
      </c>
      <c r="O732" s="440" t="s">
        <v>1323</v>
      </c>
      <c r="Q732" s="440" t="s">
        <v>1340</v>
      </c>
      <c r="R732" s="449" t="s">
        <v>1340</v>
      </c>
      <c r="S732" s="440" t="s">
        <v>1340</v>
      </c>
    </row>
    <row r="733" spans="1:19" ht="10.199999999999999" customHeight="1" x14ac:dyDescent="0.3">
      <c r="A733" s="440">
        <v>1603</v>
      </c>
      <c r="B733" s="440">
        <f t="shared" si="15"/>
        <v>6</v>
      </c>
      <c r="C733" s="449">
        <v>160330</v>
      </c>
      <c r="D733" s="440" t="s">
        <v>806</v>
      </c>
      <c r="E733" s="440" t="s">
        <v>1323</v>
      </c>
      <c r="F733" s="440" t="s">
        <v>1323</v>
      </c>
      <c r="G733" s="440" t="s">
        <v>1323</v>
      </c>
      <c r="J733" s="440" t="s">
        <v>1323</v>
      </c>
      <c r="K733" s="440" t="s">
        <v>1323</v>
      </c>
      <c r="O733" s="440" t="s">
        <v>1323</v>
      </c>
      <c r="Q733" s="440" t="s">
        <v>1340</v>
      </c>
      <c r="R733" s="449" t="s">
        <v>1340</v>
      </c>
      <c r="S733" s="440" t="s">
        <v>1340</v>
      </c>
    </row>
    <row r="734" spans="1:19" ht="10.199999999999999" customHeight="1" x14ac:dyDescent="0.3">
      <c r="A734" s="440">
        <v>1603</v>
      </c>
      <c r="B734" s="440">
        <f t="shared" si="15"/>
        <v>6</v>
      </c>
      <c r="C734" s="449">
        <v>160335</v>
      </c>
      <c r="D734" s="440" t="s">
        <v>807</v>
      </c>
      <c r="E734" s="440" t="s">
        <v>1323</v>
      </c>
      <c r="F734" s="440" t="s">
        <v>1323</v>
      </c>
      <c r="J734" s="440" t="s">
        <v>1323</v>
      </c>
      <c r="K734" s="440" t="s">
        <v>1323</v>
      </c>
      <c r="O734" s="440" t="s">
        <v>1323</v>
      </c>
      <c r="Q734" s="440" t="s">
        <v>1340</v>
      </c>
      <c r="R734" s="449" t="s">
        <v>1340</v>
      </c>
      <c r="S734" s="440" t="s">
        <v>1340</v>
      </c>
    </row>
    <row r="735" spans="1:19" ht="10.199999999999999" customHeight="1" x14ac:dyDescent="0.3">
      <c r="A735" s="440">
        <v>1603</v>
      </c>
      <c r="B735" s="440">
        <f t="shared" si="15"/>
        <v>6</v>
      </c>
      <c r="C735" s="449">
        <v>160340</v>
      </c>
      <c r="D735" s="440" t="s">
        <v>1548</v>
      </c>
      <c r="E735" s="440" t="s">
        <v>1323</v>
      </c>
      <c r="F735" s="440" t="s">
        <v>1323</v>
      </c>
      <c r="G735" s="440" t="s">
        <v>1323</v>
      </c>
      <c r="I735" s="440" t="s">
        <v>1323</v>
      </c>
      <c r="J735" s="440" t="s">
        <v>1323</v>
      </c>
      <c r="K735" s="440" t="s">
        <v>1323</v>
      </c>
      <c r="O735" s="440" t="s">
        <v>1323</v>
      </c>
      <c r="Q735" s="440">
        <v>160340</v>
      </c>
      <c r="R735" s="449" t="s">
        <v>1549</v>
      </c>
      <c r="S735" s="440">
        <v>160340</v>
      </c>
    </row>
    <row r="736" spans="1:19" ht="10.199999999999999" customHeight="1" x14ac:dyDescent="0.3">
      <c r="A736" s="440">
        <v>1603</v>
      </c>
      <c r="B736" s="440">
        <f t="shared" si="15"/>
        <v>6</v>
      </c>
      <c r="C736" s="449">
        <v>160341</v>
      </c>
      <c r="D736" s="440" t="s">
        <v>109</v>
      </c>
      <c r="E736" s="440" t="s">
        <v>1323</v>
      </c>
      <c r="F736" s="440" t="s">
        <v>1323</v>
      </c>
      <c r="J736" s="440" t="s">
        <v>1324</v>
      </c>
      <c r="K736" s="440" t="s">
        <v>1324</v>
      </c>
      <c r="O736" s="440" t="s">
        <v>1323</v>
      </c>
      <c r="Q736" s="440">
        <v>160341</v>
      </c>
      <c r="R736" s="449" t="s">
        <v>1550</v>
      </c>
      <c r="S736" s="440">
        <v>160341</v>
      </c>
    </row>
    <row r="737" spans="1:19" ht="10.199999999999999" customHeight="1" x14ac:dyDescent="0.3">
      <c r="A737" s="440">
        <v>1603</v>
      </c>
      <c r="B737" s="440">
        <f t="shared" si="15"/>
        <v>6</v>
      </c>
      <c r="C737" s="449">
        <v>160342</v>
      </c>
      <c r="D737" s="440" t="s">
        <v>110</v>
      </c>
      <c r="F737" s="440" t="s">
        <v>1323</v>
      </c>
      <c r="I737" s="440" t="s">
        <v>1323</v>
      </c>
      <c r="J737" s="440" t="s">
        <v>1324</v>
      </c>
      <c r="K737" s="440" t="s">
        <v>1324</v>
      </c>
      <c r="Q737" s="440">
        <v>160342</v>
      </c>
      <c r="R737" s="449" t="s">
        <v>1551</v>
      </c>
      <c r="S737" s="440">
        <v>160342</v>
      </c>
    </row>
    <row r="738" spans="1:19" ht="10.199999999999999" customHeight="1" x14ac:dyDescent="0.3">
      <c r="A738" s="440">
        <v>1603</v>
      </c>
      <c r="B738" s="440">
        <f t="shared" si="15"/>
        <v>6</v>
      </c>
      <c r="C738" s="449">
        <v>160345</v>
      </c>
      <c r="D738" s="440" t="s">
        <v>111</v>
      </c>
      <c r="E738" s="440" t="s">
        <v>1323</v>
      </c>
      <c r="F738" s="440" t="s">
        <v>1323</v>
      </c>
      <c r="G738" s="440" t="s">
        <v>1323</v>
      </c>
      <c r="I738" s="440" t="s">
        <v>1323</v>
      </c>
      <c r="J738" s="440" t="s">
        <v>1323</v>
      </c>
      <c r="K738" s="440" t="s">
        <v>1323</v>
      </c>
      <c r="O738" s="440" t="s">
        <v>1323</v>
      </c>
      <c r="Q738" s="440">
        <v>160345</v>
      </c>
      <c r="R738" s="449" t="s">
        <v>1552</v>
      </c>
      <c r="S738" s="440">
        <v>160345</v>
      </c>
    </row>
    <row r="739" spans="1:19" ht="10.199999999999999" customHeight="1" x14ac:dyDescent="0.3">
      <c r="A739" s="440">
        <v>1603</v>
      </c>
      <c r="B739" s="440">
        <f t="shared" si="15"/>
        <v>6</v>
      </c>
      <c r="C739" s="449">
        <v>160350</v>
      </c>
      <c r="D739" s="440" t="s">
        <v>112</v>
      </c>
      <c r="E739" s="440" t="s">
        <v>1323</v>
      </c>
      <c r="F739" s="440" t="s">
        <v>1323</v>
      </c>
      <c r="G739" s="440" t="s">
        <v>1323</v>
      </c>
      <c r="I739" s="440" t="s">
        <v>1323</v>
      </c>
      <c r="J739" s="440" t="s">
        <v>1323</v>
      </c>
      <c r="K739" s="440" t="s">
        <v>1323</v>
      </c>
      <c r="O739" s="440" t="s">
        <v>1323</v>
      </c>
      <c r="Q739" s="440">
        <v>160350</v>
      </c>
      <c r="R739" s="449" t="s">
        <v>1553</v>
      </c>
      <c r="S739" s="440">
        <v>160350</v>
      </c>
    </row>
    <row r="740" spans="1:19" ht="10.199999999999999" customHeight="1" x14ac:dyDescent="0.3">
      <c r="A740" s="440">
        <v>1604</v>
      </c>
      <c r="B740" s="440">
        <f t="shared" si="15"/>
        <v>4</v>
      </c>
      <c r="C740" s="449">
        <v>1604</v>
      </c>
      <c r="D740" s="440" t="s">
        <v>113</v>
      </c>
      <c r="E740" s="440" t="s">
        <v>1323</v>
      </c>
      <c r="F740" s="440" t="s">
        <v>1323</v>
      </c>
      <c r="G740" s="440" t="s">
        <v>1323</v>
      </c>
      <c r="I740" s="440" t="s">
        <v>1323</v>
      </c>
      <c r="J740" s="440" t="s">
        <v>1323</v>
      </c>
      <c r="K740" s="440" t="s">
        <v>1323</v>
      </c>
      <c r="L740" s="440" t="s">
        <v>1323</v>
      </c>
      <c r="M740" s="440" t="s">
        <v>1323</v>
      </c>
      <c r="N740" s="440" t="s">
        <v>1323</v>
      </c>
      <c r="O740" s="440" t="s">
        <v>1323</v>
      </c>
      <c r="Q740" s="440">
        <v>1604</v>
      </c>
      <c r="R740" s="449" t="s">
        <v>1554</v>
      </c>
      <c r="S740" s="440">
        <v>1604</v>
      </c>
    </row>
    <row r="741" spans="1:19" ht="10.199999999999999" customHeight="1" x14ac:dyDescent="0.3">
      <c r="A741" s="440">
        <v>1605</v>
      </c>
      <c r="B741" s="440">
        <f t="shared" si="15"/>
        <v>4</v>
      </c>
      <c r="C741" s="449">
        <v>1605</v>
      </c>
      <c r="D741" s="440" t="s">
        <v>114</v>
      </c>
      <c r="E741" s="440" t="s">
        <v>1323</v>
      </c>
      <c r="G741" s="440" t="s">
        <v>1323</v>
      </c>
      <c r="I741" s="440" t="s">
        <v>1323</v>
      </c>
      <c r="J741" s="440" t="s">
        <v>1323</v>
      </c>
      <c r="K741" s="440" t="s">
        <v>1323</v>
      </c>
      <c r="M741" s="440" t="s">
        <v>1323</v>
      </c>
      <c r="N741" s="440" t="s">
        <v>1323</v>
      </c>
      <c r="O741" s="440" t="s">
        <v>1323</v>
      </c>
      <c r="Q741" s="440">
        <v>1605</v>
      </c>
      <c r="R741" s="449" t="s">
        <v>114</v>
      </c>
      <c r="S741" s="440">
        <v>1605</v>
      </c>
    </row>
    <row r="742" spans="1:19" ht="10.199999999999999" customHeight="1" x14ac:dyDescent="0.3">
      <c r="A742" s="440">
        <v>1605</v>
      </c>
      <c r="B742" s="440">
        <f t="shared" si="15"/>
        <v>6</v>
      </c>
      <c r="C742" s="449">
        <v>160505</v>
      </c>
      <c r="D742" s="440" t="s">
        <v>115</v>
      </c>
      <c r="E742" s="440" t="s">
        <v>1323</v>
      </c>
      <c r="G742" s="440" t="s">
        <v>1323</v>
      </c>
      <c r="J742" s="440" t="s">
        <v>1323</v>
      </c>
      <c r="K742" s="440" t="s">
        <v>1323</v>
      </c>
      <c r="O742" s="440" t="s">
        <v>1323</v>
      </c>
      <c r="Q742" s="440">
        <v>160505</v>
      </c>
      <c r="R742" s="449" t="s">
        <v>115</v>
      </c>
      <c r="S742" s="440">
        <v>160505</v>
      </c>
    </row>
    <row r="743" spans="1:19" ht="10.199999999999999" customHeight="1" x14ac:dyDescent="0.3">
      <c r="A743" s="440">
        <v>1605</v>
      </c>
      <c r="B743" s="440">
        <f t="shared" si="15"/>
        <v>6</v>
      </c>
      <c r="C743" s="449">
        <v>160510</v>
      </c>
      <c r="D743" s="440" t="s">
        <v>116</v>
      </c>
      <c r="E743" s="440" t="s">
        <v>1323</v>
      </c>
      <c r="G743" s="440" t="s">
        <v>1323</v>
      </c>
      <c r="J743" s="440" t="s">
        <v>1323</v>
      </c>
      <c r="K743" s="440" t="s">
        <v>1323</v>
      </c>
      <c r="O743" s="440" t="s">
        <v>1323</v>
      </c>
      <c r="Q743" s="440">
        <v>160510</v>
      </c>
      <c r="R743" s="449" t="s">
        <v>116</v>
      </c>
      <c r="S743" s="440">
        <v>160510</v>
      </c>
    </row>
    <row r="744" spans="1:19" ht="10.199999999999999" customHeight="1" x14ac:dyDescent="0.3">
      <c r="A744" s="440">
        <v>1605</v>
      </c>
      <c r="B744" s="440">
        <f t="shared" si="15"/>
        <v>6</v>
      </c>
      <c r="C744" s="449">
        <v>160515</v>
      </c>
      <c r="D744" s="440" t="s">
        <v>117</v>
      </c>
      <c r="E744" s="440" t="s">
        <v>1323</v>
      </c>
      <c r="G744" s="440" t="s">
        <v>1323</v>
      </c>
      <c r="I744" s="440" t="s">
        <v>1323</v>
      </c>
      <c r="J744" s="440" t="s">
        <v>1323</v>
      </c>
      <c r="K744" s="440" t="s">
        <v>1323</v>
      </c>
      <c r="M744" s="440" t="s">
        <v>1323</v>
      </c>
      <c r="O744" s="440" t="s">
        <v>1323</v>
      </c>
      <c r="Q744" s="440">
        <v>160515</v>
      </c>
      <c r="R744" s="449" t="s">
        <v>117</v>
      </c>
      <c r="S744" s="440">
        <v>160515</v>
      </c>
    </row>
    <row r="745" spans="1:19" ht="10.199999999999999" customHeight="1" x14ac:dyDescent="0.3">
      <c r="A745" s="440">
        <v>1605</v>
      </c>
      <c r="B745" s="440">
        <f t="shared" si="15"/>
        <v>6</v>
      </c>
      <c r="C745" s="449">
        <v>160590</v>
      </c>
      <c r="D745" s="440" t="s">
        <v>118</v>
      </c>
      <c r="E745" s="440" t="s">
        <v>1323</v>
      </c>
      <c r="G745" s="440" t="s">
        <v>1323</v>
      </c>
      <c r="I745" s="440" t="s">
        <v>1323</v>
      </c>
      <c r="J745" s="440" t="s">
        <v>1323</v>
      </c>
      <c r="K745" s="440" t="s">
        <v>1323</v>
      </c>
      <c r="M745" s="440" t="s">
        <v>1323</v>
      </c>
      <c r="O745" s="440" t="s">
        <v>1323</v>
      </c>
      <c r="Q745" s="440">
        <v>160590</v>
      </c>
      <c r="R745" s="449" t="s">
        <v>118</v>
      </c>
      <c r="S745" s="440">
        <v>160590</v>
      </c>
    </row>
    <row r="746" spans="1:19" ht="10.199999999999999" customHeight="1" x14ac:dyDescent="0.3">
      <c r="A746" s="440">
        <v>1606</v>
      </c>
      <c r="B746" s="440">
        <f t="shared" si="15"/>
        <v>4</v>
      </c>
      <c r="C746" s="449">
        <v>1606</v>
      </c>
      <c r="D746" s="440" t="s">
        <v>119</v>
      </c>
      <c r="E746" s="440" t="s">
        <v>1323</v>
      </c>
      <c r="F746" s="440" t="s">
        <v>1323</v>
      </c>
      <c r="G746" s="440" t="s">
        <v>1323</v>
      </c>
      <c r="I746" s="440" t="s">
        <v>1323</v>
      </c>
      <c r="J746" s="440" t="s">
        <v>1323</v>
      </c>
      <c r="K746" s="440" t="s">
        <v>1323</v>
      </c>
      <c r="L746" s="440" t="s">
        <v>1323</v>
      </c>
      <c r="M746" s="440" t="s">
        <v>1323</v>
      </c>
      <c r="N746" s="440" t="s">
        <v>1323</v>
      </c>
      <c r="O746" s="440" t="s">
        <v>1323</v>
      </c>
      <c r="Q746" s="440">
        <v>1606</v>
      </c>
      <c r="R746" s="449" t="s">
        <v>119</v>
      </c>
      <c r="S746" s="440">
        <v>1606</v>
      </c>
    </row>
    <row r="747" spans="1:19" ht="10.199999999999999" customHeight="1" x14ac:dyDescent="0.3">
      <c r="A747" s="440">
        <v>1607</v>
      </c>
      <c r="B747" s="440">
        <f t="shared" si="15"/>
        <v>4</v>
      </c>
      <c r="C747" s="449">
        <v>1607</v>
      </c>
      <c r="D747" s="440" t="s">
        <v>120</v>
      </c>
      <c r="J747" s="440" t="s">
        <v>1324</v>
      </c>
      <c r="K747" s="440" t="s">
        <v>1324</v>
      </c>
      <c r="M747" s="440" t="s">
        <v>1323</v>
      </c>
      <c r="Q747" s="440">
        <v>1607</v>
      </c>
      <c r="R747" s="449" t="s">
        <v>120</v>
      </c>
      <c r="S747" s="440">
        <v>1607</v>
      </c>
    </row>
    <row r="748" spans="1:19" ht="10.199999999999999" customHeight="1" x14ac:dyDescent="0.3">
      <c r="A748" s="440">
        <v>1608</v>
      </c>
      <c r="B748" s="440">
        <f t="shared" si="15"/>
        <v>4</v>
      </c>
      <c r="C748" s="449">
        <v>1608</v>
      </c>
      <c r="D748" s="440" t="s">
        <v>121</v>
      </c>
      <c r="J748" s="440" t="s">
        <v>1324</v>
      </c>
      <c r="K748" s="440" t="s">
        <v>1324</v>
      </c>
      <c r="M748" s="440" t="s">
        <v>1323</v>
      </c>
      <c r="Q748" s="440">
        <v>1608</v>
      </c>
      <c r="R748" s="449" t="s">
        <v>121</v>
      </c>
      <c r="S748" s="440">
        <v>1608</v>
      </c>
    </row>
    <row r="749" spans="1:19" ht="10.199999999999999" customHeight="1" x14ac:dyDescent="0.3">
      <c r="A749" s="440">
        <v>1609</v>
      </c>
      <c r="B749" s="440">
        <f t="shared" si="15"/>
        <v>4</v>
      </c>
      <c r="C749" s="449">
        <v>1609</v>
      </c>
      <c r="D749" s="440" t="s">
        <v>808</v>
      </c>
      <c r="J749" s="440" t="s">
        <v>1324</v>
      </c>
      <c r="K749" s="440" t="s">
        <v>1324</v>
      </c>
      <c r="Q749" s="440">
        <v>1609</v>
      </c>
      <c r="R749" s="449" t="s">
        <v>808</v>
      </c>
      <c r="S749" s="440">
        <v>1609</v>
      </c>
    </row>
    <row r="750" spans="1:19" ht="10.199999999999999" customHeight="1" x14ac:dyDescent="0.3">
      <c r="A750" s="440">
        <v>1609</v>
      </c>
      <c r="B750" s="440">
        <f t="shared" si="15"/>
        <v>6</v>
      </c>
      <c r="C750" s="449">
        <v>160905</v>
      </c>
      <c r="D750" s="440" t="s">
        <v>809</v>
      </c>
      <c r="J750" s="440" t="s">
        <v>1324</v>
      </c>
      <c r="K750" s="440" t="s">
        <v>1324</v>
      </c>
      <c r="Q750" s="440">
        <v>160905</v>
      </c>
      <c r="R750" s="449" t="s">
        <v>809</v>
      </c>
      <c r="S750" s="440">
        <v>160905</v>
      </c>
    </row>
    <row r="751" spans="1:19" ht="10.199999999999999" customHeight="1" x14ac:dyDescent="0.3">
      <c r="A751" s="440">
        <v>1609</v>
      </c>
      <c r="B751" s="440">
        <f t="shared" si="15"/>
        <v>6</v>
      </c>
      <c r="C751" s="449">
        <v>160910</v>
      </c>
      <c r="D751" s="440" t="s">
        <v>810</v>
      </c>
      <c r="J751" s="440" t="s">
        <v>1324</v>
      </c>
      <c r="K751" s="440" t="s">
        <v>1324</v>
      </c>
      <c r="Q751" s="440">
        <v>160910</v>
      </c>
      <c r="R751" s="449" t="s">
        <v>1555</v>
      </c>
      <c r="S751" s="440">
        <v>160910</v>
      </c>
    </row>
    <row r="752" spans="1:19" ht="10.199999999999999" customHeight="1" x14ac:dyDescent="0.3">
      <c r="A752" s="440">
        <v>1609</v>
      </c>
      <c r="B752" s="440">
        <f t="shared" si="15"/>
        <v>6</v>
      </c>
      <c r="C752" s="449">
        <v>160990</v>
      </c>
      <c r="D752" s="440" t="s">
        <v>461</v>
      </c>
      <c r="J752" s="440" t="s">
        <v>1324</v>
      </c>
      <c r="K752" s="440" t="s">
        <v>1324</v>
      </c>
      <c r="Q752" s="440">
        <v>160990</v>
      </c>
      <c r="R752" s="449" t="s">
        <v>461</v>
      </c>
      <c r="S752" s="440">
        <v>160990</v>
      </c>
    </row>
    <row r="753" spans="1:22" ht="10.199999999999999" customHeight="1" x14ac:dyDescent="0.3">
      <c r="A753" s="440">
        <v>1610</v>
      </c>
      <c r="B753" s="440">
        <f t="shared" si="15"/>
        <v>4</v>
      </c>
      <c r="C753" s="449">
        <v>1610</v>
      </c>
      <c r="D753" s="440" t="s">
        <v>811</v>
      </c>
      <c r="J753" s="440" t="s">
        <v>1324</v>
      </c>
      <c r="K753" s="440" t="s">
        <v>1324</v>
      </c>
      <c r="Q753" s="440">
        <v>1610</v>
      </c>
      <c r="R753" s="449" t="s">
        <v>811</v>
      </c>
      <c r="S753" s="440">
        <v>1610</v>
      </c>
    </row>
    <row r="754" spans="1:22" ht="10.199999999999999" customHeight="1" x14ac:dyDescent="0.3">
      <c r="A754" s="440">
        <v>1611</v>
      </c>
      <c r="B754" s="440">
        <f t="shared" si="15"/>
        <v>4</v>
      </c>
      <c r="C754" s="449">
        <v>1611</v>
      </c>
      <c r="D754" s="440" t="s">
        <v>122</v>
      </c>
      <c r="E754" s="440" t="s">
        <v>1323</v>
      </c>
      <c r="F754" s="440" t="s">
        <v>1323</v>
      </c>
      <c r="G754" s="440" t="s">
        <v>1323</v>
      </c>
      <c r="I754" s="440" t="s">
        <v>1323</v>
      </c>
      <c r="J754" s="440" t="s">
        <v>1323</v>
      </c>
      <c r="K754" s="440" t="s">
        <v>1323</v>
      </c>
      <c r="O754" s="440" t="s">
        <v>1323</v>
      </c>
      <c r="Q754" s="440">
        <v>1611</v>
      </c>
      <c r="R754" s="449" t="s">
        <v>122</v>
      </c>
      <c r="S754" s="440">
        <v>1611</v>
      </c>
    </row>
    <row r="755" spans="1:22" ht="10.199999999999999" customHeight="1" x14ac:dyDescent="0.3">
      <c r="A755" s="440">
        <v>1612</v>
      </c>
      <c r="B755" s="440">
        <f t="shared" si="15"/>
        <v>4</v>
      </c>
      <c r="C755" s="449">
        <v>1612</v>
      </c>
      <c r="D755" s="440" t="s">
        <v>123</v>
      </c>
      <c r="E755" s="440" t="s">
        <v>1323</v>
      </c>
      <c r="F755" s="440" t="s">
        <v>1323</v>
      </c>
      <c r="G755" s="440" t="s">
        <v>1323</v>
      </c>
      <c r="I755" s="440" t="s">
        <v>1323</v>
      </c>
      <c r="J755" s="440" t="s">
        <v>1323</v>
      </c>
      <c r="K755" s="440" t="s">
        <v>1323</v>
      </c>
      <c r="L755" s="440" t="s">
        <v>1323</v>
      </c>
      <c r="M755" s="440" t="s">
        <v>1323</v>
      </c>
      <c r="N755" s="440" t="s">
        <v>1323</v>
      </c>
      <c r="O755" s="440" t="s">
        <v>1323</v>
      </c>
      <c r="Q755" s="440">
        <v>1612</v>
      </c>
      <c r="R755" s="449" t="s">
        <v>123</v>
      </c>
      <c r="S755" s="440">
        <v>1612</v>
      </c>
    </row>
    <row r="756" spans="1:22" ht="10.199999999999999" customHeight="1" x14ac:dyDescent="0.3">
      <c r="A756" s="440">
        <v>1613</v>
      </c>
      <c r="B756" s="440">
        <f t="shared" si="15"/>
        <v>4</v>
      </c>
      <c r="C756" s="449">
        <v>1613</v>
      </c>
      <c r="D756" s="440" t="s">
        <v>124</v>
      </c>
      <c r="E756" s="440" t="s">
        <v>1323</v>
      </c>
      <c r="J756" s="440" t="s">
        <v>1324</v>
      </c>
      <c r="K756" s="440" t="s">
        <v>1324</v>
      </c>
      <c r="L756" s="440" t="s">
        <v>1323</v>
      </c>
      <c r="M756" s="440" t="s">
        <v>1323</v>
      </c>
      <c r="O756" s="440" t="s">
        <v>1323</v>
      </c>
      <c r="Q756" s="440">
        <v>1613</v>
      </c>
      <c r="R756" s="449" t="s">
        <v>124</v>
      </c>
      <c r="S756" s="440">
        <v>1613</v>
      </c>
    </row>
    <row r="757" spans="1:22" ht="10.199999999999999" customHeight="1" x14ac:dyDescent="0.3">
      <c r="A757" s="440">
        <v>1614</v>
      </c>
      <c r="B757" s="440">
        <f t="shared" si="15"/>
        <v>4</v>
      </c>
      <c r="C757" s="449">
        <v>1614</v>
      </c>
      <c r="D757" s="440" t="s">
        <v>125</v>
      </c>
      <c r="E757" s="440" t="s">
        <v>1323</v>
      </c>
      <c r="F757" s="440" t="s">
        <v>1323</v>
      </c>
      <c r="G757" s="440" t="s">
        <v>1323</v>
      </c>
      <c r="I757" s="440" t="s">
        <v>1323</v>
      </c>
      <c r="J757" s="440" t="s">
        <v>1323</v>
      </c>
      <c r="K757" s="440" t="s">
        <v>1323</v>
      </c>
      <c r="L757" s="440" t="s">
        <v>1323</v>
      </c>
      <c r="M757" s="440" t="s">
        <v>1323</v>
      </c>
      <c r="O757" s="440" t="s">
        <v>1323</v>
      </c>
      <c r="Q757" s="440">
        <v>1614</v>
      </c>
      <c r="R757" s="449" t="s">
        <v>125</v>
      </c>
      <c r="S757" s="440">
        <v>1614</v>
      </c>
    </row>
    <row r="758" spans="1:22" ht="10.199999999999999" customHeight="1" x14ac:dyDescent="0.3">
      <c r="A758" s="440">
        <v>1614</v>
      </c>
      <c r="B758" s="440">
        <f t="shared" si="15"/>
        <v>6</v>
      </c>
      <c r="C758" s="449">
        <v>161405</v>
      </c>
      <c r="D758" s="440" t="s">
        <v>126</v>
      </c>
      <c r="E758" s="440" t="s">
        <v>1323</v>
      </c>
      <c r="F758" s="440" t="s">
        <v>1323</v>
      </c>
      <c r="G758" s="440" t="s">
        <v>1323</v>
      </c>
      <c r="I758" s="440" t="s">
        <v>1323</v>
      </c>
      <c r="J758" s="440" t="s">
        <v>1323</v>
      </c>
      <c r="K758" s="440" t="s">
        <v>1323</v>
      </c>
      <c r="L758" s="440" t="s">
        <v>1323</v>
      </c>
      <c r="M758" s="440" t="s">
        <v>1323</v>
      </c>
      <c r="O758" s="440" t="s">
        <v>1323</v>
      </c>
      <c r="Q758" s="440">
        <v>161405</v>
      </c>
      <c r="R758" s="449" t="s">
        <v>1556</v>
      </c>
      <c r="S758" s="440">
        <v>161405</v>
      </c>
    </row>
    <row r="759" spans="1:22" ht="10.199999999999999" customHeight="1" x14ac:dyDescent="0.3">
      <c r="A759" s="440">
        <v>1614</v>
      </c>
      <c r="B759" s="440">
        <f t="shared" si="15"/>
        <v>6</v>
      </c>
      <c r="C759" s="449">
        <v>161410</v>
      </c>
      <c r="D759" s="440" t="s">
        <v>127</v>
      </c>
      <c r="E759" s="440" t="s">
        <v>1323</v>
      </c>
      <c r="F759" s="440" t="s">
        <v>1323</v>
      </c>
      <c r="G759" s="440" t="s">
        <v>1323</v>
      </c>
      <c r="I759" s="440" t="s">
        <v>1323</v>
      </c>
      <c r="J759" s="440" t="s">
        <v>1323</v>
      </c>
      <c r="K759" s="440" t="s">
        <v>1323</v>
      </c>
      <c r="L759" s="440" t="s">
        <v>1323</v>
      </c>
      <c r="M759" s="440" t="s">
        <v>1323</v>
      </c>
      <c r="O759" s="440" t="s">
        <v>1323</v>
      </c>
      <c r="Q759" s="440">
        <v>161410</v>
      </c>
      <c r="R759" s="449" t="s">
        <v>127</v>
      </c>
      <c r="S759" s="440">
        <v>161410</v>
      </c>
    </row>
    <row r="760" spans="1:22" ht="10.199999999999999" customHeight="1" x14ac:dyDescent="0.3">
      <c r="A760" s="440">
        <v>1614</v>
      </c>
      <c r="B760" s="440">
        <f t="shared" si="15"/>
        <v>6</v>
      </c>
      <c r="C760" s="449">
        <v>161415</v>
      </c>
      <c r="D760" s="440" t="s">
        <v>128</v>
      </c>
      <c r="E760" s="440" t="s">
        <v>1323</v>
      </c>
      <c r="F760" s="440" t="s">
        <v>1323</v>
      </c>
      <c r="G760" s="440" t="s">
        <v>1323</v>
      </c>
      <c r="I760" s="440" t="s">
        <v>1323</v>
      </c>
      <c r="J760" s="440" t="s">
        <v>1323</v>
      </c>
      <c r="K760" s="440" t="s">
        <v>1323</v>
      </c>
      <c r="L760" s="440" t="s">
        <v>1323</v>
      </c>
      <c r="M760" s="440" t="s">
        <v>1323</v>
      </c>
      <c r="O760" s="440" t="s">
        <v>1323</v>
      </c>
      <c r="Q760" s="440">
        <v>161415</v>
      </c>
      <c r="R760" s="449" t="s">
        <v>128</v>
      </c>
      <c r="S760" s="440">
        <v>161415</v>
      </c>
    </row>
    <row r="761" spans="1:22" ht="10.199999999999999" customHeight="1" x14ac:dyDescent="0.3">
      <c r="A761" s="440">
        <v>1614</v>
      </c>
      <c r="B761" s="440">
        <f t="shared" si="15"/>
        <v>6</v>
      </c>
      <c r="C761" s="449">
        <v>161420</v>
      </c>
      <c r="D761" s="440" t="s">
        <v>129</v>
      </c>
      <c r="E761" s="440" t="s">
        <v>1323</v>
      </c>
      <c r="F761" s="440" t="s">
        <v>1323</v>
      </c>
      <c r="G761" s="440" t="s">
        <v>1323</v>
      </c>
      <c r="I761" s="440" t="s">
        <v>1323</v>
      </c>
      <c r="J761" s="440" t="s">
        <v>1323</v>
      </c>
      <c r="K761" s="440" t="s">
        <v>1323</v>
      </c>
      <c r="L761" s="440" t="s">
        <v>1323</v>
      </c>
      <c r="M761" s="440" t="s">
        <v>1323</v>
      </c>
      <c r="O761" s="440" t="s">
        <v>1323</v>
      </c>
      <c r="Q761" s="440">
        <v>161420</v>
      </c>
      <c r="R761" s="449" t="s">
        <v>129</v>
      </c>
      <c r="S761" s="440">
        <v>161420</v>
      </c>
    </row>
    <row r="762" spans="1:22" ht="10.199999999999999" customHeight="1" x14ac:dyDescent="0.3">
      <c r="A762" s="440">
        <v>1614</v>
      </c>
      <c r="B762" s="440">
        <f t="shared" si="15"/>
        <v>6</v>
      </c>
      <c r="C762" s="449">
        <v>161425</v>
      </c>
      <c r="D762" s="440" t="s">
        <v>130</v>
      </c>
      <c r="E762" s="440" t="s">
        <v>1323</v>
      </c>
      <c r="F762" s="440" t="s">
        <v>1323</v>
      </c>
      <c r="G762" s="440" t="s">
        <v>1323</v>
      </c>
      <c r="I762" s="440" t="s">
        <v>1323</v>
      </c>
      <c r="J762" s="440" t="s">
        <v>1323</v>
      </c>
      <c r="K762" s="440" t="s">
        <v>1323</v>
      </c>
      <c r="L762" s="440" t="s">
        <v>1323</v>
      </c>
      <c r="M762" s="440" t="s">
        <v>1323</v>
      </c>
      <c r="O762" s="440" t="s">
        <v>1323</v>
      </c>
      <c r="Q762" s="440">
        <v>161425</v>
      </c>
      <c r="R762" s="449" t="s">
        <v>130</v>
      </c>
      <c r="S762" s="440">
        <v>161425</v>
      </c>
    </row>
    <row r="763" spans="1:22" ht="10.199999999999999" customHeight="1" x14ac:dyDescent="0.3">
      <c r="A763" s="440">
        <v>1614</v>
      </c>
      <c r="B763" s="440">
        <f t="shared" si="15"/>
        <v>6</v>
      </c>
      <c r="C763" s="449">
        <v>161430</v>
      </c>
      <c r="D763" s="440" t="s">
        <v>131</v>
      </c>
      <c r="E763" s="440" t="s">
        <v>1323</v>
      </c>
      <c r="F763" s="440" t="s">
        <v>1323</v>
      </c>
      <c r="G763" s="440" t="s">
        <v>1323</v>
      </c>
      <c r="I763" s="440" t="s">
        <v>1323</v>
      </c>
      <c r="J763" s="440" t="s">
        <v>1323</v>
      </c>
      <c r="K763" s="440" t="s">
        <v>1323</v>
      </c>
      <c r="L763" s="440" t="s">
        <v>1323</v>
      </c>
      <c r="M763" s="440" t="s">
        <v>1323</v>
      </c>
      <c r="O763" s="440" t="s">
        <v>1323</v>
      </c>
      <c r="Q763" s="440">
        <v>161430</v>
      </c>
      <c r="R763" s="449" t="s">
        <v>131</v>
      </c>
      <c r="S763" s="440">
        <v>161430</v>
      </c>
    </row>
    <row r="764" spans="1:22" ht="10.199999999999999" customHeight="1" x14ac:dyDescent="0.3">
      <c r="A764" s="440">
        <v>1614</v>
      </c>
      <c r="B764" s="440">
        <f t="shared" si="15"/>
        <v>6</v>
      </c>
      <c r="C764" s="449">
        <v>161490</v>
      </c>
      <c r="D764" s="440" t="s">
        <v>53</v>
      </c>
      <c r="E764" s="440" t="s">
        <v>1323</v>
      </c>
      <c r="F764" s="440" t="s">
        <v>1323</v>
      </c>
      <c r="G764" s="440" t="s">
        <v>1323</v>
      </c>
      <c r="I764" s="440" t="s">
        <v>1323</v>
      </c>
      <c r="J764" s="440" t="s">
        <v>1323</v>
      </c>
      <c r="K764" s="440" t="s">
        <v>1323</v>
      </c>
      <c r="L764" s="440" t="s">
        <v>1323</v>
      </c>
      <c r="M764" s="440" t="s">
        <v>1323</v>
      </c>
      <c r="O764" s="440" t="s">
        <v>1323</v>
      </c>
      <c r="Q764" s="440">
        <v>161490</v>
      </c>
      <c r="R764" s="449" t="s">
        <v>53</v>
      </c>
      <c r="S764" s="440">
        <v>161490</v>
      </c>
    </row>
    <row r="765" spans="1:22" ht="10.199999999999999" customHeight="1" x14ac:dyDescent="0.3">
      <c r="A765" s="440">
        <v>1615</v>
      </c>
      <c r="B765" s="440">
        <f t="shared" si="15"/>
        <v>4</v>
      </c>
      <c r="C765" s="449">
        <v>1615</v>
      </c>
      <c r="D765" s="440" t="s">
        <v>132</v>
      </c>
      <c r="E765" s="440" t="s">
        <v>1323</v>
      </c>
      <c r="F765" s="440" t="s">
        <v>1323</v>
      </c>
      <c r="G765" s="440" t="s">
        <v>1323</v>
      </c>
      <c r="I765" s="440" t="s">
        <v>1323</v>
      </c>
      <c r="J765" s="440" t="s">
        <v>1323</v>
      </c>
      <c r="K765" s="440" t="s">
        <v>1323</v>
      </c>
      <c r="O765" s="440" t="s">
        <v>1323</v>
      </c>
      <c r="Q765" s="440">
        <v>1615</v>
      </c>
      <c r="R765" s="449" t="s">
        <v>1557</v>
      </c>
      <c r="S765" s="440">
        <v>1615</v>
      </c>
    </row>
    <row r="766" spans="1:22" ht="10.199999999999999" customHeight="1" x14ac:dyDescent="0.3">
      <c r="A766" s="440">
        <v>1615</v>
      </c>
      <c r="B766" s="440">
        <f t="shared" si="15"/>
        <v>6</v>
      </c>
      <c r="C766" s="449">
        <v>161505</v>
      </c>
      <c r="D766" s="440" t="s">
        <v>812</v>
      </c>
      <c r="E766" s="440" t="s">
        <v>1323</v>
      </c>
      <c r="F766" s="440" t="s">
        <v>1323</v>
      </c>
      <c r="G766" s="440" t="s">
        <v>1323</v>
      </c>
      <c r="I766" s="440" t="s">
        <v>1323</v>
      </c>
      <c r="J766" s="440" t="s">
        <v>1323</v>
      </c>
      <c r="K766" s="440" t="s">
        <v>1323</v>
      </c>
      <c r="O766" s="440" t="s">
        <v>1323</v>
      </c>
      <c r="Q766" s="440">
        <v>161505</v>
      </c>
      <c r="R766" s="449" t="s">
        <v>1558</v>
      </c>
      <c r="S766" s="442" t="s">
        <v>1559</v>
      </c>
    </row>
    <row r="767" spans="1:22" ht="10.199999999999999" customHeight="1" x14ac:dyDescent="0.3">
      <c r="A767" s="440">
        <v>1615</v>
      </c>
      <c r="B767" s="440">
        <f t="shared" si="15"/>
        <v>6</v>
      </c>
      <c r="C767" s="449">
        <v>161510</v>
      </c>
      <c r="D767" s="440" t="s">
        <v>813</v>
      </c>
      <c r="E767" s="440" t="s">
        <v>1323</v>
      </c>
      <c r="F767" s="440" t="s">
        <v>1323</v>
      </c>
      <c r="J767" s="440" t="s">
        <v>1323</v>
      </c>
      <c r="K767" s="440" t="s">
        <v>1323</v>
      </c>
      <c r="O767" s="440" t="s">
        <v>1323</v>
      </c>
      <c r="Q767" s="440">
        <v>161510</v>
      </c>
      <c r="R767" s="449" t="s">
        <v>1560</v>
      </c>
      <c r="S767" s="442" t="s">
        <v>1561</v>
      </c>
      <c r="V767" s="440" t="s">
        <v>1562</v>
      </c>
    </row>
    <row r="768" spans="1:22" ht="10.199999999999999" customHeight="1" x14ac:dyDescent="0.3">
      <c r="A768" s="440">
        <v>1615</v>
      </c>
      <c r="B768" s="440">
        <f t="shared" si="15"/>
        <v>6</v>
      </c>
      <c r="C768" s="449">
        <v>161515</v>
      </c>
      <c r="D768" s="440" t="s">
        <v>814</v>
      </c>
      <c r="E768" s="440" t="s">
        <v>1323</v>
      </c>
      <c r="F768" s="440" t="s">
        <v>1323</v>
      </c>
      <c r="G768" s="440" t="s">
        <v>1323</v>
      </c>
      <c r="I768" s="440" t="s">
        <v>1323</v>
      </c>
      <c r="J768" s="440" t="s">
        <v>1323</v>
      </c>
      <c r="K768" s="440" t="s">
        <v>1323</v>
      </c>
      <c r="O768" s="440" t="s">
        <v>1323</v>
      </c>
      <c r="Q768" s="440">
        <v>161515</v>
      </c>
      <c r="R768" s="449" t="s">
        <v>1563</v>
      </c>
      <c r="S768" s="440">
        <v>161515</v>
      </c>
    </row>
    <row r="769" spans="1:19" ht="10.199999999999999" customHeight="1" x14ac:dyDescent="0.3">
      <c r="A769" s="440">
        <v>1615</v>
      </c>
      <c r="B769" s="440">
        <f t="shared" si="15"/>
        <v>6</v>
      </c>
      <c r="C769" s="449">
        <v>161520</v>
      </c>
      <c r="D769" s="440" t="s">
        <v>133</v>
      </c>
      <c r="E769" s="440" t="s">
        <v>1323</v>
      </c>
      <c r="F769" s="440" t="s">
        <v>1323</v>
      </c>
      <c r="G769" s="440" t="s">
        <v>1323</v>
      </c>
      <c r="J769" s="440" t="s">
        <v>1323</v>
      </c>
      <c r="K769" s="440" t="s">
        <v>1323</v>
      </c>
      <c r="O769" s="440" t="s">
        <v>1323</v>
      </c>
      <c r="Q769" s="440">
        <v>161520</v>
      </c>
      <c r="R769" s="449" t="s">
        <v>1564</v>
      </c>
      <c r="S769" s="440">
        <v>161520</v>
      </c>
    </row>
    <row r="770" spans="1:19" ht="10.199999999999999" customHeight="1" x14ac:dyDescent="0.3">
      <c r="A770" s="440">
        <v>1615</v>
      </c>
      <c r="B770" s="440">
        <f t="shared" si="15"/>
        <v>6</v>
      </c>
      <c r="C770" s="449">
        <v>161525</v>
      </c>
      <c r="D770" s="440" t="s">
        <v>815</v>
      </c>
      <c r="E770" s="440" t="s">
        <v>1323</v>
      </c>
      <c r="F770" s="440" t="s">
        <v>1323</v>
      </c>
      <c r="G770" s="440" t="s">
        <v>1323</v>
      </c>
      <c r="J770" s="440" t="s">
        <v>1323</v>
      </c>
      <c r="K770" s="440" t="s">
        <v>1323</v>
      </c>
      <c r="O770" s="440" t="s">
        <v>1323</v>
      </c>
      <c r="Q770" s="440" t="s">
        <v>1340</v>
      </c>
      <c r="R770" s="449" t="s">
        <v>1340</v>
      </c>
      <c r="S770" s="440" t="s">
        <v>1340</v>
      </c>
    </row>
    <row r="771" spans="1:19" ht="10.199999999999999" customHeight="1" x14ac:dyDescent="0.3">
      <c r="A771" s="440">
        <v>1615</v>
      </c>
      <c r="B771" s="440">
        <f t="shared" si="15"/>
        <v>6</v>
      </c>
      <c r="C771" s="449">
        <v>161530</v>
      </c>
      <c r="D771" s="440" t="s">
        <v>816</v>
      </c>
      <c r="E771" s="440" t="s">
        <v>1323</v>
      </c>
      <c r="F771" s="440" t="s">
        <v>1323</v>
      </c>
      <c r="G771" s="440" t="s">
        <v>1323</v>
      </c>
      <c r="J771" s="440" t="s">
        <v>1323</v>
      </c>
      <c r="K771" s="440" t="s">
        <v>1323</v>
      </c>
      <c r="O771" s="440" t="s">
        <v>1323</v>
      </c>
      <c r="Q771" s="440" t="s">
        <v>1340</v>
      </c>
      <c r="R771" s="449" t="s">
        <v>1340</v>
      </c>
      <c r="S771" s="440" t="s">
        <v>1340</v>
      </c>
    </row>
    <row r="772" spans="1:19" ht="10.199999999999999" customHeight="1" x14ac:dyDescent="0.3">
      <c r="A772" s="440">
        <v>1615</v>
      </c>
      <c r="B772" s="440">
        <f t="shared" si="15"/>
        <v>6</v>
      </c>
      <c r="C772" s="449">
        <v>161535</v>
      </c>
      <c r="D772" s="440" t="s">
        <v>817</v>
      </c>
      <c r="E772" s="440" t="s">
        <v>1323</v>
      </c>
      <c r="F772" s="440" t="s">
        <v>1323</v>
      </c>
      <c r="J772" s="440" t="s">
        <v>1323</v>
      </c>
      <c r="K772" s="440" t="s">
        <v>1323</v>
      </c>
      <c r="O772" s="440" t="s">
        <v>1323</v>
      </c>
      <c r="Q772" s="440" t="s">
        <v>1340</v>
      </c>
      <c r="R772" s="449" t="s">
        <v>1340</v>
      </c>
      <c r="S772" s="440" t="s">
        <v>1340</v>
      </c>
    </row>
    <row r="773" spans="1:19" ht="10.199999999999999" customHeight="1" x14ac:dyDescent="0.3">
      <c r="A773" s="440">
        <v>1615</v>
      </c>
      <c r="B773" s="440">
        <f t="shared" ref="B773:B836" si="16">LEN(C773)</f>
        <v>6</v>
      </c>
      <c r="C773" s="449">
        <v>161540</v>
      </c>
      <c r="D773" s="440" t="s">
        <v>1565</v>
      </c>
      <c r="E773" s="440" t="s">
        <v>1323</v>
      </c>
      <c r="F773" s="440" t="s">
        <v>1323</v>
      </c>
      <c r="G773" s="440" t="s">
        <v>1323</v>
      </c>
      <c r="I773" s="440" t="s">
        <v>1323</v>
      </c>
      <c r="J773" s="440" t="s">
        <v>1323</v>
      </c>
      <c r="K773" s="440" t="s">
        <v>1323</v>
      </c>
      <c r="O773" s="440" t="s">
        <v>1323</v>
      </c>
      <c r="Q773" s="440">
        <v>161540</v>
      </c>
      <c r="R773" s="449" t="s">
        <v>1566</v>
      </c>
      <c r="S773" s="440">
        <v>161540</v>
      </c>
    </row>
    <row r="774" spans="1:19" ht="10.199999999999999" customHeight="1" x14ac:dyDescent="0.3">
      <c r="A774" s="440">
        <v>1615</v>
      </c>
      <c r="B774" s="440">
        <f t="shared" si="16"/>
        <v>6</v>
      </c>
      <c r="C774" s="449">
        <v>161545</v>
      </c>
      <c r="D774" s="440" t="s">
        <v>134</v>
      </c>
      <c r="E774" s="440" t="s">
        <v>1323</v>
      </c>
      <c r="F774" s="440" t="s">
        <v>1323</v>
      </c>
      <c r="J774" s="440" t="s">
        <v>1324</v>
      </c>
      <c r="K774" s="440" t="s">
        <v>1324</v>
      </c>
      <c r="O774" s="440" t="s">
        <v>1323</v>
      </c>
      <c r="Q774" s="440">
        <v>161545</v>
      </c>
      <c r="R774" s="449" t="s">
        <v>1567</v>
      </c>
      <c r="S774" s="440">
        <v>161545</v>
      </c>
    </row>
    <row r="775" spans="1:19" ht="10.199999999999999" customHeight="1" x14ac:dyDescent="0.3">
      <c r="A775" s="440">
        <v>1615</v>
      </c>
      <c r="B775" s="440">
        <f t="shared" si="16"/>
        <v>6</v>
      </c>
      <c r="C775" s="449">
        <v>161550</v>
      </c>
      <c r="D775" s="440" t="s">
        <v>135</v>
      </c>
      <c r="F775" s="440" t="s">
        <v>1323</v>
      </c>
      <c r="I775" s="440" t="s">
        <v>1323</v>
      </c>
      <c r="J775" s="440" t="s">
        <v>1324</v>
      </c>
      <c r="K775" s="440" t="s">
        <v>1324</v>
      </c>
      <c r="Q775" s="440">
        <v>161550</v>
      </c>
      <c r="R775" s="449" t="s">
        <v>1568</v>
      </c>
      <c r="S775" s="440">
        <v>161550</v>
      </c>
    </row>
    <row r="776" spans="1:19" ht="10.199999999999999" customHeight="1" x14ac:dyDescent="0.3">
      <c r="A776" s="440">
        <v>1617</v>
      </c>
      <c r="B776" s="440">
        <f t="shared" si="16"/>
        <v>4</v>
      </c>
      <c r="C776" s="449">
        <v>1617</v>
      </c>
      <c r="D776" s="440" t="s">
        <v>818</v>
      </c>
      <c r="G776" s="440" t="s">
        <v>1323</v>
      </c>
      <c r="I776" s="440" t="s">
        <v>1323</v>
      </c>
      <c r="J776" s="440" t="s">
        <v>1323</v>
      </c>
      <c r="K776" s="440" t="s">
        <v>1323</v>
      </c>
      <c r="Q776" s="440">
        <v>1617</v>
      </c>
      <c r="R776" s="449" t="s">
        <v>818</v>
      </c>
      <c r="S776" s="440">
        <v>1617</v>
      </c>
    </row>
    <row r="777" spans="1:19" ht="10.199999999999999" customHeight="1" x14ac:dyDescent="0.3">
      <c r="A777" s="440">
        <v>1619</v>
      </c>
      <c r="B777" s="440">
        <f t="shared" si="16"/>
        <v>4</v>
      </c>
      <c r="C777" s="449">
        <v>1619</v>
      </c>
      <c r="D777" s="440" t="s">
        <v>820</v>
      </c>
      <c r="E777" s="440" t="s">
        <v>1323</v>
      </c>
      <c r="J777" s="440" t="s">
        <v>1324</v>
      </c>
      <c r="K777" s="440" t="s">
        <v>1324</v>
      </c>
      <c r="O777" s="440" t="s">
        <v>1323</v>
      </c>
      <c r="Q777" s="440">
        <v>1619</v>
      </c>
      <c r="R777" s="449" t="s">
        <v>1569</v>
      </c>
      <c r="S777" s="440">
        <v>1619</v>
      </c>
    </row>
    <row r="778" spans="1:19" ht="10.199999999999999" customHeight="1" x14ac:dyDescent="0.3">
      <c r="A778" s="440">
        <v>1620</v>
      </c>
      <c r="B778" s="440">
        <f t="shared" si="16"/>
        <v>4</v>
      </c>
      <c r="C778" s="449">
        <v>1620</v>
      </c>
      <c r="D778" s="440" t="s">
        <v>1570</v>
      </c>
      <c r="E778" s="440" t="s">
        <v>1323</v>
      </c>
      <c r="J778" s="440" t="s">
        <v>1324</v>
      </c>
      <c r="K778" s="440" t="s">
        <v>1324</v>
      </c>
      <c r="O778" s="440" t="s">
        <v>1323</v>
      </c>
      <c r="Q778" s="440">
        <v>1620</v>
      </c>
      <c r="R778" s="449" t="s">
        <v>1570</v>
      </c>
      <c r="S778" s="440">
        <v>1620</v>
      </c>
    </row>
    <row r="779" spans="1:19" ht="10.199999999999999" customHeight="1" x14ac:dyDescent="0.3">
      <c r="A779" s="440">
        <v>1620</v>
      </c>
      <c r="B779" s="440">
        <f t="shared" si="16"/>
        <v>6</v>
      </c>
      <c r="C779" s="449">
        <v>162005</v>
      </c>
      <c r="D779" s="440" t="s">
        <v>34</v>
      </c>
      <c r="E779" s="440" t="s">
        <v>1323</v>
      </c>
      <c r="J779" s="440" t="s">
        <v>1324</v>
      </c>
      <c r="K779" s="440" t="s">
        <v>1324</v>
      </c>
      <c r="O779" s="440" t="s">
        <v>1323</v>
      </c>
      <c r="Q779" s="440">
        <v>162005</v>
      </c>
      <c r="R779" s="449" t="s">
        <v>34</v>
      </c>
      <c r="S779" s="440">
        <v>162005</v>
      </c>
    </row>
    <row r="780" spans="1:19" ht="10.199999999999999" customHeight="1" x14ac:dyDescent="0.3">
      <c r="A780" s="440">
        <v>1620</v>
      </c>
      <c r="B780" s="440">
        <f t="shared" si="16"/>
        <v>6</v>
      </c>
      <c r="C780" s="449">
        <v>162010</v>
      </c>
      <c r="D780" s="440" t="s">
        <v>35</v>
      </c>
      <c r="E780" s="440" t="s">
        <v>1323</v>
      </c>
      <c r="J780" s="440" t="s">
        <v>1324</v>
      </c>
      <c r="K780" s="440" t="s">
        <v>1324</v>
      </c>
      <c r="O780" s="440" t="s">
        <v>1323</v>
      </c>
      <c r="Q780" s="440">
        <v>162010</v>
      </c>
      <c r="R780" s="449" t="s">
        <v>35</v>
      </c>
      <c r="S780" s="440">
        <v>162010</v>
      </c>
    </row>
    <row r="781" spans="1:19" ht="10.199999999999999" customHeight="1" x14ac:dyDescent="0.3">
      <c r="A781" s="440">
        <v>1620</v>
      </c>
      <c r="B781" s="440">
        <f t="shared" si="16"/>
        <v>6</v>
      </c>
      <c r="C781" s="449">
        <v>162015</v>
      </c>
      <c r="D781" s="440" t="s">
        <v>36</v>
      </c>
      <c r="E781" s="440" t="s">
        <v>1323</v>
      </c>
      <c r="J781" s="440" t="s">
        <v>1324</v>
      </c>
      <c r="K781" s="440" t="s">
        <v>1324</v>
      </c>
      <c r="O781" s="440" t="s">
        <v>1323</v>
      </c>
      <c r="Q781" s="440">
        <v>162015</v>
      </c>
      <c r="R781" s="449" t="s">
        <v>36</v>
      </c>
      <c r="S781" s="440">
        <v>162015</v>
      </c>
    </row>
    <row r="782" spans="1:19" ht="10.199999999999999" customHeight="1" x14ac:dyDescent="0.3">
      <c r="A782" s="440">
        <v>1690</v>
      </c>
      <c r="B782" s="440">
        <f t="shared" si="16"/>
        <v>4</v>
      </c>
      <c r="C782" s="449">
        <v>1690</v>
      </c>
      <c r="D782" s="440" t="s">
        <v>136</v>
      </c>
      <c r="E782" s="440" t="s">
        <v>1323</v>
      </c>
      <c r="F782" s="440" t="s">
        <v>1323</v>
      </c>
      <c r="G782" s="440" t="s">
        <v>1323</v>
      </c>
      <c r="I782" s="440" t="s">
        <v>1323</v>
      </c>
      <c r="J782" s="440" t="s">
        <v>1323</v>
      </c>
      <c r="K782" s="440" t="s">
        <v>1323</v>
      </c>
      <c r="L782" s="440" t="s">
        <v>1323</v>
      </c>
      <c r="M782" s="440" t="s">
        <v>1323</v>
      </c>
      <c r="N782" s="440" t="s">
        <v>1323</v>
      </c>
      <c r="O782" s="440" t="s">
        <v>1323</v>
      </c>
      <c r="Q782" s="440">
        <v>1690</v>
      </c>
      <c r="R782" s="449" t="s">
        <v>136</v>
      </c>
      <c r="S782" s="440">
        <v>1690</v>
      </c>
    </row>
    <row r="783" spans="1:19" ht="10.199999999999999" customHeight="1" x14ac:dyDescent="0.3">
      <c r="A783" s="440">
        <v>1690</v>
      </c>
      <c r="B783" s="440">
        <f t="shared" si="16"/>
        <v>6</v>
      </c>
      <c r="C783" s="449">
        <v>169005</v>
      </c>
      <c r="D783" s="440" t="s">
        <v>137</v>
      </c>
      <c r="E783" s="440" t="s">
        <v>1323</v>
      </c>
      <c r="F783" s="440" t="s">
        <v>1323</v>
      </c>
      <c r="G783" s="440" t="s">
        <v>1323</v>
      </c>
      <c r="I783" s="440" t="s">
        <v>1323</v>
      </c>
      <c r="J783" s="440" t="s">
        <v>1323</v>
      </c>
      <c r="K783" s="440" t="s">
        <v>1323</v>
      </c>
      <c r="L783" s="440" t="s">
        <v>1323</v>
      </c>
      <c r="M783" s="440" t="s">
        <v>1323</v>
      </c>
      <c r="N783" s="440" t="s">
        <v>1323</v>
      </c>
      <c r="O783" s="440" t="s">
        <v>1323</v>
      </c>
      <c r="Q783" s="440">
        <v>169005</v>
      </c>
      <c r="R783" s="449" t="s">
        <v>137</v>
      </c>
      <c r="S783" s="440">
        <v>169005</v>
      </c>
    </row>
    <row r="784" spans="1:19" ht="10.199999999999999" customHeight="1" x14ac:dyDescent="0.3">
      <c r="A784" s="440">
        <v>1690</v>
      </c>
      <c r="B784" s="440">
        <f t="shared" si="16"/>
        <v>6</v>
      </c>
      <c r="C784" s="449">
        <v>169010</v>
      </c>
      <c r="D784" s="440" t="s">
        <v>138</v>
      </c>
      <c r="E784" s="440" t="s">
        <v>1323</v>
      </c>
      <c r="F784" s="440" t="s">
        <v>1323</v>
      </c>
      <c r="G784" s="440" t="s">
        <v>1323</v>
      </c>
      <c r="I784" s="440" t="s">
        <v>1323</v>
      </c>
      <c r="J784" s="440" t="s">
        <v>1323</v>
      </c>
      <c r="K784" s="440" t="s">
        <v>1323</v>
      </c>
      <c r="L784" s="440" t="s">
        <v>1323</v>
      </c>
      <c r="M784" s="440" t="s">
        <v>1323</v>
      </c>
      <c r="N784" s="440" t="s">
        <v>1323</v>
      </c>
      <c r="O784" s="440" t="s">
        <v>1323</v>
      </c>
      <c r="Q784" s="440">
        <v>169010</v>
      </c>
      <c r="R784" s="449" t="s">
        <v>138</v>
      </c>
      <c r="S784" s="440">
        <v>169010</v>
      </c>
    </row>
    <row r="785" spans="1:19" ht="10.199999999999999" customHeight="1" x14ac:dyDescent="0.3">
      <c r="A785" s="440">
        <v>1690</v>
      </c>
      <c r="B785" s="440">
        <f t="shared" si="16"/>
        <v>6</v>
      </c>
      <c r="C785" s="449">
        <v>169015</v>
      </c>
      <c r="D785" s="440" t="s">
        <v>139</v>
      </c>
      <c r="F785" s="440" t="s">
        <v>1323</v>
      </c>
      <c r="G785" s="440" t="s">
        <v>1323</v>
      </c>
      <c r="I785" s="440" t="s">
        <v>1323</v>
      </c>
      <c r="J785" s="440" t="s">
        <v>1323</v>
      </c>
      <c r="K785" s="440" t="s">
        <v>1323</v>
      </c>
      <c r="L785" s="440" t="s">
        <v>1323</v>
      </c>
      <c r="M785" s="440" t="s">
        <v>1323</v>
      </c>
      <c r="Q785" s="440">
        <v>169015</v>
      </c>
      <c r="R785" s="449" t="s">
        <v>139</v>
      </c>
      <c r="S785" s="440">
        <v>169015</v>
      </c>
    </row>
    <row r="786" spans="1:19" ht="10.199999999999999" customHeight="1" x14ac:dyDescent="0.3">
      <c r="A786" s="440">
        <v>1690</v>
      </c>
      <c r="B786" s="440">
        <f t="shared" si="16"/>
        <v>6</v>
      </c>
      <c r="C786" s="449">
        <v>169020</v>
      </c>
      <c r="D786" s="440" t="s">
        <v>140</v>
      </c>
      <c r="E786" s="440" t="s">
        <v>1323</v>
      </c>
      <c r="F786" s="440" t="s">
        <v>1323</v>
      </c>
      <c r="G786" s="440" t="s">
        <v>1323</v>
      </c>
      <c r="J786" s="440" t="s">
        <v>1324</v>
      </c>
      <c r="K786" s="440" t="s">
        <v>1324</v>
      </c>
      <c r="L786" s="440" t="s">
        <v>1323</v>
      </c>
      <c r="M786" s="440" t="s">
        <v>1323</v>
      </c>
      <c r="N786" s="440" t="s">
        <v>1323</v>
      </c>
      <c r="O786" s="440" t="s">
        <v>1323</v>
      </c>
      <c r="Q786" s="440">
        <v>169020</v>
      </c>
      <c r="R786" s="449" t="s">
        <v>140</v>
      </c>
      <c r="S786" s="440">
        <v>169020</v>
      </c>
    </row>
    <row r="787" spans="1:19" ht="10.199999999999999" customHeight="1" x14ac:dyDescent="0.3">
      <c r="A787" s="440">
        <v>1690</v>
      </c>
      <c r="B787" s="440">
        <f t="shared" si="16"/>
        <v>6</v>
      </c>
      <c r="C787" s="449">
        <v>169025</v>
      </c>
      <c r="D787" s="440" t="s">
        <v>141</v>
      </c>
      <c r="E787" s="440" t="s">
        <v>1323</v>
      </c>
      <c r="F787" s="440" t="s">
        <v>1323</v>
      </c>
      <c r="G787" s="440" t="s">
        <v>1323</v>
      </c>
      <c r="I787" s="440" t="s">
        <v>1323</v>
      </c>
      <c r="J787" s="440" t="s">
        <v>1323</v>
      </c>
      <c r="K787" s="440" t="s">
        <v>1323</v>
      </c>
      <c r="L787" s="440" t="s">
        <v>1323</v>
      </c>
      <c r="N787" s="440" t="s">
        <v>1323</v>
      </c>
      <c r="O787" s="440" t="s">
        <v>1323</v>
      </c>
      <c r="Q787" s="440">
        <v>169025</v>
      </c>
      <c r="R787" s="449" t="s">
        <v>141</v>
      </c>
      <c r="S787" s="440">
        <v>169025</v>
      </c>
    </row>
    <row r="788" spans="1:19" ht="10.199999999999999" customHeight="1" x14ac:dyDescent="0.3">
      <c r="A788" s="440">
        <v>1690</v>
      </c>
      <c r="B788" s="440">
        <f t="shared" si="16"/>
        <v>6</v>
      </c>
      <c r="C788" s="449">
        <v>169030</v>
      </c>
      <c r="D788" s="440" t="s">
        <v>142</v>
      </c>
      <c r="E788" s="440" t="s">
        <v>1323</v>
      </c>
      <c r="F788" s="440" t="s">
        <v>1323</v>
      </c>
      <c r="G788" s="440" t="s">
        <v>1323</v>
      </c>
      <c r="I788" s="440" t="s">
        <v>1323</v>
      </c>
      <c r="J788" s="440" t="s">
        <v>1323</v>
      </c>
      <c r="K788" s="440" t="s">
        <v>1323</v>
      </c>
      <c r="L788" s="440" t="s">
        <v>1323</v>
      </c>
      <c r="M788" s="440" t="s">
        <v>1323</v>
      </c>
      <c r="N788" s="440" t="s">
        <v>1323</v>
      </c>
      <c r="O788" s="440" t="s">
        <v>1323</v>
      </c>
      <c r="Q788" s="440">
        <v>169030</v>
      </c>
      <c r="R788" s="449" t="s">
        <v>142</v>
      </c>
      <c r="S788" s="440">
        <v>169030</v>
      </c>
    </row>
    <row r="789" spans="1:19" ht="10.199999999999999" customHeight="1" x14ac:dyDescent="0.3">
      <c r="A789" s="440">
        <v>1690</v>
      </c>
      <c r="B789" s="440">
        <f t="shared" si="16"/>
        <v>6</v>
      </c>
      <c r="C789" s="449">
        <v>169035</v>
      </c>
      <c r="D789" s="440" t="s">
        <v>143</v>
      </c>
      <c r="E789" s="440" t="s">
        <v>1323</v>
      </c>
      <c r="F789" s="440" t="s">
        <v>1323</v>
      </c>
      <c r="G789" s="440" t="s">
        <v>1323</v>
      </c>
      <c r="I789" s="440" t="s">
        <v>1323</v>
      </c>
      <c r="J789" s="440" t="s">
        <v>1323</v>
      </c>
      <c r="K789" s="440" t="s">
        <v>1323</v>
      </c>
      <c r="L789" s="440" t="s">
        <v>1323</v>
      </c>
      <c r="M789" s="440" t="s">
        <v>1323</v>
      </c>
      <c r="N789" s="440" t="s">
        <v>1323</v>
      </c>
      <c r="O789" s="440" t="s">
        <v>1323</v>
      </c>
      <c r="Q789" s="440">
        <v>169035</v>
      </c>
      <c r="R789" s="449" t="s">
        <v>143</v>
      </c>
      <c r="S789" s="440">
        <v>169035</v>
      </c>
    </row>
    <row r="790" spans="1:19" ht="10.199999999999999" customHeight="1" x14ac:dyDescent="0.3">
      <c r="A790" s="440">
        <v>1690</v>
      </c>
      <c r="B790" s="440">
        <f t="shared" si="16"/>
        <v>6</v>
      </c>
      <c r="C790" s="449">
        <v>169040</v>
      </c>
      <c r="D790" s="440" t="s">
        <v>821</v>
      </c>
      <c r="E790" s="440" t="s">
        <v>1323</v>
      </c>
      <c r="F790" s="440" t="s">
        <v>1323</v>
      </c>
      <c r="G790" s="440" t="s">
        <v>1323</v>
      </c>
      <c r="I790" s="440" t="s">
        <v>1323</v>
      </c>
      <c r="J790" s="440" t="s">
        <v>1323</v>
      </c>
      <c r="K790" s="440" t="s">
        <v>1323</v>
      </c>
      <c r="L790" s="440" t="s">
        <v>1323</v>
      </c>
      <c r="O790" s="440" t="s">
        <v>1323</v>
      </c>
      <c r="Q790" s="440">
        <v>169040</v>
      </c>
      <c r="R790" s="449" t="s">
        <v>821</v>
      </c>
      <c r="S790" s="440">
        <v>169040</v>
      </c>
    </row>
    <row r="791" spans="1:19" ht="10.199999999999999" customHeight="1" x14ac:dyDescent="0.3">
      <c r="A791" s="440">
        <v>1690</v>
      </c>
      <c r="B791" s="440">
        <f t="shared" si="16"/>
        <v>6</v>
      </c>
      <c r="C791" s="449">
        <v>169090</v>
      </c>
      <c r="D791" s="440" t="s">
        <v>118</v>
      </c>
      <c r="E791" s="440" t="s">
        <v>1323</v>
      </c>
      <c r="F791" s="440" t="s">
        <v>1323</v>
      </c>
      <c r="G791" s="440" t="s">
        <v>1323</v>
      </c>
      <c r="I791" s="440" t="s">
        <v>1323</v>
      </c>
      <c r="J791" s="440" t="s">
        <v>1323</v>
      </c>
      <c r="K791" s="440" t="s">
        <v>1323</v>
      </c>
      <c r="L791" s="440" t="s">
        <v>1323</v>
      </c>
      <c r="M791" s="440" t="s">
        <v>1323</v>
      </c>
      <c r="N791" s="440" t="s">
        <v>1323</v>
      </c>
      <c r="O791" s="440" t="s">
        <v>1323</v>
      </c>
      <c r="Q791" s="440">
        <v>169090</v>
      </c>
      <c r="R791" s="449" t="s">
        <v>118</v>
      </c>
      <c r="S791" s="440">
        <v>169090</v>
      </c>
    </row>
    <row r="792" spans="1:19" ht="10.199999999999999" customHeight="1" x14ac:dyDescent="0.3">
      <c r="A792" s="440">
        <v>1699</v>
      </c>
      <c r="B792" s="440">
        <f t="shared" si="16"/>
        <v>4</v>
      </c>
      <c r="C792" s="449">
        <v>1699</v>
      </c>
      <c r="D792" s="440" t="s">
        <v>144</v>
      </c>
      <c r="E792" s="440" t="s">
        <v>1323</v>
      </c>
      <c r="F792" s="440" t="s">
        <v>1323</v>
      </c>
      <c r="G792" s="440" t="s">
        <v>1323</v>
      </c>
      <c r="I792" s="440" t="s">
        <v>1323</v>
      </c>
      <c r="J792" s="440" t="s">
        <v>1323</v>
      </c>
      <c r="K792" s="440" t="s">
        <v>1323</v>
      </c>
      <c r="L792" s="440" t="s">
        <v>1323</v>
      </c>
      <c r="M792" s="440" t="s">
        <v>1323</v>
      </c>
      <c r="N792" s="440" t="s">
        <v>1323</v>
      </c>
      <c r="O792" s="440" t="s">
        <v>1323</v>
      </c>
      <c r="Q792" s="440">
        <v>1699</v>
      </c>
      <c r="R792" s="449" t="s">
        <v>144</v>
      </c>
      <c r="S792" s="440">
        <v>1699</v>
      </c>
    </row>
    <row r="793" spans="1:19" ht="10.199999999999999" customHeight="1" x14ac:dyDescent="0.3">
      <c r="A793" s="440">
        <v>1699</v>
      </c>
      <c r="B793" s="440">
        <f t="shared" si="16"/>
        <v>6</v>
      </c>
      <c r="C793" s="449">
        <v>169905</v>
      </c>
      <c r="D793" s="440" t="s">
        <v>145</v>
      </c>
      <c r="E793" s="440" t="s">
        <v>1323</v>
      </c>
      <c r="F793" s="440" t="s">
        <v>1323</v>
      </c>
      <c r="G793" s="440" t="s">
        <v>1323</v>
      </c>
      <c r="I793" s="440" t="s">
        <v>1323</v>
      </c>
      <c r="J793" s="440" t="s">
        <v>1323</v>
      </c>
      <c r="K793" s="440" t="s">
        <v>1323</v>
      </c>
      <c r="L793" s="440" t="s">
        <v>1323</v>
      </c>
      <c r="M793" s="440" t="s">
        <v>1323</v>
      </c>
      <c r="N793" s="440" t="s">
        <v>1323</v>
      </c>
      <c r="O793" s="440" t="s">
        <v>1323</v>
      </c>
      <c r="Q793" s="440">
        <v>169905</v>
      </c>
      <c r="R793" s="449" t="s">
        <v>1571</v>
      </c>
      <c r="S793" s="440">
        <v>169905</v>
      </c>
    </row>
    <row r="794" spans="1:19" ht="10.199999999999999" customHeight="1" x14ac:dyDescent="0.3">
      <c r="A794" s="440">
        <v>1699</v>
      </c>
      <c r="B794" s="440">
        <f t="shared" si="16"/>
        <v>6</v>
      </c>
      <c r="C794" s="449">
        <v>169910</v>
      </c>
      <c r="D794" s="440" t="s">
        <v>146</v>
      </c>
      <c r="E794" s="440" t="s">
        <v>1323</v>
      </c>
      <c r="F794" s="440" t="s">
        <v>1323</v>
      </c>
      <c r="G794" s="440" t="s">
        <v>1323</v>
      </c>
      <c r="I794" s="440" t="s">
        <v>1323</v>
      </c>
      <c r="J794" s="440" t="s">
        <v>1323</v>
      </c>
      <c r="K794" s="440" t="s">
        <v>1323</v>
      </c>
      <c r="L794" s="440" t="s">
        <v>1323</v>
      </c>
      <c r="M794" s="440" t="s">
        <v>1323</v>
      </c>
      <c r="N794" s="440" t="s">
        <v>1323</v>
      </c>
      <c r="O794" s="440" t="s">
        <v>1323</v>
      </c>
      <c r="Q794" s="440">
        <v>169910</v>
      </c>
      <c r="R794" s="449" t="s">
        <v>146</v>
      </c>
      <c r="S794" s="440">
        <v>169910</v>
      </c>
    </row>
    <row r="795" spans="1:19" ht="10.199999999999999" customHeight="1" x14ac:dyDescent="0.3">
      <c r="A795" s="440">
        <v>1699</v>
      </c>
      <c r="B795" s="440">
        <f t="shared" si="16"/>
        <v>6</v>
      </c>
      <c r="C795" s="449">
        <v>169915</v>
      </c>
      <c r="D795" s="440" t="s">
        <v>822</v>
      </c>
      <c r="F795" s="440" t="s">
        <v>1323</v>
      </c>
      <c r="J795" s="440" t="s">
        <v>1324</v>
      </c>
      <c r="K795" s="440" t="s">
        <v>1324</v>
      </c>
      <c r="Q795" s="440">
        <v>169915</v>
      </c>
      <c r="R795" s="449" t="s">
        <v>822</v>
      </c>
      <c r="S795" s="440">
        <v>169915</v>
      </c>
    </row>
    <row r="796" spans="1:19" ht="10.199999999999999" customHeight="1" x14ac:dyDescent="0.3">
      <c r="A796" s="440">
        <v>17</v>
      </c>
      <c r="B796" s="440">
        <f t="shared" si="16"/>
        <v>2</v>
      </c>
      <c r="C796" s="449">
        <v>17</v>
      </c>
      <c r="D796" s="440" t="s">
        <v>823</v>
      </c>
      <c r="E796" s="440" t="s">
        <v>1323</v>
      </c>
      <c r="F796" s="440" t="s">
        <v>1323</v>
      </c>
      <c r="G796" s="440" t="s">
        <v>1323</v>
      </c>
      <c r="I796" s="440" t="s">
        <v>1323</v>
      </c>
      <c r="J796" s="440" t="s">
        <v>1323</v>
      </c>
      <c r="K796" s="440" t="s">
        <v>1323</v>
      </c>
      <c r="L796" s="440" t="s">
        <v>1323</v>
      </c>
      <c r="M796" s="440" t="s">
        <v>1323</v>
      </c>
      <c r="N796" s="440" t="s">
        <v>1323</v>
      </c>
      <c r="O796" s="440" t="s">
        <v>1323</v>
      </c>
      <c r="Q796" s="440">
        <v>17</v>
      </c>
      <c r="R796" s="449" t="s">
        <v>823</v>
      </c>
      <c r="S796" s="440">
        <v>17</v>
      </c>
    </row>
    <row r="797" spans="1:19" ht="10.199999999999999" customHeight="1" x14ac:dyDescent="0.3">
      <c r="A797" s="440">
        <v>1701</v>
      </c>
      <c r="B797" s="440">
        <f t="shared" si="16"/>
        <v>4</v>
      </c>
      <c r="C797" s="449">
        <v>1701</v>
      </c>
      <c r="D797" s="440" t="s">
        <v>147</v>
      </c>
      <c r="J797" s="440" t="s">
        <v>1324</v>
      </c>
      <c r="K797" s="440" t="s">
        <v>1324</v>
      </c>
      <c r="Q797" s="440">
        <v>1701</v>
      </c>
      <c r="R797" s="449" t="s">
        <v>147</v>
      </c>
      <c r="S797" s="440">
        <v>1701</v>
      </c>
    </row>
    <row r="798" spans="1:19" ht="10.199999999999999" customHeight="1" x14ac:dyDescent="0.3">
      <c r="A798" s="440">
        <v>1701</v>
      </c>
      <c r="B798" s="440">
        <f t="shared" si="16"/>
        <v>6</v>
      </c>
      <c r="C798" s="449">
        <v>170105</v>
      </c>
      <c r="D798" s="440" t="s">
        <v>148</v>
      </c>
      <c r="J798" s="440" t="s">
        <v>1324</v>
      </c>
      <c r="K798" s="440" t="s">
        <v>1324</v>
      </c>
      <c r="Q798" s="440">
        <v>170105</v>
      </c>
      <c r="R798" s="449" t="s">
        <v>148</v>
      </c>
      <c r="S798" s="440">
        <v>170105</v>
      </c>
    </row>
    <row r="799" spans="1:19" ht="10.199999999999999" customHeight="1" x14ac:dyDescent="0.3">
      <c r="A799" s="440">
        <v>1701</v>
      </c>
      <c r="B799" s="440">
        <f t="shared" si="16"/>
        <v>6</v>
      </c>
      <c r="C799" s="449">
        <v>170110</v>
      </c>
      <c r="D799" s="440" t="s">
        <v>149</v>
      </c>
      <c r="J799" s="440" t="s">
        <v>1324</v>
      </c>
      <c r="K799" s="440" t="s">
        <v>1324</v>
      </c>
      <c r="Q799" s="440">
        <v>170110</v>
      </c>
      <c r="R799" s="449" t="s">
        <v>149</v>
      </c>
      <c r="S799" s="440">
        <v>170110</v>
      </c>
    </row>
    <row r="800" spans="1:19" ht="10.199999999999999" customHeight="1" x14ac:dyDescent="0.3">
      <c r="A800" s="440">
        <v>1701</v>
      </c>
      <c r="B800" s="440">
        <f t="shared" si="16"/>
        <v>6</v>
      </c>
      <c r="C800" s="449">
        <v>170115</v>
      </c>
      <c r="D800" s="440" t="s">
        <v>150</v>
      </c>
      <c r="J800" s="440" t="s">
        <v>1324</v>
      </c>
      <c r="K800" s="440" t="s">
        <v>1324</v>
      </c>
      <c r="Q800" s="440">
        <v>170115</v>
      </c>
      <c r="R800" s="449" t="s">
        <v>150</v>
      </c>
      <c r="S800" s="440">
        <v>170115</v>
      </c>
    </row>
    <row r="801" spans="1:19" ht="10.199999999999999" customHeight="1" x14ac:dyDescent="0.3">
      <c r="A801" s="440">
        <v>1701</v>
      </c>
      <c r="B801" s="440">
        <f t="shared" si="16"/>
        <v>6</v>
      </c>
      <c r="C801" s="449">
        <v>170120</v>
      </c>
      <c r="D801" s="440" t="s">
        <v>151</v>
      </c>
      <c r="J801" s="440" t="s">
        <v>1324</v>
      </c>
      <c r="K801" s="440" t="s">
        <v>1324</v>
      </c>
      <c r="Q801" s="440">
        <v>170120</v>
      </c>
      <c r="R801" s="449" t="s">
        <v>151</v>
      </c>
      <c r="S801" s="440">
        <v>170120</v>
      </c>
    </row>
    <row r="802" spans="1:19" ht="10.199999999999999" customHeight="1" x14ac:dyDescent="0.3">
      <c r="A802" s="440">
        <v>1702</v>
      </c>
      <c r="B802" s="440">
        <f t="shared" si="16"/>
        <v>4</v>
      </c>
      <c r="C802" s="449">
        <v>1702</v>
      </c>
      <c r="D802" s="440" t="s">
        <v>152</v>
      </c>
      <c r="E802" s="440" t="s">
        <v>1323</v>
      </c>
      <c r="F802" s="440" t="s">
        <v>1323</v>
      </c>
      <c r="G802" s="440" t="s">
        <v>1323</v>
      </c>
      <c r="I802" s="440" t="s">
        <v>1323</v>
      </c>
      <c r="J802" s="440" t="s">
        <v>1323</v>
      </c>
      <c r="K802" s="440" t="s">
        <v>1323</v>
      </c>
      <c r="L802" s="440" t="s">
        <v>1323</v>
      </c>
      <c r="M802" s="440" t="s">
        <v>1323</v>
      </c>
      <c r="N802" s="440" t="s">
        <v>1323</v>
      </c>
      <c r="O802" s="440" t="s">
        <v>1323</v>
      </c>
      <c r="Q802" s="440">
        <v>1702</v>
      </c>
      <c r="R802" s="449" t="s">
        <v>152</v>
      </c>
      <c r="S802" s="440">
        <v>1702</v>
      </c>
    </row>
    <row r="803" spans="1:19" ht="10.199999999999999" customHeight="1" x14ac:dyDescent="0.3">
      <c r="A803" s="440">
        <v>1702</v>
      </c>
      <c r="B803" s="440">
        <f t="shared" si="16"/>
        <v>6</v>
      </c>
      <c r="C803" s="449">
        <v>170205</v>
      </c>
      <c r="D803" s="440" t="s">
        <v>148</v>
      </c>
      <c r="E803" s="440" t="s">
        <v>1323</v>
      </c>
      <c r="F803" s="440" t="s">
        <v>1323</v>
      </c>
      <c r="G803" s="440" t="s">
        <v>1323</v>
      </c>
      <c r="I803" s="440" t="s">
        <v>1323</v>
      </c>
      <c r="J803" s="440" t="s">
        <v>1323</v>
      </c>
      <c r="K803" s="440" t="s">
        <v>1323</v>
      </c>
      <c r="L803" s="440" t="s">
        <v>1323</v>
      </c>
      <c r="M803" s="440" t="s">
        <v>1323</v>
      </c>
      <c r="N803" s="440" t="s">
        <v>1323</v>
      </c>
      <c r="O803" s="440" t="s">
        <v>1323</v>
      </c>
      <c r="Q803" s="440">
        <v>170205</v>
      </c>
      <c r="R803" s="449" t="s">
        <v>148</v>
      </c>
      <c r="S803" s="440">
        <v>170205</v>
      </c>
    </row>
    <row r="804" spans="1:19" ht="10.199999999999999" customHeight="1" x14ac:dyDescent="0.3">
      <c r="A804" s="440">
        <v>1702</v>
      </c>
      <c r="B804" s="440">
        <f t="shared" si="16"/>
        <v>6</v>
      </c>
      <c r="C804" s="449">
        <v>170210</v>
      </c>
      <c r="D804" s="440" t="s">
        <v>153</v>
      </c>
      <c r="E804" s="440" t="s">
        <v>1323</v>
      </c>
      <c r="F804" s="440" t="s">
        <v>1323</v>
      </c>
      <c r="G804" s="440" t="s">
        <v>1323</v>
      </c>
      <c r="I804" s="440" t="s">
        <v>1323</v>
      </c>
      <c r="J804" s="440" t="s">
        <v>1323</v>
      </c>
      <c r="K804" s="440" t="s">
        <v>1323</v>
      </c>
      <c r="L804" s="440" t="s">
        <v>1323</v>
      </c>
      <c r="M804" s="440" t="s">
        <v>1323</v>
      </c>
      <c r="N804" s="440" t="s">
        <v>1323</v>
      </c>
      <c r="O804" s="440" t="s">
        <v>1323</v>
      </c>
      <c r="Q804" s="440">
        <v>170210</v>
      </c>
      <c r="R804" s="449" t="s">
        <v>153</v>
      </c>
      <c r="S804" s="440">
        <v>170210</v>
      </c>
    </row>
    <row r="805" spans="1:19" ht="10.199999999999999" customHeight="1" x14ac:dyDescent="0.3">
      <c r="A805" s="440">
        <v>1702</v>
      </c>
      <c r="B805" s="440">
        <f t="shared" si="16"/>
        <v>6</v>
      </c>
      <c r="C805" s="449">
        <v>170215</v>
      </c>
      <c r="D805" s="440" t="s">
        <v>154</v>
      </c>
      <c r="E805" s="440" t="s">
        <v>1323</v>
      </c>
      <c r="F805" s="440" t="s">
        <v>1323</v>
      </c>
      <c r="G805" s="440" t="s">
        <v>1323</v>
      </c>
      <c r="J805" s="440" t="s">
        <v>1323</v>
      </c>
      <c r="K805" s="440" t="s">
        <v>1323</v>
      </c>
      <c r="L805" s="440" t="s">
        <v>1323</v>
      </c>
      <c r="M805" s="440" t="s">
        <v>1323</v>
      </c>
      <c r="N805" s="440" t="s">
        <v>1323</v>
      </c>
      <c r="O805" s="440" t="s">
        <v>1323</v>
      </c>
      <c r="Q805" s="440">
        <v>170215</v>
      </c>
      <c r="R805" s="449" t="s">
        <v>154</v>
      </c>
      <c r="S805" s="440">
        <v>170215</v>
      </c>
    </row>
    <row r="806" spans="1:19" ht="10.199999999999999" customHeight="1" x14ac:dyDescent="0.3">
      <c r="A806" s="440">
        <v>1702</v>
      </c>
      <c r="B806" s="440">
        <f t="shared" si="16"/>
        <v>6</v>
      </c>
      <c r="C806" s="449">
        <v>170220</v>
      </c>
      <c r="D806" s="440" t="s">
        <v>155</v>
      </c>
      <c r="E806" s="440" t="s">
        <v>1323</v>
      </c>
      <c r="F806" s="440" t="s">
        <v>1323</v>
      </c>
      <c r="G806" s="440" t="s">
        <v>1323</v>
      </c>
      <c r="J806" s="440" t="s">
        <v>1323</v>
      </c>
      <c r="K806" s="440" t="s">
        <v>1323</v>
      </c>
      <c r="L806" s="440" t="s">
        <v>1323</v>
      </c>
      <c r="M806" s="440" t="s">
        <v>1323</v>
      </c>
      <c r="N806" s="440" t="s">
        <v>1323</v>
      </c>
      <c r="O806" s="440" t="s">
        <v>1323</v>
      </c>
      <c r="Q806" s="440">
        <v>170220</v>
      </c>
      <c r="R806" s="449" t="s">
        <v>155</v>
      </c>
      <c r="S806" s="440">
        <v>170220</v>
      </c>
    </row>
    <row r="807" spans="1:19" ht="10.199999999999999" customHeight="1" x14ac:dyDescent="0.3">
      <c r="A807" s="440">
        <v>1702</v>
      </c>
      <c r="B807" s="440">
        <f t="shared" si="16"/>
        <v>6</v>
      </c>
      <c r="C807" s="449">
        <v>170225</v>
      </c>
      <c r="D807" s="440" t="s">
        <v>156</v>
      </c>
      <c r="E807" s="440" t="s">
        <v>1323</v>
      </c>
      <c r="F807" s="440" t="s">
        <v>1323</v>
      </c>
      <c r="G807" s="440" t="s">
        <v>1323</v>
      </c>
      <c r="I807" s="440" t="s">
        <v>1323</v>
      </c>
      <c r="J807" s="440" t="s">
        <v>1323</v>
      </c>
      <c r="K807" s="440" t="s">
        <v>1323</v>
      </c>
      <c r="L807" s="440" t="s">
        <v>1323</v>
      </c>
      <c r="M807" s="440" t="s">
        <v>1323</v>
      </c>
      <c r="N807" s="440" t="s">
        <v>1323</v>
      </c>
      <c r="O807" s="440" t="s">
        <v>1323</v>
      </c>
      <c r="Q807" s="440">
        <v>170225</v>
      </c>
      <c r="R807" s="449" t="s">
        <v>156</v>
      </c>
      <c r="S807" s="440">
        <v>170225</v>
      </c>
    </row>
    <row r="808" spans="1:19" ht="10.199999999999999" customHeight="1" x14ac:dyDescent="0.3">
      <c r="A808" s="440">
        <v>1702</v>
      </c>
      <c r="B808" s="440">
        <f t="shared" si="16"/>
        <v>6</v>
      </c>
      <c r="C808" s="449">
        <v>170230</v>
      </c>
      <c r="D808" s="440" t="s">
        <v>157</v>
      </c>
      <c r="E808" s="440" t="s">
        <v>1323</v>
      </c>
      <c r="F808" s="440" t="s">
        <v>1323</v>
      </c>
      <c r="G808" s="440" t="s">
        <v>1323</v>
      </c>
      <c r="I808" s="440" t="s">
        <v>1323</v>
      </c>
      <c r="J808" s="440" t="s">
        <v>1323</v>
      </c>
      <c r="K808" s="440" t="s">
        <v>1323</v>
      </c>
      <c r="M808" s="440" t="s">
        <v>1323</v>
      </c>
      <c r="N808" s="440" t="s">
        <v>1323</v>
      </c>
      <c r="O808" s="440" t="s">
        <v>1323</v>
      </c>
      <c r="Q808" s="440">
        <v>170230</v>
      </c>
      <c r="R808" s="449" t="s">
        <v>157</v>
      </c>
      <c r="S808" s="440">
        <v>170230</v>
      </c>
    </row>
    <row r="809" spans="1:19" ht="10.199999999999999" customHeight="1" x14ac:dyDescent="0.3">
      <c r="A809" s="440">
        <v>1702</v>
      </c>
      <c r="B809" s="440">
        <f t="shared" si="16"/>
        <v>6</v>
      </c>
      <c r="C809" s="449">
        <v>170235</v>
      </c>
      <c r="D809" s="440" t="s">
        <v>158</v>
      </c>
      <c r="E809" s="440" t="s">
        <v>1323</v>
      </c>
      <c r="F809" s="440" t="s">
        <v>1323</v>
      </c>
      <c r="G809" s="440" t="s">
        <v>1323</v>
      </c>
      <c r="J809" s="440" t="s">
        <v>1323</v>
      </c>
      <c r="K809" s="440" t="s">
        <v>1323</v>
      </c>
      <c r="M809" s="440" t="s">
        <v>1323</v>
      </c>
      <c r="N809" s="440" t="s">
        <v>1323</v>
      </c>
      <c r="O809" s="440" t="s">
        <v>1323</v>
      </c>
      <c r="Q809" s="440">
        <v>170235</v>
      </c>
      <c r="R809" s="449" t="s">
        <v>158</v>
      </c>
      <c r="S809" s="440">
        <v>170235</v>
      </c>
    </row>
    <row r="810" spans="1:19" ht="10.199999999999999" customHeight="1" x14ac:dyDescent="0.3">
      <c r="A810" s="440">
        <v>1702</v>
      </c>
      <c r="B810" s="440">
        <f t="shared" si="16"/>
        <v>6</v>
      </c>
      <c r="C810" s="449">
        <v>170240</v>
      </c>
      <c r="D810" s="440" t="s">
        <v>159</v>
      </c>
      <c r="E810" s="440" t="s">
        <v>1323</v>
      </c>
      <c r="F810" s="440" t="s">
        <v>1323</v>
      </c>
      <c r="J810" s="440" t="s">
        <v>1324</v>
      </c>
      <c r="K810" s="440" t="s">
        <v>1324</v>
      </c>
      <c r="O810" s="440" t="s">
        <v>1323</v>
      </c>
      <c r="Q810" s="440">
        <v>170240</v>
      </c>
      <c r="R810" s="449" t="s">
        <v>159</v>
      </c>
      <c r="S810" s="440">
        <v>170240</v>
      </c>
    </row>
    <row r="811" spans="1:19" ht="10.199999999999999" customHeight="1" x14ac:dyDescent="0.3">
      <c r="A811" s="440">
        <v>1702</v>
      </c>
      <c r="B811" s="440">
        <f t="shared" si="16"/>
        <v>6</v>
      </c>
      <c r="C811" s="449">
        <v>170245</v>
      </c>
      <c r="D811" s="440" t="s">
        <v>160</v>
      </c>
      <c r="E811" s="440" t="s">
        <v>1323</v>
      </c>
      <c r="F811" s="440" t="s">
        <v>1323</v>
      </c>
      <c r="J811" s="440" t="s">
        <v>1324</v>
      </c>
      <c r="K811" s="440" t="s">
        <v>1324</v>
      </c>
      <c r="O811" s="440" t="s">
        <v>1323</v>
      </c>
      <c r="Q811" s="440">
        <v>170245</v>
      </c>
      <c r="R811" s="449" t="s">
        <v>160</v>
      </c>
      <c r="S811" s="440">
        <v>170245</v>
      </c>
    </row>
    <row r="812" spans="1:19" ht="10.199999999999999" customHeight="1" x14ac:dyDescent="0.3">
      <c r="A812" s="440">
        <v>1702</v>
      </c>
      <c r="B812" s="440">
        <f t="shared" si="16"/>
        <v>6</v>
      </c>
      <c r="C812" s="449">
        <v>170250</v>
      </c>
      <c r="D812" s="440" t="s">
        <v>115</v>
      </c>
      <c r="F812" s="440" t="s">
        <v>1323</v>
      </c>
      <c r="G812" s="440" t="s">
        <v>1323</v>
      </c>
      <c r="J812" s="440" t="s">
        <v>1324</v>
      </c>
      <c r="K812" s="440" t="s">
        <v>1324</v>
      </c>
      <c r="Q812" s="440">
        <v>170250</v>
      </c>
      <c r="R812" s="449" t="s">
        <v>115</v>
      </c>
      <c r="S812" s="440">
        <v>170250</v>
      </c>
    </row>
    <row r="813" spans="1:19" ht="10.199999999999999" customHeight="1" x14ac:dyDescent="0.3">
      <c r="A813" s="440">
        <v>1702</v>
      </c>
      <c r="B813" s="440">
        <f t="shared" si="16"/>
        <v>6</v>
      </c>
      <c r="C813" s="449">
        <v>170290</v>
      </c>
      <c r="D813" s="440" t="s">
        <v>53</v>
      </c>
      <c r="E813" s="440" t="s">
        <v>1323</v>
      </c>
      <c r="F813" s="440" t="s">
        <v>1323</v>
      </c>
      <c r="G813" s="440" t="s">
        <v>1323</v>
      </c>
      <c r="I813" s="440" t="s">
        <v>1323</v>
      </c>
      <c r="J813" s="440" t="s">
        <v>1323</v>
      </c>
      <c r="K813" s="440" t="s">
        <v>1323</v>
      </c>
      <c r="L813" s="440" t="s">
        <v>1323</v>
      </c>
      <c r="M813" s="440" t="s">
        <v>1323</v>
      </c>
      <c r="N813" s="440" t="s">
        <v>1323</v>
      </c>
      <c r="O813" s="440" t="s">
        <v>1323</v>
      </c>
      <c r="Q813" s="440">
        <v>170290</v>
      </c>
      <c r="R813" s="449" t="s">
        <v>53</v>
      </c>
      <c r="S813" s="440">
        <v>170290</v>
      </c>
    </row>
    <row r="814" spans="1:19" ht="10.199999999999999" customHeight="1" x14ac:dyDescent="0.3">
      <c r="A814" s="440">
        <v>1703</v>
      </c>
      <c r="B814" s="440">
        <f t="shared" si="16"/>
        <v>4</v>
      </c>
      <c r="C814" s="449">
        <v>1703</v>
      </c>
      <c r="D814" s="440" t="s">
        <v>161</v>
      </c>
      <c r="E814" s="440" t="s">
        <v>1323</v>
      </c>
      <c r="G814" s="440" t="s">
        <v>1323</v>
      </c>
      <c r="J814" s="440" t="s">
        <v>1323</v>
      </c>
      <c r="K814" s="440" t="s">
        <v>1323</v>
      </c>
      <c r="O814" s="440" t="s">
        <v>1323</v>
      </c>
      <c r="Q814" s="440">
        <v>1703</v>
      </c>
      <c r="R814" s="449" t="s">
        <v>161</v>
      </c>
      <c r="S814" s="440">
        <v>1703</v>
      </c>
    </row>
    <row r="815" spans="1:19" ht="10.199999999999999" customHeight="1" x14ac:dyDescent="0.3">
      <c r="A815" s="440">
        <v>1703</v>
      </c>
      <c r="B815" s="440">
        <f t="shared" si="16"/>
        <v>6</v>
      </c>
      <c r="C815" s="449">
        <v>170305</v>
      </c>
      <c r="D815" s="440" t="s">
        <v>162</v>
      </c>
      <c r="E815" s="440" t="s">
        <v>1323</v>
      </c>
      <c r="G815" s="440" t="s">
        <v>1323</v>
      </c>
      <c r="J815" s="440" t="s">
        <v>1323</v>
      </c>
      <c r="K815" s="440" t="s">
        <v>1323</v>
      </c>
      <c r="O815" s="440" t="s">
        <v>1323</v>
      </c>
      <c r="Q815" s="440">
        <v>170305</v>
      </c>
      <c r="R815" s="449" t="s">
        <v>162</v>
      </c>
      <c r="S815" s="440">
        <v>170305</v>
      </c>
    </row>
    <row r="816" spans="1:19" ht="10.199999999999999" customHeight="1" x14ac:dyDescent="0.3">
      <c r="A816" s="440">
        <v>1703</v>
      </c>
      <c r="B816" s="440">
        <f t="shared" si="16"/>
        <v>6</v>
      </c>
      <c r="C816" s="449">
        <v>170310</v>
      </c>
      <c r="D816" s="440" t="s">
        <v>163</v>
      </c>
      <c r="E816" s="440" t="s">
        <v>1323</v>
      </c>
      <c r="G816" s="440" t="s">
        <v>1323</v>
      </c>
      <c r="J816" s="440" t="s">
        <v>1323</v>
      </c>
      <c r="K816" s="440" t="s">
        <v>1323</v>
      </c>
      <c r="O816" s="440" t="s">
        <v>1323</v>
      </c>
      <c r="Q816" s="440">
        <v>170310</v>
      </c>
      <c r="R816" s="449" t="s">
        <v>163</v>
      </c>
      <c r="S816" s="440">
        <v>170310</v>
      </c>
    </row>
    <row r="817" spans="1:19" ht="10.199999999999999" customHeight="1" x14ac:dyDescent="0.3">
      <c r="A817" s="440">
        <v>1704</v>
      </c>
      <c r="B817" s="440">
        <f t="shared" si="16"/>
        <v>4</v>
      </c>
      <c r="C817" s="449">
        <v>1704</v>
      </c>
      <c r="D817" s="440" t="s">
        <v>164</v>
      </c>
      <c r="E817" s="440" t="s">
        <v>1323</v>
      </c>
      <c r="G817" s="440" t="s">
        <v>1323</v>
      </c>
      <c r="J817" s="440" t="s">
        <v>1323</v>
      </c>
      <c r="K817" s="440" t="s">
        <v>1323</v>
      </c>
      <c r="O817" s="440" t="s">
        <v>1323</v>
      </c>
      <c r="Q817" s="440">
        <v>1704</v>
      </c>
      <c r="R817" s="449" t="s">
        <v>164</v>
      </c>
      <c r="S817" s="440">
        <v>1704</v>
      </c>
    </row>
    <row r="818" spans="1:19" ht="10.199999999999999" customHeight="1" x14ac:dyDescent="0.3">
      <c r="A818" s="440">
        <v>1704</v>
      </c>
      <c r="B818" s="440">
        <f t="shared" si="16"/>
        <v>6</v>
      </c>
      <c r="C818" s="449">
        <v>170405</v>
      </c>
      <c r="D818" s="440" t="s">
        <v>165</v>
      </c>
      <c r="E818" s="440" t="s">
        <v>1323</v>
      </c>
      <c r="G818" s="440" t="s">
        <v>1323</v>
      </c>
      <c r="J818" s="440" t="s">
        <v>1324</v>
      </c>
      <c r="K818" s="440" t="s">
        <v>1324</v>
      </c>
      <c r="O818" s="440" t="s">
        <v>1323</v>
      </c>
      <c r="Q818" s="440">
        <v>170405</v>
      </c>
      <c r="R818" s="449" t="s">
        <v>165</v>
      </c>
      <c r="S818" s="440">
        <v>170405</v>
      </c>
    </row>
    <row r="819" spans="1:19" ht="10.199999999999999" customHeight="1" x14ac:dyDescent="0.3">
      <c r="A819" s="440">
        <v>1704</v>
      </c>
      <c r="B819" s="440">
        <f t="shared" si="16"/>
        <v>6</v>
      </c>
      <c r="C819" s="449">
        <v>170410</v>
      </c>
      <c r="D819" s="440" t="s">
        <v>166</v>
      </c>
      <c r="E819" s="440" t="s">
        <v>1323</v>
      </c>
      <c r="G819" s="440" t="s">
        <v>1323</v>
      </c>
      <c r="J819" s="440" t="s">
        <v>1323</v>
      </c>
      <c r="K819" s="440" t="s">
        <v>1323</v>
      </c>
      <c r="O819" s="440" t="s">
        <v>1323</v>
      </c>
      <c r="Q819" s="440">
        <v>170410</v>
      </c>
      <c r="R819" s="449" t="s">
        <v>166</v>
      </c>
      <c r="S819" s="440">
        <v>170410</v>
      </c>
    </row>
    <row r="820" spans="1:19" ht="10.199999999999999" customHeight="1" x14ac:dyDescent="0.3">
      <c r="A820" s="440">
        <v>1704</v>
      </c>
      <c r="B820" s="440">
        <f t="shared" si="16"/>
        <v>6</v>
      </c>
      <c r="C820" s="449">
        <v>170415</v>
      </c>
      <c r="D820" s="440" t="s">
        <v>182</v>
      </c>
      <c r="E820" s="440" t="s">
        <v>1323</v>
      </c>
      <c r="G820" s="440" t="s">
        <v>1323</v>
      </c>
      <c r="J820" s="440" t="s">
        <v>1323</v>
      </c>
      <c r="K820" s="440" t="s">
        <v>1323</v>
      </c>
      <c r="O820" s="440" t="s">
        <v>1323</v>
      </c>
      <c r="Q820" s="440">
        <v>170415</v>
      </c>
      <c r="R820" s="449" t="s">
        <v>182</v>
      </c>
      <c r="S820" s="440">
        <v>170415</v>
      </c>
    </row>
    <row r="821" spans="1:19" ht="10.199999999999999" customHeight="1" x14ac:dyDescent="0.3">
      <c r="A821" s="440">
        <v>1704</v>
      </c>
      <c r="B821" s="440">
        <f t="shared" si="16"/>
        <v>6</v>
      </c>
      <c r="C821" s="449">
        <v>170420</v>
      </c>
      <c r="D821" s="440" t="s">
        <v>155</v>
      </c>
      <c r="E821" s="440" t="s">
        <v>1323</v>
      </c>
      <c r="G821" s="440" t="s">
        <v>1323</v>
      </c>
      <c r="J821" s="440" t="s">
        <v>1323</v>
      </c>
      <c r="K821" s="440" t="s">
        <v>1323</v>
      </c>
      <c r="O821" s="440" t="s">
        <v>1323</v>
      </c>
      <c r="Q821" s="440">
        <v>170420</v>
      </c>
      <c r="R821" s="449" t="s">
        <v>155</v>
      </c>
      <c r="S821" s="440">
        <v>170420</v>
      </c>
    </row>
    <row r="822" spans="1:19" ht="10.199999999999999" customHeight="1" x14ac:dyDescent="0.3">
      <c r="A822" s="440">
        <v>1704</v>
      </c>
      <c r="B822" s="440">
        <f t="shared" si="16"/>
        <v>6</v>
      </c>
      <c r="C822" s="449">
        <v>170425</v>
      </c>
      <c r="D822" s="440" t="s">
        <v>167</v>
      </c>
      <c r="E822" s="440" t="s">
        <v>1323</v>
      </c>
      <c r="G822" s="440" t="s">
        <v>1323</v>
      </c>
      <c r="J822" s="440" t="s">
        <v>1324</v>
      </c>
      <c r="K822" s="440" t="s">
        <v>1324</v>
      </c>
      <c r="O822" s="440" t="s">
        <v>1323</v>
      </c>
      <c r="Q822" s="440">
        <v>170425</v>
      </c>
      <c r="R822" s="449" t="s">
        <v>167</v>
      </c>
      <c r="S822" s="440">
        <v>170425</v>
      </c>
    </row>
    <row r="823" spans="1:19" ht="10.199999999999999" customHeight="1" x14ac:dyDescent="0.3">
      <c r="A823" s="440">
        <v>1704</v>
      </c>
      <c r="B823" s="440">
        <f t="shared" si="16"/>
        <v>6</v>
      </c>
      <c r="C823" s="449">
        <v>170430</v>
      </c>
      <c r="D823" s="440" t="s">
        <v>168</v>
      </c>
      <c r="E823" s="440" t="s">
        <v>1323</v>
      </c>
      <c r="G823" s="440" t="s">
        <v>1323</v>
      </c>
      <c r="J823" s="440" t="s">
        <v>1323</v>
      </c>
      <c r="K823" s="440" t="s">
        <v>1323</v>
      </c>
      <c r="O823" s="440" t="s">
        <v>1323</v>
      </c>
      <c r="Q823" s="440">
        <v>170430</v>
      </c>
      <c r="R823" s="449" t="s">
        <v>168</v>
      </c>
      <c r="S823" s="440">
        <v>170430</v>
      </c>
    </row>
    <row r="824" spans="1:19" ht="10.199999999999999" customHeight="1" x14ac:dyDescent="0.3">
      <c r="A824" s="440">
        <v>1704</v>
      </c>
      <c r="B824" s="440">
        <f t="shared" si="16"/>
        <v>6</v>
      </c>
      <c r="C824" s="449">
        <v>170490</v>
      </c>
      <c r="D824" s="440" t="s">
        <v>53</v>
      </c>
      <c r="E824" s="440" t="s">
        <v>1323</v>
      </c>
      <c r="G824" s="440" t="s">
        <v>1323</v>
      </c>
      <c r="J824" s="440" t="s">
        <v>1323</v>
      </c>
      <c r="K824" s="440" t="s">
        <v>1323</v>
      </c>
      <c r="O824" s="440" t="s">
        <v>1323</v>
      </c>
      <c r="Q824" s="440">
        <v>170490</v>
      </c>
      <c r="R824" s="449" t="s">
        <v>53</v>
      </c>
      <c r="S824" s="440">
        <v>170490</v>
      </c>
    </row>
    <row r="825" spans="1:19" ht="10.199999999999999" customHeight="1" x14ac:dyDescent="0.3">
      <c r="A825" s="440">
        <v>1705</v>
      </c>
      <c r="B825" s="440">
        <f t="shared" si="16"/>
        <v>4</v>
      </c>
      <c r="C825" s="449">
        <v>1705</v>
      </c>
      <c r="D825" s="440" t="s">
        <v>169</v>
      </c>
      <c r="E825" s="440" t="s">
        <v>1323</v>
      </c>
      <c r="F825" s="440" t="s">
        <v>1323</v>
      </c>
      <c r="G825" s="440" t="s">
        <v>1323</v>
      </c>
      <c r="I825" s="440" t="s">
        <v>1323</v>
      </c>
      <c r="J825" s="440" t="s">
        <v>1323</v>
      </c>
      <c r="K825" s="440" t="s">
        <v>1323</v>
      </c>
      <c r="L825" s="440" t="s">
        <v>1323</v>
      </c>
      <c r="M825" s="440" t="s">
        <v>1323</v>
      </c>
      <c r="O825" s="440" t="s">
        <v>1323</v>
      </c>
      <c r="Q825" s="440">
        <v>1705</v>
      </c>
      <c r="R825" s="449" t="s">
        <v>169</v>
      </c>
      <c r="S825" s="440">
        <v>1705</v>
      </c>
    </row>
    <row r="826" spans="1:19" ht="10.199999999999999" customHeight="1" x14ac:dyDescent="0.3">
      <c r="A826" s="440">
        <v>1705</v>
      </c>
      <c r="B826" s="440">
        <f t="shared" si="16"/>
        <v>6</v>
      </c>
      <c r="C826" s="449">
        <v>170505</v>
      </c>
      <c r="D826" s="440" t="s">
        <v>165</v>
      </c>
      <c r="E826" s="440" t="s">
        <v>1323</v>
      </c>
      <c r="F826" s="440" t="s">
        <v>1323</v>
      </c>
      <c r="G826" s="440" t="s">
        <v>1323</v>
      </c>
      <c r="I826" s="440" t="s">
        <v>1323</v>
      </c>
      <c r="J826" s="440" t="s">
        <v>1323</v>
      </c>
      <c r="K826" s="440" t="s">
        <v>1323</v>
      </c>
      <c r="L826" s="440" t="s">
        <v>1323</v>
      </c>
      <c r="M826" s="440" t="s">
        <v>1323</v>
      </c>
      <c r="O826" s="440" t="s">
        <v>1323</v>
      </c>
      <c r="Q826" s="440">
        <v>170505</v>
      </c>
      <c r="R826" s="449" t="s">
        <v>165</v>
      </c>
      <c r="S826" s="440">
        <v>170505</v>
      </c>
    </row>
    <row r="827" spans="1:19" ht="10.199999999999999" customHeight="1" x14ac:dyDescent="0.3">
      <c r="A827" s="440">
        <v>1705</v>
      </c>
      <c r="B827" s="440">
        <f t="shared" si="16"/>
        <v>6</v>
      </c>
      <c r="C827" s="449">
        <v>170510</v>
      </c>
      <c r="D827" s="440" t="s">
        <v>166</v>
      </c>
      <c r="E827" s="440" t="s">
        <v>1323</v>
      </c>
      <c r="F827" s="440" t="s">
        <v>1323</v>
      </c>
      <c r="G827" s="440" t="s">
        <v>1323</v>
      </c>
      <c r="I827" s="440" t="s">
        <v>1323</v>
      </c>
      <c r="J827" s="440" t="s">
        <v>1323</v>
      </c>
      <c r="K827" s="440" t="s">
        <v>1323</v>
      </c>
      <c r="L827" s="440" t="s">
        <v>1323</v>
      </c>
      <c r="M827" s="440" t="s">
        <v>1323</v>
      </c>
      <c r="O827" s="440" t="s">
        <v>1323</v>
      </c>
      <c r="Q827" s="440">
        <v>170510</v>
      </c>
      <c r="R827" s="449" t="s">
        <v>166</v>
      </c>
      <c r="S827" s="440">
        <v>170510</v>
      </c>
    </row>
    <row r="828" spans="1:19" ht="10.199999999999999" customHeight="1" x14ac:dyDescent="0.3">
      <c r="A828" s="440">
        <v>1705</v>
      </c>
      <c r="B828" s="440">
        <f t="shared" si="16"/>
        <v>6</v>
      </c>
      <c r="C828" s="449">
        <v>170515</v>
      </c>
      <c r="D828" s="440" t="s">
        <v>182</v>
      </c>
      <c r="E828" s="440" t="s">
        <v>1323</v>
      </c>
      <c r="F828" s="440" t="s">
        <v>1323</v>
      </c>
      <c r="G828" s="440" t="s">
        <v>1323</v>
      </c>
      <c r="I828" s="440" t="s">
        <v>1323</v>
      </c>
      <c r="J828" s="440" t="s">
        <v>1323</v>
      </c>
      <c r="K828" s="440" t="s">
        <v>1323</v>
      </c>
      <c r="L828" s="440" t="s">
        <v>1323</v>
      </c>
      <c r="M828" s="440" t="s">
        <v>1323</v>
      </c>
      <c r="O828" s="440" t="s">
        <v>1323</v>
      </c>
      <c r="Q828" s="440">
        <v>170515</v>
      </c>
      <c r="R828" s="449" t="s">
        <v>182</v>
      </c>
      <c r="S828" s="440">
        <v>170515</v>
      </c>
    </row>
    <row r="829" spans="1:19" ht="10.199999999999999" customHeight="1" x14ac:dyDescent="0.3">
      <c r="A829" s="440">
        <v>1705</v>
      </c>
      <c r="B829" s="440">
        <f t="shared" si="16"/>
        <v>6</v>
      </c>
      <c r="C829" s="449">
        <v>170520</v>
      </c>
      <c r="D829" s="440" t="s">
        <v>155</v>
      </c>
      <c r="E829" s="440" t="s">
        <v>1323</v>
      </c>
      <c r="F829" s="440" t="s">
        <v>1323</v>
      </c>
      <c r="G829" s="440" t="s">
        <v>1323</v>
      </c>
      <c r="I829" s="440" t="s">
        <v>1323</v>
      </c>
      <c r="J829" s="440" t="s">
        <v>1323</v>
      </c>
      <c r="K829" s="440" t="s">
        <v>1323</v>
      </c>
      <c r="L829" s="440" t="s">
        <v>1323</v>
      </c>
      <c r="M829" s="440" t="s">
        <v>1323</v>
      </c>
      <c r="O829" s="440" t="s">
        <v>1323</v>
      </c>
      <c r="Q829" s="440">
        <v>170520</v>
      </c>
      <c r="R829" s="449" t="s">
        <v>155</v>
      </c>
      <c r="S829" s="440">
        <v>170520</v>
      </c>
    </row>
    <row r="830" spans="1:19" ht="10.199999999999999" customHeight="1" x14ac:dyDescent="0.3">
      <c r="A830" s="440">
        <v>1705</v>
      </c>
      <c r="B830" s="440">
        <f t="shared" si="16"/>
        <v>6</v>
      </c>
      <c r="C830" s="449">
        <v>170525</v>
      </c>
      <c r="D830" s="440" t="s">
        <v>167</v>
      </c>
      <c r="F830" s="440" t="s">
        <v>1323</v>
      </c>
      <c r="J830" s="440" t="s">
        <v>1324</v>
      </c>
      <c r="K830" s="440" t="s">
        <v>1324</v>
      </c>
      <c r="Q830" s="440">
        <v>170525</v>
      </c>
      <c r="R830" s="449" t="s">
        <v>167</v>
      </c>
      <c r="S830" s="440">
        <v>170525</v>
      </c>
    </row>
    <row r="831" spans="1:19" ht="10.199999999999999" customHeight="1" x14ac:dyDescent="0.3">
      <c r="A831" s="440">
        <v>1705</v>
      </c>
      <c r="B831" s="440">
        <f t="shared" si="16"/>
        <v>6</v>
      </c>
      <c r="C831" s="449">
        <v>170530</v>
      </c>
      <c r="D831" s="440" t="s">
        <v>168</v>
      </c>
      <c r="F831" s="440" t="s">
        <v>1323</v>
      </c>
      <c r="J831" s="440" t="s">
        <v>1323</v>
      </c>
      <c r="K831" s="440" t="s">
        <v>1323</v>
      </c>
      <c r="M831" s="440" t="s">
        <v>1323</v>
      </c>
      <c r="Q831" s="440">
        <v>170530</v>
      </c>
      <c r="R831" s="449" t="s">
        <v>168</v>
      </c>
      <c r="S831" s="440">
        <v>170530</v>
      </c>
    </row>
    <row r="832" spans="1:19" ht="10.199999999999999" customHeight="1" x14ac:dyDescent="0.3">
      <c r="A832" s="440">
        <v>1705</v>
      </c>
      <c r="B832" s="440">
        <f t="shared" si="16"/>
        <v>6</v>
      </c>
      <c r="C832" s="449">
        <v>170590</v>
      </c>
      <c r="D832" s="440" t="s">
        <v>53</v>
      </c>
      <c r="E832" s="440" t="s">
        <v>1323</v>
      </c>
      <c r="F832" s="440" t="s">
        <v>1323</v>
      </c>
      <c r="G832" s="440" t="s">
        <v>1323</v>
      </c>
      <c r="I832" s="440" t="s">
        <v>1323</v>
      </c>
      <c r="J832" s="440" t="s">
        <v>1323</v>
      </c>
      <c r="K832" s="440" t="s">
        <v>1323</v>
      </c>
      <c r="L832" s="440" t="s">
        <v>1323</v>
      </c>
      <c r="M832" s="440" t="s">
        <v>1323</v>
      </c>
      <c r="O832" s="440" t="s">
        <v>1323</v>
      </c>
      <c r="Q832" s="440">
        <v>170590</v>
      </c>
      <c r="R832" s="449" t="s">
        <v>53</v>
      </c>
      <c r="S832" s="440">
        <v>170590</v>
      </c>
    </row>
    <row r="833" spans="1:19" ht="10.199999999999999" customHeight="1" x14ac:dyDescent="0.3">
      <c r="A833" s="440">
        <v>1705</v>
      </c>
      <c r="B833" s="440">
        <f t="shared" si="16"/>
        <v>6</v>
      </c>
      <c r="C833" s="449">
        <v>170599</v>
      </c>
      <c r="D833" s="440" t="s">
        <v>170</v>
      </c>
      <c r="E833" s="440" t="s">
        <v>1323</v>
      </c>
      <c r="F833" s="440" t="s">
        <v>1323</v>
      </c>
      <c r="G833" s="440" t="s">
        <v>1323</v>
      </c>
      <c r="I833" s="440" t="s">
        <v>1323</v>
      </c>
      <c r="J833" s="440" t="s">
        <v>1323</v>
      </c>
      <c r="K833" s="440" t="s">
        <v>1323</v>
      </c>
      <c r="L833" s="440" t="s">
        <v>1323</v>
      </c>
      <c r="M833" s="440" t="s">
        <v>1323</v>
      </c>
      <c r="O833" s="440" t="s">
        <v>1323</v>
      </c>
      <c r="Q833" s="440">
        <v>170599</v>
      </c>
      <c r="R833" s="449" t="s">
        <v>170</v>
      </c>
      <c r="S833" s="440">
        <v>170599</v>
      </c>
    </row>
    <row r="834" spans="1:19" ht="10.199999999999999" customHeight="1" x14ac:dyDescent="0.3">
      <c r="A834" s="440">
        <v>1706</v>
      </c>
      <c r="B834" s="440">
        <f t="shared" si="16"/>
        <v>4</v>
      </c>
      <c r="C834" s="449">
        <v>1706</v>
      </c>
      <c r="D834" s="440" t="s">
        <v>171</v>
      </c>
      <c r="E834" s="440" t="s">
        <v>1323</v>
      </c>
      <c r="F834" s="440" t="s">
        <v>1323</v>
      </c>
      <c r="G834" s="440" t="s">
        <v>1323</v>
      </c>
      <c r="I834" s="440" t="s">
        <v>1323</v>
      </c>
      <c r="J834" s="440" t="s">
        <v>1323</v>
      </c>
      <c r="K834" s="440" t="s">
        <v>1323</v>
      </c>
      <c r="L834" s="440" t="s">
        <v>1323</v>
      </c>
      <c r="M834" s="440" t="s">
        <v>1323</v>
      </c>
      <c r="N834" s="440" t="s">
        <v>1323</v>
      </c>
      <c r="O834" s="440" t="s">
        <v>1323</v>
      </c>
      <c r="Q834" s="440">
        <v>1706</v>
      </c>
      <c r="R834" s="449" t="s">
        <v>171</v>
      </c>
      <c r="S834" s="440">
        <v>1706</v>
      </c>
    </row>
    <row r="835" spans="1:19" ht="10.199999999999999" customHeight="1" x14ac:dyDescent="0.3">
      <c r="A835" s="440">
        <v>1706</v>
      </c>
      <c r="B835" s="440">
        <f t="shared" si="16"/>
        <v>6</v>
      </c>
      <c r="C835" s="449">
        <v>170605</v>
      </c>
      <c r="D835" s="440" t="s">
        <v>148</v>
      </c>
      <c r="E835" s="440" t="s">
        <v>1323</v>
      </c>
      <c r="F835" s="440" t="s">
        <v>1323</v>
      </c>
      <c r="G835" s="440" t="s">
        <v>1323</v>
      </c>
      <c r="I835" s="440" t="s">
        <v>1323</v>
      </c>
      <c r="J835" s="440" t="s">
        <v>1323</v>
      </c>
      <c r="K835" s="440" t="s">
        <v>1323</v>
      </c>
      <c r="L835" s="440" t="s">
        <v>1323</v>
      </c>
      <c r="M835" s="440" t="s">
        <v>1323</v>
      </c>
      <c r="N835" s="440" t="s">
        <v>1323</v>
      </c>
      <c r="O835" s="440" t="s">
        <v>1323</v>
      </c>
      <c r="Q835" s="440">
        <v>170605</v>
      </c>
      <c r="R835" s="449" t="s">
        <v>148</v>
      </c>
      <c r="S835" s="440">
        <v>170605</v>
      </c>
    </row>
    <row r="836" spans="1:19" ht="10.199999999999999" customHeight="1" x14ac:dyDescent="0.3">
      <c r="A836" s="440">
        <v>1706</v>
      </c>
      <c r="B836" s="440">
        <f t="shared" si="16"/>
        <v>6</v>
      </c>
      <c r="C836" s="449">
        <v>170610</v>
      </c>
      <c r="D836" s="440" t="s">
        <v>172</v>
      </c>
      <c r="E836" s="440" t="s">
        <v>1323</v>
      </c>
      <c r="F836" s="440" t="s">
        <v>1323</v>
      </c>
      <c r="G836" s="440" t="s">
        <v>1323</v>
      </c>
      <c r="I836" s="440" t="s">
        <v>1323</v>
      </c>
      <c r="J836" s="440" t="s">
        <v>1323</v>
      </c>
      <c r="K836" s="440" t="s">
        <v>1323</v>
      </c>
      <c r="L836" s="440" t="s">
        <v>1323</v>
      </c>
      <c r="M836" s="440" t="s">
        <v>1323</v>
      </c>
      <c r="N836" s="440" t="s">
        <v>1323</v>
      </c>
      <c r="O836" s="440" t="s">
        <v>1323</v>
      </c>
      <c r="Q836" s="440">
        <v>170610</v>
      </c>
      <c r="R836" s="449" t="s">
        <v>172</v>
      </c>
      <c r="S836" s="440">
        <v>170610</v>
      </c>
    </row>
    <row r="837" spans="1:19" ht="10.199999999999999" customHeight="1" x14ac:dyDescent="0.3">
      <c r="A837" s="440">
        <v>1706</v>
      </c>
      <c r="B837" s="440">
        <f t="shared" ref="B837:B900" si="17">LEN(C837)</f>
        <v>6</v>
      </c>
      <c r="C837" s="449">
        <v>170615</v>
      </c>
      <c r="D837" s="440" t="s">
        <v>173</v>
      </c>
      <c r="F837" s="440" t="s">
        <v>1323</v>
      </c>
      <c r="J837" s="440" t="s">
        <v>1323</v>
      </c>
      <c r="K837" s="440" t="s">
        <v>1323</v>
      </c>
      <c r="M837" s="440" t="s">
        <v>1323</v>
      </c>
      <c r="Q837" s="440">
        <v>170615</v>
      </c>
      <c r="R837" s="449" t="s">
        <v>173</v>
      </c>
      <c r="S837" s="440">
        <v>170615</v>
      </c>
    </row>
    <row r="838" spans="1:19" ht="10.199999999999999" customHeight="1" x14ac:dyDescent="0.3">
      <c r="A838" s="440">
        <v>1706</v>
      </c>
      <c r="B838" s="440">
        <f t="shared" si="17"/>
        <v>6</v>
      </c>
      <c r="C838" s="449">
        <v>170620</v>
      </c>
      <c r="D838" s="440" t="s">
        <v>174</v>
      </c>
      <c r="E838" s="440" t="s">
        <v>1323</v>
      </c>
      <c r="F838" s="440" t="s">
        <v>1323</v>
      </c>
      <c r="G838" s="440" t="s">
        <v>1323</v>
      </c>
      <c r="I838" s="440" t="s">
        <v>1323</v>
      </c>
      <c r="J838" s="440" t="s">
        <v>1323</v>
      </c>
      <c r="K838" s="440" t="s">
        <v>1323</v>
      </c>
      <c r="L838" s="440" t="s">
        <v>1323</v>
      </c>
      <c r="M838" s="440" t="s">
        <v>1323</v>
      </c>
      <c r="N838" s="440" t="s">
        <v>1323</v>
      </c>
      <c r="O838" s="440" t="s">
        <v>1323</v>
      </c>
      <c r="Q838" s="440">
        <v>170620</v>
      </c>
      <c r="R838" s="449" t="s">
        <v>174</v>
      </c>
      <c r="S838" s="440">
        <v>170620</v>
      </c>
    </row>
    <row r="839" spans="1:19" ht="10.199999999999999" customHeight="1" x14ac:dyDescent="0.3">
      <c r="A839" s="440">
        <v>1706</v>
      </c>
      <c r="B839" s="440">
        <f t="shared" si="17"/>
        <v>6</v>
      </c>
      <c r="C839" s="449">
        <v>170690</v>
      </c>
      <c r="D839" s="440" t="s">
        <v>53</v>
      </c>
      <c r="E839" s="440" t="s">
        <v>1323</v>
      </c>
      <c r="F839" s="440" t="s">
        <v>1323</v>
      </c>
      <c r="G839" s="440" t="s">
        <v>1323</v>
      </c>
      <c r="I839" s="440" t="s">
        <v>1323</v>
      </c>
      <c r="J839" s="440" t="s">
        <v>1323</v>
      </c>
      <c r="K839" s="440" t="s">
        <v>1323</v>
      </c>
      <c r="L839" s="440" t="s">
        <v>1323</v>
      </c>
      <c r="M839" s="440" t="s">
        <v>1323</v>
      </c>
      <c r="N839" s="440" t="s">
        <v>1323</v>
      </c>
      <c r="O839" s="440" t="s">
        <v>1323</v>
      </c>
      <c r="Q839" s="440">
        <v>170690</v>
      </c>
      <c r="R839" s="449" t="s">
        <v>53</v>
      </c>
      <c r="S839" s="440">
        <v>170690</v>
      </c>
    </row>
    <row r="840" spans="1:19" ht="10.199999999999999" customHeight="1" x14ac:dyDescent="0.3">
      <c r="A840" s="440">
        <v>1706</v>
      </c>
      <c r="B840" s="440">
        <f t="shared" si="17"/>
        <v>6</v>
      </c>
      <c r="C840" s="449">
        <v>170699</v>
      </c>
      <c r="D840" s="440" t="s">
        <v>175</v>
      </c>
      <c r="E840" s="440" t="s">
        <v>1323</v>
      </c>
      <c r="F840" s="440" t="s">
        <v>1323</v>
      </c>
      <c r="G840" s="440" t="s">
        <v>1323</v>
      </c>
      <c r="I840" s="440" t="s">
        <v>1323</v>
      </c>
      <c r="J840" s="440" t="s">
        <v>1323</v>
      </c>
      <c r="K840" s="440" t="s">
        <v>1323</v>
      </c>
      <c r="L840" s="440" t="s">
        <v>1323</v>
      </c>
      <c r="M840" s="440" t="s">
        <v>1323</v>
      </c>
      <c r="N840" s="440" t="s">
        <v>1323</v>
      </c>
      <c r="O840" s="440" t="s">
        <v>1323</v>
      </c>
      <c r="Q840" s="440">
        <v>170699</v>
      </c>
      <c r="R840" s="449" t="s">
        <v>175</v>
      </c>
      <c r="S840" s="440">
        <v>170699</v>
      </c>
    </row>
    <row r="841" spans="1:19" ht="10.199999999999999" customHeight="1" x14ac:dyDescent="0.3">
      <c r="A841" s="440">
        <v>1707</v>
      </c>
      <c r="B841" s="440">
        <f t="shared" si="17"/>
        <v>4</v>
      </c>
      <c r="C841" s="449">
        <v>1707</v>
      </c>
      <c r="D841" s="440" t="s">
        <v>824</v>
      </c>
      <c r="J841" s="440" t="s">
        <v>1323</v>
      </c>
      <c r="K841" s="440" t="s">
        <v>1323</v>
      </c>
      <c r="Q841" s="440">
        <v>1707</v>
      </c>
      <c r="R841" s="449" t="s">
        <v>824</v>
      </c>
      <c r="S841" s="440">
        <v>1707</v>
      </c>
    </row>
    <row r="842" spans="1:19" ht="10.199999999999999" customHeight="1" x14ac:dyDescent="0.3">
      <c r="A842" s="440">
        <v>1707</v>
      </c>
      <c r="B842" s="440">
        <f t="shared" si="17"/>
        <v>6</v>
      </c>
      <c r="C842" s="449">
        <v>170705</v>
      </c>
      <c r="D842" s="440" t="s">
        <v>1572</v>
      </c>
      <c r="J842" s="440" t="s">
        <v>1323</v>
      </c>
      <c r="K842" s="440" t="s">
        <v>1323</v>
      </c>
      <c r="Q842" s="440">
        <v>170705</v>
      </c>
      <c r="R842" s="449" t="s">
        <v>1572</v>
      </c>
      <c r="S842" s="440">
        <v>170705</v>
      </c>
    </row>
    <row r="843" spans="1:19" ht="10.199999999999999" customHeight="1" x14ac:dyDescent="0.3">
      <c r="A843" s="440">
        <v>1707</v>
      </c>
      <c r="B843" s="440">
        <f t="shared" si="17"/>
        <v>6</v>
      </c>
      <c r="C843" s="449">
        <v>170710</v>
      </c>
      <c r="D843" s="440" t="s">
        <v>1573</v>
      </c>
      <c r="J843" s="440" t="s">
        <v>1323</v>
      </c>
      <c r="K843" s="440" t="s">
        <v>1323</v>
      </c>
      <c r="Q843" s="440">
        <v>170710</v>
      </c>
      <c r="R843" s="449" t="s">
        <v>1573</v>
      </c>
      <c r="S843" s="440">
        <v>170710</v>
      </c>
    </row>
    <row r="844" spans="1:19" ht="10.199999999999999" customHeight="1" x14ac:dyDescent="0.3">
      <c r="A844" s="440">
        <v>1799</v>
      </c>
      <c r="B844" s="440">
        <f t="shared" si="17"/>
        <v>4</v>
      </c>
      <c r="C844" s="449">
        <v>1799</v>
      </c>
      <c r="D844" s="440" t="s">
        <v>1574</v>
      </c>
      <c r="E844" s="440" t="s">
        <v>1323</v>
      </c>
      <c r="F844" s="440" t="s">
        <v>1323</v>
      </c>
      <c r="G844" s="440" t="s">
        <v>1323</v>
      </c>
      <c r="I844" s="440" t="s">
        <v>1323</v>
      </c>
      <c r="J844" s="440" t="s">
        <v>1323</v>
      </c>
      <c r="K844" s="440" t="s">
        <v>1323</v>
      </c>
      <c r="L844" s="440" t="s">
        <v>1323</v>
      </c>
      <c r="M844" s="440" t="s">
        <v>1323</v>
      </c>
      <c r="O844" s="440" t="s">
        <v>1323</v>
      </c>
      <c r="Q844" s="440">
        <v>1799</v>
      </c>
      <c r="R844" s="449" t="s">
        <v>1574</v>
      </c>
      <c r="S844" s="440">
        <v>1799</v>
      </c>
    </row>
    <row r="845" spans="1:19" ht="10.199999999999999" customHeight="1" x14ac:dyDescent="0.3">
      <c r="A845" s="440">
        <v>1799</v>
      </c>
      <c r="B845" s="440">
        <f t="shared" si="17"/>
        <v>6</v>
      </c>
      <c r="C845" s="449">
        <v>179905</v>
      </c>
      <c r="D845" s="440" t="s">
        <v>176</v>
      </c>
      <c r="F845" s="440" t="s">
        <v>1323</v>
      </c>
      <c r="J845" s="440" t="s">
        <v>1324</v>
      </c>
      <c r="K845" s="440" t="s">
        <v>1324</v>
      </c>
      <c r="Q845" s="440">
        <v>179905</v>
      </c>
      <c r="R845" s="449" t="s">
        <v>176</v>
      </c>
      <c r="S845" s="440">
        <v>179905</v>
      </c>
    </row>
    <row r="846" spans="1:19" ht="10.199999999999999" customHeight="1" x14ac:dyDescent="0.3">
      <c r="A846" s="440">
        <v>1799</v>
      </c>
      <c r="B846" s="440">
        <f t="shared" si="17"/>
        <v>6</v>
      </c>
      <c r="C846" s="449">
        <v>179910</v>
      </c>
      <c r="D846" s="440" t="s">
        <v>177</v>
      </c>
      <c r="E846" s="440" t="s">
        <v>1323</v>
      </c>
      <c r="F846" s="440" t="s">
        <v>1323</v>
      </c>
      <c r="G846" s="440" t="s">
        <v>1323</v>
      </c>
      <c r="I846" s="440" t="s">
        <v>1323</v>
      </c>
      <c r="J846" s="440" t="s">
        <v>1323</v>
      </c>
      <c r="K846" s="440" t="s">
        <v>1323</v>
      </c>
      <c r="L846" s="440" t="s">
        <v>1323</v>
      </c>
      <c r="M846" s="440" t="s">
        <v>1323</v>
      </c>
      <c r="O846" s="440" t="s">
        <v>1323</v>
      </c>
      <c r="Q846" s="440">
        <v>179910</v>
      </c>
      <c r="R846" s="449" t="s">
        <v>177</v>
      </c>
      <c r="S846" s="440">
        <v>179910</v>
      </c>
    </row>
    <row r="847" spans="1:19" ht="10.199999999999999" customHeight="1" x14ac:dyDescent="0.3">
      <c r="A847" s="440">
        <v>1799</v>
      </c>
      <c r="B847" s="440">
        <f t="shared" si="17"/>
        <v>6</v>
      </c>
      <c r="C847" s="449">
        <v>179915</v>
      </c>
      <c r="D847" s="440" t="s">
        <v>178</v>
      </c>
      <c r="E847" s="440" t="s">
        <v>1323</v>
      </c>
      <c r="F847" s="440" t="s">
        <v>1323</v>
      </c>
      <c r="G847" s="440" t="s">
        <v>1323</v>
      </c>
      <c r="J847" s="440" t="s">
        <v>1323</v>
      </c>
      <c r="K847" s="440" t="s">
        <v>1323</v>
      </c>
      <c r="O847" s="440" t="s">
        <v>1323</v>
      </c>
      <c r="Q847" s="440">
        <v>179915</v>
      </c>
      <c r="R847" s="449" t="s">
        <v>178</v>
      </c>
      <c r="S847" s="440">
        <v>179915</v>
      </c>
    </row>
    <row r="848" spans="1:19" ht="10.199999999999999" customHeight="1" x14ac:dyDescent="0.3">
      <c r="A848" s="440">
        <v>1799</v>
      </c>
      <c r="B848" s="440">
        <f t="shared" si="17"/>
        <v>6</v>
      </c>
      <c r="C848" s="449">
        <v>179920</v>
      </c>
      <c r="D848" s="440" t="s">
        <v>179</v>
      </c>
      <c r="E848" s="440" t="s">
        <v>1323</v>
      </c>
      <c r="F848" s="440" t="s">
        <v>1323</v>
      </c>
      <c r="J848" s="440" t="s">
        <v>1324</v>
      </c>
      <c r="K848" s="440" t="s">
        <v>1324</v>
      </c>
      <c r="O848" s="440" t="s">
        <v>1323</v>
      </c>
      <c r="Q848" s="440">
        <v>179920</v>
      </c>
      <c r="R848" s="449" t="s">
        <v>179</v>
      </c>
      <c r="S848" s="440">
        <v>179920</v>
      </c>
    </row>
    <row r="849" spans="1:19" ht="10.199999999999999" customHeight="1" x14ac:dyDescent="0.3">
      <c r="A849" s="440">
        <v>18</v>
      </c>
      <c r="B849" s="440">
        <f t="shared" si="17"/>
        <v>2</v>
      </c>
      <c r="C849" s="449">
        <v>18</v>
      </c>
      <c r="D849" s="440" t="s">
        <v>180</v>
      </c>
      <c r="E849" s="440" t="s">
        <v>1323</v>
      </c>
      <c r="F849" s="440" t="s">
        <v>1323</v>
      </c>
      <c r="G849" s="440" t="s">
        <v>1323</v>
      </c>
      <c r="I849" s="440" t="s">
        <v>1323</v>
      </c>
      <c r="J849" s="440" t="s">
        <v>1323</v>
      </c>
      <c r="K849" s="440" t="s">
        <v>1323</v>
      </c>
      <c r="L849" s="440" t="s">
        <v>1323</v>
      </c>
      <c r="M849" s="440" t="s">
        <v>1323</v>
      </c>
      <c r="N849" s="440" t="s">
        <v>1323</v>
      </c>
      <c r="O849" s="440" t="s">
        <v>1323</v>
      </c>
      <c r="Q849" s="440">
        <v>18</v>
      </c>
      <c r="R849" s="449" t="s">
        <v>180</v>
      </c>
      <c r="S849" s="440">
        <v>18</v>
      </c>
    </row>
    <row r="850" spans="1:19" ht="10.199999999999999" customHeight="1" x14ac:dyDescent="0.3">
      <c r="A850" s="440">
        <v>1801</v>
      </c>
      <c r="B850" s="440">
        <f t="shared" si="17"/>
        <v>4</v>
      </c>
      <c r="C850" s="449">
        <v>1801</v>
      </c>
      <c r="D850" s="440" t="s">
        <v>148</v>
      </c>
      <c r="E850" s="440" t="s">
        <v>1323</v>
      </c>
      <c r="F850" s="440" t="s">
        <v>1323</v>
      </c>
      <c r="G850" s="440" t="s">
        <v>1323</v>
      </c>
      <c r="I850" s="440" t="s">
        <v>1323</v>
      </c>
      <c r="J850" s="440" t="s">
        <v>1323</v>
      </c>
      <c r="K850" s="440" t="s">
        <v>1323</v>
      </c>
      <c r="L850" s="440" t="s">
        <v>1323</v>
      </c>
      <c r="M850" s="440" t="s">
        <v>1323</v>
      </c>
      <c r="N850" s="440" t="s">
        <v>1323</v>
      </c>
      <c r="O850" s="440" t="s">
        <v>1323</v>
      </c>
      <c r="Q850" s="440">
        <v>1801</v>
      </c>
      <c r="R850" s="449" t="s">
        <v>148</v>
      </c>
      <c r="S850" s="440">
        <v>1801</v>
      </c>
    </row>
    <row r="851" spans="1:19" ht="10.199999999999999" customHeight="1" x14ac:dyDescent="0.3">
      <c r="A851" s="440">
        <v>1802</v>
      </c>
      <c r="B851" s="440">
        <f t="shared" si="17"/>
        <v>4</v>
      </c>
      <c r="C851" s="449">
        <v>1802</v>
      </c>
      <c r="D851" s="440" t="s">
        <v>172</v>
      </c>
      <c r="E851" s="440" t="s">
        <v>1323</v>
      </c>
      <c r="F851" s="440" t="s">
        <v>1323</v>
      </c>
      <c r="G851" s="440" t="s">
        <v>1323</v>
      </c>
      <c r="I851" s="440" t="s">
        <v>1323</v>
      </c>
      <c r="J851" s="440" t="s">
        <v>1323</v>
      </c>
      <c r="K851" s="440" t="s">
        <v>1323</v>
      </c>
      <c r="L851" s="440" t="s">
        <v>1323</v>
      </c>
      <c r="M851" s="440" t="s">
        <v>1323</v>
      </c>
      <c r="N851" s="440" t="s">
        <v>1323</v>
      </c>
      <c r="O851" s="440" t="s">
        <v>1323</v>
      </c>
      <c r="Q851" s="440">
        <v>1802</v>
      </c>
      <c r="R851" s="449" t="s">
        <v>172</v>
      </c>
      <c r="S851" s="440">
        <v>1802</v>
      </c>
    </row>
    <row r="852" spans="1:19" ht="10.199999999999999" customHeight="1" x14ac:dyDescent="0.3">
      <c r="A852" s="440">
        <v>1803</v>
      </c>
      <c r="B852" s="440">
        <f t="shared" si="17"/>
        <v>4</v>
      </c>
      <c r="C852" s="449">
        <v>1803</v>
      </c>
      <c r="D852" s="440" t="s">
        <v>181</v>
      </c>
      <c r="E852" s="440" t="s">
        <v>1323</v>
      </c>
      <c r="F852" s="440" t="s">
        <v>1323</v>
      </c>
      <c r="G852" s="440" t="s">
        <v>1323</v>
      </c>
      <c r="I852" s="440" t="s">
        <v>1323</v>
      </c>
      <c r="J852" s="440" t="s">
        <v>1323</v>
      </c>
      <c r="K852" s="440" t="s">
        <v>1323</v>
      </c>
      <c r="L852" s="440" t="s">
        <v>1323</v>
      </c>
      <c r="M852" s="440" t="s">
        <v>1323</v>
      </c>
      <c r="N852" s="440" t="s">
        <v>1323</v>
      </c>
      <c r="O852" s="440" t="s">
        <v>1323</v>
      </c>
      <c r="Q852" s="440">
        <v>1803</v>
      </c>
      <c r="R852" s="449" t="s">
        <v>181</v>
      </c>
      <c r="S852" s="440">
        <v>1803</v>
      </c>
    </row>
    <row r="853" spans="1:19" ht="10.199999999999999" customHeight="1" x14ac:dyDescent="0.3">
      <c r="A853" s="440">
        <v>1804</v>
      </c>
      <c r="B853" s="440">
        <f t="shared" si="17"/>
        <v>4</v>
      </c>
      <c r="C853" s="449">
        <v>1804</v>
      </c>
      <c r="D853" s="440" t="s">
        <v>173</v>
      </c>
      <c r="J853" s="440" t="s">
        <v>1323</v>
      </c>
      <c r="K853" s="440" t="s">
        <v>1323</v>
      </c>
      <c r="M853" s="440" t="s">
        <v>1323</v>
      </c>
      <c r="Q853" s="440">
        <v>1804</v>
      </c>
      <c r="R853" s="449" t="s">
        <v>173</v>
      </c>
      <c r="S853" s="440">
        <v>1804</v>
      </c>
    </row>
    <row r="854" spans="1:19" ht="10.199999999999999" customHeight="1" x14ac:dyDescent="0.3">
      <c r="A854" s="440">
        <v>1805</v>
      </c>
      <c r="B854" s="440">
        <f t="shared" si="17"/>
        <v>4</v>
      </c>
      <c r="C854" s="449">
        <v>1805</v>
      </c>
      <c r="D854" s="440" t="s">
        <v>166</v>
      </c>
      <c r="E854" s="440" t="s">
        <v>1323</v>
      </c>
      <c r="F854" s="440" t="s">
        <v>1323</v>
      </c>
      <c r="G854" s="440" t="s">
        <v>1323</v>
      </c>
      <c r="I854" s="440" t="s">
        <v>1323</v>
      </c>
      <c r="J854" s="440" t="s">
        <v>1323</v>
      </c>
      <c r="K854" s="440" t="s">
        <v>1323</v>
      </c>
      <c r="L854" s="440" t="s">
        <v>1323</v>
      </c>
      <c r="M854" s="440" t="s">
        <v>1323</v>
      </c>
      <c r="N854" s="440" t="s">
        <v>1323</v>
      </c>
      <c r="O854" s="440" t="s">
        <v>1323</v>
      </c>
      <c r="Q854" s="440">
        <v>1805</v>
      </c>
      <c r="R854" s="449" t="s">
        <v>166</v>
      </c>
      <c r="S854" s="440">
        <v>1805</v>
      </c>
    </row>
    <row r="855" spans="1:19" ht="10.199999999999999" customHeight="1" x14ac:dyDescent="0.3">
      <c r="A855" s="440">
        <v>1806</v>
      </c>
      <c r="B855" s="440">
        <f t="shared" si="17"/>
        <v>4</v>
      </c>
      <c r="C855" s="449">
        <v>1806</v>
      </c>
      <c r="D855" s="440" t="s">
        <v>182</v>
      </c>
      <c r="E855" s="440" t="s">
        <v>1323</v>
      </c>
      <c r="F855" s="440" t="s">
        <v>1323</v>
      </c>
      <c r="G855" s="440" t="s">
        <v>1323</v>
      </c>
      <c r="I855" s="440" t="s">
        <v>1323</v>
      </c>
      <c r="J855" s="440" t="s">
        <v>1323</v>
      </c>
      <c r="K855" s="440" t="s">
        <v>1323</v>
      </c>
      <c r="L855" s="440" t="s">
        <v>1323</v>
      </c>
      <c r="M855" s="440" t="s">
        <v>1323</v>
      </c>
      <c r="N855" s="440" t="s">
        <v>1323</v>
      </c>
      <c r="O855" s="440" t="s">
        <v>1323</v>
      </c>
      <c r="Q855" s="440">
        <v>1806</v>
      </c>
      <c r="R855" s="449" t="s">
        <v>182</v>
      </c>
      <c r="S855" s="440">
        <v>1806</v>
      </c>
    </row>
    <row r="856" spans="1:19" ht="10.199999999999999" customHeight="1" x14ac:dyDescent="0.3">
      <c r="A856" s="440">
        <v>1807</v>
      </c>
      <c r="B856" s="440">
        <f t="shared" si="17"/>
        <v>4</v>
      </c>
      <c r="C856" s="449">
        <v>1807</v>
      </c>
      <c r="D856" s="440" t="s">
        <v>155</v>
      </c>
      <c r="E856" s="440" t="s">
        <v>1323</v>
      </c>
      <c r="F856" s="440" t="s">
        <v>1323</v>
      </c>
      <c r="G856" s="440" t="s">
        <v>1323</v>
      </c>
      <c r="I856" s="440" t="s">
        <v>1323</v>
      </c>
      <c r="J856" s="440" t="s">
        <v>1323</v>
      </c>
      <c r="K856" s="440" t="s">
        <v>1323</v>
      </c>
      <c r="L856" s="440" t="s">
        <v>1323</v>
      </c>
      <c r="M856" s="440" t="s">
        <v>1323</v>
      </c>
      <c r="N856" s="440" t="s">
        <v>1323</v>
      </c>
      <c r="O856" s="440" t="s">
        <v>1323</v>
      </c>
      <c r="Q856" s="440">
        <v>1807</v>
      </c>
      <c r="R856" s="449" t="s">
        <v>155</v>
      </c>
      <c r="S856" s="440">
        <v>1807</v>
      </c>
    </row>
    <row r="857" spans="1:19" ht="10.199999999999999" customHeight="1" x14ac:dyDescent="0.3">
      <c r="A857" s="440">
        <v>1808</v>
      </c>
      <c r="B857" s="440">
        <f t="shared" si="17"/>
        <v>4</v>
      </c>
      <c r="C857" s="449">
        <v>1808</v>
      </c>
      <c r="D857" s="440" t="s">
        <v>167</v>
      </c>
      <c r="J857" s="440" t="s">
        <v>1323</v>
      </c>
      <c r="K857" s="440" t="s">
        <v>1323</v>
      </c>
      <c r="M857" s="440" t="s">
        <v>1323</v>
      </c>
      <c r="Q857" s="440">
        <v>1808</v>
      </c>
      <c r="R857" s="449" t="s">
        <v>167</v>
      </c>
      <c r="S857" s="440">
        <v>1808</v>
      </c>
    </row>
    <row r="858" spans="1:19" ht="10.199999999999999" customHeight="1" x14ac:dyDescent="0.3">
      <c r="A858" s="440">
        <v>1809</v>
      </c>
      <c r="B858" s="440">
        <f t="shared" si="17"/>
        <v>4</v>
      </c>
      <c r="C858" s="449">
        <v>1809</v>
      </c>
      <c r="D858" s="440" t="s">
        <v>168</v>
      </c>
      <c r="J858" s="440" t="s">
        <v>1324</v>
      </c>
      <c r="K858" s="440" t="s">
        <v>1324</v>
      </c>
      <c r="M858" s="440" t="s">
        <v>1323</v>
      </c>
      <c r="Q858" s="440">
        <v>1809</v>
      </c>
      <c r="R858" s="449" t="s">
        <v>168</v>
      </c>
      <c r="S858" s="440">
        <v>1809</v>
      </c>
    </row>
    <row r="859" spans="1:19" ht="10.199999999999999" customHeight="1" x14ac:dyDescent="0.3">
      <c r="A859" s="440">
        <v>1890</v>
      </c>
      <c r="B859" s="440">
        <f t="shared" si="17"/>
        <v>4</v>
      </c>
      <c r="C859" s="449">
        <v>1890</v>
      </c>
      <c r="D859" s="440" t="s">
        <v>53</v>
      </c>
      <c r="E859" s="440" t="s">
        <v>1323</v>
      </c>
      <c r="F859" s="440" t="s">
        <v>1323</v>
      </c>
      <c r="G859" s="440" t="s">
        <v>1323</v>
      </c>
      <c r="I859" s="440" t="s">
        <v>1323</v>
      </c>
      <c r="J859" s="440" t="s">
        <v>1323</v>
      </c>
      <c r="K859" s="440" t="s">
        <v>1323</v>
      </c>
      <c r="L859" s="440" t="s">
        <v>1323</v>
      </c>
      <c r="M859" s="440" t="s">
        <v>1323</v>
      </c>
      <c r="N859" s="440" t="s">
        <v>1323</v>
      </c>
      <c r="O859" s="440" t="s">
        <v>1323</v>
      </c>
      <c r="Q859" s="440">
        <v>1890</v>
      </c>
      <c r="R859" s="449" t="s">
        <v>53</v>
      </c>
      <c r="S859" s="440">
        <v>1890</v>
      </c>
    </row>
    <row r="860" spans="1:19" ht="10.199999999999999" customHeight="1" x14ac:dyDescent="0.3">
      <c r="A860" s="440">
        <v>1899</v>
      </c>
      <c r="B860" s="440">
        <f t="shared" si="17"/>
        <v>4</v>
      </c>
      <c r="C860" s="449">
        <v>1899</v>
      </c>
      <c r="D860" s="440" t="s">
        <v>183</v>
      </c>
      <c r="E860" s="440" t="s">
        <v>1323</v>
      </c>
      <c r="F860" s="440" t="s">
        <v>1323</v>
      </c>
      <c r="G860" s="440" t="s">
        <v>1323</v>
      </c>
      <c r="I860" s="440" t="s">
        <v>1323</v>
      </c>
      <c r="J860" s="440" t="s">
        <v>1323</v>
      </c>
      <c r="K860" s="440" t="s">
        <v>1323</v>
      </c>
      <c r="L860" s="440" t="s">
        <v>1323</v>
      </c>
      <c r="M860" s="440" t="s">
        <v>1323</v>
      </c>
      <c r="N860" s="440" t="s">
        <v>1323</v>
      </c>
      <c r="O860" s="440" t="s">
        <v>1323</v>
      </c>
      <c r="Q860" s="440">
        <v>1899</v>
      </c>
      <c r="R860" s="449" t="s">
        <v>183</v>
      </c>
      <c r="S860" s="440">
        <v>1899</v>
      </c>
    </row>
    <row r="861" spans="1:19" ht="10.199999999999999" customHeight="1" x14ac:dyDescent="0.3">
      <c r="A861" s="440">
        <v>1899</v>
      </c>
      <c r="B861" s="440">
        <f t="shared" si="17"/>
        <v>6</v>
      </c>
      <c r="C861" s="449">
        <v>189905</v>
      </c>
      <c r="D861" s="440" t="s">
        <v>184</v>
      </c>
      <c r="E861" s="440" t="s">
        <v>1323</v>
      </c>
      <c r="F861" s="440" t="s">
        <v>1323</v>
      </c>
      <c r="G861" s="440" t="s">
        <v>1323</v>
      </c>
      <c r="I861" s="440" t="s">
        <v>1323</v>
      </c>
      <c r="J861" s="440" t="s">
        <v>1323</v>
      </c>
      <c r="K861" s="440" t="s">
        <v>1323</v>
      </c>
      <c r="L861" s="440" t="s">
        <v>1323</v>
      </c>
      <c r="M861" s="440" t="s">
        <v>1323</v>
      </c>
      <c r="N861" s="440" t="s">
        <v>1323</v>
      </c>
      <c r="O861" s="440" t="s">
        <v>1323</v>
      </c>
      <c r="Q861" s="440">
        <v>189905</v>
      </c>
      <c r="R861" s="449" t="s">
        <v>184</v>
      </c>
      <c r="S861" s="440">
        <v>189905</v>
      </c>
    </row>
    <row r="862" spans="1:19" ht="10.199999999999999" customHeight="1" x14ac:dyDescent="0.3">
      <c r="A862" s="440">
        <v>1899</v>
      </c>
      <c r="B862" s="440">
        <f t="shared" si="17"/>
        <v>6</v>
      </c>
      <c r="C862" s="449">
        <v>189910</v>
      </c>
      <c r="D862" s="440" t="s">
        <v>185</v>
      </c>
      <c r="F862" s="440" t="s">
        <v>1323</v>
      </c>
      <c r="J862" s="440" t="s">
        <v>1323</v>
      </c>
      <c r="K862" s="440" t="s">
        <v>1323</v>
      </c>
      <c r="M862" s="440" t="s">
        <v>1323</v>
      </c>
      <c r="Q862" s="440">
        <v>189910</v>
      </c>
      <c r="R862" s="449" t="s">
        <v>185</v>
      </c>
      <c r="S862" s="440">
        <v>189910</v>
      </c>
    </row>
    <row r="863" spans="1:19" ht="10.199999999999999" customHeight="1" x14ac:dyDescent="0.3">
      <c r="A863" s="440">
        <v>1899</v>
      </c>
      <c r="B863" s="440">
        <f t="shared" si="17"/>
        <v>6</v>
      </c>
      <c r="C863" s="449">
        <v>189915</v>
      </c>
      <c r="D863" s="440" t="s">
        <v>186</v>
      </c>
      <c r="E863" s="440" t="s">
        <v>1323</v>
      </c>
      <c r="F863" s="440" t="s">
        <v>1323</v>
      </c>
      <c r="G863" s="440" t="s">
        <v>1323</v>
      </c>
      <c r="I863" s="440" t="s">
        <v>1323</v>
      </c>
      <c r="J863" s="440" t="s">
        <v>1323</v>
      </c>
      <c r="K863" s="440" t="s">
        <v>1323</v>
      </c>
      <c r="L863" s="440" t="s">
        <v>1323</v>
      </c>
      <c r="M863" s="440" t="s">
        <v>1323</v>
      </c>
      <c r="N863" s="440" t="s">
        <v>1323</v>
      </c>
      <c r="O863" s="440" t="s">
        <v>1323</v>
      </c>
      <c r="Q863" s="440">
        <v>189915</v>
      </c>
      <c r="R863" s="449" t="s">
        <v>186</v>
      </c>
      <c r="S863" s="440">
        <v>189915</v>
      </c>
    </row>
    <row r="864" spans="1:19" ht="10.199999999999999" customHeight="1" x14ac:dyDescent="0.3">
      <c r="A864" s="440">
        <v>1899</v>
      </c>
      <c r="B864" s="440">
        <f t="shared" si="17"/>
        <v>6</v>
      </c>
      <c r="C864" s="449">
        <v>189920</v>
      </c>
      <c r="D864" s="440" t="s">
        <v>187</v>
      </c>
      <c r="E864" s="440" t="s">
        <v>1323</v>
      </c>
      <c r="F864" s="440" t="s">
        <v>1323</v>
      </c>
      <c r="G864" s="440" t="s">
        <v>1323</v>
      </c>
      <c r="I864" s="440" t="s">
        <v>1323</v>
      </c>
      <c r="J864" s="440" t="s">
        <v>1323</v>
      </c>
      <c r="K864" s="440" t="s">
        <v>1323</v>
      </c>
      <c r="L864" s="440" t="s">
        <v>1323</v>
      </c>
      <c r="M864" s="440" t="s">
        <v>1323</v>
      </c>
      <c r="N864" s="440" t="s">
        <v>1323</v>
      </c>
      <c r="O864" s="440" t="s">
        <v>1323</v>
      </c>
      <c r="Q864" s="440">
        <v>189920</v>
      </c>
      <c r="R864" s="449" t="s">
        <v>187</v>
      </c>
      <c r="S864" s="440">
        <v>189920</v>
      </c>
    </row>
    <row r="865" spans="1:19" ht="10.199999999999999" customHeight="1" x14ac:dyDescent="0.3">
      <c r="A865" s="440">
        <v>1899</v>
      </c>
      <c r="B865" s="440">
        <f t="shared" si="17"/>
        <v>6</v>
      </c>
      <c r="C865" s="449">
        <v>189925</v>
      </c>
      <c r="D865" s="440" t="s">
        <v>188</v>
      </c>
      <c r="E865" s="440" t="s">
        <v>1323</v>
      </c>
      <c r="F865" s="440" t="s">
        <v>1323</v>
      </c>
      <c r="G865" s="440" t="s">
        <v>1323</v>
      </c>
      <c r="I865" s="440" t="s">
        <v>1323</v>
      </c>
      <c r="J865" s="440" t="s">
        <v>1323</v>
      </c>
      <c r="K865" s="440" t="s">
        <v>1323</v>
      </c>
      <c r="L865" s="440" t="s">
        <v>1323</v>
      </c>
      <c r="M865" s="440" t="s">
        <v>1323</v>
      </c>
      <c r="N865" s="440" t="s">
        <v>1323</v>
      </c>
      <c r="O865" s="440" t="s">
        <v>1323</v>
      </c>
      <c r="Q865" s="440">
        <v>189925</v>
      </c>
      <c r="R865" s="449" t="s">
        <v>188</v>
      </c>
      <c r="S865" s="440">
        <v>189925</v>
      </c>
    </row>
    <row r="866" spans="1:19" ht="10.199999999999999" customHeight="1" x14ac:dyDescent="0.3">
      <c r="A866" s="440">
        <v>1899</v>
      </c>
      <c r="B866" s="440">
        <f t="shared" si="17"/>
        <v>6</v>
      </c>
      <c r="C866" s="449">
        <v>189930</v>
      </c>
      <c r="D866" s="440" t="s">
        <v>189</v>
      </c>
      <c r="F866" s="440" t="s">
        <v>1323</v>
      </c>
      <c r="J866" s="440" t="s">
        <v>1323</v>
      </c>
      <c r="K866" s="440" t="s">
        <v>1323</v>
      </c>
      <c r="M866" s="440" t="s">
        <v>1323</v>
      </c>
      <c r="Q866" s="440">
        <v>189930</v>
      </c>
      <c r="R866" s="449" t="s">
        <v>189</v>
      </c>
      <c r="S866" s="440">
        <v>189930</v>
      </c>
    </row>
    <row r="867" spans="1:19" ht="10.199999999999999" customHeight="1" x14ac:dyDescent="0.3">
      <c r="A867" s="440">
        <v>1899</v>
      </c>
      <c r="B867" s="440">
        <f t="shared" si="17"/>
        <v>6</v>
      </c>
      <c r="C867" s="449">
        <v>189935</v>
      </c>
      <c r="D867" s="440" t="s">
        <v>190</v>
      </c>
      <c r="F867" s="440" t="s">
        <v>1323</v>
      </c>
      <c r="J867" s="440" t="s">
        <v>1324</v>
      </c>
      <c r="K867" s="440" t="s">
        <v>1324</v>
      </c>
      <c r="M867" s="440" t="s">
        <v>1323</v>
      </c>
      <c r="Q867" s="440">
        <v>189935</v>
      </c>
      <c r="R867" s="449" t="s">
        <v>190</v>
      </c>
      <c r="S867" s="440">
        <v>189935</v>
      </c>
    </row>
    <row r="868" spans="1:19" ht="10.199999999999999" customHeight="1" x14ac:dyDescent="0.3">
      <c r="A868" s="440">
        <v>1899</v>
      </c>
      <c r="B868" s="440">
        <f t="shared" si="17"/>
        <v>6</v>
      </c>
      <c r="C868" s="449">
        <v>189940</v>
      </c>
      <c r="D868" s="440" t="s">
        <v>191</v>
      </c>
      <c r="E868" s="440" t="s">
        <v>1323</v>
      </c>
      <c r="F868" s="440" t="s">
        <v>1323</v>
      </c>
      <c r="G868" s="440" t="s">
        <v>1323</v>
      </c>
      <c r="I868" s="440" t="s">
        <v>1323</v>
      </c>
      <c r="J868" s="440" t="s">
        <v>1323</v>
      </c>
      <c r="K868" s="440" t="s">
        <v>1323</v>
      </c>
      <c r="L868" s="440" t="s">
        <v>1323</v>
      </c>
      <c r="M868" s="440" t="s">
        <v>1323</v>
      </c>
      <c r="N868" s="440" t="s">
        <v>1323</v>
      </c>
      <c r="O868" s="440" t="s">
        <v>1323</v>
      </c>
      <c r="Q868" s="440">
        <v>189940</v>
      </c>
      <c r="R868" s="449" t="s">
        <v>191</v>
      </c>
      <c r="S868" s="440">
        <v>189940</v>
      </c>
    </row>
    <row r="869" spans="1:19" ht="10.199999999999999" customHeight="1" x14ac:dyDescent="0.3">
      <c r="A869" s="440">
        <v>19</v>
      </c>
      <c r="B869" s="440">
        <f t="shared" si="17"/>
        <v>2</v>
      </c>
      <c r="C869" s="449">
        <v>19</v>
      </c>
      <c r="D869" s="440" t="s">
        <v>192</v>
      </c>
      <c r="E869" s="440" t="s">
        <v>1323</v>
      </c>
      <c r="F869" s="440" t="s">
        <v>1323</v>
      </c>
      <c r="G869" s="440" t="s">
        <v>1323</v>
      </c>
      <c r="I869" s="440" t="s">
        <v>1323</v>
      </c>
      <c r="J869" s="440" t="s">
        <v>1323</v>
      </c>
      <c r="K869" s="440" t="s">
        <v>1323</v>
      </c>
      <c r="L869" s="440" t="s">
        <v>1323</v>
      </c>
      <c r="M869" s="440" t="s">
        <v>1323</v>
      </c>
      <c r="N869" s="440" t="s">
        <v>1323</v>
      </c>
      <c r="O869" s="440" t="s">
        <v>1323</v>
      </c>
      <c r="Q869" s="440">
        <v>19</v>
      </c>
      <c r="R869" s="449" t="s">
        <v>192</v>
      </c>
      <c r="S869" s="440">
        <v>19</v>
      </c>
    </row>
    <row r="870" spans="1:19" ht="10.199999999999999" customHeight="1" x14ac:dyDescent="0.3">
      <c r="A870" s="440">
        <v>1901</v>
      </c>
      <c r="B870" s="440">
        <f t="shared" si="17"/>
        <v>4</v>
      </c>
      <c r="C870" s="449">
        <v>1901</v>
      </c>
      <c r="D870" s="440" t="s">
        <v>193</v>
      </c>
      <c r="E870" s="440" t="s">
        <v>1323</v>
      </c>
      <c r="F870" s="440" t="s">
        <v>1323</v>
      </c>
      <c r="G870" s="440" t="s">
        <v>1323</v>
      </c>
      <c r="I870" s="440" t="s">
        <v>1323</v>
      </c>
      <c r="J870" s="440" t="s">
        <v>1323</v>
      </c>
      <c r="K870" s="440" t="s">
        <v>1323</v>
      </c>
      <c r="L870" s="440" t="s">
        <v>1323</v>
      </c>
      <c r="M870" s="440" t="s">
        <v>1323</v>
      </c>
      <c r="O870" s="440" t="s">
        <v>1323</v>
      </c>
      <c r="Q870" s="440">
        <v>1901</v>
      </c>
      <c r="R870" s="449" t="s">
        <v>193</v>
      </c>
      <c r="S870" s="440">
        <v>1901</v>
      </c>
    </row>
    <row r="871" spans="1:19" ht="10.199999999999999" customHeight="1" x14ac:dyDescent="0.3">
      <c r="A871" s="440">
        <v>1901</v>
      </c>
      <c r="B871" s="440">
        <f t="shared" si="17"/>
        <v>6</v>
      </c>
      <c r="C871" s="449">
        <v>190105</v>
      </c>
      <c r="D871" s="440" t="s">
        <v>194</v>
      </c>
      <c r="E871" s="440" t="s">
        <v>1323</v>
      </c>
      <c r="F871" s="440" t="s">
        <v>1323</v>
      </c>
      <c r="G871" s="440" t="s">
        <v>1323</v>
      </c>
      <c r="I871" s="440" t="s">
        <v>1323</v>
      </c>
      <c r="J871" s="440" t="s">
        <v>1323</v>
      </c>
      <c r="K871" s="440" t="s">
        <v>1323</v>
      </c>
      <c r="O871" s="440" t="s">
        <v>1323</v>
      </c>
      <c r="Q871" s="440">
        <v>190105</v>
      </c>
      <c r="R871" s="449" t="s">
        <v>194</v>
      </c>
      <c r="S871" s="440">
        <v>190105</v>
      </c>
    </row>
    <row r="872" spans="1:19" ht="10.199999999999999" customHeight="1" x14ac:dyDescent="0.3">
      <c r="A872" s="440">
        <v>1901</v>
      </c>
      <c r="B872" s="440">
        <f t="shared" si="17"/>
        <v>6</v>
      </c>
      <c r="C872" s="449">
        <v>190110</v>
      </c>
      <c r="D872" s="440" t="s">
        <v>195</v>
      </c>
      <c r="E872" s="440" t="s">
        <v>1323</v>
      </c>
      <c r="F872" s="440" t="s">
        <v>1323</v>
      </c>
      <c r="G872" s="440" t="s">
        <v>1323</v>
      </c>
      <c r="I872" s="440" t="s">
        <v>1323</v>
      </c>
      <c r="J872" s="440" t="s">
        <v>1324</v>
      </c>
      <c r="K872" s="440" t="s">
        <v>1324</v>
      </c>
      <c r="O872" s="440" t="s">
        <v>1323</v>
      </c>
      <c r="Q872" s="440">
        <v>190110</v>
      </c>
      <c r="R872" s="449" t="s">
        <v>195</v>
      </c>
      <c r="S872" s="440">
        <v>190110</v>
      </c>
    </row>
    <row r="873" spans="1:19" ht="10.199999999999999" customHeight="1" x14ac:dyDescent="0.3">
      <c r="A873" s="440">
        <v>1901</v>
      </c>
      <c r="B873" s="440">
        <f t="shared" si="17"/>
        <v>6</v>
      </c>
      <c r="C873" s="449">
        <v>190115</v>
      </c>
      <c r="D873" s="440" t="s">
        <v>196</v>
      </c>
      <c r="E873" s="440" t="s">
        <v>1323</v>
      </c>
      <c r="F873" s="440" t="s">
        <v>1323</v>
      </c>
      <c r="G873" s="440" t="s">
        <v>1323</v>
      </c>
      <c r="I873" s="440" t="s">
        <v>1323</v>
      </c>
      <c r="J873" s="440" t="s">
        <v>1323</v>
      </c>
      <c r="K873" s="440" t="s">
        <v>1323</v>
      </c>
      <c r="O873" s="440" t="s">
        <v>1323</v>
      </c>
      <c r="Q873" s="440">
        <v>190115</v>
      </c>
      <c r="R873" s="449" t="s">
        <v>196</v>
      </c>
      <c r="S873" s="440">
        <v>190115</v>
      </c>
    </row>
    <row r="874" spans="1:19" ht="10.199999999999999" customHeight="1" x14ac:dyDescent="0.3">
      <c r="A874" s="440">
        <v>1901</v>
      </c>
      <c r="B874" s="440">
        <f t="shared" si="17"/>
        <v>6</v>
      </c>
      <c r="C874" s="449">
        <v>190120</v>
      </c>
      <c r="D874" s="440" t="s">
        <v>197</v>
      </c>
      <c r="E874" s="440" t="s">
        <v>1323</v>
      </c>
      <c r="F874" s="440" t="s">
        <v>1323</v>
      </c>
      <c r="G874" s="440" t="s">
        <v>1323</v>
      </c>
      <c r="J874" s="440" t="s">
        <v>1323</v>
      </c>
      <c r="K874" s="440" t="s">
        <v>1323</v>
      </c>
      <c r="O874" s="440" t="s">
        <v>1323</v>
      </c>
      <c r="Q874" s="440">
        <v>190120</v>
      </c>
      <c r="R874" s="449" t="s">
        <v>197</v>
      </c>
      <c r="S874" s="440">
        <v>190120</v>
      </c>
    </row>
    <row r="875" spans="1:19" ht="10.199999999999999" customHeight="1" x14ac:dyDescent="0.3">
      <c r="A875" s="440">
        <v>1901</v>
      </c>
      <c r="B875" s="440">
        <f t="shared" si="17"/>
        <v>6</v>
      </c>
      <c r="C875" s="449">
        <v>190125</v>
      </c>
      <c r="D875" s="440" t="s">
        <v>198</v>
      </c>
      <c r="F875" s="440" t="s">
        <v>1323</v>
      </c>
      <c r="G875" s="440" t="s">
        <v>1323</v>
      </c>
      <c r="I875" s="440" t="s">
        <v>1323</v>
      </c>
      <c r="J875" s="440" t="s">
        <v>1324</v>
      </c>
      <c r="K875" s="440" t="s">
        <v>1324</v>
      </c>
      <c r="Q875" s="440">
        <v>190125</v>
      </c>
      <c r="R875" s="449" t="s">
        <v>198</v>
      </c>
      <c r="S875" s="440">
        <v>190125</v>
      </c>
    </row>
    <row r="876" spans="1:19" ht="10.199999999999999" customHeight="1" x14ac:dyDescent="0.3">
      <c r="A876" s="440">
        <v>1902</v>
      </c>
      <c r="B876" s="440">
        <f t="shared" si="17"/>
        <v>4</v>
      </c>
      <c r="C876" s="449">
        <v>1902</v>
      </c>
      <c r="D876" s="440" t="s">
        <v>156</v>
      </c>
      <c r="E876" s="440" t="s">
        <v>1323</v>
      </c>
      <c r="F876" s="440" t="s">
        <v>1323</v>
      </c>
      <c r="G876" s="440" t="s">
        <v>1323</v>
      </c>
      <c r="I876" s="440" t="s">
        <v>1323</v>
      </c>
      <c r="J876" s="440" t="s">
        <v>1323</v>
      </c>
      <c r="K876" s="440" t="s">
        <v>1323</v>
      </c>
      <c r="L876" s="440" t="s">
        <v>1323</v>
      </c>
      <c r="M876" s="440" t="s">
        <v>1323</v>
      </c>
      <c r="N876" s="440" t="s">
        <v>1323</v>
      </c>
      <c r="O876" s="440" t="s">
        <v>1323</v>
      </c>
      <c r="Q876" s="440">
        <v>1902</v>
      </c>
      <c r="R876" s="449" t="s">
        <v>156</v>
      </c>
      <c r="S876" s="440">
        <v>1902</v>
      </c>
    </row>
    <row r="877" spans="1:19" ht="10.199999999999999" customHeight="1" x14ac:dyDescent="0.3">
      <c r="A877" s="440">
        <v>1902</v>
      </c>
      <c r="B877" s="440">
        <f t="shared" si="17"/>
        <v>6</v>
      </c>
      <c r="C877" s="449">
        <v>190205</v>
      </c>
      <c r="D877" s="440" t="s">
        <v>199</v>
      </c>
      <c r="E877" s="440" t="s">
        <v>1323</v>
      </c>
      <c r="F877" s="440" t="s">
        <v>1323</v>
      </c>
      <c r="G877" s="440" t="s">
        <v>1323</v>
      </c>
      <c r="I877" s="440" t="s">
        <v>1323</v>
      </c>
      <c r="J877" s="440" t="s">
        <v>1323</v>
      </c>
      <c r="K877" s="440" t="s">
        <v>1323</v>
      </c>
      <c r="L877" s="440" t="s">
        <v>1323</v>
      </c>
      <c r="M877" s="440" t="s">
        <v>1323</v>
      </c>
      <c r="N877" s="440" t="s">
        <v>1323</v>
      </c>
      <c r="O877" s="440" t="s">
        <v>1323</v>
      </c>
      <c r="Q877" s="440">
        <v>190205</v>
      </c>
      <c r="R877" s="449" t="s">
        <v>199</v>
      </c>
      <c r="S877" s="440">
        <v>190205</v>
      </c>
    </row>
    <row r="878" spans="1:19" ht="10.199999999999999" customHeight="1" x14ac:dyDescent="0.3">
      <c r="A878" s="440">
        <v>1902</v>
      </c>
      <c r="B878" s="440">
        <f t="shared" si="17"/>
        <v>6</v>
      </c>
      <c r="C878" s="449">
        <v>190210</v>
      </c>
      <c r="D878" s="440" t="s">
        <v>200</v>
      </c>
      <c r="E878" s="440" t="s">
        <v>1323</v>
      </c>
      <c r="F878" s="440" t="s">
        <v>1323</v>
      </c>
      <c r="G878" s="440" t="s">
        <v>1323</v>
      </c>
      <c r="I878" s="440" t="s">
        <v>1323</v>
      </c>
      <c r="J878" s="440" t="s">
        <v>1323</v>
      </c>
      <c r="K878" s="440" t="s">
        <v>1323</v>
      </c>
      <c r="O878" s="440" t="s">
        <v>1323</v>
      </c>
      <c r="Q878" s="440">
        <v>190210</v>
      </c>
      <c r="R878" s="449" t="s">
        <v>200</v>
      </c>
      <c r="S878" s="440">
        <v>190210</v>
      </c>
    </row>
    <row r="879" spans="1:19" ht="10.199999999999999" customHeight="1" x14ac:dyDescent="0.3">
      <c r="A879" s="440">
        <v>1902</v>
      </c>
      <c r="B879" s="440">
        <f t="shared" si="17"/>
        <v>6</v>
      </c>
      <c r="C879" s="449">
        <v>190215</v>
      </c>
      <c r="D879" s="440" t="s">
        <v>201</v>
      </c>
      <c r="E879" s="440" t="s">
        <v>1323</v>
      </c>
      <c r="F879" s="440" t="s">
        <v>1323</v>
      </c>
      <c r="G879" s="440" t="s">
        <v>1323</v>
      </c>
      <c r="I879" s="440" t="s">
        <v>1323</v>
      </c>
      <c r="J879" s="440" t="s">
        <v>1323</v>
      </c>
      <c r="K879" s="440" t="s">
        <v>1323</v>
      </c>
      <c r="O879" s="440" t="s">
        <v>1323</v>
      </c>
      <c r="Q879" s="440">
        <v>190215</v>
      </c>
      <c r="R879" s="449" t="s">
        <v>201</v>
      </c>
      <c r="S879" s="440">
        <v>190215</v>
      </c>
    </row>
    <row r="880" spans="1:19" ht="10.199999999999999" customHeight="1" x14ac:dyDescent="0.3">
      <c r="A880" s="440">
        <v>1902</v>
      </c>
      <c r="B880" s="440">
        <f t="shared" si="17"/>
        <v>6</v>
      </c>
      <c r="C880" s="449">
        <v>190220</v>
      </c>
      <c r="D880" s="440" t="s">
        <v>202</v>
      </c>
      <c r="E880" s="440" t="s">
        <v>1323</v>
      </c>
      <c r="F880" s="440" t="s">
        <v>1323</v>
      </c>
      <c r="G880" s="440" t="s">
        <v>1323</v>
      </c>
      <c r="I880" s="440" t="s">
        <v>1323</v>
      </c>
      <c r="J880" s="440" t="s">
        <v>1323</v>
      </c>
      <c r="K880" s="440" t="s">
        <v>1323</v>
      </c>
      <c r="O880" s="440" t="s">
        <v>1323</v>
      </c>
      <c r="Q880" s="440">
        <v>190220</v>
      </c>
      <c r="R880" s="449" t="s">
        <v>202</v>
      </c>
      <c r="S880" s="440">
        <v>190220</v>
      </c>
    </row>
    <row r="881" spans="1:19" ht="10.199999999999999" customHeight="1" x14ac:dyDescent="0.3">
      <c r="A881" s="440">
        <v>1902</v>
      </c>
      <c r="B881" s="440">
        <f t="shared" si="17"/>
        <v>6</v>
      </c>
      <c r="C881" s="449">
        <v>190221</v>
      </c>
      <c r="D881" s="440" t="s">
        <v>203</v>
      </c>
      <c r="E881" s="440" t="s">
        <v>1323</v>
      </c>
      <c r="F881" s="440" t="s">
        <v>1323</v>
      </c>
      <c r="G881" s="440" t="s">
        <v>1323</v>
      </c>
      <c r="I881" s="440" t="s">
        <v>1323</v>
      </c>
      <c r="J881" s="440" t="s">
        <v>1323</v>
      </c>
      <c r="K881" s="440" t="s">
        <v>1323</v>
      </c>
      <c r="O881" s="440" t="s">
        <v>1323</v>
      </c>
      <c r="Q881" s="440">
        <v>190221</v>
      </c>
      <c r="R881" s="449" t="s">
        <v>1575</v>
      </c>
      <c r="S881" s="440">
        <v>190221</v>
      </c>
    </row>
    <row r="882" spans="1:19" ht="10.199999999999999" customHeight="1" x14ac:dyDescent="0.3">
      <c r="A882" s="440">
        <v>1902</v>
      </c>
      <c r="B882" s="440">
        <f t="shared" si="17"/>
        <v>6</v>
      </c>
      <c r="C882" s="449">
        <v>190225</v>
      </c>
      <c r="D882" s="440" t="s">
        <v>204</v>
      </c>
      <c r="E882" s="440" t="s">
        <v>1323</v>
      </c>
      <c r="F882" s="440" t="s">
        <v>1323</v>
      </c>
      <c r="G882" s="440" t="s">
        <v>1323</v>
      </c>
      <c r="I882" s="440" t="s">
        <v>1323</v>
      </c>
      <c r="J882" s="440" t="s">
        <v>1323</v>
      </c>
      <c r="K882" s="440" t="s">
        <v>1323</v>
      </c>
      <c r="O882" s="440" t="s">
        <v>1323</v>
      </c>
      <c r="Q882" s="440">
        <v>190225</v>
      </c>
      <c r="R882" s="449" t="s">
        <v>1576</v>
      </c>
      <c r="S882" s="440">
        <v>190225</v>
      </c>
    </row>
    <row r="883" spans="1:19" ht="10.199999999999999" customHeight="1" x14ac:dyDescent="0.3">
      <c r="A883" s="440">
        <v>1902</v>
      </c>
      <c r="B883" s="440">
        <f t="shared" si="17"/>
        <v>6</v>
      </c>
      <c r="C883" s="449">
        <v>190226</v>
      </c>
      <c r="D883" s="440" t="s">
        <v>205</v>
      </c>
      <c r="E883" s="440" t="s">
        <v>1323</v>
      </c>
      <c r="F883" s="440" t="s">
        <v>1323</v>
      </c>
      <c r="G883" s="440" t="s">
        <v>1323</v>
      </c>
      <c r="I883" s="440" t="s">
        <v>1323</v>
      </c>
      <c r="J883" s="440" t="s">
        <v>1323</v>
      </c>
      <c r="K883" s="440" t="s">
        <v>1323</v>
      </c>
      <c r="O883" s="440" t="s">
        <v>1323</v>
      </c>
      <c r="Q883" s="440">
        <v>190226</v>
      </c>
      <c r="R883" s="449" t="s">
        <v>1577</v>
      </c>
      <c r="S883" s="440">
        <v>190226</v>
      </c>
    </row>
    <row r="884" spans="1:19" ht="10.199999999999999" customHeight="1" x14ac:dyDescent="0.3">
      <c r="A884" s="440">
        <v>1902</v>
      </c>
      <c r="B884" s="440">
        <f t="shared" si="17"/>
        <v>6</v>
      </c>
      <c r="C884" s="449">
        <v>190230</v>
      </c>
      <c r="D884" s="440" t="s">
        <v>206</v>
      </c>
      <c r="E884" s="440" t="s">
        <v>1323</v>
      </c>
      <c r="F884" s="440" t="s">
        <v>1323</v>
      </c>
      <c r="G884" s="440" t="s">
        <v>1323</v>
      </c>
      <c r="I884" s="440" t="s">
        <v>1323</v>
      </c>
      <c r="J884" s="440" t="s">
        <v>1323</v>
      </c>
      <c r="K884" s="440" t="s">
        <v>1323</v>
      </c>
      <c r="O884" s="440" t="s">
        <v>1323</v>
      </c>
      <c r="Q884" s="440">
        <v>190230</v>
      </c>
      <c r="R884" s="449" t="s">
        <v>206</v>
      </c>
      <c r="S884" s="440">
        <v>190230</v>
      </c>
    </row>
    <row r="885" spans="1:19" ht="10.199999999999999" customHeight="1" x14ac:dyDescent="0.3">
      <c r="A885" s="440">
        <v>1902</v>
      </c>
      <c r="B885" s="440">
        <f t="shared" si="17"/>
        <v>6</v>
      </c>
      <c r="C885" s="449">
        <v>190231</v>
      </c>
      <c r="D885" s="440" t="s">
        <v>207</v>
      </c>
      <c r="E885" s="440" t="s">
        <v>1323</v>
      </c>
      <c r="F885" s="440" t="s">
        <v>1323</v>
      </c>
      <c r="G885" s="440" t="s">
        <v>1323</v>
      </c>
      <c r="I885" s="440" t="s">
        <v>1323</v>
      </c>
      <c r="J885" s="440" t="s">
        <v>1323</v>
      </c>
      <c r="K885" s="440" t="s">
        <v>1323</v>
      </c>
      <c r="O885" s="440" t="s">
        <v>1323</v>
      </c>
      <c r="Q885" s="440">
        <v>190231</v>
      </c>
      <c r="R885" s="449" t="s">
        <v>207</v>
      </c>
      <c r="S885" s="440">
        <v>190231</v>
      </c>
    </row>
    <row r="886" spans="1:19" ht="10.199999999999999" customHeight="1" x14ac:dyDescent="0.3">
      <c r="A886" s="440">
        <v>1902</v>
      </c>
      <c r="B886" s="440">
        <f t="shared" si="17"/>
        <v>6</v>
      </c>
      <c r="C886" s="449">
        <v>190235</v>
      </c>
      <c r="D886" s="440" t="s">
        <v>208</v>
      </c>
      <c r="E886" s="440" t="s">
        <v>1323</v>
      </c>
      <c r="F886" s="440" t="s">
        <v>1323</v>
      </c>
      <c r="G886" s="440" t="s">
        <v>1323</v>
      </c>
      <c r="I886" s="440" t="s">
        <v>1323</v>
      </c>
      <c r="J886" s="440" t="s">
        <v>1323</v>
      </c>
      <c r="K886" s="440" t="s">
        <v>1323</v>
      </c>
      <c r="O886" s="440" t="s">
        <v>1323</v>
      </c>
      <c r="Q886" s="440">
        <v>190235</v>
      </c>
      <c r="R886" s="449" t="s">
        <v>208</v>
      </c>
      <c r="S886" s="440">
        <v>190235</v>
      </c>
    </row>
    <row r="887" spans="1:19" ht="10.199999999999999" customHeight="1" x14ac:dyDescent="0.3">
      <c r="A887" s="440">
        <v>1902</v>
      </c>
      <c r="B887" s="440">
        <f t="shared" si="17"/>
        <v>6</v>
      </c>
      <c r="C887" s="449">
        <v>190240</v>
      </c>
      <c r="D887" s="440" t="s">
        <v>116</v>
      </c>
      <c r="E887" s="440" t="s">
        <v>1323</v>
      </c>
      <c r="F887" s="440" t="s">
        <v>1323</v>
      </c>
      <c r="G887" s="440" t="s">
        <v>1323</v>
      </c>
      <c r="J887" s="440" t="s">
        <v>1323</v>
      </c>
      <c r="K887" s="440" t="s">
        <v>1323</v>
      </c>
      <c r="O887" s="440" t="s">
        <v>1323</v>
      </c>
      <c r="Q887" s="440">
        <v>190240</v>
      </c>
      <c r="R887" s="449" t="s">
        <v>116</v>
      </c>
      <c r="S887" s="440">
        <v>190240</v>
      </c>
    </row>
    <row r="888" spans="1:19" ht="10.199999999999999" customHeight="1" x14ac:dyDescent="0.3">
      <c r="A888" s="440">
        <v>1902</v>
      </c>
      <c r="B888" s="440">
        <f t="shared" si="17"/>
        <v>6</v>
      </c>
      <c r="C888" s="449">
        <v>190245</v>
      </c>
      <c r="D888" s="440" t="s">
        <v>209</v>
      </c>
      <c r="E888" s="440" t="s">
        <v>1323</v>
      </c>
      <c r="F888" s="440" t="s">
        <v>1323</v>
      </c>
      <c r="G888" s="440" t="s">
        <v>1323</v>
      </c>
      <c r="I888" s="440" t="s">
        <v>1323</v>
      </c>
      <c r="J888" s="440" t="s">
        <v>1323</v>
      </c>
      <c r="K888" s="440" t="s">
        <v>1323</v>
      </c>
      <c r="L888" s="440" t="s">
        <v>1323</v>
      </c>
      <c r="M888" s="440" t="s">
        <v>1323</v>
      </c>
      <c r="N888" s="440" t="s">
        <v>1323</v>
      </c>
      <c r="O888" s="440" t="s">
        <v>1323</v>
      </c>
      <c r="Q888" s="440">
        <v>190245</v>
      </c>
      <c r="R888" s="449" t="s">
        <v>209</v>
      </c>
      <c r="S888" s="440">
        <v>190245</v>
      </c>
    </row>
    <row r="889" spans="1:19" ht="10.199999999999999" customHeight="1" x14ac:dyDescent="0.3">
      <c r="A889" s="440">
        <v>1902</v>
      </c>
      <c r="B889" s="440">
        <f t="shared" si="17"/>
        <v>6</v>
      </c>
      <c r="C889" s="449">
        <v>190250</v>
      </c>
      <c r="D889" s="440" t="s">
        <v>147</v>
      </c>
      <c r="F889" s="440" t="s">
        <v>1323</v>
      </c>
      <c r="J889" s="440" t="s">
        <v>1324</v>
      </c>
      <c r="K889" s="440" t="s">
        <v>1324</v>
      </c>
      <c r="Q889" s="440">
        <v>190250</v>
      </c>
      <c r="R889" s="449" t="s">
        <v>147</v>
      </c>
      <c r="S889" s="440">
        <v>190250</v>
      </c>
    </row>
    <row r="890" spans="1:19" ht="10.199999999999999" customHeight="1" x14ac:dyDescent="0.3">
      <c r="A890" s="440">
        <v>1902</v>
      </c>
      <c r="B890" s="440">
        <f t="shared" si="17"/>
        <v>6</v>
      </c>
      <c r="C890" s="449">
        <v>190255</v>
      </c>
      <c r="D890" s="440" t="s">
        <v>152</v>
      </c>
      <c r="E890" s="440" t="s">
        <v>1323</v>
      </c>
      <c r="F890" s="440" t="s">
        <v>1323</v>
      </c>
      <c r="G890" s="440" t="s">
        <v>1323</v>
      </c>
      <c r="I890" s="440" t="s">
        <v>1323</v>
      </c>
      <c r="J890" s="440" t="s">
        <v>1323</v>
      </c>
      <c r="K890" s="440" t="s">
        <v>1323</v>
      </c>
      <c r="L890" s="440" t="s">
        <v>1323</v>
      </c>
      <c r="M890" s="440" t="s">
        <v>1323</v>
      </c>
      <c r="O890" s="440" t="s">
        <v>1323</v>
      </c>
      <c r="Q890" s="440">
        <v>190255</v>
      </c>
      <c r="R890" s="449" t="s">
        <v>152</v>
      </c>
      <c r="S890" s="440">
        <v>190255</v>
      </c>
    </row>
    <row r="891" spans="1:19" ht="10.199999999999999" customHeight="1" x14ac:dyDescent="0.3">
      <c r="A891" s="440">
        <v>1902</v>
      </c>
      <c r="B891" s="440">
        <f t="shared" si="17"/>
        <v>6</v>
      </c>
      <c r="C891" s="449">
        <v>190260</v>
      </c>
      <c r="D891" s="440" t="s">
        <v>164</v>
      </c>
      <c r="E891" s="440" t="s">
        <v>1323</v>
      </c>
      <c r="F891" s="440" t="s">
        <v>1323</v>
      </c>
      <c r="J891" s="440" t="s">
        <v>1324</v>
      </c>
      <c r="K891" s="440" t="s">
        <v>1324</v>
      </c>
      <c r="N891" s="440" t="s">
        <v>1323</v>
      </c>
      <c r="O891" s="440" t="s">
        <v>1323</v>
      </c>
      <c r="Q891" s="440">
        <v>190260</v>
      </c>
      <c r="R891" s="449" t="s">
        <v>164</v>
      </c>
      <c r="S891" s="440">
        <v>190260</v>
      </c>
    </row>
    <row r="892" spans="1:19" ht="10.199999999999999" customHeight="1" x14ac:dyDescent="0.3">
      <c r="A892" s="440">
        <v>1902</v>
      </c>
      <c r="B892" s="440">
        <f t="shared" si="17"/>
        <v>6</v>
      </c>
      <c r="C892" s="449">
        <v>190265</v>
      </c>
      <c r="D892" s="440" t="s">
        <v>171</v>
      </c>
      <c r="E892" s="440" t="s">
        <v>1323</v>
      </c>
      <c r="F892" s="440" t="s">
        <v>1323</v>
      </c>
      <c r="G892" s="440" t="s">
        <v>1323</v>
      </c>
      <c r="I892" s="440" t="s">
        <v>1323</v>
      </c>
      <c r="J892" s="440" t="s">
        <v>1323</v>
      </c>
      <c r="K892" s="440" t="s">
        <v>1323</v>
      </c>
      <c r="L892" s="440" t="s">
        <v>1323</v>
      </c>
      <c r="M892" s="440" t="s">
        <v>1323</v>
      </c>
      <c r="N892" s="440" t="s">
        <v>1323</v>
      </c>
      <c r="O892" s="440" t="s">
        <v>1323</v>
      </c>
      <c r="Q892" s="440">
        <v>190265</v>
      </c>
      <c r="R892" s="449" t="s">
        <v>171</v>
      </c>
      <c r="S892" s="440">
        <v>190265</v>
      </c>
    </row>
    <row r="893" spans="1:19" ht="10.199999999999999" customHeight="1" x14ac:dyDescent="0.3">
      <c r="A893" s="440">
        <v>1902</v>
      </c>
      <c r="B893" s="440">
        <f t="shared" si="17"/>
        <v>6</v>
      </c>
      <c r="C893" s="449">
        <v>190270</v>
      </c>
      <c r="D893" s="440" t="s">
        <v>437</v>
      </c>
      <c r="E893" s="440" t="s">
        <v>1323</v>
      </c>
      <c r="F893" s="440" t="s">
        <v>1323</v>
      </c>
      <c r="G893" s="440" t="s">
        <v>1323</v>
      </c>
      <c r="I893" s="440" t="s">
        <v>1323</v>
      </c>
      <c r="J893" s="440" t="s">
        <v>1323</v>
      </c>
      <c r="K893" s="440" t="s">
        <v>1323</v>
      </c>
      <c r="L893" s="440" t="s">
        <v>1323</v>
      </c>
      <c r="M893" s="440" t="s">
        <v>1323</v>
      </c>
      <c r="N893" s="440" t="s">
        <v>1323</v>
      </c>
      <c r="O893" s="440" t="s">
        <v>1323</v>
      </c>
      <c r="Q893" s="440">
        <v>190270</v>
      </c>
      <c r="R893" s="449" t="s">
        <v>437</v>
      </c>
      <c r="S893" s="440">
        <v>190270</v>
      </c>
    </row>
    <row r="894" spans="1:19" ht="10.199999999999999" customHeight="1" x14ac:dyDescent="0.3">
      <c r="A894" s="440">
        <v>1902</v>
      </c>
      <c r="B894" s="440">
        <f t="shared" si="17"/>
        <v>6</v>
      </c>
      <c r="C894" s="449">
        <v>190275</v>
      </c>
      <c r="D894" s="440" t="s">
        <v>210</v>
      </c>
      <c r="E894" s="440" t="s">
        <v>1323</v>
      </c>
      <c r="F894" s="440" t="s">
        <v>1323</v>
      </c>
      <c r="G894" s="440" t="s">
        <v>1323</v>
      </c>
      <c r="I894" s="440" t="s">
        <v>1323</v>
      </c>
      <c r="J894" s="440" t="s">
        <v>1323</v>
      </c>
      <c r="K894" s="440" t="s">
        <v>1323</v>
      </c>
      <c r="L894" s="440" t="s">
        <v>1323</v>
      </c>
      <c r="M894" s="440" t="s">
        <v>1323</v>
      </c>
      <c r="N894" s="440" t="s">
        <v>1323</v>
      </c>
      <c r="O894" s="440" t="s">
        <v>1323</v>
      </c>
      <c r="Q894" s="440">
        <v>190275</v>
      </c>
      <c r="R894" s="449" t="s">
        <v>210</v>
      </c>
      <c r="S894" s="440">
        <v>190275</v>
      </c>
    </row>
    <row r="895" spans="1:19" ht="10.199999999999999" customHeight="1" x14ac:dyDescent="0.3">
      <c r="A895" s="440">
        <v>1902</v>
      </c>
      <c r="B895" s="440">
        <f t="shared" si="17"/>
        <v>6</v>
      </c>
      <c r="C895" s="449">
        <v>190280</v>
      </c>
      <c r="D895" s="440" t="s">
        <v>193</v>
      </c>
      <c r="E895" s="440" t="s">
        <v>1323</v>
      </c>
      <c r="F895" s="440" t="s">
        <v>1323</v>
      </c>
      <c r="G895" s="440" t="s">
        <v>1323</v>
      </c>
      <c r="I895" s="440" t="s">
        <v>1323</v>
      </c>
      <c r="J895" s="440" t="s">
        <v>1323</v>
      </c>
      <c r="K895" s="440" t="s">
        <v>1323</v>
      </c>
      <c r="O895" s="440" t="s">
        <v>1323</v>
      </c>
      <c r="Q895" s="440">
        <v>190280</v>
      </c>
      <c r="R895" s="449" t="s">
        <v>193</v>
      </c>
      <c r="S895" s="440">
        <v>190280</v>
      </c>
    </row>
    <row r="896" spans="1:19" ht="10.199999999999999" customHeight="1" x14ac:dyDescent="0.3">
      <c r="A896" s="440">
        <v>1902</v>
      </c>
      <c r="B896" s="440">
        <f t="shared" si="17"/>
        <v>6</v>
      </c>
      <c r="C896" s="449">
        <v>190285</v>
      </c>
      <c r="D896" s="440" t="s">
        <v>825</v>
      </c>
      <c r="E896" s="440" t="s">
        <v>1323</v>
      </c>
      <c r="F896" s="440" t="s">
        <v>1323</v>
      </c>
      <c r="G896" s="440" t="s">
        <v>1323</v>
      </c>
      <c r="I896" s="440" t="s">
        <v>1323</v>
      </c>
      <c r="J896" s="440" t="s">
        <v>1323</v>
      </c>
      <c r="K896" s="440" t="s">
        <v>1323</v>
      </c>
      <c r="L896" s="440" t="s">
        <v>1323</v>
      </c>
      <c r="M896" s="440" t="s">
        <v>1323</v>
      </c>
      <c r="N896" s="440" t="s">
        <v>1323</v>
      </c>
      <c r="O896" s="440" t="s">
        <v>1323</v>
      </c>
      <c r="Q896" s="440">
        <v>190285</v>
      </c>
      <c r="R896" s="449" t="s">
        <v>825</v>
      </c>
      <c r="S896" s="440">
        <v>190285</v>
      </c>
    </row>
    <row r="897" spans="1:19" ht="10.199999999999999" customHeight="1" x14ac:dyDescent="0.3">
      <c r="A897" s="440">
        <v>1902</v>
      </c>
      <c r="B897" s="440">
        <f t="shared" si="17"/>
        <v>6</v>
      </c>
      <c r="C897" s="449">
        <v>190286</v>
      </c>
      <c r="D897" s="440" t="s">
        <v>211</v>
      </c>
      <c r="E897" s="440" t="s">
        <v>1323</v>
      </c>
      <c r="F897" s="440" t="s">
        <v>1323</v>
      </c>
      <c r="J897" s="440" t="s">
        <v>1324</v>
      </c>
      <c r="K897" s="440" t="s">
        <v>1324</v>
      </c>
      <c r="O897" s="440" t="s">
        <v>1323</v>
      </c>
      <c r="Q897" s="440">
        <v>190286</v>
      </c>
      <c r="R897" s="449" t="s">
        <v>211</v>
      </c>
      <c r="S897" s="440">
        <v>190286</v>
      </c>
    </row>
    <row r="898" spans="1:19" ht="10.199999999999999" customHeight="1" x14ac:dyDescent="0.3">
      <c r="A898" s="440">
        <v>1903</v>
      </c>
      <c r="B898" s="440">
        <f t="shared" si="17"/>
        <v>4</v>
      </c>
      <c r="C898" s="449">
        <v>1903</v>
      </c>
      <c r="D898" s="440" t="s">
        <v>212</v>
      </c>
      <c r="J898" s="440" t="s">
        <v>1324</v>
      </c>
      <c r="K898" s="440" t="s">
        <v>1324</v>
      </c>
      <c r="Q898" s="440">
        <v>1903</v>
      </c>
      <c r="R898" s="449" t="s">
        <v>212</v>
      </c>
      <c r="S898" s="440">
        <v>1903</v>
      </c>
    </row>
    <row r="899" spans="1:19" ht="10.199999999999999" customHeight="1" x14ac:dyDescent="0.3">
      <c r="A899" s="440">
        <v>1903</v>
      </c>
      <c r="B899" s="440">
        <f t="shared" si="17"/>
        <v>6</v>
      </c>
      <c r="C899" s="449">
        <v>190305</v>
      </c>
      <c r="D899" s="440" t="s">
        <v>213</v>
      </c>
      <c r="J899" s="440" t="s">
        <v>1324</v>
      </c>
      <c r="K899" s="440" t="s">
        <v>1324</v>
      </c>
      <c r="Q899" s="440">
        <v>190305</v>
      </c>
      <c r="R899" s="449" t="s">
        <v>213</v>
      </c>
      <c r="S899" s="440">
        <v>190305</v>
      </c>
    </row>
    <row r="900" spans="1:19" ht="10.199999999999999" customHeight="1" x14ac:dyDescent="0.3">
      <c r="A900" s="440">
        <v>1903</v>
      </c>
      <c r="B900" s="440">
        <f t="shared" si="17"/>
        <v>6</v>
      </c>
      <c r="C900" s="449">
        <v>190310</v>
      </c>
      <c r="D900" s="440" t="s">
        <v>214</v>
      </c>
      <c r="J900" s="440" t="s">
        <v>1324</v>
      </c>
      <c r="K900" s="440" t="s">
        <v>1324</v>
      </c>
      <c r="Q900" s="440">
        <v>190310</v>
      </c>
      <c r="R900" s="449" t="s">
        <v>214</v>
      </c>
      <c r="S900" s="440">
        <v>190310</v>
      </c>
    </row>
    <row r="901" spans="1:19" ht="10.199999999999999" customHeight="1" x14ac:dyDescent="0.3">
      <c r="A901" s="440">
        <v>1904</v>
      </c>
      <c r="B901" s="440">
        <f t="shared" ref="B901:B964" si="18">LEN(C901)</f>
        <v>4</v>
      </c>
      <c r="C901" s="449">
        <v>1904</v>
      </c>
      <c r="D901" s="440" t="s">
        <v>215</v>
      </c>
      <c r="E901" s="440" t="s">
        <v>1323</v>
      </c>
      <c r="F901" s="440" t="s">
        <v>1323</v>
      </c>
      <c r="G901" s="440" t="s">
        <v>1323</v>
      </c>
      <c r="I901" s="440" t="s">
        <v>1323</v>
      </c>
      <c r="J901" s="440" t="s">
        <v>1323</v>
      </c>
      <c r="K901" s="440" t="s">
        <v>1323</v>
      </c>
      <c r="L901" s="440" t="s">
        <v>1323</v>
      </c>
      <c r="M901" s="440" t="s">
        <v>1323</v>
      </c>
      <c r="N901" s="440" t="s">
        <v>1323</v>
      </c>
      <c r="O901" s="440" t="s">
        <v>1323</v>
      </c>
      <c r="Q901" s="440">
        <v>1904</v>
      </c>
      <c r="R901" s="449" t="s">
        <v>215</v>
      </c>
      <c r="S901" s="440">
        <v>1904</v>
      </c>
    </row>
    <row r="902" spans="1:19" ht="10.199999999999999" customHeight="1" x14ac:dyDescent="0.3">
      <c r="A902" s="440">
        <v>1904</v>
      </c>
      <c r="B902" s="440">
        <f t="shared" si="18"/>
        <v>6</v>
      </c>
      <c r="C902" s="449">
        <v>190405</v>
      </c>
      <c r="D902" s="440" t="s">
        <v>126</v>
      </c>
      <c r="E902" s="440" t="s">
        <v>1323</v>
      </c>
      <c r="F902" s="440" t="s">
        <v>1323</v>
      </c>
      <c r="G902" s="440" t="s">
        <v>1323</v>
      </c>
      <c r="I902" s="440" t="s">
        <v>1323</v>
      </c>
      <c r="J902" s="440" t="s">
        <v>1323</v>
      </c>
      <c r="K902" s="440" t="s">
        <v>1323</v>
      </c>
      <c r="L902" s="440" t="s">
        <v>1323</v>
      </c>
      <c r="M902" s="440" t="s">
        <v>1323</v>
      </c>
      <c r="N902" s="440" t="s">
        <v>1323</v>
      </c>
      <c r="O902" s="440" t="s">
        <v>1323</v>
      </c>
      <c r="Q902" s="440">
        <v>190405</v>
      </c>
      <c r="R902" s="449" t="s">
        <v>1556</v>
      </c>
      <c r="S902" s="440">
        <v>190405</v>
      </c>
    </row>
    <row r="903" spans="1:19" ht="10.199999999999999" customHeight="1" x14ac:dyDescent="0.3">
      <c r="A903" s="440">
        <v>1904</v>
      </c>
      <c r="B903" s="440">
        <f t="shared" si="18"/>
        <v>6</v>
      </c>
      <c r="C903" s="449">
        <v>190410</v>
      </c>
      <c r="D903" s="440" t="s">
        <v>216</v>
      </c>
      <c r="E903" s="440" t="s">
        <v>1323</v>
      </c>
      <c r="F903" s="440" t="s">
        <v>1323</v>
      </c>
      <c r="G903" s="440" t="s">
        <v>1323</v>
      </c>
      <c r="I903" s="440" t="s">
        <v>1323</v>
      </c>
      <c r="J903" s="440" t="s">
        <v>1323</v>
      </c>
      <c r="K903" s="440" t="s">
        <v>1323</v>
      </c>
      <c r="L903" s="440" t="s">
        <v>1323</v>
      </c>
      <c r="M903" s="440" t="s">
        <v>1323</v>
      </c>
      <c r="N903" s="440" t="s">
        <v>1323</v>
      </c>
      <c r="O903" s="440" t="s">
        <v>1323</v>
      </c>
      <c r="Q903" s="440">
        <v>190410</v>
      </c>
      <c r="R903" s="449" t="s">
        <v>216</v>
      </c>
      <c r="S903" s="440">
        <v>190410</v>
      </c>
    </row>
    <row r="904" spans="1:19" ht="10.199999999999999" customHeight="1" x14ac:dyDescent="0.3">
      <c r="A904" s="440">
        <v>1904</v>
      </c>
      <c r="B904" s="440">
        <f t="shared" si="18"/>
        <v>6</v>
      </c>
      <c r="C904" s="449">
        <v>190490</v>
      </c>
      <c r="D904" s="440" t="s">
        <v>53</v>
      </c>
      <c r="E904" s="440" t="s">
        <v>1323</v>
      </c>
      <c r="F904" s="440" t="s">
        <v>1323</v>
      </c>
      <c r="G904" s="440" t="s">
        <v>1323</v>
      </c>
      <c r="I904" s="440" t="s">
        <v>1323</v>
      </c>
      <c r="J904" s="440" t="s">
        <v>1323</v>
      </c>
      <c r="K904" s="440" t="s">
        <v>1323</v>
      </c>
      <c r="L904" s="440" t="s">
        <v>1323</v>
      </c>
      <c r="M904" s="440" t="s">
        <v>1323</v>
      </c>
      <c r="N904" s="440" t="s">
        <v>1323</v>
      </c>
      <c r="O904" s="440" t="s">
        <v>1323</v>
      </c>
      <c r="Q904" s="440">
        <v>190490</v>
      </c>
      <c r="R904" s="449" t="s">
        <v>53</v>
      </c>
      <c r="S904" s="440">
        <v>190490</v>
      </c>
    </row>
    <row r="905" spans="1:19" ht="10.199999999999999" customHeight="1" x14ac:dyDescent="0.3">
      <c r="A905" s="440">
        <v>1904</v>
      </c>
      <c r="B905" s="440">
        <f t="shared" si="18"/>
        <v>6</v>
      </c>
      <c r="C905" s="449">
        <v>190499</v>
      </c>
      <c r="D905" s="440" t="s">
        <v>217</v>
      </c>
      <c r="E905" s="440" t="s">
        <v>1323</v>
      </c>
      <c r="F905" s="440" t="s">
        <v>1323</v>
      </c>
      <c r="G905" s="440" t="s">
        <v>1323</v>
      </c>
      <c r="I905" s="440" t="s">
        <v>1323</v>
      </c>
      <c r="J905" s="440" t="s">
        <v>1323</v>
      </c>
      <c r="K905" s="440" t="s">
        <v>1323</v>
      </c>
      <c r="L905" s="440" t="s">
        <v>1323</v>
      </c>
      <c r="M905" s="440" t="s">
        <v>1323</v>
      </c>
      <c r="N905" s="440" t="s">
        <v>1323</v>
      </c>
      <c r="O905" s="440" t="s">
        <v>1323</v>
      </c>
      <c r="Q905" s="440">
        <v>190499</v>
      </c>
      <c r="R905" s="449" t="s">
        <v>217</v>
      </c>
      <c r="S905" s="440">
        <v>190499</v>
      </c>
    </row>
    <row r="906" spans="1:19" ht="10.199999999999999" customHeight="1" x14ac:dyDescent="0.3">
      <c r="A906" s="440">
        <v>1905</v>
      </c>
      <c r="B906" s="440">
        <f t="shared" si="18"/>
        <v>4</v>
      </c>
      <c r="C906" s="449">
        <v>1905</v>
      </c>
      <c r="D906" s="440" t="s">
        <v>218</v>
      </c>
      <c r="E906" s="440" t="s">
        <v>1323</v>
      </c>
      <c r="F906" s="440" t="s">
        <v>1323</v>
      </c>
      <c r="G906" s="440" t="s">
        <v>1323</v>
      </c>
      <c r="I906" s="440" t="s">
        <v>1323</v>
      </c>
      <c r="J906" s="440" t="s">
        <v>1323</v>
      </c>
      <c r="K906" s="440" t="s">
        <v>1323</v>
      </c>
      <c r="L906" s="440" t="s">
        <v>1323</v>
      </c>
      <c r="M906" s="440" t="s">
        <v>1323</v>
      </c>
      <c r="N906" s="440" t="s">
        <v>1323</v>
      </c>
      <c r="O906" s="440" t="s">
        <v>1323</v>
      </c>
      <c r="Q906" s="440">
        <v>1905</v>
      </c>
      <c r="R906" s="449" t="s">
        <v>218</v>
      </c>
      <c r="S906" s="440">
        <v>1905</v>
      </c>
    </row>
    <row r="907" spans="1:19" ht="10.199999999999999" customHeight="1" x14ac:dyDescent="0.3">
      <c r="A907" s="440">
        <v>1905</v>
      </c>
      <c r="B907" s="440">
        <f t="shared" si="18"/>
        <v>6</v>
      </c>
      <c r="C907" s="449">
        <v>190505</v>
      </c>
      <c r="D907" s="440" t="s">
        <v>219</v>
      </c>
      <c r="E907" s="440" t="s">
        <v>1323</v>
      </c>
      <c r="F907" s="440" t="s">
        <v>1323</v>
      </c>
      <c r="G907" s="440" t="s">
        <v>1323</v>
      </c>
      <c r="J907" s="440" t="s">
        <v>1324</v>
      </c>
      <c r="K907" s="440" t="s">
        <v>1324</v>
      </c>
      <c r="L907" s="440" t="s">
        <v>1323</v>
      </c>
      <c r="M907" s="440" t="s">
        <v>1323</v>
      </c>
      <c r="N907" s="440" t="s">
        <v>1323</v>
      </c>
      <c r="O907" s="440" t="s">
        <v>1323</v>
      </c>
      <c r="Q907" s="440">
        <v>190505</v>
      </c>
      <c r="R907" s="449" t="s">
        <v>219</v>
      </c>
      <c r="S907" s="440">
        <v>190505</v>
      </c>
    </row>
    <row r="908" spans="1:19" ht="10.199999999999999" customHeight="1" x14ac:dyDescent="0.3">
      <c r="A908" s="440">
        <v>1905</v>
      </c>
      <c r="B908" s="440">
        <f t="shared" si="18"/>
        <v>6</v>
      </c>
      <c r="C908" s="449">
        <v>190510</v>
      </c>
      <c r="D908" s="440" t="s">
        <v>220</v>
      </c>
      <c r="E908" s="440" t="s">
        <v>1323</v>
      </c>
      <c r="F908" s="440" t="s">
        <v>1323</v>
      </c>
      <c r="J908" s="440" t="s">
        <v>1323</v>
      </c>
      <c r="K908" s="440" t="s">
        <v>1323</v>
      </c>
      <c r="L908" s="440" t="s">
        <v>1323</v>
      </c>
      <c r="M908" s="440" t="s">
        <v>1323</v>
      </c>
      <c r="N908" s="440" t="s">
        <v>1323</v>
      </c>
      <c r="O908" s="440" t="s">
        <v>1323</v>
      </c>
      <c r="Q908" s="440">
        <v>190510</v>
      </c>
      <c r="R908" s="449" t="s">
        <v>220</v>
      </c>
      <c r="S908" s="440">
        <v>190510</v>
      </c>
    </row>
    <row r="909" spans="1:19" ht="10.199999999999999" customHeight="1" x14ac:dyDescent="0.3">
      <c r="A909" s="440">
        <v>1905</v>
      </c>
      <c r="B909" s="440">
        <f t="shared" si="18"/>
        <v>6</v>
      </c>
      <c r="C909" s="449">
        <v>190515</v>
      </c>
      <c r="D909" s="440" t="s">
        <v>221</v>
      </c>
      <c r="E909" s="440" t="s">
        <v>1323</v>
      </c>
      <c r="F909" s="440" t="s">
        <v>1323</v>
      </c>
      <c r="G909" s="440" t="s">
        <v>1323</v>
      </c>
      <c r="I909" s="440" t="s">
        <v>1323</v>
      </c>
      <c r="J909" s="440" t="s">
        <v>1323</v>
      </c>
      <c r="K909" s="440" t="s">
        <v>1323</v>
      </c>
      <c r="L909" s="440" t="s">
        <v>1323</v>
      </c>
      <c r="M909" s="440" t="s">
        <v>1323</v>
      </c>
      <c r="N909" s="440" t="s">
        <v>1323</v>
      </c>
      <c r="O909" s="440" t="s">
        <v>1323</v>
      </c>
      <c r="Q909" s="440">
        <v>190515</v>
      </c>
      <c r="R909" s="449" t="s">
        <v>221</v>
      </c>
      <c r="S909" s="440">
        <v>190515</v>
      </c>
    </row>
    <row r="910" spans="1:19" ht="10.199999999999999" customHeight="1" x14ac:dyDescent="0.3">
      <c r="A910" s="440">
        <v>1905</v>
      </c>
      <c r="B910" s="440">
        <f t="shared" si="18"/>
        <v>6</v>
      </c>
      <c r="C910" s="449">
        <v>190520</v>
      </c>
      <c r="D910" s="440" t="s">
        <v>222</v>
      </c>
      <c r="E910" s="440" t="s">
        <v>1323</v>
      </c>
      <c r="F910" s="440" t="s">
        <v>1323</v>
      </c>
      <c r="G910" s="440" t="s">
        <v>1323</v>
      </c>
      <c r="I910" s="440" t="s">
        <v>1323</v>
      </c>
      <c r="J910" s="440" t="s">
        <v>1323</v>
      </c>
      <c r="K910" s="440" t="s">
        <v>1323</v>
      </c>
      <c r="L910" s="440" t="s">
        <v>1323</v>
      </c>
      <c r="M910" s="440" t="s">
        <v>1323</v>
      </c>
      <c r="N910" s="440" t="s">
        <v>1323</v>
      </c>
      <c r="O910" s="440" t="s">
        <v>1323</v>
      </c>
      <c r="Q910" s="440">
        <v>190520</v>
      </c>
      <c r="R910" s="449" t="s">
        <v>222</v>
      </c>
      <c r="S910" s="440">
        <v>190520</v>
      </c>
    </row>
    <row r="911" spans="1:19" ht="10.199999999999999" customHeight="1" x14ac:dyDescent="0.3">
      <c r="A911" s="440">
        <v>1905</v>
      </c>
      <c r="B911" s="440">
        <f t="shared" si="18"/>
        <v>6</v>
      </c>
      <c r="C911" s="449">
        <v>190525</v>
      </c>
      <c r="D911" s="440" t="s">
        <v>223</v>
      </c>
      <c r="E911" s="440" t="s">
        <v>1323</v>
      </c>
      <c r="F911" s="440" t="s">
        <v>1323</v>
      </c>
      <c r="G911" s="440" t="s">
        <v>1323</v>
      </c>
      <c r="I911" s="440" t="s">
        <v>1323</v>
      </c>
      <c r="J911" s="440" t="s">
        <v>1323</v>
      </c>
      <c r="K911" s="440" t="s">
        <v>1323</v>
      </c>
      <c r="L911" s="440" t="s">
        <v>1323</v>
      </c>
      <c r="M911" s="440" t="s">
        <v>1323</v>
      </c>
      <c r="N911" s="440" t="s">
        <v>1323</v>
      </c>
      <c r="O911" s="440" t="s">
        <v>1323</v>
      </c>
      <c r="Q911" s="440">
        <v>190525</v>
      </c>
      <c r="R911" s="449" t="s">
        <v>223</v>
      </c>
      <c r="S911" s="440">
        <v>190525</v>
      </c>
    </row>
    <row r="912" spans="1:19" ht="10.199999999999999" customHeight="1" x14ac:dyDescent="0.3">
      <c r="A912" s="440">
        <v>1905</v>
      </c>
      <c r="B912" s="440">
        <f t="shared" si="18"/>
        <v>6</v>
      </c>
      <c r="C912" s="449">
        <v>190530</v>
      </c>
      <c r="D912" s="440" t="s">
        <v>224</v>
      </c>
      <c r="E912" s="440" t="s">
        <v>1323</v>
      </c>
      <c r="F912" s="440" t="s">
        <v>1323</v>
      </c>
      <c r="G912" s="440" t="s">
        <v>1323</v>
      </c>
      <c r="I912" s="440" t="s">
        <v>1323</v>
      </c>
      <c r="J912" s="440" t="s">
        <v>1323</v>
      </c>
      <c r="K912" s="440" t="s">
        <v>1323</v>
      </c>
      <c r="N912" s="440" t="s">
        <v>1323</v>
      </c>
      <c r="O912" s="440" t="s">
        <v>1323</v>
      </c>
      <c r="Q912" s="440">
        <v>190530</v>
      </c>
      <c r="R912" s="449" t="s">
        <v>224</v>
      </c>
      <c r="S912" s="440">
        <v>190530</v>
      </c>
    </row>
    <row r="913" spans="1:19" ht="10.199999999999999" customHeight="1" x14ac:dyDescent="0.3">
      <c r="A913" s="440">
        <v>1905</v>
      </c>
      <c r="B913" s="440">
        <f t="shared" si="18"/>
        <v>6</v>
      </c>
      <c r="C913" s="449">
        <v>190590</v>
      </c>
      <c r="D913" s="440" t="s">
        <v>53</v>
      </c>
      <c r="E913" s="440" t="s">
        <v>1323</v>
      </c>
      <c r="F913" s="440" t="s">
        <v>1323</v>
      </c>
      <c r="G913" s="440" t="s">
        <v>1323</v>
      </c>
      <c r="I913" s="440" t="s">
        <v>1323</v>
      </c>
      <c r="J913" s="440" t="s">
        <v>1323</v>
      </c>
      <c r="K913" s="440" t="s">
        <v>1323</v>
      </c>
      <c r="L913" s="440" t="s">
        <v>1323</v>
      </c>
      <c r="M913" s="440" t="s">
        <v>1323</v>
      </c>
      <c r="N913" s="440" t="s">
        <v>1323</v>
      </c>
      <c r="O913" s="440" t="s">
        <v>1323</v>
      </c>
      <c r="Q913" s="440">
        <v>190590</v>
      </c>
      <c r="R913" s="449" t="s">
        <v>53</v>
      </c>
      <c r="S913" s="440">
        <v>190590</v>
      </c>
    </row>
    <row r="914" spans="1:19" ht="10.199999999999999" customHeight="1" x14ac:dyDescent="0.3">
      <c r="A914" s="440">
        <v>1905</v>
      </c>
      <c r="B914" s="440">
        <f t="shared" si="18"/>
        <v>6</v>
      </c>
      <c r="C914" s="449">
        <v>190599</v>
      </c>
      <c r="D914" s="440" t="s">
        <v>225</v>
      </c>
      <c r="E914" s="440" t="s">
        <v>1323</v>
      </c>
      <c r="F914" s="440" t="s">
        <v>1323</v>
      </c>
      <c r="G914" s="440" t="s">
        <v>1323</v>
      </c>
      <c r="I914" s="440" t="s">
        <v>1323</v>
      </c>
      <c r="J914" s="440" t="s">
        <v>1323</v>
      </c>
      <c r="K914" s="440" t="s">
        <v>1323</v>
      </c>
      <c r="L914" s="440" t="s">
        <v>1323</v>
      </c>
      <c r="M914" s="440" t="s">
        <v>1323</v>
      </c>
      <c r="N914" s="440" t="s">
        <v>1323</v>
      </c>
      <c r="O914" s="440" t="s">
        <v>1323</v>
      </c>
      <c r="Q914" s="440">
        <v>190599</v>
      </c>
      <c r="R914" s="449" t="s">
        <v>225</v>
      </c>
      <c r="S914" s="440">
        <v>190599</v>
      </c>
    </row>
    <row r="915" spans="1:19" ht="10.199999999999999" customHeight="1" x14ac:dyDescent="0.3">
      <c r="A915" s="440">
        <v>1906</v>
      </c>
      <c r="B915" s="440">
        <f t="shared" si="18"/>
        <v>4</v>
      </c>
      <c r="C915" s="449">
        <v>1906</v>
      </c>
      <c r="D915" s="440" t="s">
        <v>226</v>
      </c>
      <c r="E915" s="440" t="s">
        <v>1323</v>
      </c>
      <c r="F915" s="440" t="s">
        <v>1323</v>
      </c>
      <c r="G915" s="440" t="s">
        <v>1323</v>
      </c>
      <c r="I915" s="440" t="s">
        <v>1323</v>
      </c>
      <c r="J915" s="440" t="s">
        <v>1323</v>
      </c>
      <c r="K915" s="440" t="s">
        <v>1323</v>
      </c>
      <c r="L915" s="440" t="s">
        <v>1323</v>
      </c>
      <c r="M915" s="440" t="s">
        <v>1323</v>
      </c>
      <c r="N915" s="440" t="s">
        <v>1323</v>
      </c>
      <c r="O915" s="440" t="s">
        <v>1323</v>
      </c>
      <c r="Q915" s="440">
        <v>1906</v>
      </c>
      <c r="R915" s="449" t="s">
        <v>226</v>
      </c>
      <c r="S915" s="440">
        <v>1906</v>
      </c>
    </row>
    <row r="916" spans="1:19" ht="10.199999999999999" customHeight="1" x14ac:dyDescent="0.3">
      <c r="A916" s="440">
        <v>1906</v>
      </c>
      <c r="B916" s="440">
        <f t="shared" si="18"/>
        <v>6</v>
      </c>
      <c r="C916" s="449">
        <v>190605</v>
      </c>
      <c r="D916" s="440" t="s">
        <v>227</v>
      </c>
      <c r="F916" s="440" t="s">
        <v>1323</v>
      </c>
      <c r="J916" s="440" t="s">
        <v>1324</v>
      </c>
      <c r="K916" s="440" t="s">
        <v>1324</v>
      </c>
      <c r="Q916" s="440">
        <v>190605</v>
      </c>
      <c r="R916" s="449" t="s">
        <v>227</v>
      </c>
      <c r="S916" s="440">
        <v>190605</v>
      </c>
    </row>
    <row r="917" spans="1:19" ht="10.199999999999999" customHeight="1" x14ac:dyDescent="0.3">
      <c r="A917" s="440">
        <v>1906</v>
      </c>
      <c r="B917" s="440">
        <f t="shared" si="18"/>
        <v>6</v>
      </c>
      <c r="C917" s="449">
        <v>190615</v>
      </c>
      <c r="D917" s="440" t="s">
        <v>826</v>
      </c>
      <c r="E917" s="440" t="s">
        <v>1323</v>
      </c>
      <c r="F917" s="440" t="s">
        <v>1323</v>
      </c>
      <c r="G917" s="440" t="s">
        <v>1323</v>
      </c>
      <c r="I917" s="440" t="s">
        <v>1323</v>
      </c>
      <c r="J917" s="440" t="s">
        <v>1323</v>
      </c>
      <c r="K917" s="440" t="s">
        <v>1323</v>
      </c>
      <c r="L917" s="440" t="s">
        <v>1323</v>
      </c>
      <c r="M917" s="440" t="s">
        <v>1323</v>
      </c>
      <c r="N917" s="440" t="s">
        <v>1323</v>
      </c>
      <c r="O917" s="440" t="s">
        <v>1323</v>
      </c>
      <c r="Q917" s="440">
        <v>190615</v>
      </c>
      <c r="R917" s="449" t="s">
        <v>826</v>
      </c>
      <c r="S917" s="440">
        <v>190615</v>
      </c>
    </row>
    <row r="918" spans="1:19" ht="10.199999999999999" customHeight="1" x14ac:dyDescent="0.3">
      <c r="A918" s="440">
        <v>1907</v>
      </c>
      <c r="B918" s="440">
        <f t="shared" si="18"/>
        <v>4</v>
      </c>
      <c r="C918" s="449">
        <v>1907</v>
      </c>
      <c r="D918" s="440" t="s">
        <v>334</v>
      </c>
      <c r="J918" s="440" t="s">
        <v>1324</v>
      </c>
      <c r="K918" s="440" t="s">
        <v>1324</v>
      </c>
      <c r="Q918" s="440">
        <v>1907</v>
      </c>
      <c r="R918" s="449" t="s">
        <v>334</v>
      </c>
      <c r="S918" s="440">
        <v>1907</v>
      </c>
    </row>
    <row r="919" spans="1:19" ht="10.199999999999999" customHeight="1" x14ac:dyDescent="0.3">
      <c r="A919" s="440">
        <v>1908</v>
      </c>
      <c r="B919" s="440">
        <f t="shared" si="18"/>
        <v>4</v>
      </c>
      <c r="C919" s="449">
        <v>1908</v>
      </c>
      <c r="D919" s="440" t="s">
        <v>229</v>
      </c>
      <c r="E919" s="440" t="s">
        <v>1323</v>
      </c>
      <c r="F919" s="440" t="s">
        <v>1323</v>
      </c>
      <c r="G919" s="440" t="s">
        <v>1323</v>
      </c>
      <c r="I919" s="440" t="s">
        <v>1323</v>
      </c>
      <c r="J919" s="440" t="s">
        <v>1323</v>
      </c>
      <c r="K919" s="440" t="s">
        <v>1323</v>
      </c>
      <c r="L919" s="440" t="s">
        <v>1323</v>
      </c>
      <c r="M919" s="440" t="s">
        <v>1323</v>
      </c>
      <c r="N919" s="440" t="s">
        <v>1323</v>
      </c>
      <c r="O919" s="440" t="s">
        <v>1323</v>
      </c>
      <c r="Q919" s="440">
        <v>1908</v>
      </c>
      <c r="R919" s="449" t="s">
        <v>229</v>
      </c>
      <c r="S919" s="440">
        <v>1908</v>
      </c>
    </row>
    <row r="920" spans="1:19" ht="10.199999999999999" customHeight="1" x14ac:dyDescent="0.3">
      <c r="A920" s="440">
        <v>1909</v>
      </c>
      <c r="B920" s="440">
        <f t="shared" si="18"/>
        <v>4</v>
      </c>
      <c r="C920" s="449">
        <v>1909</v>
      </c>
      <c r="D920" s="440" t="s">
        <v>827</v>
      </c>
      <c r="E920" s="440" t="s">
        <v>1323</v>
      </c>
      <c r="J920" s="440" t="s">
        <v>1324</v>
      </c>
      <c r="K920" s="440" t="s">
        <v>1324</v>
      </c>
      <c r="O920" s="440" t="s">
        <v>1323</v>
      </c>
      <c r="Q920" s="440">
        <v>1909</v>
      </c>
      <c r="R920" s="449" t="s">
        <v>827</v>
      </c>
      <c r="S920" s="440">
        <v>1909</v>
      </c>
    </row>
    <row r="921" spans="1:19" ht="10.199999999999999" customHeight="1" x14ac:dyDescent="0.3">
      <c r="A921" s="440">
        <v>1909</v>
      </c>
      <c r="B921" s="440">
        <f t="shared" si="18"/>
        <v>6</v>
      </c>
      <c r="C921" s="449">
        <v>190905</v>
      </c>
      <c r="D921" s="440" t="s">
        <v>828</v>
      </c>
      <c r="E921" s="440" t="s">
        <v>1323</v>
      </c>
      <c r="J921" s="440" t="s">
        <v>1324</v>
      </c>
      <c r="K921" s="440" t="s">
        <v>1324</v>
      </c>
      <c r="O921" s="440" t="s">
        <v>1323</v>
      </c>
      <c r="Q921" s="440">
        <v>190905</v>
      </c>
      <c r="R921" s="449" t="s">
        <v>828</v>
      </c>
      <c r="S921" s="440">
        <v>190905</v>
      </c>
    </row>
    <row r="922" spans="1:19" ht="10.199999999999999" customHeight="1" x14ac:dyDescent="0.3">
      <c r="A922" s="440">
        <v>1909</v>
      </c>
      <c r="B922" s="440">
        <f t="shared" si="18"/>
        <v>6</v>
      </c>
      <c r="C922" s="449">
        <v>190910</v>
      </c>
      <c r="D922" s="440" t="s">
        <v>829</v>
      </c>
      <c r="E922" s="440" t="s">
        <v>1323</v>
      </c>
      <c r="J922" s="440" t="s">
        <v>1324</v>
      </c>
      <c r="K922" s="440" t="s">
        <v>1324</v>
      </c>
      <c r="O922" s="440" t="s">
        <v>1323</v>
      </c>
      <c r="Q922" s="440">
        <v>190910</v>
      </c>
      <c r="R922" s="449" t="s">
        <v>829</v>
      </c>
      <c r="S922" s="440">
        <v>190910</v>
      </c>
    </row>
    <row r="923" spans="1:19" ht="10.199999999999999" customHeight="1" x14ac:dyDescent="0.3">
      <c r="A923" s="440">
        <v>1910</v>
      </c>
      <c r="B923" s="440">
        <f t="shared" si="18"/>
        <v>4</v>
      </c>
      <c r="C923" s="449">
        <v>1910</v>
      </c>
      <c r="D923" s="440" t="s">
        <v>230</v>
      </c>
      <c r="E923" s="440" t="s">
        <v>1323</v>
      </c>
      <c r="F923" s="440" t="s">
        <v>1323</v>
      </c>
      <c r="G923" s="440" t="s">
        <v>1323</v>
      </c>
      <c r="I923" s="440" t="s">
        <v>1323</v>
      </c>
      <c r="J923" s="440" t="s">
        <v>1323</v>
      </c>
      <c r="K923" s="440" t="s">
        <v>1323</v>
      </c>
      <c r="L923" s="440" t="s">
        <v>1323</v>
      </c>
      <c r="M923" s="440" t="s">
        <v>1323</v>
      </c>
      <c r="N923" s="440" t="s">
        <v>1323</v>
      </c>
      <c r="O923" s="440" t="s">
        <v>1323</v>
      </c>
      <c r="Q923" s="440">
        <v>1910</v>
      </c>
      <c r="R923" s="449" t="s">
        <v>230</v>
      </c>
      <c r="S923" s="440">
        <v>1910</v>
      </c>
    </row>
    <row r="924" spans="1:19" ht="10.199999999999999" customHeight="1" x14ac:dyDescent="0.3">
      <c r="A924" s="440">
        <v>1990</v>
      </c>
      <c r="B924" s="440">
        <f t="shared" si="18"/>
        <v>4</v>
      </c>
      <c r="C924" s="449">
        <v>1990</v>
      </c>
      <c r="D924" s="440" t="s">
        <v>53</v>
      </c>
      <c r="E924" s="440" t="s">
        <v>1323</v>
      </c>
      <c r="F924" s="440" t="s">
        <v>1323</v>
      </c>
      <c r="G924" s="440" t="s">
        <v>1323</v>
      </c>
      <c r="I924" s="440" t="s">
        <v>1323</v>
      </c>
      <c r="J924" s="440" t="s">
        <v>1323</v>
      </c>
      <c r="K924" s="440" t="s">
        <v>1323</v>
      </c>
      <c r="L924" s="440" t="s">
        <v>1323</v>
      </c>
      <c r="M924" s="440" t="s">
        <v>1323</v>
      </c>
      <c r="N924" s="440" t="s">
        <v>1323</v>
      </c>
      <c r="O924" s="440" t="s">
        <v>1323</v>
      </c>
      <c r="Q924" s="440">
        <v>1990</v>
      </c>
      <c r="R924" s="449" t="s">
        <v>53</v>
      </c>
      <c r="S924" s="440">
        <v>1990</v>
      </c>
    </row>
    <row r="925" spans="1:19" ht="10.199999999999999" customHeight="1" x14ac:dyDescent="0.3">
      <c r="A925" s="440">
        <v>1990</v>
      </c>
      <c r="B925" s="440">
        <f t="shared" si="18"/>
        <v>6</v>
      </c>
      <c r="C925" s="449">
        <v>199005</v>
      </c>
      <c r="D925" s="440" t="s">
        <v>231</v>
      </c>
      <c r="E925" s="440" t="s">
        <v>1323</v>
      </c>
      <c r="F925" s="440" t="s">
        <v>1323</v>
      </c>
      <c r="G925" s="440" t="s">
        <v>1323</v>
      </c>
      <c r="I925" s="440" t="s">
        <v>1323</v>
      </c>
      <c r="J925" s="440" t="s">
        <v>1323</v>
      </c>
      <c r="K925" s="440" t="s">
        <v>1323</v>
      </c>
      <c r="L925" s="440" t="s">
        <v>1323</v>
      </c>
      <c r="M925" s="440" t="s">
        <v>1323</v>
      </c>
      <c r="N925" s="440" t="s">
        <v>1323</v>
      </c>
      <c r="O925" s="440" t="s">
        <v>1323</v>
      </c>
      <c r="Q925" s="440">
        <v>199005</v>
      </c>
      <c r="R925" s="449" t="s">
        <v>231</v>
      </c>
      <c r="S925" s="440">
        <v>199005</v>
      </c>
    </row>
    <row r="926" spans="1:19" ht="10.199999999999999" customHeight="1" x14ac:dyDescent="0.3">
      <c r="A926" s="440">
        <v>1990</v>
      </c>
      <c r="B926" s="440">
        <f t="shared" si="18"/>
        <v>6</v>
      </c>
      <c r="C926" s="449">
        <v>199010</v>
      </c>
      <c r="D926" s="440" t="s">
        <v>232</v>
      </c>
      <c r="E926" s="440" t="s">
        <v>1323</v>
      </c>
      <c r="F926" s="440" t="s">
        <v>1323</v>
      </c>
      <c r="G926" s="440" t="s">
        <v>1323</v>
      </c>
      <c r="I926" s="440" t="s">
        <v>1323</v>
      </c>
      <c r="J926" s="440" t="s">
        <v>1323</v>
      </c>
      <c r="K926" s="440" t="s">
        <v>1323</v>
      </c>
      <c r="L926" s="440" t="s">
        <v>1323</v>
      </c>
      <c r="M926" s="440" t="s">
        <v>1323</v>
      </c>
      <c r="N926" s="440" t="s">
        <v>1323</v>
      </c>
      <c r="O926" s="440" t="s">
        <v>1323</v>
      </c>
      <c r="Q926" s="440">
        <v>199010</v>
      </c>
      <c r="R926" s="449" t="s">
        <v>232</v>
      </c>
      <c r="S926" s="440">
        <v>199010</v>
      </c>
    </row>
    <row r="927" spans="1:19" ht="10.199999999999999" customHeight="1" x14ac:dyDescent="0.3">
      <c r="A927" s="440">
        <v>1990</v>
      </c>
      <c r="B927" s="440">
        <f t="shared" si="18"/>
        <v>6</v>
      </c>
      <c r="C927" s="449">
        <v>199015</v>
      </c>
      <c r="D927" s="440" t="s">
        <v>233</v>
      </c>
      <c r="E927" s="440" t="s">
        <v>1323</v>
      </c>
      <c r="F927" s="440" t="s">
        <v>1323</v>
      </c>
      <c r="G927" s="440" t="s">
        <v>1323</v>
      </c>
      <c r="I927" s="440" t="s">
        <v>1323</v>
      </c>
      <c r="J927" s="440" t="s">
        <v>1323</v>
      </c>
      <c r="K927" s="440" t="s">
        <v>1323</v>
      </c>
      <c r="L927" s="440" t="s">
        <v>1323</v>
      </c>
      <c r="M927" s="440" t="s">
        <v>1323</v>
      </c>
      <c r="N927" s="440" t="s">
        <v>1323</v>
      </c>
      <c r="O927" s="440" t="s">
        <v>1323</v>
      </c>
      <c r="Q927" s="440">
        <v>199015</v>
      </c>
      <c r="R927" s="449" t="s">
        <v>233</v>
      </c>
      <c r="S927" s="440">
        <v>199015</v>
      </c>
    </row>
    <row r="928" spans="1:19" ht="10.199999999999999" customHeight="1" x14ac:dyDescent="0.3">
      <c r="A928" s="440">
        <v>1990</v>
      </c>
      <c r="B928" s="440">
        <f t="shared" si="18"/>
        <v>6</v>
      </c>
      <c r="C928" s="449">
        <v>199020</v>
      </c>
      <c r="D928" s="440" t="s">
        <v>234</v>
      </c>
      <c r="F928" s="440" t="s">
        <v>1323</v>
      </c>
      <c r="J928" s="440" t="s">
        <v>1324</v>
      </c>
      <c r="K928" s="440" t="s">
        <v>1324</v>
      </c>
      <c r="M928" s="440" t="s">
        <v>1323</v>
      </c>
      <c r="Q928" s="440">
        <v>199020</v>
      </c>
      <c r="R928" s="449" t="s">
        <v>234</v>
      </c>
      <c r="S928" s="440">
        <v>199020</v>
      </c>
    </row>
    <row r="929" spans="1:19" ht="10.199999999999999" customHeight="1" x14ac:dyDescent="0.3">
      <c r="A929" s="440">
        <v>1990</v>
      </c>
      <c r="B929" s="440">
        <f t="shared" si="18"/>
        <v>6</v>
      </c>
      <c r="C929" s="449">
        <v>199025</v>
      </c>
      <c r="D929" s="440" t="s">
        <v>235</v>
      </c>
      <c r="E929" s="440" t="s">
        <v>1323</v>
      </c>
      <c r="F929" s="440" t="s">
        <v>1323</v>
      </c>
      <c r="G929" s="440" t="s">
        <v>1323</v>
      </c>
      <c r="I929" s="440" t="s">
        <v>1323</v>
      </c>
      <c r="J929" s="440" t="s">
        <v>1323</v>
      </c>
      <c r="K929" s="440" t="s">
        <v>1323</v>
      </c>
      <c r="L929" s="440" t="s">
        <v>1323</v>
      </c>
      <c r="M929" s="440" t="s">
        <v>1323</v>
      </c>
      <c r="N929" s="440" t="s">
        <v>1323</v>
      </c>
      <c r="O929" s="440" t="s">
        <v>1323</v>
      </c>
      <c r="Q929" s="440">
        <v>199025</v>
      </c>
      <c r="R929" s="449" t="s">
        <v>235</v>
      </c>
      <c r="S929" s="440">
        <v>199025</v>
      </c>
    </row>
    <row r="930" spans="1:19" ht="10.199999999999999" customHeight="1" x14ac:dyDescent="0.3">
      <c r="A930" s="440">
        <v>1990</v>
      </c>
      <c r="B930" s="440">
        <f t="shared" si="18"/>
        <v>6</v>
      </c>
      <c r="C930" s="449">
        <v>199030</v>
      </c>
      <c r="D930" s="440" t="s">
        <v>1578</v>
      </c>
      <c r="E930" s="440" t="s">
        <v>1323</v>
      </c>
      <c r="F930" s="440" t="s">
        <v>1323</v>
      </c>
      <c r="G930" s="440" t="s">
        <v>1323</v>
      </c>
      <c r="I930" s="440" t="s">
        <v>1323</v>
      </c>
      <c r="J930" s="440" t="s">
        <v>1323</v>
      </c>
      <c r="K930" s="440" t="s">
        <v>1323</v>
      </c>
      <c r="O930" s="440" t="s">
        <v>1323</v>
      </c>
      <c r="Q930" s="440">
        <v>199030</v>
      </c>
      <c r="R930" s="449" t="s">
        <v>1578</v>
      </c>
      <c r="S930" s="440">
        <v>199030</v>
      </c>
    </row>
    <row r="931" spans="1:19" ht="10.199999999999999" customHeight="1" x14ac:dyDescent="0.3">
      <c r="A931" s="440">
        <v>1990</v>
      </c>
      <c r="B931" s="440">
        <f t="shared" si="18"/>
        <v>6</v>
      </c>
      <c r="C931" s="449">
        <v>199090</v>
      </c>
      <c r="D931" s="440" t="s">
        <v>236</v>
      </c>
      <c r="E931" s="440" t="s">
        <v>1323</v>
      </c>
      <c r="F931" s="440" t="s">
        <v>1323</v>
      </c>
      <c r="G931" s="440" t="s">
        <v>1323</v>
      </c>
      <c r="I931" s="440" t="s">
        <v>1323</v>
      </c>
      <c r="J931" s="440" t="s">
        <v>1323</v>
      </c>
      <c r="K931" s="440" t="s">
        <v>1323</v>
      </c>
      <c r="L931" s="440" t="s">
        <v>1323</v>
      </c>
      <c r="M931" s="440" t="s">
        <v>1323</v>
      </c>
      <c r="N931" s="440" t="s">
        <v>1323</v>
      </c>
      <c r="O931" s="440" t="s">
        <v>1323</v>
      </c>
      <c r="Q931" s="440">
        <v>199090</v>
      </c>
      <c r="R931" s="449" t="s">
        <v>236</v>
      </c>
      <c r="S931" s="440">
        <v>199090</v>
      </c>
    </row>
    <row r="932" spans="1:19" ht="10.199999999999999" customHeight="1" x14ac:dyDescent="0.3">
      <c r="A932" s="440">
        <v>1999</v>
      </c>
      <c r="B932" s="440">
        <f t="shared" si="18"/>
        <v>4</v>
      </c>
      <c r="C932" s="449">
        <v>1999</v>
      </c>
      <c r="D932" s="440" t="s">
        <v>237</v>
      </c>
      <c r="E932" s="440" t="s">
        <v>1323</v>
      </c>
      <c r="F932" s="440" t="s">
        <v>1323</v>
      </c>
      <c r="G932" s="440" t="s">
        <v>1323</v>
      </c>
      <c r="I932" s="440" t="s">
        <v>1323</v>
      </c>
      <c r="J932" s="440" t="s">
        <v>1323</v>
      </c>
      <c r="K932" s="440" t="s">
        <v>1323</v>
      </c>
      <c r="L932" s="440" t="s">
        <v>1323</v>
      </c>
      <c r="M932" s="440" t="s">
        <v>1323</v>
      </c>
      <c r="N932" s="440" t="s">
        <v>1323</v>
      </c>
      <c r="O932" s="440" t="s">
        <v>1323</v>
      </c>
      <c r="Q932" s="440">
        <v>1999</v>
      </c>
      <c r="R932" s="449" t="s">
        <v>237</v>
      </c>
      <c r="S932" s="440">
        <v>1999</v>
      </c>
    </row>
    <row r="933" spans="1:19" ht="10.199999999999999" customHeight="1" x14ac:dyDescent="0.3">
      <c r="A933" s="440">
        <v>1999</v>
      </c>
      <c r="B933" s="440">
        <f t="shared" si="18"/>
        <v>6</v>
      </c>
      <c r="C933" s="449">
        <v>199905</v>
      </c>
      <c r="D933" s="440" t="s">
        <v>238</v>
      </c>
      <c r="E933" s="440" t="s">
        <v>1323</v>
      </c>
      <c r="F933" s="440" t="s">
        <v>1323</v>
      </c>
      <c r="G933" s="440" t="s">
        <v>1323</v>
      </c>
      <c r="I933" s="440" t="s">
        <v>1323</v>
      </c>
      <c r="J933" s="440" t="s">
        <v>1323</v>
      </c>
      <c r="K933" s="440" t="s">
        <v>1323</v>
      </c>
      <c r="O933" s="440" t="s">
        <v>1323</v>
      </c>
      <c r="Q933" s="440">
        <v>199905</v>
      </c>
      <c r="R933" s="449" t="s">
        <v>238</v>
      </c>
      <c r="S933" s="440">
        <v>199905</v>
      </c>
    </row>
    <row r="934" spans="1:19" ht="10.199999999999999" customHeight="1" x14ac:dyDescent="0.3">
      <c r="A934" s="440">
        <v>1999</v>
      </c>
      <c r="B934" s="440">
        <f t="shared" si="18"/>
        <v>6</v>
      </c>
      <c r="C934" s="449">
        <v>199910</v>
      </c>
      <c r="D934" s="440" t="s">
        <v>239</v>
      </c>
      <c r="E934" s="440" t="s">
        <v>1323</v>
      </c>
      <c r="F934" s="440" t="s">
        <v>1323</v>
      </c>
      <c r="G934" s="440" t="s">
        <v>1323</v>
      </c>
      <c r="I934" s="440" t="s">
        <v>1323</v>
      </c>
      <c r="J934" s="440" t="s">
        <v>1323</v>
      </c>
      <c r="K934" s="440" t="s">
        <v>1323</v>
      </c>
      <c r="L934" s="440" t="s">
        <v>1323</v>
      </c>
      <c r="M934" s="440" t="s">
        <v>1323</v>
      </c>
      <c r="N934" s="440" t="s">
        <v>1323</v>
      </c>
      <c r="O934" s="440" t="s">
        <v>1323</v>
      </c>
      <c r="Q934" s="440">
        <v>199910</v>
      </c>
      <c r="R934" s="449" t="s">
        <v>239</v>
      </c>
      <c r="S934" s="440">
        <v>199910</v>
      </c>
    </row>
    <row r="935" spans="1:19" ht="10.199999999999999" customHeight="1" x14ac:dyDescent="0.3">
      <c r="A935" s="440">
        <v>1999</v>
      </c>
      <c r="B935" s="440">
        <f t="shared" si="18"/>
        <v>6</v>
      </c>
      <c r="C935" s="449">
        <v>199990</v>
      </c>
      <c r="D935" s="440" t="s">
        <v>240</v>
      </c>
      <c r="E935" s="440" t="s">
        <v>1323</v>
      </c>
      <c r="F935" s="440" t="s">
        <v>1323</v>
      </c>
      <c r="G935" s="440" t="s">
        <v>1323</v>
      </c>
      <c r="I935" s="440" t="s">
        <v>1323</v>
      </c>
      <c r="J935" s="440" t="s">
        <v>1323</v>
      </c>
      <c r="K935" s="440" t="s">
        <v>1323</v>
      </c>
      <c r="L935" s="440" t="s">
        <v>1323</v>
      </c>
      <c r="M935" s="440" t="s">
        <v>1323</v>
      </c>
      <c r="N935" s="440" t="s">
        <v>1323</v>
      </c>
      <c r="O935" s="440" t="s">
        <v>1323</v>
      </c>
      <c r="Q935" s="440">
        <v>199990</v>
      </c>
      <c r="R935" s="449" t="s">
        <v>240</v>
      </c>
      <c r="S935" s="440">
        <v>199990</v>
      </c>
    </row>
    <row r="936" spans="1:19" ht="10.199999999999999" customHeight="1" x14ac:dyDescent="0.3">
      <c r="A936" s="440">
        <v>2</v>
      </c>
      <c r="B936" s="440">
        <f t="shared" si="18"/>
        <v>1</v>
      </c>
      <c r="C936" s="449">
        <v>2</v>
      </c>
      <c r="D936" s="440" t="s">
        <v>556</v>
      </c>
      <c r="E936" s="440" t="s">
        <v>1323</v>
      </c>
      <c r="F936" s="440" t="s">
        <v>1323</v>
      </c>
      <c r="G936" s="440" t="s">
        <v>1323</v>
      </c>
      <c r="I936" s="440" t="s">
        <v>1323</v>
      </c>
      <c r="J936" s="440" t="s">
        <v>1323</v>
      </c>
      <c r="K936" s="440" t="s">
        <v>1323</v>
      </c>
      <c r="L936" s="440" t="s">
        <v>1323</v>
      </c>
      <c r="M936" s="440" t="s">
        <v>1323</v>
      </c>
      <c r="N936" s="440" t="s">
        <v>1323</v>
      </c>
      <c r="O936" s="440" t="s">
        <v>1323</v>
      </c>
      <c r="Q936" s="440">
        <v>2</v>
      </c>
      <c r="R936" s="449" t="s">
        <v>556</v>
      </c>
      <c r="S936" s="440">
        <v>2</v>
      </c>
    </row>
    <row r="937" spans="1:19" ht="10.199999999999999" customHeight="1" x14ac:dyDescent="0.3">
      <c r="A937" s="440">
        <v>21</v>
      </c>
      <c r="B937" s="440">
        <f t="shared" si="18"/>
        <v>2</v>
      </c>
      <c r="C937" s="449">
        <v>21</v>
      </c>
      <c r="D937" s="440" t="s">
        <v>830</v>
      </c>
      <c r="E937" s="440" t="s">
        <v>1323</v>
      </c>
      <c r="G937" s="440" t="s">
        <v>1323</v>
      </c>
      <c r="I937" s="440" t="s">
        <v>1323</v>
      </c>
      <c r="J937" s="440" t="s">
        <v>1323</v>
      </c>
      <c r="K937" s="440" t="s">
        <v>1323</v>
      </c>
      <c r="O937" s="440" t="s">
        <v>1323</v>
      </c>
      <c r="Q937" s="440">
        <v>21</v>
      </c>
      <c r="R937" s="449" t="s">
        <v>830</v>
      </c>
      <c r="S937" s="440">
        <v>21</v>
      </c>
    </row>
    <row r="938" spans="1:19" ht="10.199999999999999" customHeight="1" x14ac:dyDescent="0.3">
      <c r="A938" s="440">
        <v>2101</v>
      </c>
      <c r="B938" s="440">
        <f t="shared" si="18"/>
        <v>4</v>
      </c>
      <c r="C938" s="449">
        <v>2101</v>
      </c>
      <c r="D938" s="440" t="s">
        <v>243</v>
      </c>
      <c r="E938" s="440" t="s">
        <v>1323</v>
      </c>
      <c r="G938" s="440" t="s">
        <v>1323</v>
      </c>
      <c r="I938" s="440" t="s">
        <v>1323</v>
      </c>
      <c r="J938" s="440" t="s">
        <v>1323</v>
      </c>
      <c r="K938" s="440" t="s">
        <v>1323</v>
      </c>
      <c r="O938" s="440" t="s">
        <v>1323</v>
      </c>
      <c r="Q938" s="440">
        <v>2101</v>
      </c>
      <c r="R938" s="449" t="s">
        <v>243</v>
      </c>
      <c r="S938" s="440">
        <v>2101</v>
      </c>
    </row>
    <row r="939" spans="1:19" ht="10.199999999999999" customHeight="1" x14ac:dyDescent="0.3">
      <c r="A939" s="440">
        <v>2101</v>
      </c>
      <c r="B939" s="440">
        <f t="shared" si="18"/>
        <v>6</v>
      </c>
      <c r="C939" s="449">
        <v>210105</v>
      </c>
      <c r="D939" s="440" t="s">
        <v>244</v>
      </c>
      <c r="E939" s="440" t="s">
        <v>1323</v>
      </c>
      <c r="J939" s="440" t="s">
        <v>1323</v>
      </c>
      <c r="K939" s="440" t="s">
        <v>1323</v>
      </c>
      <c r="O939" s="440" t="s">
        <v>1323</v>
      </c>
      <c r="Q939" s="440">
        <v>210105</v>
      </c>
      <c r="R939" s="449" t="s">
        <v>1579</v>
      </c>
      <c r="S939" s="440">
        <v>210105</v>
      </c>
    </row>
    <row r="940" spans="1:19" ht="10.199999999999999" customHeight="1" x14ac:dyDescent="0.3">
      <c r="A940" s="440">
        <v>2101</v>
      </c>
      <c r="B940" s="440">
        <f t="shared" si="18"/>
        <v>6</v>
      </c>
      <c r="C940" s="449">
        <v>210110</v>
      </c>
      <c r="D940" s="440" t="s">
        <v>245</v>
      </c>
      <c r="E940" s="440" t="s">
        <v>1323</v>
      </c>
      <c r="J940" s="440" t="s">
        <v>1323</v>
      </c>
      <c r="K940" s="440" t="s">
        <v>1323</v>
      </c>
      <c r="O940" s="440" t="s">
        <v>1323</v>
      </c>
      <c r="Q940" s="440">
        <v>210110</v>
      </c>
      <c r="R940" s="449" t="s">
        <v>1580</v>
      </c>
      <c r="S940" s="440">
        <v>210110</v>
      </c>
    </row>
    <row r="941" spans="1:19" ht="10.199999999999999" customHeight="1" x14ac:dyDescent="0.3">
      <c r="A941" s="440">
        <v>2101</v>
      </c>
      <c r="B941" s="440">
        <f t="shared" si="18"/>
        <v>6</v>
      </c>
      <c r="C941" s="449">
        <v>210115</v>
      </c>
      <c r="D941" s="440" t="s">
        <v>246</v>
      </c>
      <c r="E941" s="440" t="s">
        <v>1323</v>
      </c>
      <c r="J941" s="440" t="s">
        <v>1323</v>
      </c>
      <c r="K941" s="440" t="s">
        <v>1323</v>
      </c>
      <c r="O941" s="440" t="s">
        <v>1323</v>
      </c>
      <c r="Q941" s="440">
        <v>210115</v>
      </c>
      <c r="R941" s="449" t="s">
        <v>246</v>
      </c>
      <c r="S941" s="440">
        <v>210115</v>
      </c>
    </row>
    <row r="942" spans="1:19" ht="10.199999999999999" customHeight="1" x14ac:dyDescent="0.3">
      <c r="A942" s="440">
        <v>2101</v>
      </c>
      <c r="B942" s="440">
        <f t="shared" si="18"/>
        <v>6</v>
      </c>
      <c r="C942" s="449">
        <v>210120</v>
      </c>
      <c r="D942" s="440" t="s">
        <v>1581</v>
      </c>
      <c r="E942" s="440" t="s">
        <v>1323</v>
      </c>
      <c r="J942" s="440" t="s">
        <v>1323</v>
      </c>
      <c r="K942" s="440" t="s">
        <v>1323</v>
      </c>
      <c r="O942" s="440" t="s">
        <v>1323</v>
      </c>
      <c r="Q942" s="440">
        <v>210120</v>
      </c>
      <c r="R942" s="449" t="s">
        <v>1581</v>
      </c>
      <c r="S942" s="440">
        <v>210120</v>
      </c>
    </row>
    <row r="943" spans="1:19" ht="10.199999999999999" customHeight="1" x14ac:dyDescent="0.3">
      <c r="A943" s="440">
        <v>2101</v>
      </c>
      <c r="B943" s="440">
        <f t="shared" si="18"/>
        <v>6</v>
      </c>
      <c r="C943" s="449">
        <v>210125</v>
      </c>
      <c r="D943" s="440" t="s">
        <v>247</v>
      </c>
      <c r="E943" s="440" t="s">
        <v>1323</v>
      </c>
      <c r="J943" s="440" t="s">
        <v>1323</v>
      </c>
      <c r="K943" s="440" t="s">
        <v>1323</v>
      </c>
      <c r="O943" s="440" t="s">
        <v>1323</v>
      </c>
      <c r="Q943" s="440">
        <v>210125</v>
      </c>
      <c r="R943" s="449" t="s">
        <v>247</v>
      </c>
      <c r="S943" s="440">
        <v>210125</v>
      </c>
    </row>
    <row r="944" spans="1:19" ht="10.199999999999999" customHeight="1" x14ac:dyDescent="0.3">
      <c r="A944" s="440">
        <v>2101</v>
      </c>
      <c r="B944" s="440">
        <f t="shared" si="18"/>
        <v>6</v>
      </c>
      <c r="C944" s="449">
        <v>210130</v>
      </c>
      <c r="D944" s="440" t="s">
        <v>248</v>
      </c>
      <c r="E944" s="440" t="s">
        <v>1323</v>
      </c>
      <c r="J944" s="440" t="s">
        <v>1323</v>
      </c>
      <c r="K944" s="440" t="s">
        <v>1323</v>
      </c>
      <c r="O944" s="440" t="s">
        <v>1323</v>
      </c>
      <c r="Q944" s="440">
        <v>210130</v>
      </c>
      <c r="R944" s="449" t="s">
        <v>248</v>
      </c>
      <c r="S944" s="440">
        <v>210130</v>
      </c>
    </row>
    <row r="945" spans="1:19" ht="10.199999999999999" customHeight="1" x14ac:dyDescent="0.3">
      <c r="A945" s="440">
        <v>2101</v>
      </c>
      <c r="B945" s="440">
        <f t="shared" si="18"/>
        <v>6</v>
      </c>
      <c r="C945" s="449">
        <v>210131</v>
      </c>
      <c r="D945" s="440" t="s">
        <v>831</v>
      </c>
      <c r="E945" s="440" t="s">
        <v>1323</v>
      </c>
      <c r="J945" s="440" t="s">
        <v>1323</v>
      </c>
      <c r="K945" s="440" t="s">
        <v>1323</v>
      </c>
      <c r="O945" s="440" t="s">
        <v>1323</v>
      </c>
      <c r="Q945" s="440">
        <v>210131</v>
      </c>
      <c r="R945" s="449" t="s">
        <v>831</v>
      </c>
      <c r="S945" s="440">
        <v>210131</v>
      </c>
    </row>
    <row r="946" spans="1:19" ht="10.199999999999999" customHeight="1" x14ac:dyDescent="0.3">
      <c r="A946" s="440">
        <v>2101</v>
      </c>
      <c r="B946" s="440">
        <f t="shared" si="18"/>
        <v>6</v>
      </c>
      <c r="C946" s="449">
        <v>210135</v>
      </c>
      <c r="D946" s="440" t="s">
        <v>249</v>
      </c>
      <c r="E946" s="440" t="s">
        <v>1323</v>
      </c>
      <c r="J946" s="440" t="s">
        <v>1323</v>
      </c>
      <c r="K946" s="440" t="s">
        <v>1323</v>
      </c>
      <c r="O946" s="440" t="s">
        <v>1323</v>
      </c>
      <c r="Q946" s="440">
        <v>210135</v>
      </c>
      <c r="R946" s="449" t="s">
        <v>249</v>
      </c>
      <c r="S946" s="440">
        <v>210135</v>
      </c>
    </row>
    <row r="947" spans="1:19" ht="10.199999999999999" customHeight="1" x14ac:dyDescent="0.3">
      <c r="A947" s="440">
        <v>2101</v>
      </c>
      <c r="B947" s="440">
        <f t="shared" si="18"/>
        <v>6</v>
      </c>
      <c r="C947" s="449">
        <v>210140</v>
      </c>
      <c r="D947" s="440" t="s">
        <v>250</v>
      </c>
      <c r="E947" s="440" t="s">
        <v>1323</v>
      </c>
      <c r="G947" s="440" t="s">
        <v>1323</v>
      </c>
      <c r="I947" s="440" t="s">
        <v>1323</v>
      </c>
      <c r="J947" s="440" t="s">
        <v>1323</v>
      </c>
      <c r="K947" s="440" t="s">
        <v>1323</v>
      </c>
      <c r="O947" s="440" t="s">
        <v>1323</v>
      </c>
      <c r="Q947" s="440">
        <v>210140</v>
      </c>
      <c r="R947" s="449" t="s">
        <v>250</v>
      </c>
      <c r="S947" s="440">
        <v>210140</v>
      </c>
    </row>
    <row r="948" spans="1:19" ht="10.199999999999999" customHeight="1" x14ac:dyDescent="0.3">
      <c r="A948" s="440">
        <v>2101</v>
      </c>
      <c r="B948" s="440">
        <f t="shared" si="18"/>
        <v>6</v>
      </c>
      <c r="C948" s="449">
        <v>210145</v>
      </c>
      <c r="D948" s="440" t="s">
        <v>251</v>
      </c>
      <c r="E948" s="440" t="s">
        <v>1323</v>
      </c>
      <c r="J948" s="440" t="s">
        <v>1324</v>
      </c>
      <c r="K948" s="440" t="s">
        <v>1324</v>
      </c>
      <c r="O948" s="440" t="s">
        <v>1323</v>
      </c>
      <c r="Q948" s="440">
        <v>210145</v>
      </c>
      <c r="R948" s="449" t="s">
        <v>251</v>
      </c>
      <c r="S948" s="440">
        <v>210145</v>
      </c>
    </row>
    <row r="949" spans="1:19" ht="10.199999999999999" customHeight="1" x14ac:dyDescent="0.3">
      <c r="A949" s="440">
        <v>2101</v>
      </c>
      <c r="B949" s="440">
        <f t="shared" si="18"/>
        <v>6</v>
      </c>
      <c r="C949" s="449">
        <v>210150</v>
      </c>
      <c r="D949" s="440" t="s">
        <v>252</v>
      </c>
      <c r="E949" s="440" t="s">
        <v>1323</v>
      </c>
      <c r="G949" s="440" t="s">
        <v>1323</v>
      </c>
      <c r="J949" s="440" t="s">
        <v>1323</v>
      </c>
      <c r="K949" s="440" t="s">
        <v>1323</v>
      </c>
      <c r="O949" s="440" t="s">
        <v>1323</v>
      </c>
      <c r="Q949" s="440">
        <v>210150</v>
      </c>
      <c r="R949" s="449" t="s">
        <v>252</v>
      </c>
      <c r="S949" s="440">
        <v>210150</v>
      </c>
    </row>
    <row r="950" spans="1:19" ht="10.199999999999999" customHeight="1" x14ac:dyDescent="0.3">
      <c r="A950" s="440">
        <v>2101</v>
      </c>
      <c r="B950" s="440">
        <f t="shared" si="18"/>
        <v>6</v>
      </c>
      <c r="C950" s="449">
        <v>210155</v>
      </c>
      <c r="D950" s="440" t="s">
        <v>253</v>
      </c>
      <c r="E950" s="440" t="s">
        <v>1323</v>
      </c>
      <c r="J950" s="440" t="s">
        <v>1323</v>
      </c>
      <c r="K950" s="440" t="s">
        <v>1323</v>
      </c>
      <c r="O950" s="440" t="s">
        <v>1323</v>
      </c>
      <c r="Q950" s="440">
        <v>210155</v>
      </c>
      <c r="R950" s="449" t="s">
        <v>253</v>
      </c>
      <c r="S950" s="440">
        <v>210155</v>
      </c>
    </row>
    <row r="951" spans="1:19" ht="10.199999999999999" customHeight="1" x14ac:dyDescent="0.3">
      <c r="A951" s="440">
        <v>2102</v>
      </c>
      <c r="B951" s="440">
        <f t="shared" si="18"/>
        <v>4</v>
      </c>
      <c r="C951" s="449">
        <v>2102</v>
      </c>
      <c r="D951" s="440" t="s">
        <v>254</v>
      </c>
      <c r="E951" s="440" t="s">
        <v>1323</v>
      </c>
      <c r="G951" s="440" t="s">
        <v>1323</v>
      </c>
      <c r="I951" s="440" t="s">
        <v>1323</v>
      </c>
      <c r="J951" s="440" t="s">
        <v>1323</v>
      </c>
      <c r="K951" s="440" t="s">
        <v>1323</v>
      </c>
      <c r="O951" s="440" t="s">
        <v>1323</v>
      </c>
      <c r="Q951" s="440">
        <v>2102</v>
      </c>
      <c r="R951" s="449" t="s">
        <v>254</v>
      </c>
      <c r="S951" s="440">
        <v>2102</v>
      </c>
    </row>
    <row r="952" spans="1:19" ht="10.199999999999999" customHeight="1" x14ac:dyDescent="0.3">
      <c r="A952" s="440">
        <v>2102</v>
      </c>
      <c r="B952" s="440">
        <f t="shared" si="18"/>
        <v>6</v>
      </c>
      <c r="C952" s="449">
        <v>210205</v>
      </c>
      <c r="D952" s="440" t="s">
        <v>255</v>
      </c>
      <c r="E952" s="440" t="s">
        <v>1323</v>
      </c>
      <c r="G952" s="440" t="s">
        <v>1323</v>
      </c>
      <c r="I952" s="440" t="s">
        <v>1323</v>
      </c>
      <c r="J952" s="440" t="s">
        <v>1323</v>
      </c>
      <c r="K952" s="440" t="s">
        <v>1323</v>
      </c>
      <c r="O952" s="440" t="s">
        <v>1323</v>
      </c>
      <c r="Q952" s="440">
        <v>210205</v>
      </c>
      <c r="R952" s="449" t="s">
        <v>255</v>
      </c>
      <c r="S952" s="440">
        <v>210205</v>
      </c>
    </row>
    <row r="953" spans="1:19" ht="10.199999999999999" customHeight="1" x14ac:dyDescent="0.3">
      <c r="A953" s="440">
        <v>2102</v>
      </c>
      <c r="B953" s="440">
        <f t="shared" si="18"/>
        <v>6</v>
      </c>
      <c r="C953" s="449">
        <v>210210</v>
      </c>
      <c r="D953" s="440" t="s">
        <v>256</v>
      </c>
      <c r="E953" s="440" t="s">
        <v>1323</v>
      </c>
      <c r="G953" s="440" t="s">
        <v>1323</v>
      </c>
      <c r="I953" s="440" t="s">
        <v>1323</v>
      </c>
      <c r="J953" s="440" t="s">
        <v>1323</v>
      </c>
      <c r="K953" s="440" t="s">
        <v>1323</v>
      </c>
      <c r="O953" s="440" t="s">
        <v>1323</v>
      </c>
      <c r="Q953" s="440">
        <v>210210</v>
      </c>
      <c r="R953" s="449" t="s">
        <v>256</v>
      </c>
      <c r="S953" s="440">
        <v>210210</v>
      </c>
    </row>
    <row r="954" spans="1:19" ht="10.199999999999999" customHeight="1" x14ac:dyDescent="0.3">
      <c r="A954" s="440">
        <v>2102</v>
      </c>
      <c r="B954" s="440">
        <f t="shared" si="18"/>
        <v>6</v>
      </c>
      <c r="C954" s="449">
        <v>210215</v>
      </c>
      <c r="D954" s="440" t="s">
        <v>257</v>
      </c>
      <c r="E954" s="440" t="s">
        <v>1323</v>
      </c>
      <c r="G954" s="440" t="s">
        <v>1323</v>
      </c>
      <c r="I954" s="440" t="s">
        <v>1323</v>
      </c>
      <c r="J954" s="440" t="s">
        <v>1323</v>
      </c>
      <c r="K954" s="440" t="s">
        <v>1323</v>
      </c>
      <c r="O954" s="440" t="s">
        <v>1323</v>
      </c>
      <c r="Q954" s="440">
        <v>210215</v>
      </c>
      <c r="R954" s="449" t="s">
        <v>257</v>
      </c>
      <c r="S954" s="440">
        <v>210215</v>
      </c>
    </row>
    <row r="955" spans="1:19" ht="10.199999999999999" customHeight="1" x14ac:dyDescent="0.3">
      <c r="A955" s="440">
        <v>2103</v>
      </c>
      <c r="B955" s="440">
        <f t="shared" si="18"/>
        <v>4</v>
      </c>
      <c r="C955" s="449">
        <v>2103</v>
      </c>
      <c r="D955" s="440" t="s">
        <v>258</v>
      </c>
      <c r="E955" s="440" t="s">
        <v>1323</v>
      </c>
      <c r="G955" s="440" t="s">
        <v>1323</v>
      </c>
      <c r="I955" s="440" t="s">
        <v>1323</v>
      </c>
      <c r="J955" s="440" t="s">
        <v>1323</v>
      </c>
      <c r="K955" s="440" t="s">
        <v>1323</v>
      </c>
      <c r="O955" s="440" t="s">
        <v>1323</v>
      </c>
      <c r="Q955" s="440">
        <v>2103</v>
      </c>
      <c r="R955" s="449" t="s">
        <v>258</v>
      </c>
      <c r="S955" s="440">
        <v>2103</v>
      </c>
    </row>
    <row r="956" spans="1:19" ht="10.199999999999999" customHeight="1" x14ac:dyDescent="0.3">
      <c r="A956" s="440">
        <v>2103</v>
      </c>
      <c r="B956" s="440">
        <f t="shared" si="18"/>
        <v>6</v>
      </c>
      <c r="C956" s="449">
        <v>210305</v>
      </c>
      <c r="D956" s="440" t="s">
        <v>34</v>
      </c>
      <c r="E956" s="440" t="s">
        <v>1323</v>
      </c>
      <c r="G956" s="440" t="s">
        <v>1323</v>
      </c>
      <c r="I956" s="440" t="s">
        <v>1323</v>
      </c>
      <c r="J956" s="440" t="s">
        <v>1323</v>
      </c>
      <c r="K956" s="440" t="s">
        <v>1323</v>
      </c>
      <c r="O956" s="440" t="s">
        <v>1323</v>
      </c>
      <c r="Q956" s="440">
        <v>210305</v>
      </c>
      <c r="R956" s="449" t="s">
        <v>34</v>
      </c>
      <c r="S956" s="440">
        <v>210305</v>
      </c>
    </row>
    <row r="957" spans="1:19" ht="10.199999999999999" customHeight="1" x14ac:dyDescent="0.3">
      <c r="A957" s="440">
        <v>2103</v>
      </c>
      <c r="B957" s="440">
        <f t="shared" si="18"/>
        <v>6</v>
      </c>
      <c r="C957" s="449">
        <v>210310</v>
      </c>
      <c r="D957" s="440" t="s">
        <v>35</v>
      </c>
      <c r="E957" s="440" t="s">
        <v>1323</v>
      </c>
      <c r="G957" s="440" t="s">
        <v>1323</v>
      </c>
      <c r="I957" s="440" t="s">
        <v>1323</v>
      </c>
      <c r="J957" s="440" t="s">
        <v>1323</v>
      </c>
      <c r="K957" s="440" t="s">
        <v>1323</v>
      </c>
      <c r="O957" s="440" t="s">
        <v>1323</v>
      </c>
      <c r="Q957" s="440">
        <v>210310</v>
      </c>
      <c r="R957" s="449" t="s">
        <v>35</v>
      </c>
      <c r="S957" s="440">
        <v>210310</v>
      </c>
    </row>
    <row r="958" spans="1:19" ht="10.199999999999999" customHeight="1" x14ac:dyDescent="0.3">
      <c r="A958" s="440">
        <v>2103</v>
      </c>
      <c r="B958" s="440">
        <f t="shared" si="18"/>
        <v>6</v>
      </c>
      <c r="C958" s="449">
        <v>210315</v>
      </c>
      <c r="D958" s="440" t="s">
        <v>36</v>
      </c>
      <c r="E958" s="440" t="s">
        <v>1323</v>
      </c>
      <c r="G958" s="440" t="s">
        <v>1323</v>
      </c>
      <c r="I958" s="440" t="s">
        <v>1323</v>
      </c>
      <c r="J958" s="440" t="s">
        <v>1323</v>
      </c>
      <c r="K958" s="440" t="s">
        <v>1323</v>
      </c>
      <c r="O958" s="440" t="s">
        <v>1323</v>
      </c>
      <c r="Q958" s="440">
        <v>210315</v>
      </c>
      <c r="R958" s="449" t="s">
        <v>36</v>
      </c>
      <c r="S958" s="440">
        <v>210315</v>
      </c>
    </row>
    <row r="959" spans="1:19" ht="10.199999999999999" customHeight="1" x14ac:dyDescent="0.3">
      <c r="A959" s="440">
        <v>2103</v>
      </c>
      <c r="B959" s="440">
        <f t="shared" si="18"/>
        <v>6</v>
      </c>
      <c r="C959" s="449">
        <v>210320</v>
      </c>
      <c r="D959" s="440" t="s">
        <v>37</v>
      </c>
      <c r="E959" s="440" t="s">
        <v>1323</v>
      </c>
      <c r="G959" s="440" t="s">
        <v>1323</v>
      </c>
      <c r="I959" s="440" t="s">
        <v>1323</v>
      </c>
      <c r="J959" s="440" t="s">
        <v>1323</v>
      </c>
      <c r="K959" s="440" t="s">
        <v>1323</v>
      </c>
      <c r="O959" s="440" t="s">
        <v>1323</v>
      </c>
      <c r="Q959" s="440">
        <v>210320</v>
      </c>
      <c r="R959" s="449" t="s">
        <v>37</v>
      </c>
      <c r="S959" s="440">
        <v>210320</v>
      </c>
    </row>
    <row r="960" spans="1:19" ht="10.199999999999999" customHeight="1" x14ac:dyDescent="0.3">
      <c r="A960" s="440">
        <v>2103</v>
      </c>
      <c r="B960" s="440">
        <f t="shared" si="18"/>
        <v>6</v>
      </c>
      <c r="C960" s="449">
        <v>210325</v>
      </c>
      <c r="D960" s="440" t="s">
        <v>259</v>
      </c>
      <c r="E960" s="440" t="s">
        <v>1323</v>
      </c>
      <c r="G960" s="440" t="s">
        <v>1323</v>
      </c>
      <c r="I960" s="440" t="s">
        <v>1323</v>
      </c>
      <c r="J960" s="440" t="s">
        <v>1323</v>
      </c>
      <c r="K960" s="440" t="s">
        <v>1323</v>
      </c>
      <c r="O960" s="440" t="s">
        <v>1323</v>
      </c>
      <c r="Q960" s="440">
        <v>210325</v>
      </c>
      <c r="R960" s="449" t="s">
        <v>259</v>
      </c>
      <c r="S960" s="440">
        <v>210325</v>
      </c>
    </row>
    <row r="961" spans="1:19" ht="10.199999999999999" customHeight="1" x14ac:dyDescent="0.3">
      <c r="A961" s="440">
        <v>2103</v>
      </c>
      <c r="B961" s="440">
        <f t="shared" si="18"/>
        <v>6</v>
      </c>
      <c r="C961" s="449">
        <v>210330</v>
      </c>
      <c r="D961" s="440" t="s">
        <v>252</v>
      </c>
      <c r="E961" s="440" t="s">
        <v>1323</v>
      </c>
      <c r="G961" s="440" t="s">
        <v>1323</v>
      </c>
      <c r="I961" s="440" t="s">
        <v>1323</v>
      </c>
      <c r="J961" s="440" t="s">
        <v>1323</v>
      </c>
      <c r="K961" s="440" t="s">
        <v>1323</v>
      </c>
      <c r="O961" s="440" t="s">
        <v>1323</v>
      </c>
      <c r="Q961" s="440">
        <v>210330</v>
      </c>
      <c r="R961" s="449" t="s">
        <v>252</v>
      </c>
      <c r="S961" s="440">
        <v>210330</v>
      </c>
    </row>
    <row r="962" spans="1:19" ht="10.199999999999999" customHeight="1" x14ac:dyDescent="0.3">
      <c r="A962" s="440">
        <v>2104</v>
      </c>
      <c r="B962" s="440">
        <f t="shared" si="18"/>
        <v>4</v>
      </c>
      <c r="C962" s="449">
        <v>2104</v>
      </c>
      <c r="D962" s="440" t="s">
        <v>260</v>
      </c>
      <c r="E962" s="440" t="s">
        <v>1323</v>
      </c>
      <c r="I962" s="440" t="s">
        <v>1323</v>
      </c>
      <c r="J962" s="440" t="s">
        <v>1323</v>
      </c>
      <c r="K962" s="440" t="s">
        <v>1323</v>
      </c>
      <c r="O962" s="440" t="s">
        <v>1323</v>
      </c>
      <c r="Q962" s="440">
        <v>2104</v>
      </c>
      <c r="R962" s="449" t="s">
        <v>260</v>
      </c>
      <c r="S962" s="440">
        <v>2104</v>
      </c>
    </row>
    <row r="963" spans="1:19" ht="10.199999999999999" customHeight="1" x14ac:dyDescent="0.3">
      <c r="A963" s="440">
        <v>2105</v>
      </c>
      <c r="B963" s="440">
        <f t="shared" si="18"/>
        <v>4</v>
      </c>
      <c r="C963" s="449">
        <v>2105</v>
      </c>
      <c r="D963" s="440" t="s">
        <v>261</v>
      </c>
      <c r="E963" s="440" t="s">
        <v>1323</v>
      </c>
      <c r="G963" s="440" t="s">
        <v>1323</v>
      </c>
      <c r="I963" s="440" t="s">
        <v>1323</v>
      </c>
      <c r="J963" s="440" t="s">
        <v>1323</v>
      </c>
      <c r="K963" s="440" t="s">
        <v>1323</v>
      </c>
      <c r="O963" s="440" t="s">
        <v>1323</v>
      </c>
      <c r="Q963" s="440">
        <v>2105</v>
      </c>
      <c r="R963" s="449" t="s">
        <v>261</v>
      </c>
      <c r="S963" s="440">
        <v>2105</v>
      </c>
    </row>
    <row r="964" spans="1:19" ht="10.199999999999999" customHeight="1" x14ac:dyDescent="0.3">
      <c r="A964" s="440">
        <v>22</v>
      </c>
      <c r="B964" s="440">
        <f t="shared" si="18"/>
        <v>2</v>
      </c>
      <c r="C964" s="449">
        <v>22</v>
      </c>
      <c r="D964" s="440" t="s">
        <v>27</v>
      </c>
      <c r="E964" s="440" t="s">
        <v>1323</v>
      </c>
      <c r="G964" s="440" t="s">
        <v>1323</v>
      </c>
      <c r="I964" s="440" t="s">
        <v>1323</v>
      </c>
      <c r="J964" s="440" t="s">
        <v>1323</v>
      </c>
      <c r="K964" s="440" t="s">
        <v>1323</v>
      </c>
      <c r="N964" s="440" t="s">
        <v>1323</v>
      </c>
      <c r="O964" s="440" t="s">
        <v>1323</v>
      </c>
      <c r="Q964" s="440">
        <v>22</v>
      </c>
      <c r="R964" s="449" t="s">
        <v>27</v>
      </c>
      <c r="S964" s="440">
        <v>22</v>
      </c>
    </row>
    <row r="965" spans="1:19" ht="10.199999999999999" customHeight="1" x14ac:dyDescent="0.3">
      <c r="A965" s="440">
        <v>2201</v>
      </c>
      <c r="B965" s="440">
        <f t="shared" ref="B965:B1028" si="19">LEN(C965)</f>
        <v>4</v>
      </c>
      <c r="C965" s="449">
        <v>2201</v>
      </c>
      <c r="D965" s="440" t="s">
        <v>262</v>
      </c>
      <c r="E965" s="440" t="s">
        <v>1323</v>
      </c>
      <c r="G965" s="440" t="s">
        <v>1323</v>
      </c>
      <c r="I965" s="440" t="s">
        <v>1323</v>
      </c>
      <c r="J965" s="440" t="s">
        <v>1323</v>
      </c>
      <c r="K965" s="440" t="s">
        <v>1323</v>
      </c>
      <c r="O965" s="440" t="s">
        <v>1323</v>
      </c>
      <c r="Q965" s="440">
        <v>2201</v>
      </c>
      <c r="R965" s="449" t="s">
        <v>262</v>
      </c>
      <c r="S965" s="440">
        <v>2201</v>
      </c>
    </row>
    <row r="966" spans="1:19" ht="10.199999999999999" customHeight="1" x14ac:dyDescent="0.3">
      <c r="A966" s="440">
        <v>2201</v>
      </c>
      <c r="B966" s="440">
        <f t="shared" si="19"/>
        <v>6</v>
      </c>
      <c r="C966" s="449">
        <v>220105</v>
      </c>
      <c r="D966" s="440" t="s">
        <v>29</v>
      </c>
      <c r="E966" s="440" t="s">
        <v>1323</v>
      </c>
      <c r="G966" s="440" t="s">
        <v>1323</v>
      </c>
      <c r="I966" s="440" t="s">
        <v>1323</v>
      </c>
      <c r="J966" s="440" t="s">
        <v>1323</v>
      </c>
      <c r="K966" s="440" t="s">
        <v>1323</v>
      </c>
      <c r="O966" s="440" t="s">
        <v>1323</v>
      </c>
      <c r="Q966" s="440">
        <v>220105</v>
      </c>
      <c r="R966" s="449" t="s">
        <v>29</v>
      </c>
      <c r="S966" s="440">
        <v>220105</v>
      </c>
    </row>
    <row r="967" spans="1:19" ht="10.199999999999999" customHeight="1" x14ac:dyDescent="0.3">
      <c r="A967" s="440">
        <v>2201</v>
      </c>
      <c r="B967" s="440">
        <f t="shared" si="19"/>
        <v>6</v>
      </c>
      <c r="C967" s="449">
        <v>220110</v>
      </c>
      <c r="D967" s="440" t="s">
        <v>30</v>
      </c>
      <c r="E967" s="440" t="s">
        <v>1323</v>
      </c>
      <c r="G967" s="440" t="s">
        <v>1323</v>
      </c>
      <c r="I967" s="440" t="s">
        <v>1323</v>
      </c>
      <c r="J967" s="440" t="s">
        <v>1323</v>
      </c>
      <c r="K967" s="440" t="s">
        <v>1323</v>
      </c>
      <c r="O967" s="440" t="s">
        <v>1323</v>
      </c>
      <c r="Q967" s="440">
        <v>220110</v>
      </c>
      <c r="R967" s="449" t="s">
        <v>30</v>
      </c>
      <c r="S967" s="440">
        <v>220110</v>
      </c>
    </row>
    <row r="968" spans="1:19" ht="10.199999999999999" customHeight="1" x14ac:dyDescent="0.3">
      <c r="A968" s="440">
        <v>2202</v>
      </c>
      <c r="B968" s="440">
        <f t="shared" si="19"/>
        <v>4</v>
      </c>
      <c r="C968" s="449">
        <v>2202</v>
      </c>
      <c r="D968" s="440" t="s">
        <v>31</v>
      </c>
      <c r="E968" s="440" t="s">
        <v>1323</v>
      </c>
      <c r="G968" s="440" t="s">
        <v>1323</v>
      </c>
      <c r="I968" s="440" t="s">
        <v>1323</v>
      </c>
      <c r="J968" s="440" t="s">
        <v>1323</v>
      </c>
      <c r="K968" s="440" t="s">
        <v>1323</v>
      </c>
      <c r="N968" s="440" t="s">
        <v>1323</v>
      </c>
      <c r="O968" s="440" t="s">
        <v>1323</v>
      </c>
      <c r="Q968" s="440">
        <v>2202</v>
      </c>
      <c r="R968" s="449" t="s">
        <v>31</v>
      </c>
      <c r="S968" s="440">
        <v>2202</v>
      </c>
    </row>
    <row r="969" spans="1:19" ht="10.199999999999999" customHeight="1" x14ac:dyDescent="0.3">
      <c r="A969" s="440">
        <v>2202</v>
      </c>
      <c r="B969" s="440">
        <f t="shared" si="19"/>
        <v>6</v>
      </c>
      <c r="C969" s="449">
        <v>220205</v>
      </c>
      <c r="D969" s="440" t="s">
        <v>32</v>
      </c>
      <c r="E969" s="440" t="s">
        <v>1323</v>
      </c>
      <c r="G969" s="440" t="s">
        <v>1323</v>
      </c>
      <c r="I969" s="440" t="s">
        <v>1323</v>
      </c>
      <c r="J969" s="440" t="s">
        <v>1323</v>
      </c>
      <c r="K969" s="440" t="s">
        <v>1323</v>
      </c>
      <c r="N969" s="440" t="s">
        <v>1323</v>
      </c>
      <c r="O969" s="440" t="s">
        <v>1323</v>
      </c>
      <c r="Q969" s="440">
        <v>220205</v>
      </c>
      <c r="R969" s="449" t="s">
        <v>32</v>
      </c>
      <c r="S969" s="440">
        <v>220205</v>
      </c>
    </row>
    <row r="970" spans="1:19" ht="10.199999999999999" customHeight="1" x14ac:dyDescent="0.3">
      <c r="A970" s="440">
        <v>2202</v>
      </c>
      <c r="B970" s="440">
        <f t="shared" si="19"/>
        <v>6</v>
      </c>
      <c r="C970" s="449">
        <v>220210</v>
      </c>
      <c r="D970" s="440" t="s">
        <v>29</v>
      </c>
      <c r="E970" s="440" t="s">
        <v>1323</v>
      </c>
      <c r="G970" s="440" t="s">
        <v>1323</v>
      </c>
      <c r="I970" s="440" t="s">
        <v>1323</v>
      </c>
      <c r="J970" s="440" t="s">
        <v>1323</v>
      </c>
      <c r="K970" s="440" t="s">
        <v>1323</v>
      </c>
      <c r="N970" s="440" t="s">
        <v>1323</v>
      </c>
      <c r="O970" s="440" t="s">
        <v>1323</v>
      </c>
      <c r="Q970" s="440">
        <v>220210</v>
      </c>
      <c r="R970" s="449" t="s">
        <v>29</v>
      </c>
      <c r="S970" s="440">
        <v>220210</v>
      </c>
    </row>
    <row r="971" spans="1:19" ht="10.199999999999999" customHeight="1" x14ac:dyDescent="0.3">
      <c r="A971" s="440">
        <v>2202</v>
      </c>
      <c r="B971" s="440">
        <f t="shared" si="19"/>
        <v>6</v>
      </c>
      <c r="C971" s="449">
        <v>220215</v>
      </c>
      <c r="D971" s="440" t="s">
        <v>30</v>
      </c>
      <c r="E971" s="440" t="s">
        <v>1323</v>
      </c>
      <c r="G971" s="440" t="s">
        <v>1323</v>
      </c>
      <c r="I971" s="440" t="s">
        <v>1323</v>
      </c>
      <c r="J971" s="440" t="s">
        <v>1323</v>
      </c>
      <c r="K971" s="440" t="s">
        <v>1323</v>
      </c>
      <c r="N971" s="440" t="s">
        <v>1323</v>
      </c>
      <c r="O971" s="440" t="s">
        <v>1323</v>
      </c>
      <c r="Q971" s="440">
        <v>220215</v>
      </c>
      <c r="R971" s="449" t="s">
        <v>30</v>
      </c>
      <c r="S971" s="440">
        <v>220215</v>
      </c>
    </row>
    <row r="972" spans="1:19" ht="10.199999999999999" customHeight="1" x14ac:dyDescent="0.3">
      <c r="A972" s="440">
        <v>2203</v>
      </c>
      <c r="B972" s="440">
        <f t="shared" si="19"/>
        <v>4</v>
      </c>
      <c r="C972" s="449">
        <v>2203</v>
      </c>
      <c r="D972" s="440" t="s">
        <v>263</v>
      </c>
      <c r="E972" s="440" t="s">
        <v>1323</v>
      </c>
      <c r="G972" s="440" t="s">
        <v>1323</v>
      </c>
      <c r="I972" s="440" t="s">
        <v>1323</v>
      </c>
      <c r="J972" s="440" t="s">
        <v>1323</v>
      </c>
      <c r="K972" s="440" t="s">
        <v>1323</v>
      </c>
      <c r="O972" s="440" t="s">
        <v>1323</v>
      </c>
      <c r="Q972" s="440">
        <v>2203</v>
      </c>
      <c r="R972" s="449" t="s">
        <v>263</v>
      </c>
      <c r="S972" s="440">
        <v>2203</v>
      </c>
    </row>
    <row r="973" spans="1:19" ht="10.199999999999999" customHeight="1" x14ac:dyDescent="0.3">
      <c r="A973" s="440">
        <v>23</v>
      </c>
      <c r="B973" s="440">
        <f t="shared" si="19"/>
        <v>2</v>
      </c>
      <c r="C973" s="449">
        <v>23</v>
      </c>
      <c r="D973" s="440" t="s">
        <v>264</v>
      </c>
      <c r="E973" s="440" t="s">
        <v>1323</v>
      </c>
      <c r="F973" s="440" t="s">
        <v>1323</v>
      </c>
      <c r="G973" s="440" t="s">
        <v>1323</v>
      </c>
      <c r="I973" s="440" t="s">
        <v>1323</v>
      </c>
      <c r="J973" s="440" t="s">
        <v>1323</v>
      </c>
      <c r="K973" s="440" t="s">
        <v>1323</v>
      </c>
      <c r="L973" s="440" t="s">
        <v>1323</v>
      </c>
      <c r="M973" s="440" t="s">
        <v>1323</v>
      </c>
      <c r="O973" s="440" t="s">
        <v>1323</v>
      </c>
      <c r="Q973" s="440">
        <v>23</v>
      </c>
      <c r="R973" s="449" t="s">
        <v>264</v>
      </c>
      <c r="S973" s="440">
        <v>23</v>
      </c>
    </row>
    <row r="974" spans="1:19" ht="10.199999999999999" customHeight="1" x14ac:dyDescent="0.3">
      <c r="A974" s="440">
        <v>2301</v>
      </c>
      <c r="B974" s="440">
        <f t="shared" si="19"/>
        <v>4</v>
      </c>
      <c r="C974" s="449">
        <v>2301</v>
      </c>
      <c r="D974" s="440" t="s">
        <v>265</v>
      </c>
      <c r="E974" s="440" t="s">
        <v>1323</v>
      </c>
      <c r="J974" s="440" t="s">
        <v>1323</v>
      </c>
      <c r="K974" s="440" t="s">
        <v>1323</v>
      </c>
      <c r="O974" s="440" t="s">
        <v>1323</v>
      </c>
      <c r="Q974" s="440">
        <v>2301</v>
      </c>
      <c r="R974" s="449" t="s">
        <v>265</v>
      </c>
      <c r="S974" s="440">
        <v>2301</v>
      </c>
    </row>
    <row r="975" spans="1:19" ht="10.199999999999999" customHeight="1" x14ac:dyDescent="0.3">
      <c r="A975" s="440">
        <v>2302</v>
      </c>
      <c r="B975" s="440">
        <f t="shared" si="19"/>
        <v>4</v>
      </c>
      <c r="C975" s="449">
        <v>2302</v>
      </c>
      <c r="D975" s="440" t="s">
        <v>266</v>
      </c>
      <c r="E975" s="440" t="s">
        <v>1323</v>
      </c>
      <c r="G975" s="440" t="s">
        <v>1323</v>
      </c>
      <c r="J975" s="440" t="s">
        <v>1323</v>
      </c>
      <c r="K975" s="440" t="s">
        <v>1323</v>
      </c>
      <c r="L975" s="440" t="s">
        <v>1323</v>
      </c>
      <c r="O975" s="440" t="s">
        <v>1323</v>
      </c>
      <c r="Q975" s="440">
        <v>2302</v>
      </c>
      <c r="R975" s="449" t="s">
        <v>266</v>
      </c>
      <c r="S975" s="440">
        <v>2302</v>
      </c>
    </row>
    <row r="976" spans="1:19" ht="10.199999999999999" customHeight="1" x14ac:dyDescent="0.3">
      <c r="A976" s="440">
        <v>2302</v>
      </c>
      <c r="B976" s="440">
        <f t="shared" si="19"/>
        <v>6</v>
      </c>
      <c r="C976" s="449">
        <v>230205</v>
      </c>
      <c r="D976" s="440" t="s">
        <v>267</v>
      </c>
      <c r="E976" s="440" t="s">
        <v>1323</v>
      </c>
      <c r="G976" s="440" t="s">
        <v>1323</v>
      </c>
      <c r="J976" s="440" t="s">
        <v>1323</v>
      </c>
      <c r="K976" s="440" t="s">
        <v>1323</v>
      </c>
      <c r="L976" s="440" t="s">
        <v>1323</v>
      </c>
      <c r="O976" s="440" t="s">
        <v>1323</v>
      </c>
      <c r="Q976" s="440">
        <v>230205</v>
      </c>
      <c r="R976" s="449" t="s">
        <v>267</v>
      </c>
      <c r="S976" s="440">
        <v>230205</v>
      </c>
    </row>
    <row r="977" spans="1:19" ht="10.199999999999999" customHeight="1" x14ac:dyDescent="0.3">
      <c r="A977" s="440">
        <v>2302</v>
      </c>
      <c r="B977" s="440">
        <f t="shared" si="19"/>
        <v>6</v>
      </c>
      <c r="C977" s="449">
        <v>230210</v>
      </c>
      <c r="D977" s="440" t="s">
        <v>268</v>
      </c>
      <c r="E977" s="440" t="s">
        <v>1323</v>
      </c>
      <c r="G977" s="440" t="s">
        <v>1323</v>
      </c>
      <c r="J977" s="440" t="s">
        <v>1323</v>
      </c>
      <c r="K977" s="440" t="s">
        <v>1323</v>
      </c>
      <c r="L977" s="440" t="s">
        <v>1323</v>
      </c>
      <c r="O977" s="440" t="s">
        <v>1323</v>
      </c>
      <c r="Q977" s="440">
        <v>230210</v>
      </c>
      <c r="R977" s="449" t="s">
        <v>268</v>
      </c>
      <c r="S977" s="440">
        <v>230210</v>
      </c>
    </row>
    <row r="978" spans="1:19" ht="10.199999999999999" customHeight="1" x14ac:dyDescent="0.3">
      <c r="A978" s="440">
        <v>2303</v>
      </c>
      <c r="B978" s="440">
        <f t="shared" si="19"/>
        <v>4</v>
      </c>
      <c r="C978" s="449">
        <v>2303</v>
      </c>
      <c r="D978" s="440" t="s">
        <v>269</v>
      </c>
      <c r="E978" s="440" t="s">
        <v>1323</v>
      </c>
      <c r="J978" s="440" t="s">
        <v>1323</v>
      </c>
      <c r="K978" s="440" t="s">
        <v>1323</v>
      </c>
      <c r="O978" s="440" t="s">
        <v>1323</v>
      </c>
      <c r="Q978" s="440">
        <v>2303</v>
      </c>
      <c r="R978" s="449" t="s">
        <v>269</v>
      </c>
      <c r="S978" s="440">
        <v>2303</v>
      </c>
    </row>
    <row r="979" spans="1:19" ht="10.199999999999999" customHeight="1" x14ac:dyDescent="0.3">
      <c r="A979" s="440">
        <v>2304</v>
      </c>
      <c r="B979" s="440">
        <f t="shared" si="19"/>
        <v>4</v>
      </c>
      <c r="C979" s="449">
        <v>2304</v>
      </c>
      <c r="D979" s="440" t="s">
        <v>270</v>
      </c>
      <c r="E979" s="440" t="s">
        <v>1323</v>
      </c>
      <c r="F979" s="440" t="s">
        <v>1323</v>
      </c>
      <c r="G979" s="440" t="s">
        <v>1323</v>
      </c>
      <c r="I979" s="440" t="s">
        <v>1323</v>
      </c>
      <c r="J979" s="440" t="s">
        <v>1323</v>
      </c>
      <c r="K979" s="440" t="s">
        <v>1323</v>
      </c>
      <c r="L979" s="440" t="s">
        <v>1323</v>
      </c>
      <c r="M979" s="440" t="s">
        <v>1323</v>
      </c>
      <c r="O979" s="440" t="s">
        <v>1323</v>
      </c>
      <c r="Q979" s="440">
        <v>2304</v>
      </c>
      <c r="R979" s="449" t="s">
        <v>270</v>
      </c>
      <c r="S979" s="440">
        <v>2304</v>
      </c>
    </row>
    <row r="980" spans="1:19" ht="10.199999999999999" customHeight="1" x14ac:dyDescent="0.3">
      <c r="A980" s="440">
        <v>2304</v>
      </c>
      <c r="B980" s="440">
        <f t="shared" si="19"/>
        <v>6</v>
      </c>
      <c r="C980" s="449">
        <v>230405</v>
      </c>
      <c r="D980" s="440" t="s">
        <v>271</v>
      </c>
      <c r="E980" s="440" t="s">
        <v>1323</v>
      </c>
      <c r="F980" s="440" t="s">
        <v>1323</v>
      </c>
      <c r="G980" s="440" t="s">
        <v>1323</v>
      </c>
      <c r="I980" s="440" t="s">
        <v>1323</v>
      </c>
      <c r="J980" s="440" t="s">
        <v>1323</v>
      </c>
      <c r="K980" s="440" t="s">
        <v>1323</v>
      </c>
      <c r="O980" s="440" t="s">
        <v>1323</v>
      </c>
      <c r="Q980" s="440">
        <v>230405</v>
      </c>
      <c r="R980" s="449" t="s">
        <v>271</v>
      </c>
      <c r="S980" s="440">
        <v>230405</v>
      </c>
    </row>
    <row r="981" spans="1:19" ht="10.199999999999999" customHeight="1" x14ac:dyDescent="0.3">
      <c r="A981" s="440">
        <v>2304</v>
      </c>
      <c r="B981" s="440">
        <f t="shared" si="19"/>
        <v>6</v>
      </c>
      <c r="C981" s="449">
        <v>230410</v>
      </c>
      <c r="D981" s="440" t="s">
        <v>272</v>
      </c>
      <c r="E981" s="440" t="s">
        <v>1323</v>
      </c>
      <c r="F981" s="440" t="s">
        <v>1323</v>
      </c>
      <c r="G981" s="440" t="s">
        <v>1323</v>
      </c>
      <c r="I981" s="440" t="s">
        <v>1323</v>
      </c>
      <c r="J981" s="440" t="s">
        <v>1323</v>
      </c>
      <c r="K981" s="440" t="s">
        <v>1323</v>
      </c>
      <c r="L981" s="440" t="s">
        <v>1323</v>
      </c>
      <c r="M981" s="440" t="s">
        <v>1323</v>
      </c>
      <c r="O981" s="440" t="s">
        <v>1323</v>
      </c>
      <c r="Q981" s="440">
        <v>230410</v>
      </c>
      <c r="R981" s="449" t="s">
        <v>272</v>
      </c>
      <c r="S981" s="440">
        <v>230410</v>
      </c>
    </row>
    <row r="982" spans="1:19" ht="10.199999999999999" customHeight="1" x14ac:dyDescent="0.3">
      <c r="A982" s="440">
        <v>2304</v>
      </c>
      <c r="B982" s="440">
        <f t="shared" si="19"/>
        <v>6</v>
      </c>
      <c r="C982" s="449">
        <v>230415</v>
      </c>
      <c r="D982" s="440" t="s">
        <v>157</v>
      </c>
      <c r="E982" s="440" t="s">
        <v>1323</v>
      </c>
      <c r="F982" s="440" t="s">
        <v>1323</v>
      </c>
      <c r="G982" s="440" t="s">
        <v>1323</v>
      </c>
      <c r="I982" s="440" t="s">
        <v>1323</v>
      </c>
      <c r="J982" s="440" t="s">
        <v>1323</v>
      </c>
      <c r="K982" s="440" t="s">
        <v>1323</v>
      </c>
      <c r="L982" s="440" t="s">
        <v>1323</v>
      </c>
      <c r="M982" s="440" t="s">
        <v>1323</v>
      </c>
      <c r="O982" s="440" t="s">
        <v>1323</v>
      </c>
      <c r="Q982" s="440">
        <v>230415</v>
      </c>
      <c r="R982" s="449" t="s">
        <v>157</v>
      </c>
      <c r="S982" s="440">
        <v>230415</v>
      </c>
    </row>
    <row r="983" spans="1:19" ht="10.199999999999999" customHeight="1" x14ac:dyDescent="0.3">
      <c r="A983" s="440">
        <v>24</v>
      </c>
      <c r="B983" s="440">
        <f t="shared" si="19"/>
        <v>2</v>
      </c>
      <c r="C983" s="449">
        <v>24</v>
      </c>
      <c r="D983" s="440" t="s">
        <v>832</v>
      </c>
      <c r="E983" s="440" t="s">
        <v>1323</v>
      </c>
      <c r="G983" s="440" t="s">
        <v>1323</v>
      </c>
      <c r="J983" s="440" t="s">
        <v>1323</v>
      </c>
      <c r="K983" s="440" t="s">
        <v>1323</v>
      </c>
      <c r="O983" s="440" t="s">
        <v>1323</v>
      </c>
      <c r="Q983" s="440">
        <v>24</v>
      </c>
      <c r="R983" s="449" t="s">
        <v>832</v>
      </c>
      <c r="S983" s="440">
        <v>24</v>
      </c>
    </row>
    <row r="984" spans="1:19" ht="10.199999999999999" customHeight="1" x14ac:dyDescent="0.3">
      <c r="A984" s="440">
        <v>2401</v>
      </c>
      <c r="B984" s="440">
        <f t="shared" si="19"/>
        <v>4</v>
      </c>
      <c r="C984" s="449">
        <v>2401</v>
      </c>
      <c r="D984" s="440" t="s">
        <v>95</v>
      </c>
      <c r="E984" s="440" t="s">
        <v>1323</v>
      </c>
      <c r="G984" s="440" t="s">
        <v>1323</v>
      </c>
      <c r="J984" s="440" t="s">
        <v>1323</v>
      </c>
      <c r="K984" s="440" t="s">
        <v>1323</v>
      </c>
      <c r="O984" s="440" t="s">
        <v>1323</v>
      </c>
      <c r="Q984" s="440">
        <v>2401</v>
      </c>
      <c r="R984" s="449" t="s">
        <v>95</v>
      </c>
      <c r="S984" s="440">
        <v>2401</v>
      </c>
    </row>
    <row r="985" spans="1:19" ht="10.199999999999999" customHeight="1" x14ac:dyDescent="0.3">
      <c r="A985" s="440">
        <v>2402</v>
      </c>
      <c r="B985" s="440">
        <f t="shared" si="19"/>
        <v>4</v>
      </c>
      <c r="C985" s="449">
        <v>2402</v>
      </c>
      <c r="D985" s="440" t="s">
        <v>96</v>
      </c>
      <c r="E985" s="440" t="s">
        <v>1323</v>
      </c>
      <c r="G985" s="440" t="s">
        <v>1323</v>
      </c>
      <c r="J985" s="440" t="s">
        <v>1323</v>
      </c>
      <c r="K985" s="440" t="s">
        <v>1323</v>
      </c>
      <c r="O985" s="440" t="s">
        <v>1323</v>
      </c>
      <c r="Q985" s="440">
        <v>2402</v>
      </c>
      <c r="R985" s="449" t="s">
        <v>96</v>
      </c>
      <c r="S985" s="440">
        <v>2402</v>
      </c>
    </row>
    <row r="986" spans="1:19" ht="10.199999999999999" customHeight="1" x14ac:dyDescent="0.3">
      <c r="A986" s="440">
        <v>25</v>
      </c>
      <c r="B986" s="440">
        <f t="shared" si="19"/>
        <v>2</v>
      </c>
      <c r="C986" s="449">
        <v>25</v>
      </c>
      <c r="D986" s="440" t="s">
        <v>273</v>
      </c>
      <c r="E986" s="440" t="s">
        <v>1323</v>
      </c>
      <c r="F986" s="440" t="s">
        <v>1323</v>
      </c>
      <c r="G986" s="440" t="s">
        <v>1323</v>
      </c>
      <c r="I986" s="440" t="s">
        <v>1323</v>
      </c>
      <c r="J986" s="440" t="s">
        <v>1323</v>
      </c>
      <c r="K986" s="440" t="s">
        <v>1323</v>
      </c>
      <c r="L986" s="440" t="s">
        <v>1323</v>
      </c>
      <c r="M986" s="440" t="s">
        <v>1323</v>
      </c>
      <c r="N986" s="440" t="s">
        <v>1323</v>
      </c>
      <c r="O986" s="440" t="s">
        <v>1323</v>
      </c>
      <c r="Q986" s="440">
        <v>25</v>
      </c>
      <c r="R986" s="449" t="s">
        <v>273</v>
      </c>
      <c r="S986" s="440">
        <v>25</v>
      </c>
    </row>
    <row r="987" spans="1:19" ht="10.199999999999999" customHeight="1" x14ac:dyDescent="0.3">
      <c r="A987" s="440">
        <v>2501</v>
      </c>
      <c r="B987" s="440">
        <f t="shared" si="19"/>
        <v>4</v>
      </c>
      <c r="C987" s="449">
        <v>2501</v>
      </c>
      <c r="D987" s="440" t="s">
        <v>274</v>
      </c>
      <c r="E987" s="440" t="s">
        <v>1323</v>
      </c>
      <c r="F987" s="440" t="s">
        <v>1323</v>
      </c>
      <c r="G987" s="440" t="s">
        <v>1323</v>
      </c>
      <c r="I987" s="440" t="s">
        <v>1323</v>
      </c>
      <c r="J987" s="440" t="s">
        <v>1323</v>
      </c>
      <c r="K987" s="440" t="s">
        <v>1323</v>
      </c>
      <c r="L987" s="440" t="s">
        <v>1323</v>
      </c>
      <c r="M987" s="440" t="s">
        <v>1323</v>
      </c>
      <c r="N987" s="440" t="s">
        <v>1323</v>
      </c>
      <c r="O987" s="440" t="s">
        <v>1323</v>
      </c>
      <c r="Q987" s="440">
        <v>2501</v>
      </c>
      <c r="R987" s="449" t="s">
        <v>1582</v>
      </c>
      <c r="S987" s="440">
        <v>2501</v>
      </c>
    </row>
    <row r="988" spans="1:19" ht="10.199999999999999" customHeight="1" x14ac:dyDescent="0.3">
      <c r="A988" s="440">
        <v>2501</v>
      </c>
      <c r="B988" s="440">
        <f t="shared" si="19"/>
        <v>6</v>
      </c>
      <c r="C988" s="449">
        <v>250105</v>
      </c>
      <c r="D988" s="440" t="s">
        <v>243</v>
      </c>
      <c r="E988" s="440" t="s">
        <v>1323</v>
      </c>
      <c r="F988" s="440" t="s">
        <v>1323</v>
      </c>
      <c r="G988" s="440" t="s">
        <v>1323</v>
      </c>
      <c r="J988" s="440" t="s">
        <v>1323</v>
      </c>
      <c r="K988" s="440" t="s">
        <v>1323</v>
      </c>
      <c r="O988" s="440" t="s">
        <v>1323</v>
      </c>
      <c r="Q988" s="440">
        <v>250105</v>
      </c>
      <c r="R988" s="449" t="s">
        <v>243</v>
      </c>
      <c r="S988" s="440">
        <v>250105</v>
      </c>
    </row>
    <row r="989" spans="1:19" ht="10.199999999999999" customHeight="1" x14ac:dyDescent="0.3">
      <c r="A989" s="440">
        <v>2501</v>
      </c>
      <c r="B989" s="440">
        <f t="shared" si="19"/>
        <v>6</v>
      </c>
      <c r="C989" s="449">
        <v>250110</v>
      </c>
      <c r="D989" s="440" t="s">
        <v>254</v>
      </c>
      <c r="E989" s="440" t="s">
        <v>1323</v>
      </c>
      <c r="F989" s="440" t="s">
        <v>1323</v>
      </c>
      <c r="G989" s="440" t="s">
        <v>1323</v>
      </c>
      <c r="I989" s="440" t="s">
        <v>1323</v>
      </c>
      <c r="J989" s="440" t="s">
        <v>1323</v>
      </c>
      <c r="K989" s="440" t="s">
        <v>1323</v>
      </c>
      <c r="O989" s="440" t="s">
        <v>1323</v>
      </c>
      <c r="Q989" s="440">
        <v>250110</v>
      </c>
      <c r="R989" s="449" t="s">
        <v>254</v>
      </c>
      <c r="S989" s="440">
        <v>250110</v>
      </c>
    </row>
    <row r="990" spans="1:19" ht="10.199999999999999" customHeight="1" x14ac:dyDescent="0.3">
      <c r="A990" s="440">
        <v>2501</v>
      </c>
      <c r="B990" s="440">
        <f t="shared" si="19"/>
        <v>6</v>
      </c>
      <c r="C990" s="449">
        <v>250115</v>
      </c>
      <c r="D990" s="440" t="s">
        <v>258</v>
      </c>
      <c r="E990" s="440" t="s">
        <v>1323</v>
      </c>
      <c r="F990" s="440" t="s">
        <v>1323</v>
      </c>
      <c r="G990" s="440" t="s">
        <v>1323</v>
      </c>
      <c r="I990" s="440" t="s">
        <v>1323</v>
      </c>
      <c r="J990" s="440" t="s">
        <v>1323</v>
      </c>
      <c r="K990" s="440" t="s">
        <v>1323</v>
      </c>
      <c r="O990" s="440" t="s">
        <v>1323</v>
      </c>
      <c r="Q990" s="440">
        <v>250115</v>
      </c>
      <c r="R990" s="449" t="s">
        <v>258</v>
      </c>
      <c r="S990" s="440">
        <v>250115</v>
      </c>
    </row>
    <row r="991" spans="1:19" ht="10.199999999999999" customHeight="1" x14ac:dyDescent="0.3">
      <c r="A991" s="440">
        <v>2501</v>
      </c>
      <c r="B991" s="440">
        <f t="shared" si="19"/>
        <v>6</v>
      </c>
      <c r="C991" s="449">
        <v>250120</v>
      </c>
      <c r="D991" s="440" t="s">
        <v>275</v>
      </c>
      <c r="E991" s="440" t="s">
        <v>1323</v>
      </c>
      <c r="F991" s="440" t="s">
        <v>1323</v>
      </c>
      <c r="I991" s="440" t="s">
        <v>1323</v>
      </c>
      <c r="J991" s="440" t="s">
        <v>1323</v>
      </c>
      <c r="K991" s="440" t="s">
        <v>1323</v>
      </c>
      <c r="O991" s="440" t="s">
        <v>1323</v>
      </c>
      <c r="Q991" s="440">
        <v>250120</v>
      </c>
      <c r="R991" s="449" t="s">
        <v>275</v>
      </c>
      <c r="S991" s="440">
        <v>250120</v>
      </c>
    </row>
    <row r="992" spans="1:19" ht="10.199999999999999" customHeight="1" x14ac:dyDescent="0.3">
      <c r="A992" s="440">
        <v>2501</v>
      </c>
      <c r="B992" s="440">
        <f t="shared" si="19"/>
        <v>6</v>
      </c>
      <c r="C992" s="449">
        <v>250125</v>
      </c>
      <c r="D992" s="440" t="s">
        <v>262</v>
      </c>
      <c r="E992" s="440" t="s">
        <v>1323</v>
      </c>
      <c r="F992" s="440" t="s">
        <v>1323</v>
      </c>
      <c r="G992" s="440" t="s">
        <v>1323</v>
      </c>
      <c r="I992" s="440" t="s">
        <v>1323</v>
      </c>
      <c r="J992" s="440" t="s">
        <v>1323</v>
      </c>
      <c r="K992" s="440" t="s">
        <v>1323</v>
      </c>
      <c r="O992" s="440" t="s">
        <v>1323</v>
      </c>
      <c r="Q992" s="440">
        <v>250125</v>
      </c>
      <c r="R992" s="449" t="s">
        <v>262</v>
      </c>
      <c r="S992" s="440">
        <v>250125</v>
      </c>
    </row>
    <row r="993" spans="1:19" ht="10.199999999999999" customHeight="1" x14ac:dyDescent="0.3">
      <c r="A993" s="440">
        <v>2501</v>
      </c>
      <c r="B993" s="440">
        <f t="shared" si="19"/>
        <v>6</v>
      </c>
      <c r="C993" s="449">
        <v>250130</v>
      </c>
      <c r="D993" s="440" t="s">
        <v>31</v>
      </c>
      <c r="E993" s="440" t="s">
        <v>1323</v>
      </c>
      <c r="F993" s="440" t="s">
        <v>1323</v>
      </c>
      <c r="G993" s="440" t="s">
        <v>1323</v>
      </c>
      <c r="I993" s="440" t="s">
        <v>1323</v>
      </c>
      <c r="J993" s="440" t="s">
        <v>1323</v>
      </c>
      <c r="K993" s="440" t="s">
        <v>1323</v>
      </c>
      <c r="N993" s="440" t="s">
        <v>1323</v>
      </c>
      <c r="O993" s="440" t="s">
        <v>1323</v>
      </c>
      <c r="Q993" s="440">
        <v>250130</v>
      </c>
      <c r="R993" s="449" t="s">
        <v>31</v>
      </c>
      <c r="S993" s="440">
        <v>250130</v>
      </c>
    </row>
    <row r="994" spans="1:19" ht="10.199999999999999" customHeight="1" x14ac:dyDescent="0.3">
      <c r="A994" s="440">
        <v>2501</v>
      </c>
      <c r="B994" s="440">
        <f t="shared" si="19"/>
        <v>6</v>
      </c>
      <c r="C994" s="449">
        <v>250135</v>
      </c>
      <c r="D994" s="440" t="s">
        <v>276</v>
      </c>
      <c r="E994" s="440" t="s">
        <v>1323</v>
      </c>
      <c r="F994" s="440" t="s">
        <v>1323</v>
      </c>
      <c r="G994" s="440" t="s">
        <v>1323</v>
      </c>
      <c r="I994" s="440" t="s">
        <v>1323</v>
      </c>
      <c r="J994" s="440" t="s">
        <v>1323</v>
      </c>
      <c r="K994" s="440" t="s">
        <v>1323</v>
      </c>
      <c r="L994" s="440" t="s">
        <v>1323</v>
      </c>
      <c r="M994" s="440" t="s">
        <v>1323</v>
      </c>
      <c r="N994" s="440" t="s">
        <v>1323</v>
      </c>
      <c r="O994" s="440" t="s">
        <v>1323</v>
      </c>
      <c r="Q994" s="440">
        <v>250135</v>
      </c>
      <c r="R994" s="449" t="s">
        <v>276</v>
      </c>
      <c r="S994" s="440">
        <v>250135</v>
      </c>
    </row>
    <row r="995" spans="1:19" ht="10.199999999999999" customHeight="1" x14ac:dyDescent="0.3">
      <c r="A995" s="440">
        <v>2501</v>
      </c>
      <c r="B995" s="440">
        <f t="shared" si="19"/>
        <v>6</v>
      </c>
      <c r="C995" s="449">
        <v>250140</v>
      </c>
      <c r="D995" s="440" t="s">
        <v>271</v>
      </c>
      <c r="E995" s="440" t="s">
        <v>1323</v>
      </c>
      <c r="F995" s="440" t="s">
        <v>1323</v>
      </c>
      <c r="G995" s="440" t="s">
        <v>1323</v>
      </c>
      <c r="I995" s="440" t="s">
        <v>1323</v>
      </c>
      <c r="J995" s="440" t="s">
        <v>1323</v>
      </c>
      <c r="K995" s="440" t="s">
        <v>1323</v>
      </c>
      <c r="O995" s="440" t="s">
        <v>1323</v>
      </c>
      <c r="Q995" s="440">
        <v>250140</v>
      </c>
      <c r="R995" s="449" t="s">
        <v>271</v>
      </c>
      <c r="S995" s="440">
        <v>250140</v>
      </c>
    </row>
    <row r="996" spans="1:19" ht="10.199999999999999" customHeight="1" x14ac:dyDescent="0.3">
      <c r="A996" s="440">
        <v>2501</v>
      </c>
      <c r="B996" s="440">
        <f t="shared" si="19"/>
        <v>6</v>
      </c>
      <c r="C996" s="449">
        <v>250145</v>
      </c>
      <c r="D996" s="440" t="s">
        <v>272</v>
      </c>
      <c r="E996" s="440" t="s">
        <v>1323</v>
      </c>
      <c r="F996" s="440" t="s">
        <v>1323</v>
      </c>
      <c r="G996" s="440" t="s">
        <v>1323</v>
      </c>
      <c r="I996" s="440" t="s">
        <v>1323</v>
      </c>
      <c r="J996" s="440" t="s">
        <v>1323</v>
      </c>
      <c r="K996" s="440" t="s">
        <v>1323</v>
      </c>
      <c r="L996" s="440" t="s">
        <v>1323</v>
      </c>
      <c r="M996" s="440" t="s">
        <v>1323</v>
      </c>
      <c r="O996" s="440" t="s">
        <v>1323</v>
      </c>
      <c r="Q996" s="440">
        <v>250145</v>
      </c>
      <c r="R996" s="449" t="s">
        <v>272</v>
      </c>
      <c r="S996" s="440">
        <v>250145</v>
      </c>
    </row>
    <row r="997" spans="1:19" ht="10.199999999999999" customHeight="1" x14ac:dyDescent="0.3">
      <c r="A997" s="440">
        <v>2501</v>
      </c>
      <c r="B997" s="440">
        <f t="shared" si="19"/>
        <v>6</v>
      </c>
      <c r="C997" s="449">
        <v>250150</v>
      </c>
      <c r="D997" s="440" t="s">
        <v>157</v>
      </c>
      <c r="E997" s="440" t="s">
        <v>1323</v>
      </c>
      <c r="F997" s="440" t="s">
        <v>1323</v>
      </c>
      <c r="G997" s="440" t="s">
        <v>1323</v>
      </c>
      <c r="I997" s="440" t="s">
        <v>1323</v>
      </c>
      <c r="J997" s="440" t="s">
        <v>1323</v>
      </c>
      <c r="K997" s="440" t="s">
        <v>1323</v>
      </c>
      <c r="L997" s="440" t="s">
        <v>1323</v>
      </c>
      <c r="M997" s="440" t="s">
        <v>1323</v>
      </c>
      <c r="O997" s="440" t="s">
        <v>1323</v>
      </c>
      <c r="Q997" s="440">
        <v>250150</v>
      </c>
      <c r="R997" s="449" t="s">
        <v>157</v>
      </c>
      <c r="S997" s="440">
        <v>250150</v>
      </c>
    </row>
    <row r="998" spans="1:19" ht="10.199999999999999" customHeight="1" x14ac:dyDescent="0.3">
      <c r="A998" s="440">
        <v>2501</v>
      </c>
      <c r="B998" s="440">
        <f t="shared" si="19"/>
        <v>6</v>
      </c>
      <c r="C998" s="449">
        <v>250190</v>
      </c>
      <c r="D998" s="440" t="s">
        <v>53</v>
      </c>
      <c r="E998" s="440" t="s">
        <v>1323</v>
      </c>
      <c r="F998" s="440" t="s">
        <v>1323</v>
      </c>
      <c r="G998" s="440" t="s">
        <v>1323</v>
      </c>
      <c r="I998" s="440" t="s">
        <v>1323</v>
      </c>
      <c r="J998" s="440" t="s">
        <v>1323</v>
      </c>
      <c r="K998" s="440" t="s">
        <v>1323</v>
      </c>
      <c r="L998" s="440" t="s">
        <v>1323</v>
      </c>
      <c r="M998" s="440" t="s">
        <v>1323</v>
      </c>
      <c r="N998" s="440" t="s">
        <v>1323</v>
      </c>
      <c r="O998" s="440" t="s">
        <v>1323</v>
      </c>
      <c r="Q998" s="440">
        <v>250190</v>
      </c>
      <c r="R998" s="449" t="s">
        <v>53</v>
      </c>
      <c r="S998" s="440">
        <v>250190</v>
      </c>
    </row>
    <row r="999" spans="1:19" ht="10.199999999999999" customHeight="1" x14ac:dyDescent="0.3">
      <c r="A999" s="440">
        <v>2502</v>
      </c>
      <c r="B999" s="440">
        <f t="shared" si="19"/>
        <v>4</v>
      </c>
      <c r="C999" s="449">
        <v>2502</v>
      </c>
      <c r="D999" s="440" t="s">
        <v>278</v>
      </c>
      <c r="E999" s="440" t="s">
        <v>1323</v>
      </c>
      <c r="F999" s="440" t="s">
        <v>1323</v>
      </c>
      <c r="G999" s="440" t="s">
        <v>1323</v>
      </c>
      <c r="I999" s="440" t="s">
        <v>1323</v>
      </c>
      <c r="J999" s="440" t="s">
        <v>1323</v>
      </c>
      <c r="K999" s="440" t="s">
        <v>1323</v>
      </c>
      <c r="L999" s="440" t="s">
        <v>1323</v>
      </c>
      <c r="M999" s="440" t="s">
        <v>1323</v>
      </c>
      <c r="N999" s="440" t="s">
        <v>1323</v>
      </c>
      <c r="O999" s="440" t="s">
        <v>1323</v>
      </c>
      <c r="Q999" s="440">
        <v>2502</v>
      </c>
      <c r="R999" s="449" t="s">
        <v>278</v>
      </c>
      <c r="S999" s="440">
        <v>2502</v>
      </c>
    </row>
    <row r="1000" spans="1:19" ht="10.199999999999999" customHeight="1" x14ac:dyDescent="0.3">
      <c r="A1000" s="440">
        <v>2503</v>
      </c>
      <c r="B1000" s="440">
        <f t="shared" si="19"/>
        <v>4</v>
      </c>
      <c r="C1000" s="449">
        <v>2503</v>
      </c>
      <c r="D1000" s="440" t="s">
        <v>279</v>
      </c>
      <c r="E1000" s="440" t="s">
        <v>1323</v>
      </c>
      <c r="F1000" s="440" t="s">
        <v>1323</v>
      </c>
      <c r="G1000" s="440" t="s">
        <v>1323</v>
      </c>
      <c r="I1000" s="440" t="s">
        <v>1323</v>
      </c>
      <c r="J1000" s="440" t="s">
        <v>1323</v>
      </c>
      <c r="K1000" s="440" t="s">
        <v>1323</v>
      </c>
      <c r="L1000" s="440" t="s">
        <v>1323</v>
      </c>
      <c r="M1000" s="440" t="s">
        <v>1323</v>
      </c>
      <c r="N1000" s="440" t="s">
        <v>1323</v>
      </c>
      <c r="O1000" s="440" t="s">
        <v>1323</v>
      </c>
      <c r="Q1000" s="440">
        <v>2503</v>
      </c>
      <c r="R1000" s="449" t="s">
        <v>279</v>
      </c>
      <c r="S1000" s="440">
        <v>2503</v>
      </c>
    </row>
    <row r="1001" spans="1:19" ht="10.199999999999999" customHeight="1" x14ac:dyDescent="0.3">
      <c r="A1001" s="440">
        <v>2503</v>
      </c>
      <c r="B1001" s="440">
        <f t="shared" si="19"/>
        <v>6</v>
      </c>
      <c r="C1001" s="449">
        <v>250305</v>
      </c>
      <c r="D1001" s="440" t="s">
        <v>280</v>
      </c>
      <c r="E1001" s="440" t="s">
        <v>1323</v>
      </c>
      <c r="F1001" s="440" t="s">
        <v>1323</v>
      </c>
      <c r="G1001" s="440" t="s">
        <v>1323</v>
      </c>
      <c r="I1001" s="440" t="s">
        <v>1323</v>
      </c>
      <c r="J1001" s="440" t="s">
        <v>1323</v>
      </c>
      <c r="K1001" s="440" t="s">
        <v>1323</v>
      </c>
      <c r="L1001" s="440" t="s">
        <v>1323</v>
      </c>
      <c r="M1001" s="440" t="s">
        <v>1323</v>
      </c>
      <c r="N1001" s="440" t="s">
        <v>1323</v>
      </c>
      <c r="O1001" s="440" t="s">
        <v>1323</v>
      </c>
      <c r="Q1001" s="440">
        <v>250305</v>
      </c>
      <c r="R1001" s="449" t="s">
        <v>280</v>
      </c>
      <c r="S1001" s="440">
        <v>250305</v>
      </c>
    </row>
    <row r="1002" spans="1:19" ht="10.199999999999999" customHeight="1" x14ac:dyDescent="0.3">
      <c r="A1002" s="440">
        <v>2503</v>
      </c>
      <c r="B1002" s="440">
        <f t="shared" si="19"/>
        <v>6</v>
      </c>
      <c r="C1002" s="449">
        <v>250310</v>
      </c>
      <c r="D1002" s="440" t="s">
        <v>281</v>
      </c>
      <c r="E1002" s="440" t="s">
        <v>1323</v>
      </c>
      <c r="F1002" s="440" t="s">
        <v>1323</v>
      </c>
      <c r="G1002" s="440" t="s">
        <v>1323</v>
      </c>
      <c r="I1002" s="440" t="s">
        <v>1323</v>
      </c>
      <c r="J1002" s="440" t="s">
        <v>1323</v>
      </c>
      <c r="K1002" s="440" t="s">
        <v>1323</v>
      </c>
      <c r="L1002" s="440" t="s">
        <v>1323</v>
      </c>
      <c r="M1002" s="440" t="s">
        <v>1323</v>
      </c>
      <c r="N1002" s="440" t="s">
        <v>1323</v>
      </c>
      <c r="O1002" s="440" t="s">
        <v>1323</v>
      </c>
      <c r="Q1002" s="440">
        <v>250310</v>
      </c>
      <c r="R1002" s="449" t="s">
        <v>281</v>
      </c>
      <c r="S1002" s="440">
        <v>250310</v>
      </c>
    </row>
    <row r="1003" spans="1:19" ht="10.199999999999999" customHeight="1" x14ac:dyDescent="0.3">
      <c r="A1003" s="440">
        <v>2503</v>
      </c>
      <c r="B1003" s="440">
        <f t="shared" si="19"/>
        <v>6</v>
      </c>
      <c r="C1003" s="449">
        <v>250315</v>
      </c>
      <c r="D1003" s="440" t="s">
        <v>282</v>
      </c>
      <c r="E1003" s="440" t="s">
        <v>1323</v>
      </c>
      <c r="F1003" s="440" t="s">
        <v>1323</v>
      </c>
      <c r="G1003" s="440" t="s">
        <v>1323</v>
      </c>
      <c r="I1003" s="440" t="s">
        <v>1323</v>
      </c>
      <c r="J1003" s="440" t="s">
        <v>1323</v>
      </c>
      <c r="K1003" s="440" t="s">
        <v>1323</v>
      </c>
      <c r="L1003" s="440" t="s">
        <v>1323</v>
      </c>
      <c r="M1003" s="440" t="s">
        <v>1323</v>
      </c>
      <c r="N1003" s="440" t="s">
        <v>1323</v>
      </c>
      <c r="O1003" s="440" t="s">
        <v>1323</v>
      </c>
      <c r="Q1003" s="440">
        <v>250315</v>
      </c>
      <c r="R1003" s="449" t="s">
        <v>282</v>
      </c>
      <c r="S1003" s="440">
        <v>250315</v>
      </c>
    </row>
    <row r="1004" spans="1:19" ht="10.199999999999999" customHeight="1" x14ac:dyDescent="0.3">
      <c r="A1004" s="440">
        <v>2503</v>
      </c>
      <c r="B1004" s="440">
        <f t="shared" si="19"/>
        <v>6</v>
      </c>
      <c r="C1004" s="449">
        <v>250320</v>
      </c>
      <c r="D1004" s="440" t="s">
        <v>283</v>
      </c>
      <c r="E1004" s="440" t="s">
        <v>1323</v>
      </c>
      <c r="F1004" s="440" t="s">
        <v>1323</v>
      </c>
      <c r="G1004" s="440" t="s">
        <v>1323</v>
      </c>
      <c r="I1004" s="440" t="s">
        <v>1323</v>
      </c>
      <c r="J1004" s="440" t="s">
        <v>1323</v>
      </c>
      <c r="K1004" s="440" t="s">
        <v>1323</v>
      </c>
      <c r="L1004" s="440" t="s">
        <v>1323</v>
      </c>
      <c r="M1004" s="440" t="s">
        <v>1323</v>
      </c>
      <c r="N1004" s="440" t="s">
        <v>1323</v>
      </c>
      <c r="O1004" s="440" t="s">
        <v>1323</v>
      </c>
      <c r="Q1004" s="440">
        <v>250320</v>
      </c>
      <c r="R1004" s="449" t="s">
        <v>283</v>
      </c>
      <c r="S1004" s="440">
        <v>250320</v>
      </c>
    </row>
    <row r="1005" spans="1:19" ht="10.199999999999999" customHeight="1" x14ac:dyDescent="0.3">
      <c r="A1005" s="440">
        <v>2503</v>
      </c>
      <c r="B1005" s="440">
        <f t="shared" si="19"/>
        <v>6</v>
      </c>
      <c r="C1005" s="449">
        <v>250325</v>
      </c>
      <c r="D1005" s="440" t="s">
        <v>284</v>
      </c>
      <c r="E1005" s="440" t="s">
        <v>1323</v>
      </c>
      <c r="F1005" s="440" t="s">
        <v>1323</v>
      </c>
      <c r="J1005" s="440" t="s">
        <v>1324</v>
      </c>
      <c r="K1005" s="440" t="s">
        <v>1324</v>
      </c>
      <c r="L1005" s="440" t="s">
        <v>1323</v>
      </c>
      <c r="M1005" s="440" t="s">
        <v>1323</v>
      </c>
      <c r="N1005" s="440" t="s">
        <v>1323</v>
      </c>
      <c r="O1005" s="440" t="s">
        <v>1323</v>
      </c>
      <c r="Q1005" s="440">
        <v>250325</v>
      </c>
      <c r="R1005" s="449" t="s">
        <v>284</v>
      </c>
      <c r="S1005" s="440">
        <v>250325</v>
      </c>
    </row>
    <row r="1006" spans="1:19" ht="10.199999999999999" customHeight="1" x14ac:dyDescent="0.3">
      <c r="A1006" s="440">
        <v>2503</v>
      </c>
      <c r="B1006" s="440">
        <f t="shared" si="19"/>
        <v>6</v>
      </c>
      <c r="C1006" s="449">
        <v>250330</v>
      </c>
      <c r="D1006" s="440" t="s">
        <v>285</v>
      </c>
      <c r="E1006" s="440" t="s">
        <v>1323</v>
      </c>
      <c r="F1006" s="440" t="s">
        <v>1323</v>
      </c>
      <c r="G1006" s="440" t="s">
        <v>1323</v>
      </c>
      <c r="I1006" s="440" t="s">
        <v>1323</v>
      </c>
      <c r="J1006" s="440" t="s">
        <v>1323</v>
      </c>
      <c r="K1006" s="440" t="s">
        <v>1323</v>
      </c>
      <c r="L1006" s="440" t="s">
        <v>1323</v>
      </c>
      <c r="M1006" s="440" t="s">
        <v>1323</v>
      </c>
      <c r="N1006" s="440" t="s">
        <v>1323</v>
      </c>
      <c r="O1006" s="440" t="s">
        <v>1323</v>
      </c>
      <c r="Q1006" s="440">
        <v>250330</v>
      </c>
      <c r="R1006" s="449" t="s">
        <v>285</v>
      </c>
      <c r="S1006" s="440">
        <v>250330</v>
      </c>
    </row>
    <row r="1007" spans="1:19" ht="10.199999999999999" customHeight="1" x14ac:dyDescent="0.3">
      <c r="A1007" s="440">
        <v>2503</v>
      </c>
      <c r="B1007" s="440">
        <f t="shared" si="19"/>
        <v>6</v>
      </c>
      <c r="C1007" s="449">
        <v>250390</v>
      </c>
      <c r="D1007" s="440" t="s">
        <v>118</v>
      </c>
      <c r="E1007" s="440" t="s">
        <v>1323</v>
      </c>
      <c r="F1007" s="440" t="s">
        <v>1323</v>
      </c>
      <c r="G1007" s="440" t="s">
        <v>1323</v>
      </c>
      <c r="I1007" s="440" t="s">
        <v>1323</v>
      </c>
      <c r="J1007" s="440" t="s">
        <v>1323</v>
      </c>
      <c r="K1007" s="440" t="s">
        <v>1323</v>
      </c>
      <c r="L1007" s="440" t="s">
        <v>1323</v>
      </c>
      <c r="M1007" s="440" t="s">
        <v>1323</v>
      </c>
      <c r="N1007" s="440" t="s">
        <v>1323</v>
      </c>
      <c r="O1007" s="440" t="s">
        <v>1323</v>
      </c>
      <c r="Q1007" s="440">
        <v>250390</v>
      </c>
      <c r="R1007" s="449" t="s">
        <v>118</v>
      </c>
      <c r="S1007" s="440">
        <v>250390</v>
      </c>
    </row>
    <row r="1008" spans="1:19" ht="10.199999999999999" customHeight="1" x14ac:dyDescent="0.3">
      <c r="A1008" s="440">
        <v>2504</v>
      </c>
      <c r="B1008" s="440">
        <f t="shared" si="19"/>
        <v>4</v>
      </c>
      <c r="C1008" s="449">
        <v>2504</v>
      </c>
      <c r="D1008" s="440" t="s">
        <v>286</v>
      </c>
      <c r="E1008" s="440" t="s">
        <v>1323</v>
      </c>
      <c r="F1008" s="440" t="s">
        <v>1323</v>
      </c>
      <c r="G1008" s="440" t="s">
        <v>1323</v>
      </c>
      <c r="I1008" s="440" t="s">
        <v>1323</v>
      </c>
      <c r="J1008" s="440" t="s">
        <v>1323</v>
      </c>
      <c r="K1008" s="440" t="s">
        <v>1323</v>
      </c>
      <c r="L1008" s="440" t="s">
        <v>1323</v>
      </c>
      <c r="M1008" s="440" t="s">
        <v>1323</v>
      </c>
      <c r="N1008" s="440" t="s">
        <v>1323</v>
      </c>
      <c r="O1008" s="440" t="s">
        <v>1323</v>
      </c>
      <c r="Q1008" s="440">
        <v>2504</v>
      </c>
      <c r="R1008" s="449" t="s">
        <v>286</v>
      </c>
      <c r="S1008" s="440">
        <v>2504</v>
      </c>
    </row>
    <row r="1009" spans="1:19" ht="10.199999999999999" customHeight="1" x14ac:dyDescent="0.3">
      <c r="A1009" s="440">
        <v>2504</v>
      </c>
      <c r="B1009" s="440">
        <f t="shared" si="19"/>
        <v>6</v>
      </c>
      <c r="C1009" s="449">
        <v>250405</v>
      </c>
      <c r="D1009" s="440" t="s">
        <v>287</v>
      </c>
      <c r="E1009" s="440" t="s">
        <v>1323</v>
      </c>
      <c r="F1009" s="440" t="s">
        <v>1323</v>
      </c>
      <c r="G1009" s="440" t="s">
        <v>1323</v>
      </c>
      <c r="I1009" s="440" t="s">
        <v>1323</v>
      </c>
      <c r="J1009" s="440" t="s">
        <v>1323</v>
      </c>
      <c r="K1009" s="440" t="s">
        <v>1323</v>
      </c>
      <c r="L1009" s="440" t="s">
        <v>1323</v>
      </c>
      <c r="M1009" s="440" t="s">
        <v>1323</v>
      </c>
      <c r="N1009" s="440" t="s">
        <v>1323</v>
      </c>
      <c r="O1009" s="440" t="s">
        <v>1323</v>
      </c>
      <c r="Q1009" s="440">
        <v>250405</v>
      </c>
      <c r="R1009" s="449" t="s">
        <v>287</v>
      </c>
      <c r="S1009" s="440">
        <v>250405</v>
      </c>
    </row>
    <row r="1010" spans="1:19" ht="10.199999999999999" customHeight="1" x14ac:dyDescent="0.3">
      <c r="A1010" s="440">
        <v>2504</v>
      </c>
      <c r="B1010" s="440">
        <f t="shared" si="19"/>
        <v>6</v>
      </c>
      <c r="C1010" s="449">
        <v>250490</v>
      </c>
      <c r="D1010" s="440" t="s">
        <v>288</v>
      </c>
      <c r="E1010" s="440" t="s">
        <v>1323</v>
      </c>
      <c r="F1010" s="440" t="s">
        <v>1323</v>
      </c>
      <c r="G1010" s="440" t="s">
        <v>1323</v>
      </c>
      <c r="I1010" s="440" t="s">
        <v>1323</v>
      </c>
      <c r="J1010" s="440" t="s">
        <v>1323</v>
      </c>
      <c r="K1010" s="440" t="s">
        <v>1323</v>
      </c>
      <c r="L1010" s="440" t="s">
        <v>1323</v>
      </c>
      <c r="M1010" s="440" t="s">
        <v>1323</v>
      </c>
      <c r="N1010" s="440" t="s">
        <v>1323</v>
      </c>
      <c r="O1010" s="440" t="s">
        <v>1323</v>
      </c>
      <c r="Q1010" s="440">
        <v>250490</v>
      </c>
      <c r="R1010" s="449" t="s">
        <v>288</v>
      </c>
      <c r="S1010" s="440">
        <v>250490</v>
      </c>
    </row>
    <row r="1011" spans="1:19" ht="10.199999999999999" customHeight="1" x14ac:dyDescent="0.3">
      <c r="A1011" s="440">
        <v>2505</v>
      </c>
      <c r="B1011" s="440">
        <f t="shared" si="19"/>
        <v>4</v>
      </c>
      <c r="C1011" s="449">
        <v>2505</v>
      </c>
      <c r="D1011" s="440" t="s">
        <v>289</v>
      </c>
      <c r="E1011" s="440" t="s">
        <v>1323</v>
      </c>
      <c r="F1011" s="440" t="s">
        <v>1323</v>
      </c>
      <c r="G1011" s="440" t="s">
        <v>1323</v>
      </c>
      <c r="I1011" s="440" t="s">
        <v>1323</v>
      </c>
      <c r="J1011" s="440" t="s">
        <v>1323</v>
      </c>
      <c r="K1011" s="440" t="s">
        <v>1323</v>
      </c>
      <c r="L1011" s="440" t="s">
        <v>1323</v>
      </c>
      <c r="M1011" s="440" t="s">
        <v>1323</v>
      </c>
      <c r="N1011" s="440" t="s">
        <v>1323</v>
      </c>
      <c r="O1011" s="440" t="s">
        <v>1323</v>
      </c>
      <c r="Q1011" s="440">
        <v>2505</v>
      </c>
      <c r="R1011" s="449" t="s">
        <v>289</v>
      </c>
      <c r="S1011" s="440">
        <v>2505</v>
      </c>
    </row>
    <row r="1012" spans="1:19" ht="10.199999999999999" customHeight="1" x14ac:dyDescent="0.3">
      <c r="A1012" s="440">
        <v>2505</v>
      </c>
      <c r="B1012" s="440">
        <f t="shared" si="19"/>
        <v>6</v>
      </c>
      <c r="C1012" s="449">
        <v>250505</v>
      </c>
      <c r="D1012" s="440" t="s">
        <v>290</v>
      </c>
      <c r="E1012" s="440" t="s">
        <v>1323</v>
      </c>
      <c r="F1012" s="440" t="s">
        <v>1323</v>
      </c>
      <c r="J1012" s="440" t="s">
        <v>1324</v>
      </c>
      <c r="K1012" s="440" t="s">
        <v>1324</v>
      </c>
      <c r="L1012" s="440" t="s">
        <v>1323</v>
      </c>
      <c r="M1012" s="440" t="s">
        <v>1323</v>
      </c>
      <c r="N1012" s="440" t="s">
        <v>1323</v>
      </c>
      <c r="O1012" s="440" t="s">
        <v>1323</v>
      </c>
      <c r="Q1012" s="440">
        <v>250505</v>
      </c>
      <c r="R1012" s="449" t="s">
        <v>290</v>
      </c>
      <c r="S1012" s="440">
        <v>250505</v>
      </c>
    </row>
    <row r="1013" spans="1:19" ht="10.199999999999999" customHeight="1" x14ac:dyDescent="0.3">
      <c r="A1013" s="440">
        <v>2505</v>
      </c>
      <c r="B1013" s="440">
        <f t="shared" si="19"/>
        <v>6</v>
      </c>
      <c r="C1013" s="449">
        <v>250510</v>
      </c>
      <c r="D1013" s="440" t="s">
        <v>291</v>
      </c>
      <c r="E1013" s="440" t="s">
        <v>1323</v>
      </c>
      <c r="F1013" s="440" t="s">
        <v>1323</v>
      </c>
      <c r="J1013" s="440" t="s">
        <v>1324</v>
      </c>
      <c r="K1013" s="440" t="s">
        <v>1324</v>
      </c>
      <c r="L1013" s="440" t="s">
        <v>1323</v>
      </c>
      <c r="M1013" s="440" t="s">
        <v>1323</v>
      </c>
      <c r="N1013" s="440" t="s">
        <v>1323</v>
      </c>
      <c r="O1013" s="440" t="s">
        <v>1323</v>
      </c>
      <c r="Q1013" s="440">
        <v>250510</v>
      </c>
      <c r="R1013" s="449" t="s">
        <v>291</v>
      </c>
      <c r="S1013" s="440">
        <v>250510</v>
      </c>
    </row>
    <row r="1014" spans="1:19" ht="10.199999999999999" customHeight="1" x14ac:dyDescent="0.3">
      <c r="A1014" s="440">
        <v>2505</v>
      </c>
      <c r="B1014" s="440">
        <f t="shared" si="19"/>
        <v>6</v>
      </c>
      <c r="C1014" s="449">
        <v>250590</v>
      </c>
      <c r="D1014" s="440" t="s">
        <v>292</v>
      </c>
      <c r="E1014" s="440" t="s">
        <v>1323</v>
      </c>
      <c r="F1014" s="440" t="s">
        <v>1323</v>
      </c>
      <c r="G1014" s="440" t="s">
        <v>1323</v>
      </c>
      <c r="I1014" s="440" t="s">
        <v>1323</v>
      </c>
      <c r="J1014" s="440" t="s">
        <v>1323</v>
      </c>
      <c r="K1014" s="440" t="s">
        <v>1323</v>
      </c>
      <c r="L1014" s="440" t="s">
        <v>1323</v>
      </c>
      <c r="M1014" s="440" t="s">
        <v>1323</v>
      </c>
      <c r="N1014" s="440" t="s">
        <v>1323</v>
      </c>
      <c r="O1014" s="440" t="s">
        <v>1323</v>
      </c>
      <c r="Q1014" s="440">
        <v>250590</v>
      </c>
      <c r="R1014" s="449" t="s">
        <v>292</v>
      </c>
      <c r="S1014" s="440">
        <v>250590</v>
      </c>
    </row>
    <row r="1015" spans="1:19" ht="10.199999999999999" customHeight="1" x14ac:dyDescent="0.3">
      <c r="A1015" s="440">
        <v>2506</v>
      </c>
      <c r="B1015" s="440">
        <f t="shared" si="19"/>
        <v>4</v>
      </c>
      <c r="C1015" s="449">
        <v>2506</v>
      </c>
      <c r="D1015" s="440" t="s">
        <v>293</v>
      </c>
      <c r="E1015" s="440" t="s">
        <v>1323</v>
      </c>
      <c r="F1015" s="440" t="s">
        <v>1323</v>
      </c>
      <c r="G1015" s="440" t="s">
        <v>1323</v>
      </c>
      <c r="I1015" s="440" t="s">
        <v>1323</v>
      </c>
      <c r="J1015" s="440" t="s">
        <v>1323</v>
      </c>
      <c r="K1015" s="440" t="s">
        <v>1323</v>
      </c>
      <c r="L1015" s="440" t="s">
        <v>1323</v>
      </c>
      <c r="M1015" s="440" t="s">
        <v>1323</v>
      </c>
      <c r="N1015" s="440" t="s">
        <v>1323</v>
      </c>
      <c r="O1015" s="440" t="s">
        <v>1323</v>
      </c>
      <c r="Q1015" s="440">
        <v>2506</v>
      </c>
      <c r="R1015" s="449" t="s">
        <v>293</v>
      </c>
      <c r="S1015" s="440">
        <v>2506</v>
      </c>
    </row>
    <row r="1016" spans="1:19" ht="10.199999999999999" customHeight="1" x14ac:dyDescent="0.3">
      <c r="A1016" s="440">
        <v>2507</v>
      </c>
      <c r="B1016" s="440">
        <f t="shared" si="19"/>
        <v>4</v>
      </c>
      <c r="C1016" s="449">
        <v>2507</v>
      </c>
      <c r="D1016" s="440" t="s">
        <v>294</v>
      </c>
      <c r="E1016" s="440" t="s">
        <v>1323</v>
      </c>
      <c r="F1016" s="440" t="s">
        <v>1323</v>
      </c>
      <c r="G1016" s="440" t="s">
        <v>1323</v>
      </c>
      <c r="I1016" s="440" t="s">
        <v>1323</v>
      </c>
      <c r="J1016" s="440" t="s">
        <v>1323</v>
      </c>
      <c r="K1016" s="440" t="s">
        <v>1323</v>
      </c>
      <c r="O1016" s="440" t="s">
        <v>1323</v>
      </c>
      <c r="Q1016" s="440">
        <v>2507</v>
      </c>
      <c r="R1016" s="449" t="s">
        <v>294</v>
      </c>
      <c r="S1016" s="440">
        <v>2507</v>
      </c>
    </row>
    <row r="1017" spans="1:19" ht="10.199999999999999" customHeight="1" x14ac:dyDescent="0.3">
      <c r="A1017" s="440">
        <v>2508</v>
      </c>
      <c r="B1017" s="440">
        <f t="shared" si="19"/>
        <v>4</v>
      </c>
      <c r="C1017" s="449">
        <v>2508</v>
      </c>
      <c r="D1017" s="440" t="s">
        <v>833</v>
      </c>
      <c r="E1017" s="440" t="s">
        <v>1323</v>
      </c>
      <c r="G1017" s="440" t="s">
        <v>1323</v>
      </c>
      <c r="J1017" s="440" t="s">
        <v>1323</v>
      </c>
      <c r="K1017" s="440" t="s">
        <v>1323</v>
      </c>
      <c r="O1017" s="440" t="s">
        <v>1323</v>
      </c>
      <c r="Q1017" s="440">
        <v>2508</v>
      </c>
      <c r="R1017" s="449" t="s">
        <v>833</v>
      </c>
      <c r="S1017" s="440">
        <v>2508</v>
      </c>
    </row>
    <row r="1018" spans="1:19" ht="10.199999999999999" customHeight="1" x14ac:dyDescent="0.3">
      <c r="A1018" s="440">
        <v>2508</v>
      </c>
      <c r="B1018" s="440">
        <f t="shared" si="19"/>
        <v>6</v>
      </c>
      <c r="C1018" s="449">
        <v>250805</v>
      </c>
      <c r="D1018" s="440" t="s">
        <v>809</v>
      </c>
      <c r="E1018" s="440" t="s">
        <v>1323</v>
      </c>
      <c r="G1018" s="440" t="s">
        <v>1323</v>
      </c>
      <c r="J1018" s="440" t="s">
        <v>1323</v>
      </c>
      <c r="K1018" s="440" t="s">
        <v>1323</v>
      </c>
      <c r="O1018" s="440" t="s">
        <v>1323</v>
      </c>
      <c r="Q1018" s="440">
        <v>250805</v>
      </c>
      <c r="R1018" s="449" t="s">
        <v>809</v>
      </c>
      <c r="S1018" s="440">
        <v>250805</v>
      </c>
    </row>
    <row r="1019" spans="1:19" ht="10.199999999999999" customHeight="1" x14ac:dyDescent="0.3">
      <c r="A1019" s="440">
        <v>2508</v>
      </c>
      <c r="B1019" s="440">
        <f t="shared" si="19"/>
        <v>6</v>
      </c>
      <c r="C1019" s="449">
        <v>250810</v>
      </c>
      <c r="D1019" s="440" t="s">
        <v>810</v>
      </c>
      <c r="E1019" s="440" t="s">
        <v>1323</v>
      </c>
      <c r="G1019" s="440" t="s">
        <v>1323</v>
      </c>
      <c r="J1019" s="440" t="s">
        <v>1323</v>
      </c>
      <c r="K1019" s="440" t="s">
        <v>1323</v>
      </c>
      <c r="O1019" s="440" t="s">
        <v>1323</v>
      </c>
      <c r="Q1019" s="440">
        <v>250810</v>
      </c>
      <c r="R1019" s="449" t="s">
        <v>1555</v>
      </c>
      <c r="S1019" s="440">
        <v>250810</v>
      </c>
    </row>
    <row r="1020" spans="1:19" ht="10.199999999999999" customHeight="1" x14ac:dyDescent="0.3">
      <c r="A1020" s="440">
        <v>2508</v>
      </c>
      <c r="B1020" s="440">
        <f t="shared" si="19"/>
        <v>6</v>
      </c>
      <c r="C1020" s="449">
        <v>250815</v>
      </c>
      <c r="D1020" s="440" t="s">
        <v>461</v>
      </c>
      <c r="E1020" s="440" t="s">
        <v>1323</v>
      </c>
      <c r="G1020" s="440" t="s">
        <v>1323</v>
      </c>
      <c r="J1020" s="440" t="s">
        <v>1323</v>
      </c>
      <c r="K1020" s="440" t="s">
        <v>1323</v>
      </c>
      <c r="O1020" s="440" t="s">
        <v>1323</v>
      </c>
      <c r="Q1020" s="440">
        <v>250815</v>
      </c>
      <c r="R1020" s="449" t="s">
        <v>461</v>
      </c>
      <c r="S1020" s="440">
        <v>250815</v>
      </c>
    </row>
    <row r="1021" spans="1:19" ht="10.199999999999999" customHeight="1" x14ac:dyDescent="0.3">
      <c r="A1021" s="440">
        <v>2510</v>
      </c>
      <c r="B1021" s="440">
        <f t="shared" si="19"/>
        <v>4</v>
      </c>
      <c r="C1021" s="449">
        <v>2510</v>
      </c>
      <c r="D1021" s="440" t="s">
        <v>295</v>
      </c>
      <c r="E1021" s="440" t="s">
        <v>1323</v>
      </c>
      <c r="J1021" s="440" t="s">
        <v>1324</v>
      </c>
      <c r="K1021" s="440" t="s">
        <v>1324</v>
      </c>
      <c r="O1021" s="440" t="s">
        <v>1323</v>
      </c>
      <c r="Q1021" s="440">
        <v>2510</v>
      </c>
      <c r="R1021" s="449" t="s">
        <v>295</v>
      </c>
      <c r="S1021" s="440">
        <v>2510</v>
      </c>
    </row>
    <row r="1022" spans="1:19" ht="10.199999999999999" customHeight="1" x14ac:dyDescent="0.3">
      <c r="A1022" s="440">
        <v>2511</v>
      </c>
      <c r="B1022" s="440">
        <f t="shared" si="19"/>
        <v>4</v>
      </c>
      <c r="C1022" s="449">
        <v>2511</v>
      </c>
      <c r="D1022" s="440" t="s">
        <v>296</v>
      </c>
      <c r="E1022" s="440" t="s">
        <v>1323</v>
      </c>
      <c r="G1022" s="440" t="s">
        <v>1323</v>
      </c>
      <c r="I1022" s="440" t="s">
        <v>1323</v>
      </c>
      <c r="J1022" s="440" t="s">
        <v>1323</v>
      </c>
      <c r="K1022" s="440" t="s">
        <v>1323</v>
      </c>
      <c r="M1022" s="440" t="s">
        <v>1323</v>
      </c>
      <c r="N1022" s="440" t="s">
        <v>1323</v>
      </c>
      <c r="O1022" s="440" t="s">
        <v>1323</v>
      </c>
      <c r="Q1022" s="440">
        <v>2511</v>
      </c>
      <c r="R1022" s="449" t="s">
        <v>296</v>
      </c>
      <c r="S1022" s="440">
        <v>2511</v>
      </c>
    </row>
    <row r="1023" spans="1:19" ht="10.199999999999999" customHeight="1" x14ac:dyDescent="0.3">
      <c r="A1023" s="440">
        <v>2590</v>
      </c>
      <c r="B1023" s="440">
        <f t="shared" si="19"/>
        <v>4</v>
      </c>
      <c r="C1023" s="449">
        <v>2590</v>
      </c>
      <c r="D1023" s="440" t="s">
        <v>297</v>
      </c>
      <c r="E1023" s="440" t="s">
        <v>1323</v>
      </c>
      <c r="F1023" s="440" t="s">
        <v>1323</v>
      </c>
      <c r="G1023" s="440" t="s">
        <v>1323</v>
      </c>
      <c r="I1023" s="440" t="s">
        <v>1323</v>
      </c>
      <c r="J1023" s="440" t="s">
        <v>1323</v>
      </c>
      <c r="K1023" s="440" t="s">
        <v>1323</v>
      </c>
      <c r="L1023" s="440" t="s">
        <v>1323</v>
      </c>
      <c r="M1023" s="440" t="s">
        <v>1323</v>
      </c>
      <c r="N1023" s="440" t="s">
        <v>1323</v>
      </c>
      <c r="O1023" s="440" t="s">
        <v>1323</v>
      </c>
      <c r="Q1023" s="440">
        <v>2590</v>
      </c>
      <c r="R1023" s="449" t="s">
        <v>297</v>
      </c>
      <c r="S1023" s="440">
        <v>2590</v>
      </c>
    </row>
    <row r="1024" spans="1:19" ht="10.199999999999999" customHeight="1" x14ac:dyDescent="0.3">
      <c r="A1024" s="440">
        <v>2590</v>
      </c>
      <c r="B1024" s="440">
        <f t="shared" si="19"/>
        <v>6</v>
      </c>
      <c r="C1024" s="449">
        <v>259005</v>
      </c>
      <c r="D1024" s="440" t="s">
        <v>298</v>
      </c>
      <c r="E1024" s="440" t="s">
        <v>1323</v>
      </c>
      <c r="F1024" s="440" t="s">
        <v>1323</v>
      </c>
      <c r="J1024" s="440" t="s">
        <v>1324</v>
      </c>
      <c r="K1024" s="440" t="s">
        <v>1324</v>
      </c>
      <c r="L1024" s="440" t="s">
        <v>1323</v>
      </c>
      <c r="M1024" s="440" t="s">
        <v>1323</v>
      </c>
      <c r="O1024" s="440" t="s">
        <v>1323</v>
      </c>
      <c r="Q1024" s="440">
        <v>259005</v>
      </c>
      <c r="R1024" s="449" t="s">
        <v>298</v>
      </c>
      <c r="S1024" s="440">
        <v>259005</v>
      </c>
    </row>
    <row r="1025" spans="1:19" ht="10.199999999999999" customHeight="1" x14ac:dyDescent="0.3">
      <c r="A1025" s="440">
        <v>2590</v>
      </c>
      <c r="B1025" s="440">
        <f t="shared" si="19"/>
        <v>6</v>
      </c>
      <c r="C1025" s="449">
        <v>259010</v>
      </c>
      <c r="D1025" s="440" t="s">
        <v>299</v>
      </c>
      <c r="F1025" s="440" t="s">
        <v>1323</v>
      </c>
      <c r="J1025" s="440" t="s">
        <v>1324</v>
      </c>
      <c r="K1025" s="440" t="s">
        <v>1324</v>
      </c>
      <c r="Q1025" s="440">
        <v>259010</v>
      </c>
      <c r="R1025" s="449" t="s">
        <v>299</v>
      </c>
      <c r="S1025" s="440">
        <v>259010</v>
      </c>
    </row>
    <row r="1026" spans="1:19" ht="10.199999999999999" customHeight="1" x14ac:dyDescent="0.3">
      <c r="A1026" s="440">
        <v>2590</v>
      </c>
      <c r="B1026" s="440">
        <f t="shared" si="19"/>
        <v>6</v>
      </c>
      <c r="C1026" s="449">
        <v>259015</v>
      </c>
      <c r="D1026" s="440" t="s">
        <v>300</v>
      </c>
      <c r="E1026" s="440" t="s">
        <v>1323</v>
      </c>
      <c r="F1026" s="440" t="s">
        <v>1323</v>
      </c>
      <c r="G1026" s="440" t="s">
        <v>1323</v>
      </c>
      <c r="I1026" s="440" t="s">
        <v>1323</v>
      </c>
      <c r="J1026" s="440" t="s">
        <v>1323</v>
      </c>
      <c r="K1026" s="440" t="s">
        <v>1323</v>
      </c>
      <c r="L1026" s="440" t="s">
        <v>1323</v>
      </c>
      <c r="M1026" s="440" t="s">
        <v>1323</v>
      </c>
      <c r="N1026" s="440" t="s">
        <v>1323</v>
      </c>
      <c r="O1026" s="440" t="s">
        <v>1323</v>
      </c>
      <c r="Q1026" s="440">
        <v>259015</v>
      </c>
      <c r="R1026" s="449" t="s">
        <v>300</v>
      </c>
      <c r="S1026" s="440">
        <v>259015</v>
      </c>
    </row>
    <row r="1027" spans="1:19" ht="10.199999999999999" customHeight="1" x14ac:dyDescent="0.3">
      <c r="A1027" s="440">
        <v>2590</v>
      </c>
      <c r="B1027" s="440">
        <f t="shared" si="19"/>
        <v>6</v>
      </c>
      <c r="C1027" s="449">
        <v>259020</v>
      </c>
      <c r="D1027" s="440" t="s">
        <v>301</v>
      </c>
      <c r="F1027" s="440" t="s">
        <v>1323</v>
      </c>
      <c r="J1027" s="440" t="s">
        <v>1324</v>
      </c>
      <c r="K1027" s="440" t="s">
        <v>1324</v>
      </c>
      <c r="M1027" s="440" t="s">
        <v>1323</v>
      </c>
      <c r="Q1027" s="440">
        <v>259020</v>
      </c>
      <c r="R1027" s="449" t="s">
        <v>301</v>
      </c>
      <c r="S1027" s="440">
        <v>259020</v>
      </c>
    </row>
    <row r="1028" spans="1:19" ht="10.199999999999999" customHeight="1" x14ac:dyDescent="0.3">
      <c r="A1028" s="440">
        <v>2590</v>
      </c>
      <c r="B1028" s="440">
        <f t="shared" si="19"/>
        <v>6</v>
      </c>
      <c r="C1028" s="449">
        <v>259090</v>
      </c>
      <c r="D1028" s="440" t="s">
        <v>302</v>
      </c>
      <c r="E1028" s="440" t="s">
        <v>1323</v>
      </c>
      <c r="F1028" s="440" t="s">
        <v>1323</v>
      </c>
      <c r="G1028" s="440" t="s">
        <v>1323</v>
      </c>
      <c r="I1028" s="440" t="s">
        <v>1323</v>
      </c>
      <c r="J1028" s="440" t="s">
        <v>1323</v>
      </c>
      <c r="K1028" s="440" t="s">
        <v>1323</v>
      </c>
      <c r="L1028" s="440" t="s">
        <v>1323</v>
      </c>
      <c r="M1028" s="440" t="s">
        <v>1323</v>
      </c>
      <c r="N1028" s="440" t="s">
        <v>1323</v>
      </c>
      <c r="O1028" s="440" t="s">
        <v>1323</v>
      </c>
      <c r="Q1028" s="440">
        <v>259090</v>
      </c>
      <c r="R1028" s="449" t="s">
        <v>302</v>
      </c>
      <c r="S1028" s="440">
        <v>259090</v>
      </c>
    </row>
    <row r="1029" spans="1:19" ht="10.199999999999999" customHeight="1" x14ac:dyDescent="0.3">
      <c r="A1029" s="440">
        <v>26</v>
      </c>
      <c r="B1029" s="440">
        <f t="shared" ref="B1029:B1092" si="20">LEN(C1029)</f>
        <v>2</v>
      </c>
      <c r="C1029" s="449">
        <v>26</v>
      </c>
      <c r="D1029" s="440" t="s">
        <v>303</v>
      </c>
      <c r="E1029" s="440" t="s">
        <v>1323</v>
      </c>
      <c r="F1029" s="440" t="s">
        <v>1323</v>
      </c>
      <c r="G1029" s="440" t="s">
        <v>1323</v>
      </c>
      <c r="I1029" s="440" t="s">
        <v>1323</v>
      </c>
      <c r="J1029" s="440" t="s">
        <v>1323</v>
      </c>
      <c r="K1029" s="440" t="s">
        <v>1323</v>
      </c>
      <c r="L1029" s="440" t="s">
        <v>1323</v>
      </c>
      <c r="M1029" s="440" t="s">
        <v>1323</v>
      </c>
      <c r="N1029" s="440" t="s">
        <v>1323</v>
      </c>
      <c r="O1029" s="440" t="s">
        <v>1323</v>
      </c>
      <c r="Q1029" s="440">
        <v>26</v>
      </c>
      <c r="R1029" s="449" t="s">
        <v>303</v>
      </c>
      <c r="S1029" s="440">
        <v>26</v>
      </c>
    </row>
    <row r="1030" spans="1:19" ht="10.199999999999999" customHeight="1" x14ac:dyDescent="0.3">
      <c r="A1030" s="440">
        <v>2601</v>
      </c>
      <c r="B1030" s="440">
        <f t="shared" si="20"/>
        <v>4</v>
      </c>
      <c r="C1030" s="449">
        <v>2601</v>
      </c>
      <c r="D1030" s="440" t="s">
        <v>304</v>
      </c>
      <c r="E1030" s="440" t="s">
        <v>1323</v>
      </c>
      <c r="F1030" s="440" t="s">
        <v>1323</v>
      </c>
      <c r="G1030" s="440" t="s">
        <v>1323</v>
      </c>
      <c r="J1030" s="440" t="s">
        <v>1323</v>
      </c>
      <c r="K1030" s="440" t="s">
        <v>1323</v>
      </c>
      <c r="L1030" s="440" t="s">
        <v>1323</v>
      </c>
      <c r="M1030" s="440" t="s">
        <v>1323</v>
      </c>
      <c r="N1030" s="440" t="s">
        <v>1323</v>
      </c>
      <c r="O1030" s="440" t="s">
        <v>1323</v>
      </c>
      <c r="Q1030" s="440">
        <v>2601</v>
      </c>
      <c r="R1030" s="449" t="s">
        <v>304</v>
      </c>
      <c r="S1030" s="440">
        <v>2601</v>
      </c>
    </row>
    <row r="1031" spans="1:19" ht="10.199999999999999" customHeight="1" x14ac:dyDescent="0.3">
      <c r="A1031" s="440">
        <v>2602</v>
      </c>
      <c r="B1031" s="440">
        <f t="shared" si="20"/>
        <v>4</v>
      </c>
      <c r="C1031" s="449">
        <v>2602</v>
      </c>
      <c r="D1031" s="440" t="s">
        <v>305</v>
      </c>
      <c r="E1031" s="440" t="s">
        <v>1323</v>
      </c>
      <c r="F1031" s="440" t="s">
        <v>1323</v>
      </c>
      <c r="G1031" s="440" t="s">
        <v>1323</v>
      </c>
      <c r="J1031" s="440" t="s">
        <v>1323</v>
      </c>
      <c r="K1031" s="440" t="s">
        <v>1323</v>
      </c>
      <c r="L1031" s="440" t="s">
        <v>1323</v>
      </c>
      <c r="M1031" s="440" t="s">
        <v>1323</v>
      </c>
      <c r="N1031" s="440" t="s">
        <v>1323</v>
      </c>
      <c r="O1031" s="440" t="s">
        <v>1323</v>
      </c>
      <c r="Q1031" s="440">
        <v>2602</v>
      </c>
      <c r="R1031" s="449" t="s">
        <v>305</v>
      </c>
      <c r="S1031" s="440">
        <v>2602</v>
      </c>
    </row>
    <row r="1032" spans="1:19" ht="10.199999999999999" customHeight="1" x14ac:dyDescent="0.3">
      <c r="A1032" s="440">
        <v>2602</v>
      </c>
      <c r="B1032" s="440">
        <f t="shared" si="20"/>
        <v>6</v>
      </c>
      <c r="C1032" s="449">
        <v>260205</v>
      </c>
      <c r="D1032" s="440" t="s">
        <v>34</v>
      </c>
      <c r="E1032" s="440" t="s">
        <v>1323</v>
      </c>
      <c r="F1032" s="440" t="s">
        <v>1323</v>
      </c>
      <c r="G1032" s="440" t="s">
        <v>1323</v>
      </c>
      <c r="J1032" s="440" t="s">
        <v>1323</v>
      </c>
      <c r="K1032" s="440" t="s">
        <v>1323</v>
      </c>
      <c r="L1032" s="440" t="s">
        <v>1323</v>
      </c>
      <c r="M1032" s="440" t="s">
        <v>1323</v>
      </c>
      <c r="N1032" s="440" t="s">
        <v>1323</v>
      </c>
      <c r="O1032" s="440" t="s">
        <v>1323</v>
      </c>
      <c r="Q1032" s="440">
        <v>260205</v>
      </c>
      <c r="R1032" s="449" t="s">
        <v>34</v>
      </c>
      <c r="S1032" s="440">
        <v>260205</v>
      </c>
    </row>
    <row r="1033" spans="1:19" ht="10.199999999999999" customHeight="1" x14ac:dyDescent="0.3">
      <c r="A1033" s="440">
        <v>2602</v>
      </c>
      <c r="B1033" s="440">
        <f t="shared" si="20"/>
        <v>6</v>
      </c>
      <c r="C1033" s="449">
        <v>260210</v>
      </c>
      <c r="D1033" s="440" t="s">
        <v>35</v>
      </c>
      <c r="E1033" s="440" t="s">
        <v>1323</v>
      </c>
      <c r="F1033" s="440" t="s">
        <v>1323</v>
      </c>
      <c r="G1033" s="440" t="s">
        <v>1323</v>
      </c>
      <c r="J1033" s="440" t="s">
        <v>1323</v>
      </c>
      <c r="K1033" s="440" t="s">
        <v>1323</v>
      </c>
      <c r="L1033" s="440" t="s">
        <v>1323</v>
      </c>
      <c r="M1033" s="440" t="s">
        <v>1323</v>
      </c>
      <c r="N1033" s="440" t="s">
        <v>1323</v>
      </c>
      <c r="O1033" s="440" t="s">
        <v>1323</v>
      </c>
      <c r="Q1033" s="440">
        <v>260210</v>
      </c>
      <c r="R1033" s="449" t="s">
        <v>35</v>
      </c>
      <c r="S1033" s="440">
        <v>260210</v>
      </c>
    </row>
    <row r="1034" spans="1:19" ht="10.199999999999999" customHeight="1" x14ac:dyDescent="0.3">
      <c r="A1034" s="440">
        <v>2602</v>
      </c>
      <c r="B1034" s="440">
        <f t="shared" si="20"/>
        <v>6</v>
      </c>
      <c r="C1034" s="449">
        <v>260215</v>
      </c>
      <c r="D1034" s="440" t="s">
        <v>36</v>
      </c>
      <c r="E1034" s="440" t="s">
        <v>1323</v>
      </c>
      <c r="F1034" s="440" t="s">
        <v>1323</v>
      </c>
      <c r="G1034" s="440" t="s">
        <v>1323</v>
      </c>
      <c r="J1034" s="440" t="s">
        <v>1323</v>
      </c>
      <c r="K1034" s="440" t="s">
        <v>1323</v>
      </c>
      <c r="L1034" s="440" t="s">
        <v>1323</v>
      </c>
      <c r="M1034" s="440" t="s">
        <v>1323</v>
      </c>
      <c r="N1034" s="440" t="s">
        <v>1323</v>
      </c>
      <c r="O1034" s="440" t="s">
        <v>1323</v>
      </c>
      <c r="Q1034" s="440">
        <v>260215</v>
      </c>
      <c r="R1034" s="449" t="s">
        <v>36</v>
      </c>
      <c r="S1034" s="440">
        <v>260215</v>
      </c>
    </row>
    <row r="1035" spans="1:19" ht="10.199999999999999" customHeight="1" x14ac:dyDescent="0.3">
      <c r="A1035" s="440">
        <v>2602</v>
      </c>
      <c r="B1035" s="440">
        <f t="shared" si="20"/>
        <v>6</v>
      </c>
      <c r="C1035" s="449">
        <v>260220</v>
      </c>
      <c r="D1035" s="440" t="s">
        <v>37</v>
      </c>
      <c r="E1035" s="440" t="s">
        <v>1323</v>
      </c>
      <c r="F1035" s="440" t="s">
        <v>1323</v>
      </c>
      <c r="G1035" s="440" t="s">
        <v>1323</v>
      </c>
      <c r="J1035" s="440" t="s">
        <v>1323</v>
      </c>
      <c r="K1035" s="440" t="s">
        <v>1323</v>
      </c>
      <c r="L1035" s="440" t="s">
        <v>1323</v>
      </c>
      <c r="M1035" s="440" t="s">
        <v>1323</v>
      </c>
      <c r="N1035" s="440" t="s">
        <v>1323</v>
      </c>
      <c r="O1035" s="440" t="s">
        <v>1323</v>
      </c>
      <c r="Q1035" s="440">
        <v>260220</v>
      </c>
      <c r="R1035" s="449" t="s">
        <v>37</v>
      </c>
      <c r="S1035" s="440">
        <v>260220</v>
      </c>
    </row>
    <row r="1036" spans="1:19" ht="10.199999999999999" customHeight="1" x14ac:dyDescent="0.3">
      <c r="A1036" s="440">
        <v>2602</v>
      </c>
      <c r="B1036" s="440">
        <f t="shared" si="20"/>
        <v>6</v>
      </c>
      <c r="C1036" s="449">
        <v>260225</v>
      </c>
      <c r="D1036" s="440" t="s">
        <v>38</v>
      </c>
      <c r="E1036" s="440" t="s">
        <v>1323</v>
      </c>
      <c r="F1036" s="440" t="s">
        <v>1323</v>
      </c>
      <c r="G1036" s="440" t="s">
        <v>1323</v>
      </c>
      <c r="J1036" s="440" t="s">
        <v>1323</v>
      </c>
      <c r="K1036" s="440" t="s">
        <v>1323</v>
      </c>
      <c r="L1036" s="440" t="s">
        <v>1323</v>
      </c>
      <c r="M1036" s="440" t="s">
        <v>1323</v>
      </c>
      <c r="N1036" s="440" t="s">
        <v>1323</v>
      </c>
      <c r="O1036" s="440" t="s">
        <v>1323</v>
      </c>
      <c r="Q1036" s="440">
        <v>260225</v>
      </c>
      <c r="R1036" s="449" t="s">
        <v>38</v>
      </c>
      <c r="S1036" s="440">
        <v>260225</v>
      </c>
    </row>
    <row r="1037" spans="1:19" ht="10.199999999999999" customHeight="1" x14ac:dyDescent="0.3">
      <c r="A1037" s="440">
        <v>2603</v>
      </c>
      <c r="B1037" s="440">
        <f t="shared" si="20"/>
        <v>4</v>
      </c>
      <c r="C1037" s="449">
        <v>2603</v>
      </c>
      <c r="D1037" s="440" t="s">
        <v>306</v>
      </c>
      <c r="E1037" s="440" t="s">
        <v>1323</v>
      </c>
      <c r="F1037" s="440" t="s">
        <v>1323</v>
      </c>
      <c r="G1037" s="440" t="s">
        <v>1323</v>
      </c>
      <c r="I1037" s="440" t="s">
        <v>1323</v>
      </c>
      <c r="J1037" s="440" t="s">
        <v>1323</v>
      </c>
      <c r="K1037" s="440" t="s">
        <v>1323</v>
      </c>
      <c r="L1037" s="440" t="s">
        <v>1323</v>
      </c>
      <c r="N1037" s="440" t="s">
        <v>1323</v>
      </c>
      <c r="O1037" s="440" t="s">
        <v>1323</v>
      </c>
      <c r="Q1037" s="440">
        <v>2603</v>
      </c>
      <c r="R1037" s="449" t="s">
        <v>306</v>
      </c>
      <c r="S1037" s="440">
        <v>2603</v>
      </c>
    </row>
    <row r="1038" spans="1:19" ht="10.199999999999999" customHeight="1" x14ac:dyDescent="0.3">
      <c r="A1038" s="440">
        <v>2603</v>
      </c>
      <c r="B1038" s="440">
        <f t="shared" si="20"/>
        <v>6</v>
      </c>
      <c r="C1038" s="449">
        <v>260305</v>
      </c>
      <c r="D1038" s="440" t="s">
        <v>34</v>
      </c>
      <c r="E1038" s="440" t="s">
        <v>1323</v>
      </c>
      <c r="F1038" s="440" t="s">
        <v>1323</v>
      </c>
      <c r="G1038" s="440" t="s">
        <v>1323</v>
      </c>
      <c r="I1038" s="440" t="s">
        <v>1323</v>
      </c>
      <c r="J1038" s="440" t="s">
        <v>1323</v>
      </c>
      <c r="K1038" s="440" t="s">
        <v>1323</v>
      </c>
      <c r="L1038" s="440" t="s">
        <v>1323</v>
      </c>
      <c r="N1038" s="440" t="s">
        <v>1323</v>
      </c>
      <c r="O1038" s="440" t="s">
        <v>1323</v>
      </c>
      <c r="Q1038" s="440">
        <v>260305</v>
      </c>
      <c r="R1038" s="449" t="s">
        <v>34</v>
      </c>
      <c r="S1038" s="440">
        <v>260305</v>
      </c>
    </row>
    <row r="1039" spans="1:19" ht="10.199999999999999" customHeight="1" x14ac:dyDescent="0.3">
      <c r="A1039" s="440">
        <v>2603</v>
      </c>
      <c r="B1039" s="440">
        <f t="shared" si="20"/>
        <v>6</v>
      </c>
      <c r="C1039" s="449">
        <v>260310</v>
      </c>
      <c r="D1039" s="440" t="s">
        <v>35</v>
      </c>
      <c r="E1039" s="440" t="s">
        <v>1323</v>
      </c>
      <c r="F1039" s="440" t="s">
        <v>1323</v>
      </c>
      <c r="G1039" s="440" t="s">
        <v>1323</v>
      </c>
      <c r="I1039" s="440" t="s">
        <v>1323</v>
      </c>
      <c r="J1039" s="440" t="s">
        <v>1323</v>
      </c>
      <c r="K1039" s="440" t="s">
        <v>1323</v>
      </c>
      <c r="L1039" s="440" t="s">
        <v>1323</v>
      </c>
      <c r="N1039" s="440" t="s">
        <v>1323</v>
      </c>
      <c r="O1039" s="440" t="s">
        <v>1323</v>
      </c>
      <c r="Q1039" s="440">
        <v>260310</v>
      </c>
      <c r="R1039" s="449" t="s">
        <v>35</v>
      </c>
      <c r="S1039" s="440">
        <v>260310</v>
      </c>
    </row>
    <row r="1040" spans="1:19" ht="10.199999999999999" customHeight="1" x14ac:dyDescent="0.3">
      <c r="A1040" s="440">
        <v>2603</v>
      </c>
      <c r="B1040" s="440">
        <f t="shared" si="20"/>
        <v>6</v>
      </c>
      <c r="C1040" s="449">
        <v>260315</v>
      </c>
      <c r="D1040" s="440" t="s">
        <v>36</v>
      </c>
      <c r="E1040" s="440" t="s">
        <v>1323</v>
      </c>
      <c r="F1040" s="440" t="s">
        <v>1323</v>
      </c>
      <c r="G1040" s="440" t="s">
        <v>1323</v>
      </c>
      <c r="I1040" s="440" t="s">
        <v>1323</v>
      </c>
      <c r="J1040" s="440" t="s">
        <v>1323</v>
      </c>
      <c r="K1040" s="440" t="s">
        <v>1323</v>
      </c>
      <c r="L1040" s="440" t="s">
        <v>1323</v>
      </c>
      <c r="N1040" s="440" t="s">
        <v>1323</v>
      </c>
      <c r="O1040" s="440" t="s">
        <v>1323</v>
      </c>
      <c r="Q1040" s="440">
        <v>260315</v>
      </c>
      <c r="R1040" s="449" t="s">
        <v>36</v>
      </c>
      <c r="S1040" s="440">
        <v>260315</v>
      </c>
    </row>
    <row r="1041" spans="1:19" ht="10.199999999999999" customHeight="1" x14ac:dyDescent="0.3">
      <c r="A1041" s="440">
        <v>2603</v>
      </c>
      <c r="B1041" s="440">
        <f t="shared" si="20"/>
        <v>6</v>
      </c>
      <c r="C1041" s="449">
        <v>260320</v>
      </c>
      <c r="D1041" s="440" t="s">
        <v>37</v>
      </c>
      <c r="E1041" s="440" t="s">
        <v>1323</v>
      </c>
      <c r="F1041" s="440" t="s">
        <v>1323</v>
      </c>
      <c r="G1041" s="440" t="s">
        <v>1323</v>
      </c>
      <c r="I1041" s="440" t="s">
        <v>1323</v>
      </c>
      <c r="J1041" s="440" t="s">
        <v>1323</v>
      </c>
      <c r="K1041" s="440" t="s">
        <v>1323</v>
      </c>
      <c r="L1041" s="440" t="s">
        <v>1323</v>
      </c>
      <c r="N1041" s="440" t="s">
        <v>1323</v>
      </c>
      <c r="O1041" s="440" t="s">
        <v>1323</v>
      </c>
      <c r="Q1041" s="440">
        <v>260320</v>
      </c>
      <c r="R1041" s="449" t="s">
        <v>37</v>
      </c>
      <c r="S1041" s="440">
        <v>260320</v>
      </c>
    </row>
    <row r="1042" spans="1:19" ht="10.199999999999999" customHeight="1" x14ac:dyDescent="0.3">
      <c r="A1042" s="440">
        <v>2603</v>
      </c>
      <c r="B1042" s="440">
        <f t="shared" si="20"/>
        <v>6</v>
      </c>
      <c r="C1042" s="449">
        <v>260325</v>
      </c>
      <c r="D1042" s="440" t="s">
        <v>38</v>
      </c>
      <c r="E1042" s="440" t="s">
        <v>1323</v>
      </c>
      <c r="F1042" s="440" t="s">
        <v>1323</v>
      </c>
      <c r="G1042" s="440" t="s">
        <v>1323</v>
      </c>
      <c r="I1042" s="440" t="s">
        <v>1323</v>
      </c>
      <c r="J1042" s="440" t="s">
        <v>1323</v>
      </c>
      <c r="K1042" s="440" t="s">
        <v>1323</v>
      </c>
      <c r="L1042" s="440" t="s">
        <v>1323</v>
      </c>
      <c r="N1042" s="440" t="s">
        <v>1323</v>
      </c>
      <c r="O1042" s="440" t="s">
        <v>1323</v>
      </c>
      <c r="Q1042" s="440">
        <v>260325</v>
      </c>
      <c r="R1042" s="449" t="s">
        <v>38</v>
      </c>
      <c r="S1042" s="440">
        <v>260325</v>
      </c>
    </row>
    <row r="1043" spans="1:19" ht="10.199999999999999" customHeight="1" x14ac:dyDescent="0.3">
      <c r="A1043" s="440">
        <v>2604</v>
      </c>
      <c r="B1043" s="440">
        <f t="shared" si="20"/>
        <v>4</v>
      </c>
      <c r="C1043" s="449">
        <v>2604</v>
      </c>
      <c r="D1043" s="440" t="s">
        <v>307</v>
      </c>
      <c r="E1043" s="440" t="s">
        <v>1323</v>
      </c>
      <c r="J1043" s="440" t="s">
        <v>1324</v>
      </c>
      <c r="K1043" s="440" t="s">
        <v>1324</v>
      </c>
      <c r="M1043" s="440" t="s">
        <v>1323</v>
      </c>
      <c r="O1043" s="440" t="s">
        <v>1323</v>
      </c>
      <c r="Q1043" s="440">
        <v>2604</v>
      </c>
      <c r="R1043" s="449" t="s">
        <v>307</v>
      </c>
      <c r="S1043" s="440">
        <v>2604</v>
      </c>
    </row>
    <row r="1044" spans="1:19" ht="10.199999999999999" customHeight="1" x14ac:dyDescent="0.3">
      <c r="A1044" s="440">
        <v>2604</v>
      </c>
      <c r="B1044" s="440">
        <f t="shared" si="20"/>
        <v>6</v>
      </c>
      <c r="C1044" s="449">
        <v>260405</v>
      </c>
      <c r="D1044" s="440" t="s">
        <v>34</v>
      </c>
      <c r="E1044" s="440" t="s">
        <v>1323</v>
      </c>
      <c r="J1044" s="440" t="s">
        <v>1324</v>
      </c>
      <c r="K1044" s="440" t="s">
        <v>1324</v>
      </c>
      <c r="M1044" s="440" t="s">
        <v>1323</v>
      </c>
      <c r="O1044" s="440" t="s">
        <v>1323</v>
      </c>
      <c r="Q1044" s="440">
        <v>260405</v>
      </c>
      <c r="R1044" s="449" t="s">
        <v>34</v>
      </c>
      <c r="S1044" s="440">
        <v>260405</v>
      </c>
    </row>
    <row r="1045" spans="1:19" ht="10.199999999999999" customHeight="1" x14ac:dyDescent="0.3">
      <c r="A1045" s="440">
        <v>2604</v>
      </c>
      <c r="B1045" s="440">
        <f t="shared" si="20"/>
        <v>6</v>
      </c>
      <c r="C1045" s="449">
        <v>260410</v>
      </c>
      <c r="D1045" s="440" t="s">
        <v>35</v>
      </c>
      <c r="E1045" s="440" t="s">
        <v>1323</v>
      </c>
      <c r="J1045" s="440" t="s">
        <v>1324</v>
      </c>
      <c r="K1045" s="440" t="s">
        <v>1324</v>
      </c>
      <c r="M1045" s="440" t="s">
        <v>1323</v>
      </c>
      <c r="O1045" s="440" t="s">
        <v>1323</v>
      </c>
      <c r="Q1045" s="440">
        <v>260410</v>
      </c>
      <c r="R1045" s="449" t="s">
        <v>35</v>
      </c>
      <c r="S1045" s="440">
        <v>260410</v>
      </c>
    </row>
    <row r="1046" spans="1:19" ht="10.199999999999999" customHeight="1" x14ac:dyDescent="0.3">
      <c r="A1046" s="440">
        <v>2604</v>
      </c>
      <c r="B1046" s="440">
        <f t="shared" si="20"/>
        <v>6</v>
      </c>
      <c r="C1046" s="449">
        <v>260415</v>
      </c>
      <c r="D1046" s="440" t="s">
        <v>36</v>
      </c>
      <c r="E1046" s="440" t="s">
        <v>1323</v>
      </c>
      <c r="J1046" s="440" t="s">
        <v>1324</v>
      </c>
      <c r="K1046" s="440" t="s">
        <v>1324</v>
      </c>
      <c r="M1046" s="440" t="s">
        <v>1323</v>
      </c>
      <c r="O1046" s="440" t="s">
        <v>1323</v>
      </c>
      <c r="Q1046" s="440">
        <v>260415</v>
      </c>
      <c r="R1046" s="449" t="s">
        <v>36</v>
      </c>
      <c r="S1046" s="440">
        <v>260415</v>
      </c>
    </row>
    <row r="1047" spans="1:19" ht="10.199999999999999" customHeight="1" x14ac:dyDescent="0.3">
      <c r="A1047" s="440">
        <v>2604</v>
      </c>
      <c r="B1047" s="440">
        <f t="shared" si="20"/>
        <v>6</v>
      </c>
      <c r="C1047" s="449">
        <v>260420</v>
      </c>
      <c r="D1047" s="440" t="s">
        <v>37</v>
      </c>
      <c r="E1047" s="440" t="s">
        <v>1323</v>
      </c>
      <c r="J1047" s="440" t="s">
        <v>1324</v>
      </c>
      <c r="K1047" s="440" t="s">
        <v>1324</v>
      </c>
      <c r="M1047" s="440" t="s">
        <v>1323</v>
      </c>
      <c r="O1047" s="440" t="s">
        <v>1323</v>
      </c>
      <c r="Q1047" s="440">
        <v>260420</v>
      </c>
      <c r="R1047" s="449" t="s">
        <v>37</v>
      </c>
      <c r="S1047" s="440">
        <v>260420</v>
      </c>
    </row>
    <row r="1048" spans="1:19" ht="10.199999999999999" customHeight="1" x14ac:dyDescent="0.3">
      <c r="A1048" s="440">
        <v>2604</v>
      </c>
      <c r="B1048" s="440">
        <f t="shared" si="20"/>
        <v>6</v>
      </c>
      <c r="C1048" s="449">
        <v>260425</v>
      </c>
      <c r="D1048" s="440" t="s">
        <v>38</v>
      </c>
      <c r="E1048" s="440" t="s">
        <v>1323</v>
      </c>
      <c r="J1048" s="440" t="s">
        <v>1324</v>
      </c>
      <c r="K1048" s="440" t="s">
        <v>1324</v>
      </c>
      <c r="M1048" s="440" t="s">
        <v>1323</v>
      </c>
      <c r="O1048" s="440" t="s">
        <v>1323</v>
      </c>
      <c r="Q1048" s="440">
        <v>260425</v>
      </c>
      <c r="R1048" s="449" t="s">
        <v>38</v>
      </c>
      <c r="S1048" s="440">
        <v>260425</v>
      </c>
    </row>
    <row r="1049" spans="1:19" ht="10.199999999999999" customHeight="1" x14ac:dyDescent="0.3">
      <c r="A1049" s="440">
        <v>2605</v>
      </c>
      <c r="B1049" s="440">
        <f t="shared" si="20"/>
        <v>4</v>
      </c>
      <c r="C1049" s="449">
        <v>2605</v>
      </c>
      <c r="D1049" s="440" t="s">
        <v>308</v>
      </c>
      <c r="E1049" s="440" t="s">
        <v>1323</v>
      </c>
      <c r="J1049" s="440" t="s">
        <v>1324</v>
      </c>
      <c r="K1049" s="440" t="s">
        <v>1324</v>
      </c>
      <c r="M1049" s="440" t="s">
        <v>1323</v>
      </c>
      <c r="O1049" s="440" t="s">
        <v>1323</v>
      </c>
      <c r="Q1049" s="440">
        <v>2605</v>
      </c>
      <c r="R1049" s="449" t="s">
        <v>308</v>
      </c>
      <c r="S1049" s="440">
        <v>2605</v>
      </c>
    </row>
    <row r="1050" spans="1:19" ht="10.199999999999999" customHeight="1" x14ac:dyDescent="0.3">
      <c r="A1050" s="440">
        <v>2605</v>
      </c>
      <c r="B1050" s="440">
        <f t="shared" si="20"/>
        <v>6</v>
      </c>
      <c r="C1050" s="449">
        <v>260505</v>
      </c>
      <c r="D1050" s="440" t="s">
        <v>34</v>
      </c>
      <c r="E1050" s="440" t="s">
        <v>1323</v>
      </c>
      <c r="J1050" s="440" t="s">
        <v>1324</v>
      </c>
      <c r="K1050" s="440" t="s">
        <v>1324</v>
      </c>
      <c r="M1050" s="440" t="s">
        <v>1323</v>
      </c>
      <c r="O1050" s="440" t="s">
        <v>1323</v>
      </c>
      <c r="Q1050" s="440">
        <v>260505</v>
      </c>
      <c r="R1050" s="449" t="s">
        <v>34</v>
      </c>
      <c r="S1050" s="440">
        <v>260505</v>
      </c>
    </row>
    <row r="1051" spans="1:19" ht="10.199999999999999" customHeight="1" x14ac:dyDescent="0.3">
      <c r="A1051" s="440">
        <v>2605</v>
      </c>
      <c r="B1051" s="440">
        <f t="shared" si="20"/>
        <v>6</v>
      </c>
      <c r="C1051" s="449">
        <v>260510</v>
      </c>
      <c r="D1051" s="440" t="s">
        <v>35</v>
      </c>
      <c r="E1051" s="440" t="s">
        <v>1323</v>
      </c>
      <c r="J1051" s="440" t="s">
        <v>1324</v>
      </c>
      <c r="K1051" s="440" t="s">
        <v>1324</v>
      </c>
      <c r="M1051" s="440" t="s">
        <v>1323</v>
      </c>
      <c r="O1051" s="440" t="s">
        <v>1323</v>
      </c>
      <c r="Q1051" s="440">
        <v>260510</v>
      </c>
      <c r="R1051" s="449" t="s">
        <v>35</v>
      </c>
      <c r="S1051" s="440">
        <v>260510</v>
      </c>
    </row>
    <row r="1052" spans="1:19" ht="10.199999999999999" customHeight="1" x14ac:dyDescent="0.3">
      <c r="A1052" s="440">
        <v>2605</v>
      </c>
      <c r="B1052" s="440">
        <f t="shared" si="20"/>
        <v>6</v>
      </c>
      <c r="C1052" s="449">
        <v>260515</v>
      </c>
      <c r="D1052" s="440" t="s">
        <v>36</v>
      </c>
      <c r="E1052" s="440" t="s">
        <v>1323</v>
      </c>
      <c r="J1052" s="440" t="s">
        <v>1324</v>
      </c>
      <c r="K1052" s="440" t="s">
        <v>1324</v>
      </c>
      <c r="M1052" s="440" t="s">
        <v>1323</v>
      </c>
      <c r="O1052" s="440" t="s">
        <v>1323</v>
      </c>
      <c r="Q1052" s="440">
        <v>260515</v>
      </c>
      <c r="R1052" s="449" t="s">
        <v>36</v>
      </c>
      <c r="S1052" s="440">
        <v>260515</v>
      </c>
    </row>
    <row r="1053" spans="1:19" ht="10.199999999999999" customHeight="1" x14ac:dyDescent="0.3">
      <c r="A1053" s="440">
        <v>2605</v>
      </c>
      <c r="B1053" s="440">
        <f t="shared" si="20"/>
        <v>6</v>
      </c>
      <c r="C1053" s="449">
        <v>260520</v>
      </c>
      <c r="D1053" s="440" t="s">
        <v>37</v>
      </c>
      <c r="E1053" s="440" t="s">
        <v>1323</v>
      </c>
      <c r="J1053" s="440" t="s">
        <v>1324</v>
      </c>
      <c r="K1053" s="440" t="s">
        <v>1324</v>
      </c>
      <c r="M1053" s="440" t="s">
        <v>1323</v>
      </c>
      <c r="O1053" s="440" t="s">
        <v>1323</v>
      </c>
      <c r="Q1053" s="440">
        <v>260520</v>
      </c>
      <c r="R1053" s="449" t="s">
        <v>37</v>
      </c>
      <c r="S1053" s="440">
        <v>260520</v>
      </c>
    </row>
    <row r="1054" spans="1:19" ht="10.199999999999999" customHeight="1" x14ac:dyDescent="0.3">
      <c r="A1054" s="440">
        <v>2605</v>
      </c>
      <c r="B1054" s="440">
        <f t="shared" si="20"/>
        <v>6</v>
      </c>
      <c r="C1054" s="449">
        <v>260525</v>
      </c>
      <c r="D1054" s="440" t="s">
        <v>38</v>
      </c>
      <c r="E1054" s="440" t="s">
        <v>1323</v>
      </c>
      <c r="J1054" s="440" t="s">
        <v>1324</v>
      </c>
      <c r="K1054" s="440" t="s">
        <v>1324</v>
      </c>
      <c r="M1054" s="440" t="s">
        <v>1323</v>
      </c>
      <c r="O1054" s="440" t="s">
        <v>1323</v>
      </c>
      <c r="Q1054" s="440">
        <v>260525</v>
      </c>
      <c r="R1054" s="449" t="s">
        <v>38</v>
      </c>
      <c r="S1054" s="440">
        <v>260525</v>
      </c>
    </row>
    <row r="1055" spans="1:19" ht="10.199999999999999" customHeight="1" x14ac:dyDescent="0.3">
      <c r="A1055" s="440">
        <v>2606</v>
      </c>
      <c r="B1055" s="440">
        <f t="shared" si="20"/>
        <v>4</v>
      </c>
      <c r="C1055" s="449">
        <v>2606</v>
      </c>
      <c r="D1055" s="440" t="s">
        <v>309</v>
      </c>
      <c r="E1055" s="440" t="s">
        <v>1323</v>
      </c>
      <c r="F1055" s="440" t="s">
        <v>1323</v>
      </c>
      <c r="G1055" s="440" t="s">
        <v>1323</v>
      </c>
      <c r="I1055" s="440" t="s">
        <v>1323</v>
      </c>
      <c r="J1055" s="440" t="s">
        <v>1323</v>
      </c>
      <c r="K1055" s="440" t="s">
        <v>1323</v>
      </c>
      <c r="N1055" s="440" t="s">
        <v>1323</v>
      </c>
      <c r="O1055" s="440" t="s">
        <v>1323</v>
      </c>
      <c r="Q1055" s="440">
        <v>2606</v>
      </c>
      <c r="R1055" s="449" t="s">
        <v>309</v>
      </c>
      <c r="S1055" s="440">
        <v>2606</v>
      </c>
    </row>
    <row r="1056" spans="1:19" ht="10.199999999999999" customHeight="1" x14ac:dyDescent="0.3">
      <c r="A1056" s="440">
        <v>2606</v>
      </c>
      <c r="B1056" s="440">
        <f t="shared" si="20"/>
        <v>6</v>
      </c>
      <c r="C1056" s="449">
        <v>260605</v>
      </c>
      <c r="D1056" s="440" t="s">
        <v>34</v>
      </c>
      <c r="E1056" s="440" t="s">
        <v>1323</v>
      </c>
      <c r="F1056" s="440" t="s">
        <v>1323</v>
      </c>
      <c r="G1056" s="440" t="s">
        <v>1323</v>
      </c>
      <c r="I1056" s="440" t="s">
        <v>1323</v>
      </c>
      <c r="J1056" s="440" t="s">
        <v>1323</v>
      </c>
      <c r="K1056" s="440" t="s">
        <v>1323</v>
      </c>
      <c r="N1056" s="440" t="s">
        <v>1323</v>
      </c>
      <c r="O1056" s="440" t="s">
        <v>1323</v>
      </c>
      <c r="Q1056" s="440">
        <v>260605</v>
      </c>
      <c r="R1056" s="449" t="s">
        <v>34</v>
      </c>
      <c r="S1056" s="440">
        <v>260605</v>
      </c>
    </row>
    <row r="1057" spans="1:19" ht="10.199999999999999" customHeight="1" x14ac:dyDescent="0.3">
      <c r="A1057" s="440">
        <v>2606</v>
      </c>
      <c r="B1057" s="440">
        <f t="shared" si="20"/>
        <v>6</v>
      </c>
      <c r="C1057" s="449">
        <v>260610</v>
      </c>
      <c r="D1057" s="440" t="s">
        <v>35</v>
      </c>
      <c r="E1057" s="440" t="s">
        <v>1323</v>
      </c>
      <c r="F1057" s="440" t="s">
        <v>1323</v>
      </c>
      <c r="G1057" s="440" t="s">
        <v>1323</v>
      </c>
      <c r="I1057" s="440" t="s">
        <v>1323</v>
      </c>
      <c r="J1057" s="440" t="s">
        <v>1323</v>
      </c>
      <c r="K1057" s="440" t="s">
        <v>1323</v>
      </c>
      <c r="N1057" s="440" t="s">
        <v>1323</v>
      </c>
      <c r="O1057" s="440" t="s">
        <v>1323</v>
      </c>
      <c r="Q1057" s="440">
        <v>260610</v>
      </c>
      <c r="R1057" s="449" t="s">
        <v>35</v>
      </c>
      <c r="S1057" s="440">
        <v>260610</v>
      </c>
    </row>
    <row r="1058" spans="1:19" ht="10.199999999999999" customHeight="1" x14ac:dyDescent="0.3">
      <c r="A1058" s="440">
        <v>2606</v>
      </c>
      <c r="B1058" s="440">
        <f t="shared" si="20"/>
        <v>6</v>
      </c>
      <c r="C1058" s="449">
        <v>260615</v>
      </c>
      <c r="D1058" s="440" t="s">
        <v>36</v>
      </c>
      <c r="E1058" s="440" t="s">
        <v>1323</v>
      </c>
      <c r="F1058" s="440" t="s">
        <v>1323</v>
      </c>
      <c r="G1058" s="440" t="s">
        <v>1323</v>
      </c>
      <c r="I1058" s="440" t="s">
        <v>1323</v>
      </c>
      <c r="J1058" s="440" t="s">
        <v>1323</v>
      </c>
      <c r="K1058" s="440" t="s">
        <v>1323</v>
      </c>
      <c r="N1058" s="440" t="s">
        <v>1323</v>
      </c>
      <c r="O1058" s="440" t="s">
        <v>1323</v>
      </c>
      <c r="Q1058" s="440">
        <v>260615</v>
      </c>
      <c r="R1058" s="449" t="s">
        <v>36</v>
      </c>
      <c r="S1058" s="440">
        <v>260615</v>
      </c>
    </row>
    <row r="1059" spans="1:19" ht="10.199999999999999" customHeight="1" x14ac:dyDescent="0.3">
      <c r="A1059" s="440">
        <v>2606</v>
      </c>
      <c r="B1059" s="440">
        <f t="shared" si="20"/>
        <v>6</v>
      </c>
      <c r="C1059" s="449">
        <v>260620</v>
      </c>
      <c r="D1059" s="440" t="s">
        <v>37</v>
      </c>
      <c r="E1059" s="440" t="s">
        <v>1323</v>
      </c>
      <c r="F1059" s="440" t="s">
        <v>1323</v>
      </c>
      <c r="G1059" s="440" t="s">
        <v>1323</v>
      </c>
      <c r="I1059" s="440" t="s">
        <v>1323</v>
      </c>
      <c r="J1059" s="440" t="s">
        <v>1323</v>
      </c>
      <c r="K1059" s="440" t="s">
        <v>1323</v>
      </c>
      <c r="N1059" s="440" t="s">
        <v>1323</v>
      </c>
      <c r="O1059" s="440" t="s">
        <v>1323</v>
      </c>
      <c r="Q1059" s="440">
        <v>260620</v>
      </c>
      <c r="R1059" s="449" t="s">
        <v>37</v>
      </c>
      <c r="S1059" s="440">
        <v>260620</v>
      </c>
    </row>
    <row r="1060" spans="1:19" ht="10.199999999999999" customHeight="1" x14ac:dyDescent="0.3">
      <c r="A1060" s="440">
        <v>2606</v>
      </c>
      <c r="B1060" s="440">
        <f t="shared" si="20"/>
        <v>6</v>
      </c>
      <c r="C1060" s="449">
        <v>260625</v>
      </c>
      <c r="D1060" s="440" t="s">
        <v>38</v>
      </c>
      <c r="E1060" s="440" t="s">
        <v>1323</v>
      </c>
      <c r="F1060" s="440" t="s">
        <v>1323</v>
      </c>
      <c r="G1060" s="440" t="s">
        <v>1323</v>
      </c>
      <c r="I1060" s="440" t="s">
        <v>1323</v>
      </c>
      <c r="J1060" s="440" t="s">
        <v>1323</v>
      </c>
      <c r="K1060" s="440" t="s">
        <v>1323</v>
      </c>
      <c r="N1060" s="440" t="s">
        <v>1323</v>
      </c>
      <c r="O1060" s="440" t="s">
        <v>1323</v>
      </c>
      <c r="Q1060" s="440">
        <v>260625</v>
      </c>
      <c r="R1060" s="449" t="s">
        <v>38</v>
      </c>
      <c r="S1060" s="440">
        <v>260625</v>
      </c>
    </row>
    <row r="1061" spans="1:19" ht="10.199999999999999" customHeight="1" x14ac:dyDescent="0.3">
      <c r="A1061" s="440">
        <v>2607</v>
      </c>
      <c r="B1061" s="440">
        <f t="shared" si="20"/>
        <v>4</v>
      </c>
      <c r="C1061" s="449">
        <v>2607</v>
      </c>
      <c r="D1061" s="440" t="s">
        <v>310</v>
      </c>
      <c r="E1061" s="440" t="s">
        <v>1323</v>
      </c>
      <c r="F1061" s="440" t="s">
        <v>1323</v>
      </c>
      <c r="G1061" s="440" t="s">
        <v>1323</v>
      </c>
      <c r="I1061" s="440" t="s">
        <v>1323</v>
      </c>
      <c r="J1061" s="440" t="s">
        <v>1323</v>
      </c>
      <c r="K1061" s="440" t="s">
        <v>1323</v>
      </c>
      <c r="N1061" s="440" t="s">
        <v>1323</v>
      </c>
      <c r="O1061" s="440" t="s">
        <v>1323</v>
      </c>
      <c r="Q1061" s="440">
        <v>2607</v>
      </c>
      <c r="R1061" s="449" t="s">
        <v>310</v>
      </c>
      <c r="S1061" s="440">
        <v>2607</v>
      </c>
    </row>
    <row r="1062" spans="1:19" ht="10.199999999999999" customHeight="1" x14ac:dyDescent="0.3">
      <c r="A1062" s="440">
        <v>2607</v>
      </c>
      <c r="B1062" s="440">
        <f t="shared" si="20"/>
        <v>6</v>
      </c>
      <c r="C1062" s="449">
        <v>260705</v>
      </c>
      <c r="D1062" s="440" t="s">
        <v>34</v>
      </c>
      <c r="E1062" s="440" t="s">
        <v>1323</v>
      </c>
      <c r="F1062" s="440" t="s">
        <v>1323</v>
      </c>
      <c r="G1062" s="440" t="s">
        <v>1323</v>
      </c>
      <c r="I1062" s="440" t="s">
        <v>1323</v>
      </c>
      <c r="J1062" s="440" t="s">
        <v>1323</v>
      </c>
      <c r="K1062" s="440" t="s">
        <v>1323</v>
      </c>
      <c r="N1062" s="440" t="s">
        <v>1323</v>
      </c>
      <c r="O1062" s="440" t="s">
        <v>1323</v>
      </c>
      <c r="Q1062" s="440">
        <v>260705</v>
      </c>
      <c r="R1062" s="449" t="s">
        <v>34</v>
      </c>
      <c r="S1062" s="440">
        <v>260705</v>
      </c>
    </row>
    <row r="1063" spans="1:19" ht="10.199999999999999" customHeight="1" x14ac:dyDescent="0.3">
      <c r="A1063" s="440">
        <v>2607</v>
      </c>
      <c r="B1063" s="440">
        <f t="shared" si="20"/>
        <v>6</v>
      </c>
      <c r="C1063" s="449">
        <v>260710</v>
      </c>
      <c r="D1063" s="440" t="s">
        <v>35</v>
      </c>
      <c r="E1063" s="440" t="s">
        <v>1323</v>
      </c>
      <c r="F1063" s="440" t="s">
        <v>1323</v>
      </c>
      <c r="G1063" s="440" t="s">
        <v>1323</v>
      </c>
      <c r="I1063" s="440" t="s">
        <v>1323</v>
      </c>
      <c r="J1063" s="440" t="s">
        <v>1323</v>
      </c>
      <c r="K1063" s="440" t="s">
        <v>1323</v>
      </c>
      <c r="N1063" s="440" t="s">
        <v>1323</v>
      </c>
      <c r="O1063" s="440" t="s">
        <v>1323</v>
      </c>
      <c r="Q1063" s="440">
        <v>260710</v>
      </c>
      <c r="R1063" s="449" t="s">
        <v>35</v>
      </c>
      <c r="S1063" s="440">
        <v>260710</v>
      </c>
    </row>
    <row r="1064" spans="1:19" ht="10.199999999999999" customHeight="1" x14ac:dyDescent="0.3">
      <c r="A1064" s="440">
        <v>2607</v>
      </c>
      <c r="B1064" s="440">
        <f t="shared" si="20"/>
        <v>6</v>
      </c>
      <c r="C1064" s="449">
        <v>260715</v>
      </c>
      <c r="D1064" s="440" t="s">
        <v>36</v>
      </c>
      <c r="E1064" s="440" t="s">
        <v>1323</v>
      </c>
      <c r="F1064" s="440" t="s">
        <v>1323</v>
      </c>
      <c r="G1064" s="440" t="s">
        <v>1323</v>
      </c>
      <c r="I1064" s="440" t="s">
        <v>1323</v>
      </c>
      <c r="J1064" s="440" t="s">
        <v>1323</v>
      </c>
      <c r="K1064" s="440" t="s">
        <v>1323</v>
      </c>
      <c r="N1064" s="440" t="s">
        <v>1323</v>
      </c>
      <c r="O1064" s="440" t="s">
        <v>1323</v>
      </c>
      <c r="Q1064" s="440">
        <v>260715</v>
      </c>
      <c r="R1064" s="449" t="s">
        <v>36</v>
      </c>
      <c r="S1064" s="440">
        <v>260715</v>
      </c>
    </row>
    <row r="1065" spans="1:19" ht="10.199999999999999" customHeight="1" x14ac:dyDescent="0.3">
      <c r="A1065" s="440">
        <v>2607</v>
      </c>
      <c r="B1065" s="440">
        <f t="shared" si="20"/>
        <v>6</v>
      </c>
      <c r="C1065" s="449">
        <v>260720</v>
      </c>
      <c r="D1065" s="440" t="s">
        <v>37</v>
      </c>
      <c r="E1065" s="440" t="s">
        <v>1323</v>
      </c>
      <c r="F1065" s="440" t="s">
        <v>1323</v>
      </c>
      <c r="G1065" s="440" t="s">
        <v>1323</v>
      </c>
      <c r="I1065" s="440" t="s">
        <v>1323</v>
      </c>
      <c r="J1065" s="440" t="s">
        <v>1323</v>
      </c>
      <c r="K1065" s="440" t="s">
        <v>1323</v>
      </c>
      <c r="N1065" s="440" t="s">
        <v>1323</v>
      </c>
      <c r="O1065" s="440" t="s">
        <v>1323</v>
      </c>
      <c r="Q1065" s="440">
        <v>260720</v>
      </c>
      <c r="R1065" s="449" t="s">
        <v>37</v>
      </c>
      <c r="S1065" s="440">
        <v>260720</v>
      </c>
    </row>
    <row r="1066" spans="1:19" ht="10.199999999999999" customHeight="1" x14ac:dyDescent="0.3">
      <c r="A1066" s="440">
        <v>2607</v>
      </c>
      <c r="B1066" s="440">
        <f t="shared" si="20"/>
        <v>6</v>
      </c>
      <c r="C1066" s="449">
        <v>260725</v>
      </c>
      <c r="D1066" s="440" t="s">
        <v>38</v>
      </c>
      <c r="E1066" s="440" t="s">
        <v>1323</v>
      </c>
      <c r="F1066" s="440" t="s">
        <v>1323</v>
      </c>
      <c r="G1066" s="440" t="s">
        <v>1323</v>
      </c>
      <c r="I1066" s="440" t="s">
        <v>1323</v>
      </c>
      <c r="J1066" s="440" t="s">
        <v>1323</v>
      </c>
      <c r="K1066" s="440" t="s">
        <v>1323</v>
      </c>
      <c r="N1066" s="440" t="s">
        <v>1323</v>
      </c>
      <c r="O1066" s="440" t="s">
        <v>1323</v>
      </c>
      <c r="Q1066" s="440">
        <v>260725</v>
      </c>
      <c r="R1066" s="449" t="s">
        <v>38</v>
      </c>
      <c r="S1066" s="440">
        <v>260725</v>
      </c>
    </row>
    <row r="1067" spans="1:19" ht="10.199999999999999" customHeight="1" x14ac:dyDescent="0.3">
      <c r="A1067" s="440">
        <v>2608</v>
      </c>
      <c r="B1067" s="440">
        <f t="shared" si="20"/>
        <v>4</v>
      </c>
      <c r="C1067" s="449">
        <v>2608</v>
      </c>
      <c r="D1067" s="440" t="s">
        <v>311</v>
      </c>
      <c r="E1067" s="440" t="s">
        <v>1323</v>
      </c>
      <c r="G1067" s="440" t="s">
        <v>1323</v>
      </c>
      <c r="J1067" s="440" t="s">
        <v>1323</v>
      </c>
      <c r="K1067" s="440" t="s">
        <v>1323</v>
      </c>
      <c r="O1067" s="440" t="s">
        <v>1323</v>
      </c>
      <c r="Q1067" s="440">
        <v>2608</v>
      </c>
      <c r="R1067" s="449" t="s">
        <v>311</v>
      </c>
      <c r="S1067" s="440">
        <v>2608</v>
      </c>
    </row>
    <row r="1068" spans="1:19" ht="10.199999999999999" customHeight="1" x14ac:dyDescent="0.3">
      <c r="A1068" s="440">
        <v>2608</v>
      </c>
      <c r="B1068" s="440">
        <f t="shared" si="20"/>
        <v>6</v>
      </c>
      <c r="C1068" s="449">
        <v>260805</v>
      </c>
      <c r="D1068" s="440" t="s">
        <v>34</v>
      </c>
      <c r="E1068" s="440" t="s">
        <v>1323</v>
      </c>
      <c r="G1068" s="440" t="s">
        <v>1323</v>
      </c>
      <c r="J1068" s="440" t="s">
        <v>1323</v>
      </c>
      <c r="K1068" s="440" t="s">
        <v>1323</v>
      </c>
      <c r="O1068" s="440" t="s">
        <v>1323</v>
      </c>
      <c r="Q1068" s="440">
        <v>260805</v>
      </c>
      <c r="R1068" s="449" t="s">
        <v>34</v>
      </c>
      <c r="S1068" s="440">
        <v>260805</v>
      </c>
    </row>
    <row r="1069" spans="1:19" ht="10.199999999999999" customHeight="1" x14ac:dyDescent="0.3">
      <c r="A1069" s="440">
        <v>2608</v>
      </c>
      <c r="B1069" s="440">
        <f t="shared" si="20"/>
        <v>6</v>
      </c>
      <c r="C1069" s="449">
        <v>260810</v>
      </c>
      <c r="D1069" s="440" t="s">
        <v>35</v>
      </c>
      <c r="E1069" s="440" t="s">
        <v>1323</v>
      </c>
      <c r="G1069" s="440" t="s">
        <v>1323</v>
      </c>
      <c r="J1069" s="440" t="s">
        <v>1323</v>
      </c>
      <c r="K1069" s="440" t="s">
        <v>1323</v>
      </c>
      <c r="O1069" s="440" t="s">
        <v>1323</v>
      </c>
      <c r="Q1069" s="440">
        <v>260810</v>
      </c>
      <c r="R1069" s="449" t="s">
        <v>35</v>
      </c>
      <c r="S1069" s="440">
        <v>260810</v>
      </c>
    </row>
    <row r="1070" spans="1:19" ht="10.199999999999999" customHeight="1" x14ac:dyDescent="0.3">
      <c r="A1070" s="440">
        <v>2608</v>
      </c>
      <c r="B1070" s="440">
        <f t="shared" si="20"/>
        <v>6</v>
      </c>
      <c r="C1070" s="449">
        <v>260815</v>
      </c>
      <c r="D1070" s="440" t="s">
        <v>36</v>
      </c>
      <c r="E1070" s="440" t="s">
        <v>1323</v>
      </c>
      <c r="G1070" s="440" t="s">
        <v>1323</v>
      </c>
      <c r="J1070" s="440" t="s">
        <v>1323</v>
      </c>
      <c r="K1070" s="440" t="s">
        <v>1323</v>
      </c>
      <c r="O1070" s="440" t="s">
        <v>1323</v>
      </c>
      <c r="Q1070" s="440">
        <v>260815</v>
      </c>
      <c r="R1070" s="449" t="s">
        <v>36</v>
      </c>
      <c r="S1070" s="440">
        <v>260815</v>
      </c>
    </row>
    <row r="1071" spans="1:19" ht="10.199999999999999" customHeight="1" x14ac:dyDescent="0.3">
      <c r="A1071" s="440">
        <v>2608</v>
      </c>
      <c r="B1071" s="440">
        <f t="shared" si="20"/>
        <v>6</v>
      </c>
      <c r="C1071" s="449">
        <v>260820</v>
      </c>
      <c r="D1071" s="440" t="s">
        <v>37</v>
      </c>
      <c r="E1071" s="440" t="s">
        <v>1323</v>
      </c>
      <c r="G1071" s="440" t="s">
        <v>1323</v>
      </c>
      <c r="J1071" s="440" t="s">
        <v>1323</v>
      </c>
      <c r="K1071" s="440" t="s">
        <v>1323</v>
      </c>
      <c r="O1071" s="440" t="s">
        <v>1323</v>
      </c>
      <c r="Q1071" s="440">
        <v>260820</v>
      </c>
      <c r="R1071" s="449" t="s">
        <v>37</v>
      </c>
      <c r="S1071" s="440">
        <v>260820</v>
      </c>
    </row>
    <row r="1072" spans="1:19" ht="10.199999999999999" customHeight="1" x14ac:dyDescent="0.3">
      <c r="A1072" s="440">
        <v>2608</v>
      </c>
      <c r="B1072" s="440">
        <f t="shared" si="20"/>
        <v>6</v>
      </c>
      <c r="C1072" s="449">
        <v>260825</v>
      </c>
      <c r="D1072" s="440" t="s">
        <v>38</v>
      </c>
      <c r="E1072" s="440" t="s">
        <v>1323</v>
      </c>
      <c r="G1072" s="440" t="s">
        <v>1323</v>
      </c>
      <c r="J1072" s="440" t="s">
        <v>1323</v>
      </c>
      <c r="K1072" s="440" t="s">
        <v>1323</v>
      </c>
      <c r="O1072" s="440" t="s">
        <v>1323</v>
      </c>
      <c r="Q1072" s="440">
        <v>260825</v>
      </c>
      <c r="R1072" s="449" t="s">
        <v>38</v>
      </c>
      <c r="S1072" s="440">
        <v>260825</v>
      </c>
    </row>
    <row r="1073" spans="1:19" ht="10.199999999999999" customHeight="1" x14ac:dyDescent="0.3">
      <c r="A1073" s="440">
        <v>2609</v>
      </c>
      <c r="B1073" s="440">
        <f t="shared" si="20"/>
        <v>4</v>
      </c>
      <c r="C1073" s="449">
        <v>2609</v>
      </c>
      <c r="D1073" s="440" t="s">
        <v>312</v>
      </c>
      <c r="E1073" s="440" t="s">
        <v>1323</v>
      </c>
      <c r="J1073" s="440" t="s">
        <v>1324</v>
      </c>
      <c r="K1073" s="440" t="s">
        <v>1324</v>
      </c>
      <c r="N1073" s="440" t="s">
        <v>1323</v>
      </c>
      <c r="O1073" s="440" t="s">
        <v>1323</v>
      </c>
      <c r="Q1073" s="440">
        <v>2609</v>
      </c>
      <c r="R1073" s="449" t="s">
        <v>312</v>
      </c>
      <c r="S1073" s="440">
        <v>2609</v>
      </c>
    </row>
    <row r="1074" spans="1:19" ht="10.199999999999999" customHeight="1" x14ac:dyDescent="0.3">
      <c r="A1074" s="440">
        <v>2609</v>
      </c>
      <c r="B1074" s="440">
        <f t="shared" si="20"/>
        <v>6</v>
      </c>
      <c r="C1074" s="449">
        <v>260905</v>
      </c>
      <c r="D1074" s="440" t="s">
        <v>34</v>
      </c>
      <c r="E1074" s="440" t="s">
        <v>1323</v>
      </c>
      <c r="J1074" s="440" t="s">
        <v>1324</v>
      </c>
      <c r="K1074" s="440" t="s">
        <v>1324</v>
      </c>
      <c r="N1074" s="440" t="s">
        <v>1323</v>
      </c>
      <c r="O1074" s="440" t="s">
        <v>1323</v>
      </c>
      <c r="Q1074" s="440">
        <v>260905</v>
      </c>
      <c r="R1074" s="449" t="s">
        <v>34</v>
      </c>
      <c r="S1074" s="440">
        <v>260905</v>
      </c>
    </row>
    <row r="1075" spans="1:19" ht="10.199999999999999" customHeight="1" x14ac:dyDescent="0.3">
      <c r="A1075" s="440">
        <v>2609</v>
      </c>
      <c r="B1075" s="440">
        <f t="shared" si="20"/>
        <v>6</v>
      </c>
      <c r="C1075" s="449">
        <v>260910</v>
      </c>
      <c r="D1075" s="440" t="s">
        <v>35</v>
      </c>
      <c r="E1075" s="440" t="s">
        <v>1323</v>
      </c>
      <c r="J1075" s="440" t="s">
        <v>1324</v>
      </c>
      <c r="K1075" s="440" t="s">
        <v>1324</v>
      </c>
      <c r="O1075" s="440" t="s">
        <v>1323</v>
      </c>
      <c r="Q1075" s="440">
        <v>260910</v>
      </c>
      <c r="R1075" s="449" t="s">
        <v>35</v>
      </c>
      <c r="S1075" s="440">
        <v>260910</v>
      </c>
    </row>
    <row r="1076" spans="1:19" ht="10.199999999999999" customHeight="1" x14ac:dyDescent="0.3">
      <c r="A1076" s="440">
        <v>2609</v>
      </c>
      <c r="B1076" s="440">
        <f t="shared" si="20"/>
        <v>6</v>
      </c>
      <c r="C1076" s="449">
        <v>260915</v>
      </c>
      <c r="D1076" s="440" t="s">
        <v>36</v>
      </c>
      <c r="E1076" s="440" t="s">
        <v>1323</v>
      </c>
      <c r="J1076" s="440" t="s">
        <v>1324</v>
      </c>
      <c r="K1076" s="440" t="s">
        <v>1324</v>
      </c>
      <c r="N1076" s="440" t="s">
        <v>1323</v>
      </c>
      <c r="O1076" s="440" t="s">
        <v>1323</v>
      </c>
      <c r="Q1076" s="440">
        <v>260915</v>
      </c>
      <c r="R1076" s="449" t="s">
        <v>36</v>
      </c>
      <c r="S1076" s="440">
        <v>260915</v>
      </c>
    </row>
    <row r="1077" spans="1:19" ht="10.199999999999999" customHeight="1" x14ac:dyDescent="0.3">
      <c r="A1077" s="440">
        <v>2609</v>
      </c>
      <c r="B1077" s="440">
        <f t="shared" si="20"/>
        <v>6</v>
      </c>
      <c r="C1077" s="449">
        <v>260920</v>
      </c>
      <c r="D1077" s="440" t="s">
        <v>37</v>
      </c>
      <c r="E1077" s="440" t="s">
        <v>1323</v>
      </c>
      <c r="J1077" s="440" t="s">
        <v>1324</v>
      </c>
      <c r="K1077" s="440" t="s">
        <v>1324</v>
      </c>
      <c r="N1077" s="440" t="s">
        <v>1323</v>
      </c>
      <c r="O1077" s="440" t="s">
        <v>1323</v>
      </c>
      <c r="Q1077" s="440">
        <v>260920</v>
      </c>
      <c r="R1077" s="449" t="s">
        <v>37</v>
      </c>
      <c r="S1077" s="440">
        <v>260920</v>
      </c>
    </row>
    <row r="1078" spans="1:19" ht="10.199999999999999" customHeight="1" x14ac:dyDescent="0.3">
      <c r="A1078" s="440">
        <v>2609</v>
      </c>
      <c r="B1078" s="440">
        <f t="shared" si="20"/>
        <v>6</v>
      </c>
      <c r="C1078" s="449">
        <v>260925</v>
      </c>
      <c r="D1078" s="440" t="s">
        <v>38</v>
      </c>
      <c r="E1078" s="440" t="s">
        <v>1323</v>
      </c>
      <c r="J1078" s="440" t="s">
        <v>1324</v>
      </c>
      <c r="K1078" s="440" t="s">
        <v>1324</v>
      </c>
      <c r="N1078" s="440" t="s">
        <v>1323</v>
      </c>
      <c r="O1078" s="440" t="s">
        <v>1323</v>
      </c>
      <c r="Q1078" s="440">
        <v>260925</v>
      </c>
      <c r="R1078" s="449" t="s">
        <v>38</v>
      </c>
      <c r="S1078" s="440">
        <v>260925</v>
      </c>
    </row>
    <row r="1079" spans="1:19" ht="10.199999999999999" customHeight="1" x14ac:dyDescent="0.3">
      <c r="A1079" s="440">
        <v>2610</v>
      </c>
      <c r="B1079" s="440">
        <f t="shared" si="20"/>
        <v>4</v>
      </c>
      <c r="C1079" s="449">
        <v>2610</v>
      </c>
      <c r="D1079" s="440" t="s">
        <v>834</v>
      </c>
      <c r="E1079" s="440" t="s">
        <v>1323</v>
      </c>
      <c r="J1079" s="440" t="s">
        <v>1324</v>
      </c>
      <c r="K1079" s="440" t="s">
        <v>1324</v>
      </c>
      <c r="O1079" s="440" t="s">
        <v>1323</v>
      </c>
      <c r="Q1079" s="440">
        <v>2610</v>
      </c>
      <c r="R1079" s="449" t="s">
        <v>834</v>
      </c>
      <c r="S1079" s="440">
        <v>2610</v>
      </c>
    </row>
    <row r="1080" spans="1:19" ht="10.199999999999999" customHeight="1" x14ac:dyDescent="0.3">
      <c r="A1080" s="440">
        <v>2610</v>
      </c>
      <c r="B1080" s="440">
        <f t="shared" si="20"/>
        <v>6</v>
      </c>
      <c r="C1080" s="449">
        <v>261005</v>
      </c>
      <c r="D1080" s="440" t="s">
        <v>835</v>
      </c>
      <c r="E1080" s="440" t="s">
        <v>1323</v>
      </c>
      <c r="J1080" s="440" t="s">
        <v>1324</v>
      </c>
      <c r="K1080" s="440" t="s">
        <v>1324</v>
      </c>
      <c r="O1080" s="440" t="s">
        <v>1323</v>
      </c>
      <c r="Q1080" s="440">
        <v>261005</v>
      </c>
      <c r="R1080" s="449" t="s">
        <v>835</v>
      </c>
      <c r="S1080" s="440">
        <v>261005</v>
      </c>
    </row>
    <row r="1081" spans="1:19" ht="10.199999999999999" customHeight="1" x14ac:dyDescent="0.3">
      <c r="A1081" s="440">
        <v>2610</v>
      </c>
      <c r="B1081" s="440">
        <f t="shared" si="20"/>
        <v>6</v>
      </c>
      <c r="C1081" s="449">
        <v>261010</v>
      </c>
      <c r="D1081" s="440" t="s">
        <v>836</v>
      </c>
      <c r="E1081" s="440" t="s">
        <v>1323</v>
      </c>
      <c r="J1081" s="440" t="s">
        <v>1324</v>
      </c>
      <c r="K1081" s="440" t="s">
        <v>1324</v>
      </c>
      <c r="O1081" s="440" t="s">
        <v>1323</v>
      </c>
      <c r="Q1081" s="440">
        <v>261010</v>
      </c>
      <c r="R1081" s="449" t="s">
        <v>836</v>
      </c>
      <c r="S1081" s="440">
        <v>261010</v>
      </c>
    </row>
    <row r="1082" spans="1:19" ht="10.199999999999999" customHeight="1" x14ac:dyDescent="0.3">
      <c r="A1082" s="440">
        <v>2690</v>
      </c>
      <c r="B1082" s="440">
        <f t="shared" si="20"/>
        <v>4</v>
      </c>
      <c r="C1082" s="449">
        <v>2690</v>
      </c>
      <c r="D1082" s="440" t="s">
        <v>313</v>
      </c>
      <c r="E1082" s="440" t="s">
        <v>1323</v>
      </c>
      <c r="F1082" s="440" t="s">
        <v>1323</v>
      </c>
      <c r="G1082" s="440" t="s">
        <v>1323</v>
      </c>
      <c r="J1082" s="440" t="s">
        <v>1323</v>
      </c>
      <c r="K1082" s="440" t="s">
        <v>1323</v>
      </c>
      <c r="L1082" s="440" t="s">
        <v>1323</v>
      </c>
      <c r="M1082" s="440" t="s">
        <v>1323</v>
      </c>
      <c r="N1082" s="440" t="s">
        <v>1323</v>
      </c>
      <c r="O1082" s="440" t="s">
        <v>1323</v>
      </c>
      <c r="Q1082" s="440">
        <v>2690</v>
      </c>
      <c r="R1082" s="449" t="s">
        <v>313</v>
      </c>
      <c r="S1082" s="440">
        <v>2690</v>
      </c>
    </row>
    <row r="1083" spans="1:19" ht="10.199999999999999" customHeight="1" x14ac:dyDescent="0.3">
      <c r="A1083" s="440">
        <v>2690</v>
      </c>
      <c r="B1083" s="440">
        <f t="shared" si="20"/>
        <v>6</v>
      </c>
      <c r="C1083" s="449">
        <v>269005</v>
      </c>
      <c r="D1083" s="440" t="s">
        <v>34</v>
      </c>
      <c r="E1083" s="440" t="s">
        <v>1323</v>
      </c>
      <c r="F1083" s="440" t="s">
        <v>1323</v>
      </c>
      <c r="G1083" s="440" t="s">
        <v>1323</v>
      </c>
      <c r="J1083" s="440" t="s">
        <v>1323</v>
      </c>
      <c r="K1083" s="440" t="s">
        <v>1323</v>
      </c>
      <c r="L1083" s="440" t="s">
        <v>1323</v>
      </c>
      <c r="M1083" s="440" t="s">
        <v>1323</v>
      </c>
      <c r="N1083" s="440" t="s">
        <v>1323</v>
      </c>
      <c r="O1083" s="440" t="s">
        <v>1323</v>
      </c>
      <c r="Q1083" s="440">
        <v>269005</v>
      </c>
      <c r="R1083" s="449" t="s">
        <v>34</v>
      </c>
      <c r="S1083" s="440">
        <v>269005</v>
      </c>
    </row>
    <row r="1084" spans="1:19" ht="10.199999999999999" customHeight="1" x14ac:dyDescent="0.3">
      <c r="A1084" s="440">
        <v>2690</v>
      </c>
      <c r="B1084" s="440">
        <f t="shared" si="20"/>
        <v>6</v>
      </c>
      <c r="C1084" s="449">
        <v>269010</v>
      </c>
      <c r="D1084" s="440" t="s">
        <v>35</v>
      </c>
      <c r="E1084" s="440" t="s">
        <v>1323</v>
      </c>
      <c r="F1084" s="440" t="s">
        <v>1323</v>
      </c>
      <c r="G1084" s="440" t="s">
        <v>1323</v>
      </c>
      <c r="J1084" s="440" t="s">
        <v>1323</v>
      </c>
      <c r="K1084" s="440" t="s">
        <v>1323</v>
      </c>
      <c r="L1084" s="440" t="s">
        <v>1323</v>
      </c>
      <c r="M1084" s="440" t="s">
        <v>1323</v>
      </c>
      <c r="N1084" s="440" t="s">
        <v>1323</v>
      </c>
      <c r="O1084" s="440" t="s">
        <v>1323</v>
      </c>
      <c r="Q1084" s="440">
        <v>269010</v>
      </c>
      <c r="R1084" s="449" t="s">
        <v>35</v>
      </c>
      <c r="S1084" s="440">
        <v>269010</v>
      </c>
    </row>
    <row r="1085" spans="1:19" ht="10.199999999999999" customHeight="1" x14ac:dyDescent="0.3">
      <c r="A1085" s="440">
        <v>2690</v>
      </c>
      <c r="B1085" s="440">
        <f t="shared" si="20"/>
        <v>6</v>
      </c>
      <c r="C1085" s="449">
        <v>269015</v>
      </c>
      <c r="D1085" s="440" t="s">
        <v>36</v>
      </c>
      <c r="E1085" s="440" t="s">
        <v>1323</v>
      </c>
      <c r="F1085" s="440" t="s">
        <v>1323</v>
      </c>
      <c r="G1085" s="440" t="s">
        <v>1323</v>
      </c>
      <c r="J1085" s="440" t="s">
        <v>1323</v>
      </c>
      <c r="K1085" s="440" t="s">
        <v>1323</v>
      </c>
      <c r="L1085" s="440" t="s">
        <v>1323</v>
      </c>
      <c r="M1085" s="440" t="s">
        <v>1323</v>
      </c>
      <c r="N1085" s="440" t="s">
        <v>1323</v>
      </c>
      <c r="O1085" s="440" t="s">
        <v>1323</v>
      </c>
      <c r="Q1085" s="440">
        <v>269015</v>
      </c>
      <c r="R1085" s="449" t="s">
        <v>36</v>
      </c>
      <c r="S1085" s="440">
        <v>269015</v>
      </c>
    </row>
    <row r="1086" spans="1:19" ht="10.199999999999999" customHeight="1" x14ac:dyDescent="0.3">
      <c r="A1086" s="440">
        <v>2690</v>
      </c>
      <c r="B1086" s="440">
        <f t="shared" si="20"/>
        <v>6</v>
      </c>
      <c r="C1086" s="449">
        <v>269020</v>
      </c>
      <c r="D1086" s="440" t="s">
        <v>37</v>
      </c>
      <c r="E1086" s="440" t="s">
        <v>1323</v>
      </c>
      <c r="F1086" s="440" t="s">
        <v>1323</v>
      </c>
      <c r="G1086" s="440" t="s">
        <v>1323</v>
      </c>
      <c r="J1086" s="440" t="s">
        <v>1323</v>
      </c>
      <c r="K1086" s="440" t="s">
        <v>1323</v>
      </c>
      <c r="L1086" s="440" t="s">
        <v>1323</v>
      </c>
      <c r="M1086" s="440" t="s">
        <v>1323</v>
      </c>
      <c r="N1086" s="440" t="s">
        <v>1323</v>
      </c>
      <c r="O1086" s="440" t="s">
        <v>1323</v>
      </c>
      <c r="Q1086" s="440">
        <v>269020</v>
      </c>
      <c r="R1086" s="449" t="s">
        <v>37</v>
      </c>
      <c r="S1086" s="440">
        <v>269020</v>
      </c>
    </row>
    <row r="1087" spans="1:19" ht="10.199999999999999" customHeight="1" x14ac:dyDescent="0.3">
      <c r="A1087" s="440">
        <v>2690</v>
      </c>
      <c r="B1087" s="440">
        <f t="shared" si="20"/>
        <v>6</v>
      </c>
      <c r="C1087" s="449">
        <v>269025</v>
      </c>
      <c r="D1087" s="440" t="s">
        <v>38</v>
      </c>
      <c r="E1087" s="440" t="s">
        <v>1323</v>
      </c>
      <c r="F1087" s="440" t="s">
        <v>1323</v>
      </c>
      <c r="G1087" s="440" t="s">
        <v>1323</v>
      </c>
      <c r="J1087" s="440" t="s">
        <v>1323</v>
      </c>
      <c r="K1087" s="440" t="s">
        <v>1323</v>
      </c>
      <c r="L1087" s="440" t="s">
        <v>1323</v>
      </c>
      <c r="M1087" s="440" t="s">
        <v>1323</v>
      </c>
      <c r="N1087" s="440" t="s">
        <v>1323</v>
      </c>
      <c r="O1087" s="440" t="s">
        <v>1323</v>
      </c>
      <c r="Q1087" s="440">
        <v>269025</v>
      </c>
      <c r="R1087" s="449" t="s">
        <v>38</v>
      </c>
      <c r="S1087" s="440">
        <v>269025</v>
      </c>
    </row>
    <row r="1088" spans="1:19" ht="10.199999999999999" customHeight="1" x14ac:dyDescent="0.3">
      <c r="A1088" s="440">
        <v>27</v>
      </c>
      <c r="B1088" s="440">
        <f t="shared" si="20"/>
        <v>2</v>
      </c>
      <c r="C1088" s="449">
        <v>27</v>
      </c>
      <c r="D1088" s="440" t="s">
        <v>837</v>
      </c>
      <c r="E1088" s="440" t="s">
        <v>1323</v>
      </c>
      <c r="F1088" s="440" t="s">
        <v>1323</v>
      </c>
      <c r="G1088" s="440" t="s">
        <v>1323</v>
      </c>
      <c r="I1088" s="440" t="s">
        <v>1323</v>
      </c>
      <c r="J1088" s="440" t="s">
        <v>1323</v>
      </c>
      <c r="K1088" s="440" t="s">
        <v>1323</v>
      </c>
      <c r="L1088" s="440" t="s">
        <v>1323</v>
      </c>
      <c r="M1088" s="440" t="s">
        <v>1323</v>
      </c>
      <c r="O1088" s="440" t="s">
        <v>1323</v>
      </c>
      <c r="Q1088" s="440">
        <v>27</v>
      </c>
      <c r="R1088" s="449" t="s">
        <v>837</v>
      </c>
      <c r="S1088" s="440">
        <v>27</v>
      </c>
    </row>
    <row r="1089" spans="1:19" ht="10.199999999999999" customHeight="1" x14ac:dyDescent="0.3">
      <c r="A1089" s="440">
        <v>2701</v>
      </c>
      <c r="B1089" s="440">
        <f t="shared" si="20"/>
        <v>4</v>
      </c>
      <c r="C1089" s="449">
        <v>2701</v>
      </c>
      <c r="D1089" s="440" t="s">
        <v>271</v>
      </c>
      <c r="E1089" s="440" t="s">
        <v>1323</v>
      </c>
      <c r="F1089" s="440" t="s">
        <v>1323</v>
      </c>
      <c r="G1089" s="440" t="s">
        <v>1323</v>
      </c>
      <c r="I1089" s="440" t="s">
        <v>1323</v>
      </c>
      <c r="J1089" s="440" t="s">
        <v>1323</v>
      </c>
      <c r="K1089" s="440" t="s">
        <v>1323</v>
      </c>
      <c r="O1089" s="440" t="s">
        <v>1323</v>
      </c>
      <c r="Q1089" s="440">
        <v>2701</v>
      </c>
      <c r="R1089" s="449" t="s">
        <v>271</v>
      </c>
      <c r="S1089" s="440">
        <v>2701</v>
      </c>
    </row>
    <row r="1090" spans="1:19" ht="10.199999999999999" customHeight="1" x14ac:dyDescent="0.3">
      <c r="A1090" s="440">
        <v>2701</v>
      </c>
      <c r="B1090" s="440">
        <f t="shared" si="20"/>
        <v>6</v>
      </c>
      <c r="C1090" s="449">
        <v>270105</v>
      </c>
      <c r="D1090" s="440" t="s">
        <v>314</v>
      </c>
      <c r="F1090" s="440" t="s">
        <v>1323</v>
      </c>
      <c r="G1090" s="440" t="s">
        <v>1323</v>
      </c>
      <c r="I1090" s="440" t="s">
        <v>1323</v>
      </c>
      <c r="J1090" s="440" t="s">
        <v>1323</v>
      </c>
      <c r="K1090" s="440" t="s">
        <v>1323</v>
      </c>
      <c r="Q1090" s="440">
        <v>270105</v>
      </c>
      <c r="R1090" s="449" t="s">
        <v>314</v>
      </c>
      <c r="S1090" s="440">
        <v>270105</v>
      </c>
    </row>
    <row r="1091" spans="1:19" ht="10.199999999999999" customHeight="1" x14ac:dyDescent="0.3">
      <c r="A1091" s="440">
        <v>2701</v>
      </c>
      <c r="B1091" s="440">
        <f t="shared" si="20"/>
        <v>6</v>
      </c>
      <c r="C1091" s="449">
        <v>270110</v>
      </c>
      <c r="D1091" s="440" t="s">
        <v>315</v>
      </c>
      <c r="F1091" s="440" t="s">
        <v>1323</v>
      </c>
      <c r="G1091" s="440" t="s">
        <v>1323</v>
      </c>
      <c r="J1091" s="440" t="s">
        <v>1324</v>
      </c>
      <c r="K1091" s="440" t="s">
        <v>1324</v>
      </c>
      <c r="Q1091" s="440">
        <v>270110</v>
      </c>
      <c r="R1091" s="449" t="s">
        <v>315</v>
      </c>
      <c r="S1091" s="440">
        <v>270110</v>
      </c>
    </row>
    <row r="1092" spans="1:19" ht="10.199999999999999" customHeight="1" x14ac:dyDescent="0.3">
      <c r="A1092" s="440">
        <v>2701</v>
      </c>
      <c r="B1092" s="440">
        <f t="shared" si="20"/>
        <v>6</v>
      </c>
      <c r="C1092" s="449">
        <v>270115</v>
      </c>
      <c r="D1092" s="440" t="s">
        <v>316</v>
      </c>
      <c r="E1092" s="440" t="s">
        <v>1323</v>
      </c>
      <c r="F1092" s="440" t="s">
        <v>1323</v>
      </c>
      <c r="J1092" s="440" t="s">
        <v>1324</v>
      </c>
      <c r="K1092" s="440" t="s">
        <v>1324</v>
      </c>
      <c r="O1092" s="440" t="s">
        <v>1323</v>
      </c>
      <c r="Q1092" s="440">
        <v>270115</v>
      </c>
      <c r="R1092" s="449" t="s">
        <v>316</v>
      </c>
      <c r="S1092" s="440">
        <v>270115</v>
      </c>
    </row>
    <row r="1093" spans="1:19" ht="10.199999999999999" customHeight="1" x14ac:dyDescent="0.3">
      <c r="A1093" s="440">
        <v>2702</v>
      </c>
      <c r="B1093" s="440">
        <f t="shared" ref="B1093:B1156" si="21">LEN(C1093)</f>
        <v>4</v>
      </c>
      <c r="C1093" s="449">
        <v>2702</v>
      </c>
      <c r="D1093" s="440" t="s">
        <v>272</v>
      </c>
      <c r="E1093" s="440" t="s">
        <v>1323</v>
      </c>
      <c r="F1093" s="440" t="s">
        <v>1323</v>
      </c>
      <c r="G1093" s="440" t="s">
        <v>1323</v>
      </c>
      <c r="I1093" s="440" t="s">
        <v>1323</v>
      </c>
      <c r="J1093" s="440" t="s">
        <v>1323</v>
      </c>
      <c r="K1093" s="440" t="s">
        <v>1323</v>
      </c>
      <c r="L1093" s="440" t="s">
        <v>1323</v>
      </c>
      <c r="M1093" s="440" t="s">
        <v>1323</v>
      </c>
      <c r="O1093" s="440" t="s">
        <v>1323</v>
      </c>
      <c r="Q1093" s="440">
        <v>2702</v>
      </c>
      <c r="R1093" s="449" t="s">
        <v>272</v>
      </c>
      <c r="S1093" s="440">
        <v>2702</v>
      </c>
    </row>
    <row r="1094" spans="1:19" ht="10.199999999999999" customHeight="1" x14ac:dyDescent="0.3">
      <c r="A1094" s="440">
        <v>2702</v>
      </c>
      <c r="B1094" s="440">
        <f t="shared" si="21"/>
        <v>6</v>
      </c>
      <c r="C1094" s="449">
        <v>270205</v>
      </c>
      <c r="D1094" s="440" t="s">
        <v>317</v>
      </c>
      <c r="E1094" s="440" t="s">
        <v>1323</v>
      </c>
      <c r="F1094" s="440" t="s">
        <v>1323</v>
      </c>
      <c r="J1094" s="440" t="s">
        <v>1324</v>
      </c>
      <c r="K1094" s="440" t="s">
        <v>1324</v>
      </c>
      <c r="L1094" s="440" t="s">
        <v>1323</v>
      </c>
      <c r="M1094" s="440" t="s">
        <v>1323</v>
      </c>
      <c r="O1094" s="440" t="s">
        <v>1323</v>
      </c>
      <c r="Q1094" s="440">
        <v>270205</v>
      </c>
      <c r="R1094" s="449" t="s">
        <v>317</v>
      </c>
      <c r="S1094" s="440">
        <v>270205</v>
      </c>
    </row>
    <row r="1095" spans="1:19" ht="10.199999999999999" customHeight="1" x14ac:dyDescent="0.3">
      <c r="A1095" s="440">
        <v>2702</v>
      </c>
      <c r="B1095" s="440">
        <f t="shared" si="21"/>
        <v>6</v>
      </c>
      <c r="C1095" s="449">
        <v>270210</v>
      </c>
      <c r="D1095" s="440" t="s">
        <v>318</v>
      </c>
      <c r="F1095" s="440" t="s">
        <v>1323</v>
      </c>
      <c r="G1095" s="440" t="s">
        <v>1323</v>
      </c>
      <c r="I1095" s="440" t="s">
        <v>1323</v>
      </c>
      <c r="J1095" s="440" t="s">
        <v>1323</v>
      </c>
      <c r="K1095" s="440" t="s">
        <v>1323</v>
      </c>
      <c r="Q1095" s="440">
        <v>270210</v>
      </c>
      <c r="R1095" s="449" t="s">
        <v>318</v>
      </c>
      <c r="S1095" s="440">
        <v>270210</v>
      </c>
    </row>
    <row r="1096" spans="1:19" ht="10.199999999999999" customHeight="1" x14ac:dyDescent="0.3">
      <c r="A1096" s="440">
        <v>2703</v>
      </c>
      <c r="B1096" s="440">
        <f t="shared" si="21"/>
        <v>4</v>
      </c>
      <c r="C1096" s="449">
        <v>2703</v>
      </c>
      <c r="D1096" s="440" t="s">
        <v>157</v>
      </c>
      <c r="E1096" s="440" t="s">
        <v>1323</v>
      </c>
      <c r="F1096" s="440" t="s">
        <v>1323</v>
      </c>
      <c r="G1096" s="440" t="s">
        <v>1323</v>
      </c>
      <c r="I1096" s="440" t="s">
        <v>1323</v>
      </c>
      <c r="J1096" s="440" t="s">
        <v>1323</v>
      </c>
      <c r="K1096" s="440" t="s">
        <v>1323</v>
      </c>
      <c r="L1096" s="440" t="s">
        <v>1323</v>
      </c>
      <c r="M1096" s="440" t="s">
        <v>1323</v>
      </c>
      <c r="O1096" s="440" t="s">
        <v>1323</v>
      </c>
      <c r="Q1096" s="440">
        <v>2703</v>
      </c>
      <c r="R1096" s="449" t="s">
        <v>157</v>
      </c>
      <c r="S1096" s="440">
        <v>2703</v>
      </c>
    </row>
    <row r="1097" spans="1:19" ht="10.199999999999999" customHeight="1" x14ac:dyDescent="0.3">
      <c r="A1097" s="440">
        <v>2703</v>
      </c>
      <c r="B1097" s="440">
        <f t="shared" si="21"/>
        <v>6</v>
      </c>
      <c r="C1097" s="449">
        <v>270305</v>
      </c>
      <c r="D1097" s="440" t="s">
        <v>319</v>
      </c>
      <c r="E1097" s="440" t="s">
        <v>1323</v>
      </c>
      <c r="F1097" s="440" t="s">
        <v>1323</v>
      </c>
      <c r="J1097" s="440" t="s">
        <v>1323</v>
      </c>
      <c r="K1097" s="440" t="s">
        <v>1323</v>
      </c>
      <c r="O1097" s="440" t="s">
        <v>1323</v>
      </c>
      <c r="Q1097" s="440">
        <v>270305</v>
      </c>
      <c r="R1097" s="449" t="s">
        <v>319</v>
      </c>
      <c r="S1097" s="440">
        <v>270305</v>
      </c>
    </row>
    <row r="1098" spans="1:19" ht="10.199999999999999" customHeight="1" x14ac:dyDescent="0.3">
      <c r="A1098" s="440">
        <v>2703</v>
      </c>
      <c r="B1098" s="440">
        <f t="shared" si="21"/>
        <v>6</v>
      </c>
      <c r="C1098" s="449">
        <v>270310</v>
      </c>
      <c r="D1098" s="440" t="s">
        <v>320</v>
      </c>
      <c r="E1098" s="440" t="s">
        <v>1323</v>
      </c>
      <c r="F1098" s="440" t="s">
        <v>1323</v>
      </c>
      <c r="G1098" s="440" t="s">
        <v>1323</v>
      </c>
      <c r="J1098" s="440" t="s">
        <v>1324</v>
      </c>
      <c r="K1098" s="440" t="s">
        <v>1324</v>
      </c>
      <c r="O1098" s="440" t="s">
        <v>1323</v>
      </c>
      <c r="Q1098" s="440">
        <v>270310</v>
      </c>
      <c r="R1098" s="449" t="s">
        <v>320</v>
      </c>
      <c r="S1098" s="440">
        <v>270310</v>
      </c>
    </row>
    <row r="1099" spans="1:19" ht="10.199999999999999" customHeight="1" x14ac:dyDescent="0.3">
      <c r="A1099" s="440">
        <v>2703</v>
      </c>
      <c r="B1099" s="440">
        <f t="shared" si="21"/>
        <v>6</v>
      </c>
      <c r="C1099" s="449">
        <v>270315</v>
      </c>
      <c r="D1099" s="440" t="s">
        <v>321</v>
      </c>
      <c r="E1099" s="440" t="s">
        <v>1323</v>
      </c>
      <c r="F1099" s="440" t="s">
        <v>1323</v>
      </c>
      <c r="J1099" s="440" t="s">
        <v>1323</v>
      </c>
      <c r="K1099" s="440" t="s">
        <v>1323</v>
      </c>
      <c r="O1099" s="440" t="s">
        <v>1323</v>
      </c>
      <c r="Q1099" s="440">
        <v>270315</v>
      </c>
      <c r="R1099" s="449" t="s">
        <v>321</v>
      </c>
      <c r="S1099" s="440">
        <v>270315</v>
      </c>
    </row>
    <row r="1100" spans="1:19" ht="10.199999999999999" customHeight="1" x14ac:dyDescent="0.3">
      <c r="A1100" s="440">
        <v>2703</v>
      </c>
      <c r="B1100" s="440">
        <f t="shared" si="21"/>
        <v>6</v>
      </c>
      <c r="C1100" s="449">
        <v>270390</v>
      </c>
      <c r="D1100" s="440" t="s">
        <v>157</v>
      </c>
      <c r="E1100" s="440" t="s">
        <v>1323</v>
      </c>
      <c r="F1100" s="440" t="s">
        <v>1323</v>
      </c>
      <c r="G1100" s="440" t="s">
        <v>1323</v>
      </c>
      <c r="I1100" s="440" t="s">
        <v>1323</v>
      </c>
      <c r="J1100" s="440" t="s">
        <v>1323</v>
      </c>
      <c r="K1100" s="440" t="s">
        <v>1323</v>
      </c>
      <c r="L1100" s="440" t="s">
        <v>1323</v>
      </c>
      <c r="M1100" s="440" t="s">
        <v>1323</v>
      </c>
      <c r="O1100" s="440" t="s">
        <v>1323</v>
      </c>
      <c r="Q1100" s="440">
        <v>270390</v>
      </c>
      <c r="R1100" s="449" t="s">
        <v>157</v>
      </c>
      <c r="S1100" s="440">
        <v>270390</v>
      </c>
    </row>
    <row r="1101" spans="1:19" ht="10.199999999999999" customHeight="1" x14ac:dyDescent="0.3">
      <c r="A1101" s="440">
        <v>2790</v>
      </c>
      <c r="B1101" s="440">
        <f t="shared" si="21"/>
        <v>4</v>
      </c>
      <c r="C1101" s="449">
        <v>2790</v>
      </c>
      <c r="D1101" s="440" t="s">
        <v>322</v>
      </c>
      <c r="E1101" s="440" t="s">
        <v>1323</v>
      </c>
      <c r="F1101" s="440" t="s">
        <v>1323</v>
      </c>
      <c r="G1101" s="440" t="s">
        <v>1323</v>
      </c>
      <c r="I1101" s="440" t="s">
        <v>1323</v>
      </c>
      <c r="J1101" s="440" t="s">
        <v>1323</v>
      </c>
      <c r="K1101" s="440" t="s">
        <v>1323</v>
      </c>
      <c r="L1101" s="440" t="s">
        <v>1323</v>
      </c>
      <c r="M1101" s="440" t="s">
        <v>1323</v>
      </c>
      <c r="O1101" s="440" t="s">
        <v>1323</v>
      </c>
      <c r="Q1101" s="440">
        <v>2790</v>
      </c>
      <c r="R1101" s="449" t="s">
        <v>322</v>
      </c>
      <c r="S1101" s="440">
        <v>2790</v>
      </c>
    </row>
    <row r="1102" spans="1:19" ht="10.199999999999999" customHeight="1" x14ac:dyDescent="0.3">
      <c r="A1102" s="440">
        <v>28</v>
      </c>
      <c r="B1102" s="440">
        <f t="shared" si="21"/>
        <v>2</v>
      </c>
      <c r="C1102" s="449">
        <v>28</v>
      </c>
      <c r="D1102" s="440" t="s">
        <v>838</v>
      </c>
      <c r="E1102" s="440" t="s">
        <v>1323</v>
      </c>
      <c r="F1102" s="440" t="s">
        <v>1323</v>
      </c>
      <c r="G1102" s="440" t="s">
        <v>1323</v>
      </c>
      <c r="I1102" s="440" t="s">
        <v>1323</v>
      </c>
      <c r="J1102" s="440" t="s">
        <v>1323</v>
      </c>
      <c r="K1102" s="440" t="s">
        <v>1323</v>
      </c>
      <c r="L1102" s="440" t="s">
        <v>1323</v>
      </c>
      <c r="M1102" s="440" t="s">
        <v>1323</v>
      </c>
      <c r="O1102" s="440" t="s">
        <v>1323</v>
      </c>
      <c r="Q1102" s="440">
        <v>28</v>
      </c>
      <c r="R1102" s="449" t="s">
        <v>838</v>
      </c>
      <c r="S1102" s="440">
        <v>28</v>
      </c>
    </row>
    <row r="1103" spans="1:19" ht="10.199999999999999" customHeight="1" x14ac:dyDescent="0.3">
      <c r="A1103" s="440">
        <v>2801</v>
      </c>
      <c r="B1103" s="440">
        <f t="shared" si="21"/>
        <v>4</v>
      </c>
      <c r="C1103" s="449">
        <v>2801</v>
      </c>
      <c r="D1103" s="440" t="s">
        <v>323</v>
      </c>
      <c r="E1103" s="440" t="s">
        <v>1323</v>
      </c>
      <c r="F1103" s="440" t="s">
        <v>1323</v>
      </c>
      <c r="J1103" s="440" t="s">
        <v>1324</v>
      </c>
      <c r="K1103" s="440" t="s">
        <v>1324</v>
      </c>
      <c r="L1103" s="440" t="s">
        <v>1323</v>
      </c>
      <c r="M1103" s="440" t="s">
        <v>1323</v>
      </c>
      <c r="O1103" s="440" t="s">
        <v>1323</v>
      </c>
      <c r="Q1103" s="440">
        <v>2801</v>
      </c>
      <c r="R1103" s="449" t="s">
        <v>323</v>
      </c>
      <c r="S1103" s="440">
        <v>2801</v>
      </c>
    </row>
    <row r="1104" spans="1:19" ht="10.199999999999999" customHeight="1" x14ac:dyDescent="0.3">
      <c r="A1104" s="440">
        <v>2801</v>
      </c>
      <c r="B1104" s="440">
        <f t="shared" si="21"/>
        <v>6</v>
      </c>
      <c r="C1104" s="449">
        <v>280105</v>
      </c>
      <c r="D1104" s="440" t="s">
        <v>323</v>
      </c>
      <c r="E1104" s="440" t="s">
        <v>1323</v>
      </c>
      <c r="F1104" s="440" t="s">
        <v>1323</v>
      </c>
      <c r="J1104" s="440" t="s">
        <v>1324</v>
      </c>
      <c r="K1104" s="440" t="s">
        <v>1324</v>
      </c>
      <c r="L1104" s="440" t="s">
        <v>1323</v>
      </c>
      <c r="M1104" s="440" t="s">
        <v>1323</v>
      </c>
      <c r="O1104" s="440" t="s">
        <v>1323</v>
      </c>
      <c r="Q1104" s="440">
        <v>280105</v>
      </c>
      <c r="R1104" s="449" t="s">
        <v>323</v>
      </c>
      <c r="S1104" s="440">
        <v>280105</v>
      </c>
    </row>
    <row r="1105" spans="1:19" ht="10.199999999999999" customHeight="1" x14ac:dyDescent="0.3">
      <c r="A1105" s="440">
        <v>2801</v>
      </c>
      <c r="B1105" s="440">
        <f t="shared" si="21"/>
        <v>6</v>
      </c>
      <c r="C1105" s="449">
        <v>280110</v>
      </c>
      <c r="D1105" s="440" t="s">
        <v>324</v>
      </c>
      <c r="E1105" s="440" t="s">
        <v>1323</v>
      </c>
      <c r="F1105" s="440" t="s">
        <v>1323</v>
      </c>
      <c r="J1105" s="440" t="s">
        <v>1324</v>
      </c>
      <c r="K1105" s="440" t="s">
        <v>1324</v>
      </c>
      <c r="L1105" s="440" t="s">
        <v>1323</v>
      </c>
      <c r="M1105" s="440" t="s">
        <v>1323</v>
      </c>
      <c r="O1105" s="440" t="s">
        <v>1323</v>
      </c>
      <c r="Q1105" s="440">
        <v>280110</v>
      </c>
      <c r="R1105" s="449" t="s">
        <v>324</v>
      </c>
      <c r="S1105" s="440">
        <v>280110</v>
      </c>
    </row>
    <row r="1106" spans="1:19" ht="10.199999999999999" customHeight="1" x14ac:dyDescent="0.3">
      <c r="A1106" s="440">
        <v>2802</v>
      </c>
      <c r="B1106" s="440">
        <f t="shared" si="21"/>
        <v>4</v>
      </c>
      <c r="C1106" s="449">
        <v>2802</v>
      </c>
      <c r="D1106" s="440" t="s">
        <v>325</v>
      </c>
      <c r="E1106" s="440" t="s">
        <v>1323</v>
      </c>
      <c r="F1106" s="440" t="s">
        <v>1323</v>
      </c>
      <c r="G1106" s="440" t="s">
        <v>1323</v>
      </c>
      <c r="I1106" s="440" t="s">
        <v>1323</v>
      </c>
      <c r="J1106" s="440" t="s">
        <v>1323</v>
      </c>
      <c r="K1106" s="440" t="s">
        <v>1323</v>
      </c>
      <c r="L1106" s="440" t="s">
        <v>1323</v>
      </c>
      <c r="M1106" s="440" t="s">
        <v>1323</v>
      </c>
      <c r="O1106" s="440" t="s">
        <v>1323</v>
      </c>
      <c r="Q1106" s="440">
        <v>2802</v>
      </c>
      <c r="R1106" s="449" t="s">
        <v>325</v>
      </c>
      <c r="S1106" s="440">
        <v>2802</v>
      </c>
    </row>
    <row r="1107" spans="1:19" ht="10.199999999999999" customHeight="1" x14ac:dyDescent="0.3">
      <c r="A1107" s="440">
        <v>2803</v>
      </c>
      <c r="B1107" s="440">
        <f t="shared" si="21"/>
        <v>4</v>
      </c>
      <c r="C1107" s="449">
        <v>2803</v>
      </c>
      <c r="D1107" s="440" t="s">
        <v>839</v>
      </c>
      <c r="E1107" s="440" t="s">
        <v>1323</v>
      </c>
      <c r="J1107" s="440" t="s">
        <v>1324</v>
      </c>
      <c r="K1107" s="440" t="s">
        <v>1324</v>
      </c>
      <c r="O1107" s="440" t="s">
        <v>1323</v>
      </c>
      <c r="Q1107" s="440">
        <v>2803</v>
      </c>
      <c r="R1107" s="449" t="s">
        <v>839</v>
      </c>
      <c r="S1107" s="440">
        <v>2803</v>
      </c>
    </row>
    <row r="1108" spans="1:19" ht="10.199999999999999" customHeight="1" x14ac:dyDescent="0.3">
      <c r="A1108" s="440">
        <v>2803</v>
      </c>
      <c r="B1108" s="440">
        <f t="shared" si="21"/>
        <v>6</v>
      </c>
      <c r="C1108" s="449">
        <v>280305</v>
      </c>
      <c r="D1108" s="440" t="s">
        <v>840</v>
      </c>
      <c r="E1108" s="440" t="s">
        <v>1323</v>
      </c>
      <c r="J1108" s="440" t="s">
        <v>1324</v>
      </c>
      <c r="K1108" s="440" t="s">
        <v>1324</v>
      </c>
      <c r="O1108" s="440" t="s">
        <v>1323</v>
      </c>
      <c r="Q1108" s="440">
        <v>280305</v>
      </c>
      <c r="R1108" s="449" t="s">
        <v>840</v>
      </c>
      <c r="S1108" s="440">
        <v>280305</v>
      </c>
    </row>
    <row r="1109" spans="1:19" ht="10.199999999999999" customHeight="1" x14ac:dyDescent="0.3">
      <c r="A1109" s="440">
        <v>2803</v>
      </c>
      <c r="B1109" s="440">
        <f t="shared" si="21"/>
        <v>6</v>
      </c>
      <c r="C1109" s="449">
        <v>280310</v>
      </c>
      <c r="D1109" s="440" t="s">
        <v>841</v>
      </c>
      <c r="E1109" s="440" t="s">
        <v>1323</v>
      </c>
      <c r="J1109" s="440" t="s">
        <v>1324</v>
      </c>
      <c r="K1109" s="440" t="s">
        <v>1324</v>
      </c>
      <c r="O1109" s="440" t="s">
        <v>1323</v>
      </c>
      <c r="Q1109" s="440">
        <v>280310</v>
      </c>
      <c r="R1109" s="449" t="s">
        <v>841</v>
      </c>
      <c r="S1109" s="440">
        <v>280310</v>
      </c>
    </row>
    <row r="1110" spans="1:19" ht="10.199999999999999" customHeight="1" x14ac:dyDescent="0.3">
      <c r="A1110" s="440">
        <v>29</v>
      </c>
      <c r="B1110" s="440">
        <f t="shared" si="21"/>
        <v>2</v>
      </c>
      <c r="C1110" s="449">
        <v>29</v>
      </c>
      <c r="D1110" s="440" t="s">
        <v>326</v>
      </c>
      <c r="E1110" s="440" t="s">
        <v>1323</v>
      </c>
      <c r="F1110" s="440" t="s">
        <v>1323</v>
      </c>
      <c r="G1110" s="440" t="s">
        <v>1323</v>
      </c>
      <c r="I1110" s="440" t="s">
        <v>1323</v>
      </c>
      <c r="J1110" s="440" t="s">
        <v>1323</v>
      </c>
      <c r="K1110" s="440" t="s">
        <v>1323</v>
      </c>
      <c r="L1110" s="440" t="s">
        <v>1323</v>
      </c>
      <c r="M1110" s="440" t="s">
        <v>1323</v>
      </c>
      <c r="N1110" s="440" t="s">
        <v>1323</v>
      </c>
      <c r="O1110" s="440" t="s">
        <v>1323</v>
      </c>
      <c r="Q1110" s="440">
        <v>29</v>
      </c>
      <c r="R1110" s="449" t="s">
        <v>326</v>
      </c>
      <c r="S1110" s="440">
        <v>29</v>
      </c>
    </row>
    <row r="1111" spans="1:19" ht="10.199999999999999" customHeight="1" x14ac:dyDescent="0.3">
      <c r="A1111" s="440">
        <v>2901</v>
      </c>
      <c r="B1111" s="440">
        <f t="shared" si="21"/>
        <v>4</v>
      </c>
      <c r="C1111" s="449">
        <v>2901</v>
      </c>
      <c r="D1111" s="440" t="s">
        <v>327</v>
      </c>
      <c r="E1111" s="440" t="s">
        <v>1323</v>
      </c>
      <c r="F1111" s="440" t="s">
        <v>1323</v>
      </c>
      <c r="G1111" s="440" t="s">
        <v>1323</v>
      </c>
      <c r="I1111" s="440" t="s">
        <v>1323</v>
      </c>
      <c r="J1111" s="440" t="s">
        <v>1323</v>
      </c>
      <c r="K1111" s="440" t="s">
        <v>1323</v>
      </c>
      <c r="L1111" s="440" t="s">
        <v>1323</v>
      </c>
      <c r="M1111" s="440" t="s">
        <v>1323</v>
      </c>
      <c r="N1111" s="440" t="s">
        <v>1323</v>
      </c>
      <c r="O1111" s="440" t="s">
        <v>1323</v>
      </c>
      <c r="Q1111" s="440">
        <v>2901</v>
      </c>
      <c r="R1111" s="449" t="s">
        <v>327</v>
      </c>
      <c r="S1111" s="440">
        <v>2901</v>
      </c>
    </row>
    <row r="1112" spans="1:19" ht="10.199999999999999" customHeight="1" x14ac:dyDescent="0.3">
      <c r="A1112" s="440">
        <v>2901</v>
      </c>
      <c r="B1112" s="440">
        <f t="shared" si="21"/>
        <v>6</v>
      </c>
      <c r="C1112" s="449">
        <v>290105</v>
      </c>
      <c r="D1112" s="440" t="s">
        <v>328</v>
      </c>
      <c r="E1112" s="440" t="s">
        <v>1323</v>
      </c>
      <c r="F1112" s="440" t="s">
        <v>1323</v>
      </c>
      <c r="J1112" s="440" t="s">
        <v>1323</v>
      </c>
      <c r="K1112" s="440" t="s">
        <v>1323</v>
      </c>
      <c r="O1112" s="440" t="s">
        <v>1323</v>
      </c>
      <c r="Q1112" s="440">
        <v>290105</v>
      </c>
      <c r="R1112" s="449" t="s">
        <v>1583</v>
      </c>
      <c r="S1112" s="440">
        <v>290105</v>
      </c>
    </row>
    <row r="1113" spans="1:19" ht="10.199999999999999" customHeight="1" x14ac:dyDescent="0.3">
      <c r="A1113" s="440">
        <v>2901</v>
      </c>
      <c r="B1113" s="440">
        <f t="shared" si="21"/>
        <v>6</v>
      </c>
      <c r="C1113" s="449">
        <v>290110</v>
      </c>
      <c r="D1113" s="440" t="s">
        <v>329</v>
      </c>
      <c r="F1113" s="440" t="s">
        <v>1323</v>
      </c>
      <c r="J1113" s="440" t="s">
        <v>1323</v>
      </c>
      <c r="K1113" s="440" t="s">
        <v>1323</v>
      </c>
      <c r="Q1113" s="440">
        <v>290110</v>
      </c>
      <c r="R1113" s="449" t="s">
        <v>329</v>
      </c>
      <c r="S1113" s="440">
        <v>290110</v>
      </c>
    </row>
    <row r="1114" spans="1:19" ht="10.199999999999999" customHeight="1" x14ac:dyDescent="0.3">
      <c r="A1114" s="440">
        <v>2901</v>
      </c>
      <c r="B1114" s="440">
        <f t="shared" si="21"/>
        <v>6</v>
      </c>
      <c r="C1114" s="449">
        <v>290115</v>
      </c>
      <c r="D1114" s="440" t="s">
        <v>330</v>
      </c>
      <c r="E1114" s="440" t="s">
        <v>1323</v>
      </c>
      <c r="F1114" s="440" t="s">
        <v>1323</v>
      </c>
      <c r="G1114" s="440" t="s">
        <v>1323</v>
      </c>
      <c r="I1114" s="440" t="s">
        <v>1323</v>
      </c>
      <c r="J1114" s="440" t="s">
        <v>1323</v>
      </c>
      <c r="K1114" s="440" t="s">
        <v>1323</v>
      </c>
      <c r="L1114" s="440" t="s">
        <v>1323</v>
      </c>
      <c r="M1114" s="440" t="s">
        <v>1323</v>
      </c>
      <c r="N1114" s="440" t="s">
        <v>1323</v>
      </c>
      <c r="O1114" s="440" t="s">
        <v>1323</v>
      </c>
      <c r="Q1114" s="440">
        <v>290115</v>
      </c>
      <c r="R1114" s="449" t="s">
        <v>330</v>
      </c>
      <c r="S1114" s="440">
        <v>290115</v>
      </c>
    </row>
    <row r="1115" spans="1:19" ht="10.199999999999999" customHeight="1" x14ac:dyDescent="0.3">
      <c r="A1115" s="440">
        <v>2901</v>
      </c>
      <c r="B1115" s="440">
        <f t="shared" si="21"/>
        <v>6</v>
      </c>
      <c r="C1115" s="449">
        <v>290120</v>
      </c>
      <c r="D1115" s="440" t="s">
        <v>331</v>
      </c>
      <c r="E1115" s="440" t="s">
        <v>1323</v>
      </c>
      <c r="F1115" s="440" t="s">
        <v>1323</v>
      </c>
      <c r="J1115" s="440" t="s">
        <v>1324</v>
      </c>
      <c r="K1115" s="440" t="s">
        <v>1324</v>
      </c>
      <c r="O1115" s="440" t="s">
        <v>1323</v>
      </c>
      <c r="Q1115" s="440">
        <v>290120</v>
      </c>
      <c r="R1115" s="449" t="s">
        <v>331</v>
      </c>
      <c r="S1115" s="440">
        <v>290120</v>
      </c>
    </row>
    <row r="1116" spans="1:19" ht="10.199999999999999" customHeight="1" x14ac:dyDescent="0.3">
      <c r="A1116" s="440">
        <v>2901</v>
      </c>
      <c r="B1116" s="440">
        <f t="shared" si="21"/>
        <v>6</v>
      </c>
      <c r="C1116" s="449">
        <v>290125</v>
      </c>
      <c r="D1116" s="440" t="s">
        <v>842</v>
      </c>
      <c r="F1116" s="440" t="s">
        <v>1323</v>
      </c>
      <c r="J1116" s="440" t="s">
        <v>1324</v>
      </c>
      <c r="K1116" s="440" t="s">
        <v>1324</v>
      </c>
      <c r="N1116" s="440" t="s">
        <v>1323</v>
      </c>
      <c r="Q1116" s="440">
        <v>290125</v>
      </c>
      <c r="R1116" s="449" t="s">
        <v>842</v>
      </c>
      <c r="S1116" s="440">
        <v>290125</v>
      </c>
    </row>
    <row r="1117" spans="1:19" ht="10.199999999999999" customHeight="1" x14ac:dyDescent="0.3">
      <c r="A1117" s="440">
        <v>2901</v>
      </c>
      <c r="B1117" s="440">
        <f t="shared" si="21"/>
        <v>6</v>
      </c>
      <c r="C1117" s="449">
        <v>290190</v>
      </c>
      <c r="D1117" s="440" t="s">
        <v>53</v>
      </c>
      <c r="E1117" s="440" t="s">
        <v>1323</v>
      </c>
      <c r="F1117" s="440" t="s">
        <v>1323</v>
      </c>
      <c r="G1117" s="440" t="s">
        <v>1323</v>
      </c>
      <c r="I1117" s="440" t="s">
        <v>1323</v>
      </c>
      <c r="J1117" s="440" t="s">
        <v>1323</v>
      </c>
      <c r="K1117" s="440" t="s">
        <v>1323</v>
      </c>
      <c r="L1117" s="440" t="s">
        <v>1323</v>
      </c>
      <c r="M1117" s="440" t="s">
        <v>1323</v>
      </c>
      <c r="N1117" s="440" t="s">
        <v>1323</v>
      </c>
      <c r="O1117" s="440" t="s">
        <v>1323</v>
      </c>
      <c r="Q1117" s="440">
        <v>290190</v>
      </c>
      <c r="R1117" s="449" t="s">
        <v>53</v>
      </c>
      <c r="S1117" s="440">
        <v>290190</v>
      </c>
    </row>
    <row r="1118" spans="1:19" ht="10.199999999999999" customHeight="1" x14ac:dyDescent="0.3">
      <c r="A1118" s="440">
        <v>2902</v>
      </c>
      <c r="B1118" s="440">
        <f t="shared" si="21"/>
        <v>4</v>
      </c>
      <c r="C1118" s="449">
        <v>2902</v>
      </c>
      <c r="D1118" s="440" t="s">
        <v>332</v>
      </c>
      <c r="E1118" s="440" t="s">
        <v>1323</v>
      </c>
      <c r="G1118" s="440" t="s">
        <v>1323</v>
      </c>
      <c r="I1118" s="440" t="s">
        <v>1323</v>
      </c>
      <c r="J1118" s="440" t="s">
        <v>1323</v>
      </c>
      <c r="K1118" s="440" t="s">
        <v>1323</v>
      </c>
      <c r="O1118" s="440" t="s">
        <v>1323</v>
      </c>
      <c r="Q1118" s="440">
        <v>2902</v>
      </c>
      <c r="R1118" s="449" t="s">
        <v>332</v>
      </c>
      <c r="S1118" s="440">
        <v>2902</v>
      </c>
    </row>
    <row r="1119" spans="1:19" ht="10.199999999999999" customHeight="1" x14ac:dyDescent="0.3">
      <c r="A1119" s="440">
        <v>2903</v>
      </c>
      <c r="B1119" s="440">
        <f t="shared" si="21"/>
        <v>4</v>
      </c>
      <c r="C1119" s="449">
        <v>2903</v>
      </c>
      <c r="D1119" s="440" t="s">
        <v>333</v>
      </c>
      <c r="G1119" s="440" t="s">
        <v>1323</v>
      </c>
      <c r="I1119" s="440" t="s">
        <v>1323</v>
      </c>
      <c r="J1119" s="440" t="s">
        <v>1323</v>
      </c>
      <c r="K1119" s="440" t="s">
        <v>1323</v>
      </c>
      <c r="Q1119" s="440">
        <v>2903</v>
      </c>
      <c r="R1119" s="449" t="s">
        <v>333</v>
      </c>
      <c r="S1119" s="440">
        <v>2903</v>
      </c>
    </row>
    <row r="1120" spans="1:19" ht="10.199999999999999" customHeight="1" x14ac:dyDescent="0.3">
      <c r="A1120" s="440">
        <v>2904</v>
      </c>
      <c r="B1120" s="440">
        <f t="shared" si="21"/>
        <v>4</v>
      </c>
      <c r="C1120" s="449">
        <v>2904</v>
      </c>
      <c r="D1120" s="440" t="s">
        <v>277</v>
      </c>
      <c r="E1120" s="440" t="s">
        <v>1323</v>
      </c>
      <c r="F1120" s="440" t="s">
        <v>1323</v>
      </c>
      <c r="G1120" s="440" t="s">
        <v>1323</v>
      </c>
      <c r="I1120" s="440" t="s">
        <v>1323</v>
      </c>
      <c r="J1120" s="440" t="s">
        <v>1323</v>
      </c>
      <c r="K1120" s="440" t="s">
        <v>1323</v>
      </c>
      <c r="L1120" s="440" t="s">
        <v>1323</v>
      </c>
      <c r="M1120" s="440" t="s">
        <v>1323</v>
      </c>
      <c r="N1120" s="440" t="s">
        <v>1323</v>
      </c>
      <c r="O1120" s="440" t="s">
        <v>1323</v>
      </c>
      <c r="Q1120" s="440">
        <v>2904</v>
      </c>
      <c r="R1120" s="449" t="s">
        <v>277</v>
      </c>
      <c r="S1120" s="440">
        <v>2904</v>
      </c>
    </row>
    <row r="1121" spans="1:19" ht="10.199999999999999" customHeight="1" x14ac:dyDescent="0.3">
      <c r="A1121" s="440">
        <v>2905</v>
      </c>
      <c r="B1121" s="440">
        <f t="shared" si="21"/>
        <v>4</v>
      </c>
      <c r="C1121" s="449">
        <v>2905</v>
      </c>
      <c r="D1121" s="440" t="s">
        <v>334</v>
      </c>
      <c r="J1121" s="440" t="s">
        <v>1324</v>
      </c>
      <c r="K1121" s="440" t="s">
        <v>1324</v>
      </c>
      <c r="Q1121" s="440">
        <v>2905</v>
      </c>
      <c r="R1121" s="449" t="s">
        <v>334</v>
      </c>
      <c r="S1121" s="440">
        <v>2905</v>
      </c>
    </row>
    <row r="1122" spans="1:19" ht="10.199999999999999" customHeight="1" x14ac:dyDescent="0.3">
      <c r="A1122" s="440">
        <v>2906</v>
      </c>
      <c r="B1122" s="440">
        <f t="shared" si="21"/>
        <v>4</v>
      </c>
      <c r="C1122" s="449">
        <v>2906</v>
      </c>
      <c r="D1122" s="440" t="s">
        <v>843</v>
      </c>
      <c r="J1122" s="440" t="s">
        <v>1324</v>
      </c>
      <c r="K1122" s="440" t="s">
        <v>1324</v>
      </c>
      <c r="Q1122" s="440">
        <v>2906</v>
      </c>
      <c r="R1122" s="449" t="s">
        <v>843</v>
      </c>
      <c r="S1122" s="440">
        <v>2906</v>
      </c>
    </row>
    <row r="1123" spans="1:19" ht="10.199999999999999" customHeight="1" x14ac:dyDescent="0.3">
      <c r="A1123" s="440">
        <v>2908</v>
      </c>
      <c r="B1123" s="440">
        <f t="shared" si="21"/>
        <v>4</v>
      </c>
      <c r="C1123" s="449">
        <v>2908</v>
      </c>
      <c r="D1123" s="440" t="s">
        <v>229</v>
      </c>
      <c r="E1123" s="440" t="s">
        <v>1323</v>
      </c>
      <c r="F1123" s="440" t="s">
        <v>1323</v>
      </c>
      <c r="G1123" s="440" t="s">
        <v>1323</v>
      </c>
      <c r="I1123" s="440" t="s">
        <v>1323</v>
      </c>
      <c r="J1123" s="440" t="s">
        <v>1323</v>
      </c>
      <c r="K1123" s="440" t="s">
        <v>1323</v>
      </c>
      <c r="L1123" s="440" t="s">
        <v>1323</v>
      </c>
      <c r="M1123" s="440" t="s">
        <v>1323</v>
      </c>
      <c r="O1123" s="440" t="s">
        <v>1323</v>
      </c>
      <c r="Q1123" s="440">
        <v>2908</v>
      </c>
      <c r="R1123" s="449" t="s">
        <v>229</v>
      </c>
      <c r="S1123" s="440">
        <v>2908</v>
      </c>
    </row>
    <row r="1124" spans="1:19" ht="10.199999999999999" customHeight="1" x14ac:dyDescent="0.3">
      <c r="A1124" s="440">
        <v>2910</v>
      </c>
      <c r="B1124" s="440">
        <f t="shared" si="21"/>
        <v>4</v>
      </c>
      <c r="C1124" s="449">
        <v>2910</v>
      </c>
      <c r="D1124" s="440" t="s">
        <v>335</v>
      </c>
      <c r="E1124" s="440" t="s">
        <v>1323</v>
      </c>
      <c r="F1124" s="440" t="s">
        <v>1323</v>
      </c>
      <c r="G1124" s="440" t="s">
        <v>1323</v>
      </c>
      <c r="I1124" s="440" t="s">
        <v>1323</v>
      </c>
      <c r="J1124" s="440" t="s">
        <v>1323</v>
      </c>
      <c r="K1124" s="440" t="s">
        <v>1323</v>
      </c>
      <c r="L1124" s="440" t="s">
        <v>1323</v>
      </c>
      <c r="M1124" s="440" t="s">
        <v>1323</v>
      </c>
      <c r="N1124" s="440" t="s">
        <v>1323</v>
      </c>
      <c r="O1124" s="440" t="s">
        <v>1323</v>
      </c>
      <c r="Q1124" s="440">
        <v>2910</v>
      </c>
      <c r="R1124" s="449" t="s">
        <v>335</v>
      </c>
      <c r="S1124" s="440">
        <v>2910</v>
      </c>
    </row>
    <row r="1125" spans="1:19" ht="10.199999999999999" customHeight="1" x14ac:dyDescent="0.3">
      <c r="A1125" s="440">
        <v>2911</v>
      </c>
      <c r="B1125" s="440">
        <f t="shared" si="21"/>
        <v>4</v>
      </c>
      <c r="C1125" s="449">
        <v>2911</v>
      </c>
      <c r="D1125" s="440" t="s">
        <v>1584</v>
      </c>
      <c r="G1125" s="440" t="s">
        <v>1323</v>
      </c>
      <c r="I1125" s="440" t="s">
        <v>1323</v>
      </c>
      <c r="J1125" s="440" t="s">
        <v>1323</v>
      </c>
      <c r="K1125" s="440" t="s">
        <v>1323</v>
      </c>
      <c r="Q1125" s="440">
        <v>2911</v>
      </c>
      <c r="R1125" s="449" t="s">
        <v>1584</v>
      </c>
      <c r="S1125" s="440">
        <v>2911</v>
      </c>
    </row>
    <row r="1126" spans="1:19" ht="10.199999999999999" customHeight="1" x14ac:dyDescent="0.3">
      <c r="A1126" s="440">
        <v>2911</v>
      </c>
      <c r="B1126" s="440">
        <f t="shared" si="21"/>
        <v>6</v>
      </c>
      <c r="C1126" s="449">
        <v>291105</v>
      </c>
      <c r="D1126" s="440" t="s">
        <v>844</v>
      </c>
      <c r="G1126" s="440" t="s">
        <v>1323</v>
      </c>
      <c r="I1126" s="440" t="s">
        <v>1323</v>
      </c>
      <c r="J1126" s="440" t="s">
        <v>1323</v>
      </c>
      <c r="K1126" s="440" t="s">
        <v>1323</v>
      </c>
      <c r="Q1126" s="440">
        <v>291105</v>
      </c>
      <c r="R1126" s="449" t="s">
        <v>844</v>
      </c>
      <c r="S1126" s="440">
        <v>291105</v>
      </c>
    </row>
    <row r="1127" spans="1:19" ht="10.199999999999999" customHeight="1" x14ac:dyDescent="0.3">
      <c r="A1127" s="440">
        <v>2911</v>
      </c>
      <c r="B1127" s="440">
        <f t="shared" si="21"/>
        <v>6</v>
      </c>
      <c r="C1127" s="449">
        <v>291110</v>
      </c>
      <c r="D1127" s="440" t="s">
        <v>845</v>
      </c>
      <c r="G1127" s="440" t="s">
        <v>1323</v>
      </c>
      <c r="I1127" s="440" t="s">
        <v>1323</v>
      </c>
      <c r="J1127" s="440" t="s">
        <v>1323</v>
      </c>
      <c r="K1127" s="440" t="s">
        <v>1323</v>
      </c>
      <c r="Q1127" s="440">
        <v>291110</v>
      </c>
      <c r="R1127" s="449" t="s">
        <v>845</v>
      </c>
      <c r="S1127" s="440">
        <v>291110</v>
      </c>
    </row>
    <row r="1128" spans="1:19" ht="10.199999999999999" customHeight="1" x14ac:dyDescent="0.3">
      <c r="A1128" s="440">
        <v>2912</v>
      </c>
      <c r="B1128" s="440">
        <f t="shared" si="21"/>
        <v>4</v>
      </c>
      <c r="C1128" s="449">
        <v>2912</v>
      </c>
      <c r="D1128" s="440" t="s">
        <v>846</v>
      </c>
      <c r="E1128" s="440" t="s">
        <v>1323</v>
      </c>
      <c r="F1128" s="440" t="s">
        <v>1323</v>
      </c>
      <c r="G1128" s="440" t="s">
        <v>1323</v>
      </c>
      <c r="I1128" s="440" t="s">
        <v>1323</v>
      </c>
      <c r="J1128" s="440" t="s">
        <v>1323</v>
      </c>
      <c r="K1128" s="440" t="s">
        <v>1323</v>
      </c>
      <c r="O1128" s="440" t="s">
        <v>1323</v>
      </c>
      <c r="Q1128" s="440">
        <v>2912</v>
      </c>
      <c r="R1128" s="449" t="s">
        <v>846</v>
      </c>
      <c r="S1128" s="440">
        <v>2912</v>
      </c>
    </row>
    <row r="1129" spans="1:19" ht="10.199999999999999" customHeight="1" x14ac:dyDescent="0.3">
      <c r="A1129" s="440">
        <v>2990</v>
      </c>
      <c r="B1129" s="440">
        <f t="shared" si="21"/>
        <v>4</v>
      </c>
      <c r="C1129" s="449">
        <v>2990</v>
      </c>
      <c r="D1129" s="440" t="s">
        <v>53</v>
      </c>
      <c r="E1129" s="440" t="s">
        <v>1323</v>
      </c>
      <c r="F1129" s="440" t="s">
        <v>1323</v>
      </c>
      <c r="G1129" s="440" t="s">
        <v>1323</v>
      </c>
      <c r="I1129" s="440" t="s">
        <v>1323</v>
      </c>
      <c r="J1129" s="440" t="s">
        <v>1323</v>
      </c>
      <c r="K1129" s="440" t="s">
        <v>1323</v>
      </c>
      <c r="L1129" s="440" t="s">
        <v>1323</v>
      </c>
      <c r="M1129" s="440" t="s">
        <v>1323</v>
      </c>
      <c r="N1129" s="440" t="s">
        <v>1323</v>
      </c>
      <c r="O1129" s="440" t="s">
        <v>1323</v>
      </c>
      <c r="Q1129" s="440">
        <v>2990</v>
      </c>
      <c r="R1129" s="449" t="s">
        <v>53</v>
      </c>
      <c r="S1129" s="440">
        <v>2990</v>
      </c>
    </row>
    <row r="1130" spans="1:19" ht="10.199999999999999" customHeight="1" x14ac:dyDescent="0.3">
      <c r="A1130" s="440">
        <v>2990</v>
      </c>
      <c r="B1130" s="440">
        <f t="shared" si="21"/>
        <v>6</v>
      </c>
      <c r="C1130" s="449">
        <v>299005</v>
      </c>
      <c r="D1130" s="440" t="s">
        <v>336</v>
      </c>
      <c r="E1130" s="440" t="s">
        <v>1323</v>
      </c>
      <c r="F1130" s="440" t="s">
        <v>1323</v>
      </c>
      <c r="G1130" s="440" t="s">
        <v>1323</v>
      </c>
      <c r="I1130" s="440" t="s">
        <v>1323</v>
      </c>
      <c r="J1130" s="440" t="s">
        <v>1323</v>
      </c>
      <c r="K1130" s="440" t="s">
        <v>1323</v>
      </c>
      <c r="L1130" s="440" t="s">
        <v>1323</v>
      </c>
      <c r="M1130" s="440" t="s">
        <v>1323</v>
      </c>
      <c r="N1130" s="440" t="s">
        <v>1323</v>
      </c>
      <c r="O1130" s="440" t="s">
        <v>1323</v>
      </c>
      <c r="Q1130" s="440">
        <v>299005</v>
      </c>
      <c r="R1130" s="449" t="s">
        <v>336</v>
      </c>
      <c r="S1130" s="440">
        <v>299005</v>
      </c>
    </row>
    <row r="1131" spans="1:19" ht="10.199999999999999" customHeight="1" x14ac:dyDescent="0.3">
      <c r="A1131" s="440">
        <v>2990</v>
      </c>
      <c r="B1131" s="440">
        <f t="shared" si="21"/>
        <v>6</v>
      </c>
      <c r="C1131" s="449">
        <v>299010</v>
      </c>
      <c r="D1131" s="440" t="s">
        <v>337</v>
      </c>
      <c r="F1131" s="440" t="s">
        <v>1323</v>
      </c>
      <c r="J1131" s="440" t="s">
        <v>1324</v>
      </c>
      <c r="K1131" s="440" t="s">
        <v>1324</v>
      </c>
      <c r="M1131" s="440" t="s">
        <v>1323</v>
      </c>
      <c r="Q1131" s="440">
        <v>299010</v>
      </c>
      <c r="R1131" s="449" t="s">
        <v>337</v>
      </c>
      <c r="S1131" s="440">
        <v>299010</v>
      </c>
    </row>
    <row r="1132" spans="1:19" ht="10.199999999999999" customHeight="1" x14ac:dyDescent="0.3">
      <c r="A1132" s="440">
        <v>2990</v>
      </c>
      <c r="B1132" s="440">
        <f t="shared" si="21"/>
        <v>6</v>
      </c>
      <c r="C1132" s="449">
        <v>299015</v>
      </c>
      <c r="D1132" s="440" t="s">
        <v>1585</v>
      </c>
      <c r="E1132" s="440" t="s">
        <v>1323</v>
      </c>
      <c r="F1132" s="440" t="s">
        <v>1323</v>
      </c>
      <c r="J1132" s="440" t="s">
        <v>1323</v>
      </c>
      <c r="K1132" s="440" t="s">
        <v>1323</v>
      </c>
      <c r="O1132" s="440" t="s">
        <v>1323</v>
      </c>
      <c r="Q1132" s="440">
        <v>299015</v>
      </c>
      <c r="R1132" s="449" t="s">
        <v>1585</v>
      </c>
      <c r="S1132" s="440">
        <v>299015</v>
      </c>
    </row>
    <row r="1133" spans="1:19" ht="10.199999999999999" customHeight="1" x14ac:dyDescent="0.3">
      <c r="A1133" s="440">
        <v>2990</v>
      </c>
      <c r="B1133" s="440">
        <f t="shared" si="21"/>
        <v>6</v>
      </c>
      <c r="C1133" s="449">
        <v>299090</v>
      </c>
      <c r="D1133" s="440" t="s">
        <v>1298</v>
      </c>
      <c r="E1133" s="440" t="s">
        <v>1323</v>
      </c>
      <c r="F1133" s="440" t="s">
        <v>1323</v>
      </c>
      <c r="G1133" s="440" t="s">
        <v>1323</v>
      </c>
      <c r="I1133" s="440" t="s">
        <v>1323</v>
      </c>
      <c r="J1133" s="440" t="s">
        <v>1323</v>
      </c>
      <c r="K1133" s="440" t="s">
        <v>1323</v>
      </c>
      <c r="L1133" s="440" t="s">
        <v>1323</v>
      </c>
      <c r="M1133" s="440" t="s">
        <v>1323</v>
      </c>
      <c r="N1133" s="440" t="s">
        <v>1323</v>
      </c>
      <c r="O1133" s="440" t="s">
        <v>1323</v>
      </c>
      <c r="Q1133" s="440">
        <v>299090</v>
      </c>
      <c r="R1133" s="449" t="s">
        <v>1298</v>
      </c>
      <c r="S1133" s="440">
        <v>299090</v>
      </c>
    </row>
    <row r="1134" spans="1:19" ht="10.199999999999999" customHeight="1" x14ac:dyDescent="0.3">
      <c r="A1134" s="440">
        <v>3</v>
      </c>
      <c r="B1134" s="440">
        <f t="shared" si="21"/>
        <v>1</v>
      </c>
      <c r="C1134" s="449">
        <v>3</v>
      </c>
      <c r="D1134" s="440" t="s">
        <v>7</v>
      </c>
      <c r="E1134" s="440" t="s">
        <v>1323</v>
      </c>
      <c r="F1134" s="440" t="s">
        <v>1323</v>
      </c>
      <c r="G1134" s="440" t="s">
        <v>1323</v>
      </c>
      <c r="I1134" s="440" t="s">
        <v>1323</v>
      </c>
      <c r="J1134" s="440" t="s">
        <v>1323</v>
      </c>
      <c r="K1134" s="440" t="s">
        <v>1323</v>
      </c>
      <c r="L1134" s="440" t="s">
        <v>1323</v>
      </c>
      <c r="M1134" s="440" t="s">
        <v>1323</v>
      </c>
      <c r="N1134" s="440" t="s">
        <v>1323</v>
      </c>
      <c r="O1134" s="440" t="s">
        <v>1323</v>
      </c>
      <c r="Q1134" s="440">
        <v>3</v>
      </c>
      <c r="R1134" s="449" t="s">
        <v>7</v>
      </c>
      <c r="S1134" s="440">
        <v>3</v>
      </c>
    </row>
    <row r="1135" spans="1:19" ht="10.199999999999999" customHeight="1" x14ac:dyDescent="0.3">
      <c r="A1135" s="440">
        <v>31</v>
      </c>
      <c r="B1135" s="440">
        <f t="shared" si="21"/>
        <v>2</v>
      </c>
      <c r="C1135" s="449">
        <v>31</v>
      </c>
      <c r="D1135" s="440" t="s">
        <v>338</v>
      </c>
      <c r="E1135" s="440" t="s">
        <v>1323</v>
      </c>
      <c r="F1135" s="440" t="s">
        <v>1323</v>
      </c>
      <c r="G1135" s="440" t="s">
        <v>1323</v>
      </c>
      <c r="I1135" s="440" t="s">
        <v>1323</v>
      </c>
      <c r="J1135" s="440" t="s">
        <v>1323</v>
      </c>
      <c r="K1135" s="440" t="s">
        <v>1323</v>
      </c>
      <c r="L1135" s="440" t="s">
        <v>1323</v>
      </c>
      <c r="M1135" s="440" t="s">
        <v>1323</v>
      </c>
      <c r="O1135" s="440" t="s">
        <v>1323</v>
      </c>
      <c r="Q1135" s="440">
        <v>31</v>
      </c>
      <c r="R1135" s="449" t="s">
        <v>338</v>
      </c>
      <c r="S1135" s="440">
        <v>31</v>
      </c>
    </row>
    <row r="1136" spans="1:19" ht="10.199999999999999" customHeight="1" x14ac:dyDescent="0.3">
      <c r="A1136" s="440">
        <v>3101</v>
      </c>
      <c r="B1136" s="440">
        <f t="shared" si="21"/>
        <v>4</v>
      </c>
      <c r="C1136" s="449">
        <v>3101</v>
      </c>
      <c r="D1136" s="440" t="s">
        <v>339</v>
      </c>
      <c r="E1136" s="440" t="s">
        <v>1323</v>
      </c>
      <c r="F1136" s="440" t="s">
        <v>1323</v>
      </c>
      <c r="G1136" s="440" t="s">
        <v>1323</v>
      </c>
      <c r="I1136" s="440" t="s">
        <v>1323</v>
      </c>
      <c r="J1136" s="440" t="s">
        <v>1323</v>
      </c>
      <c r="K1136" s="440" t="s">
        <v>1323</v>
      </c>
      <c r="L1136" s="440" t="s">
        <v>1323</v>
      </c>
      <c r="M1136" s="440" t="s">
        <v>1323</v>
      </c>
      <c r="O1136" s="440" t="s">
        <v>1323</v>
      </c>
      <c r="Q1136" s="440">
        <v>3101</v>
      </c>
      <c r="R1136" s="449" t="s">
        <v>339</v>
      </c>
      <c r="S1136" s="440">
        <v>3101</v>
      </c>
    </row>
    <row r="1137" spans="1:19" ht="10.199999999999999" customHeight="1" x14ac:dyDescent="0.3">
      <c r="A1137" s="440">
        <v>3102</v>
      </c>
      <c r="B1137" s="440">
        <f t="shared" si="21"/>
        <v>4</v>
      </c>
      <c r="C1137" s="449">
        <v>3102</v>
      </c>
      <c r="D1137" s="440" t="s">
        <v>340</v>
      </c>
      <c r="E1137" s="440" t="s">
        <v>1323</v>
      </c>
      <c r="F1137" s="440" t="s">
        <v>1323</v>
      </c>
      <c r="I1137" s="440" t="s">
        <v>1323</v>
      </c>
      <c r="J1137" s="440" t="s">
        <v>1324</v>
      </c>
      <c r="K1137" s="440" t="s">
        <v>1324</v>
      </c>
      <c r="L1137" s="440" t="s">
        <v>1323</v>
      </c>
      <c r="M1137" s="440" t="s">
        <v>1323</v>
      </c>
      <c r="O1137" s="440" t="s">
        <v>1323</v>
      </c>
      <c r="Q1137" s="440">
        <v>3102</v>
      </c>
      <c r="R1137" s="449" t="s">
        <v>340</v>
      </c>
      <c r="S1137" s="440">
        <v>3102</v>
      </c>
    </row>
    <row r="1138" spans="1:19" ht="10.199999999999999" customHeight="1" x14ac:dyDescent="0.3">
      <c r="A1138" s="440">
        <v>3103</v>
      </c>
      <c r="B1138" s="440">
        <f t="shared" si="21"/>
        <v>4</v>
      </c>
      <c r="C1138" s="449">
        <v>3103</v>
      </c>
      <c r="D1138" s="440" t="s">
        <v>341</v>
      </c>
      <c r="J1138" s="440" t="s">
        <v>1324</v>
      </c>
      <c r="K1138" s="440" t="s">
        <v>1324</v>
      </c>
      <c r="Q1138" s="440">
        <v>3103</v>
      </c>
      <c r="R1138" s="449" t="s">
        <v>341</v>
      </c>
      <c r="S1138" s="440">
        <v>3103</v>
      </c>
    </row>
    <row r="1139" spans="1:19" ht="10.199999999999999" customHeight="1" x14ac:dyDescent="0.3">
      <c r="A1139" s="440">
        <v>32</v>
      </c>
      <c r="B1139" s="440">
        <f t="shared" si="21"/>
        <v>2</v>
      </c>
      <c r="C1139" s="449">
        <v>32</v>
      </c>
      <c r="D1139" s="440" t="s">
        <v>848</v>
      </c>
      <c r="E1139" s="440" t="s">
        <v>1323</v>
      </c>
      <c r="F1139" s="440" t="s">
        <v>1323</v>
      </c>
      <c r="J1139" s="440" t="s">
        <v>1324</v>
      </c>
      <c r="K1139" s="440" t="s">
        <v>1324</v>
      </c>
      <c r="L1139" s="440" t="s">
        <v>1323</v>
      </c>
      <c r="M1139" s="440" t="s">
        <v>1323</v>
      </c>
      <c r="O1139" s="440" t="s">
        <v>1323</v>
      </c>
      <c r="Q1139" s="440">
        <v>32</v>
      </c>
      <c r="R1139" s="449" t="s">
        <v>848</v>
      </c>
      <c r="S1139" s="440">
        <v>32</v>
      </c>
    </row>
    <row r="1140" spans="1:19" ht="10.199999999999999" customHeight="1" x14ac:dyDescent="0.3">
      <c r="A1140" s="440">
        <v>3201</v>
      </c>
      <c r="B1140" s="440">
        <f t="shared" si="21"/>
        <v>4</v>
      </c>
      <c r="C1140" s="449">
        <v>3201</v>
      </c>
      <c r="D1140" s="440" t="s">
        <v>1586</v>
      </c>
      <c r="E1140" s="440" t="s">
        <v>1323</v>
      </c>
      <c r="F1140" s="440" t="s">
        <v>1323</v>
      </c>
      <c r="J1140" s="440" t="s">
        <v>1324</v>
      </c>
      <c r="K1140" s="440" t="s">
        <v>1324</v>
      </c>
      <c r="L1140" s="440" t="s">
        <v>1323</v>
      </c>
      <c r="M1140" s="440" t="s">
        <v>1323</v>
      </c>
      <c r="O1140" s="440" t="s">
        <v>1323</v>
      </c>
      <c r="Q1140" s="440">
        <v>3201</v>
      </c>
      <c r="R1140" s="449" t="s">
        <v>1586</v>
      </c>
      <c r="S1140" s="440">
        <v>3201</v>
      </c>
    </row>
    <row r="1141" spans="1:19" ht="10.199999999999999" customHeight="1" x14ac:dyDescent="0.3">
      <c r="A1141" s="440">
        <v>3202</v>
      </c>
      <c r="B1141" s="440">
        <f t="shared" si="21"/>
        <v>4</v>
      </c>
      <c r="C1141" s="449">
        <v>3202</v>
      </c>
      <c r="D1141" s="440" t="s">
        <v>342</v>
      </c>
      <c r="E1141" s="440" t="s">
        <v>1323</v>
      </c>
      <c r="F1141" s="440" t="s">
        <v>1323</v>
      </c>
      <c r="J1141" s="440" t="s">
        <v>1324</v>
      </c>
      <c r="K1141" s="440" t="s">
        <v>1324</v>
      </c>
      <c r="L1141" s="440" t="s">
        <v>1323</v>
      </c>
      <c r="M1141" s="440" t="s">
        <v>1323</v>
      </c>
      <c r="O1141" s="440" t="s">
        <v>1323</v>
      </c>
      <c r="Q1141" s="440">
        <v>3202</v>
      </c>
      <c r="R1141" s="449" t="s">
        <v>342</v>
      </c>
      <c r="S1141" s="440">
        <v>3202</v>
      </c>
    </row>
    <row r="1142" spans="1:19" ht="10.199999999999999" customHeight="1" x14ac:dyDescent="0.3">
      <c r="A1142" s="440">
        <v>33</v>
      </c>
      <c r="B1142" s="440">
        <f t="shared" si="21"/>
        <v>2</v>
      </c>
      <c r="C1142" s="449">
        <v>33</v>
      </c>
      <c r="D1142" s="440" t="s">
        <v>343</v>
      </c>
      <c r="E1142" s="440" t="s">
        <v>1323</v>
      </c>
      <c r="F1142" s="440" t="s">
        <v>1323</v>
      </c>
      <c r="G1142" s="440" t="s">
        <v>1323</v>
      </c>
      <c r="I1142" s="440" t="s">
        <v>1323</v>
      </c>
      <c r="J1142" s="440" t="s">
        <v>1323</v>
      </c>
      <c r="K1142" s="440" t="s">
        <v>1323</v>
      </c>
      <c r="L1142" s="440" t="s">
        <v>1323</v>
      </c>
      <c r="M1142" s="440" t="s">
        <v>1323</v>
      </c>
      <c r="N1142" s="440" t="s">
        <v>1323</v>
      </c>
      <c r="O1142" s="440" t="s">
        <v>1323</v>
      </c>
      <c r="Q1142" s="440">
        <v>33</v>
      </c>
      <c r="R1142" s="449" t="s">
        <v>343</v>
      </c>
      <c r="S1142" s="440">
        <v>33</v>
      </c>
    </row>
    <row r="1143" spans="1:19" ht="10.199999999999999" customHeight="1" x14ac:dyDescent="0.3">
      <c r="A1143" s="440">
        <v>3301</v>
      </c>
      <c r="B1143" s="440">
        <f t="shared" si="21"/>
        <v>4</v>
      </c>
      <c r="C1143" s="449">
        <v>3301</v>
      </c>
      <c r="D1143" s="440" t="s">
        <v>344</v>
      </c>
      <c r="E1143" s="440" t="s">
        <v>1323</v>
      </c>
      <c r="F1143" s="440" t="s">
        <v>1323</v>
      </c>
      <c r="G1143" s="440" t="s">
        <v>1323</v>
      </c>
      <c r="I1143" s="440" t="s">
        <v>1323</v>
      </c>
      <c r="J1143" s="440" t="s">
        <v>1323</v>
      </c>
      <c r="K1143" s="440" t="s">
        <v>1323</v>
      </c>
      <c r="L1143" s="440" t="s">
        <v>1323</v>
      </c>
      <c r="M1143" s="440" t="s">
        <v>1323</v>
      </c>
      <c r="N1143" s="440" t="s">
        <v>1323</v>
      </c>
      <c r="O1143" s="440" t="s">
        <v>1323</v>
      </c>
      <c r="Q1143" s="440">
        <v>3301</v>
      </c>
      <c r="R1143" s="449" t="s">
        <v>344</v>
      </c>
      <c r="S1143" s="440">
        <v>3301</v>
      </c>
    </row>
    <row r="1144" spans="1:19" ht="10.199999999999999" customHeight="1" x14ac:dyDescent="0.3">
      <c r="A1144" s="440">
        <v>3302</v>
      </c>
      <c r="B1144" s="440">
        <f t="shared" si="21"/>
        <v>4</v>
      </c>
      <c r="C1144" s="449">
        <v>3302</v>
      </c>
      <c r="D1144" s="440" t="s">
        <v>345</v>
      </c>
      <c r="G1144" s="440" t="s">
        <v>1323</v>
      </c>
      <c r="J1144" s="440" t="s">
        <v>1324</v>
      </c>
      <c r="K1144" s="440" t="s">
        <v>1324</v>
      </c>
      <c r="Q1144" s="440">
        <v>3302</v>
      </c>
      <c r="R1144" s="449" t="s">
        <v>345</v>
      </c>
      <c r="S1144" s="440">
        <v>3302</v>
      </c>
    </row>
    <row r="1145" spans="1:19" ht="10.199999999999999" customHeight="1" x14ac:dyDescent="0.3">
      <c r="A1145" s="440">
        <v>3303</v>
      </c>
      <c r="B1145" s="440">
        <f t="shared" si="21"/>
        <v>4</v>
      </c>
      <c r="C1145" s="449">
        <v>3303</v>
      </c>
      <c r="D1145" s="440" t="s">
        <v>346</v>
      </c>
      <c r="E1145" s="440" t="s">
        <v>1323</v>
      </c>
      <c r="F1145" s="440" t="s">
        <v>1323</v>
      </c>
      <c r="G1145" s="440" t="s">
        <v>1323</v>
      </c>
      <c r="I1145" s="440" t="s">
        <v>1323</v>
      </c>
      <c r="J1145" s="440" t="s">
        <v>1323</v>
      </c>
      <c r="K1145" s="440" t="s">
        <v>1323</v>
      </c>
      <c r="L1145" s="440" t="s">
        <v>1323</v>
      </c>
      <c r="M1145" s="440" t="s">
        <v>1323</v>
      </c>
      <c r="N1145" s="440" t="s">
        <v>1323</v>
      </c>
      <c r="O1145" s="440" t="s">
        <v>1323</v>
      </c>
      <c r="Q1145" s="440">
        <v>3303</v>
      </c>
      <c r="R1145" s="449" t="s">
        <v>346</v>
      </c>
      <c r="S1145" s="440">
        <v>3303</v>
      </c>
    </row>
    <row r="1146" spans="1:19" ht="10.199999999999999" customHeight="1" x14ac:dyDescent="0.3">
      <c r="A1146" s="440">
        <v>3303</v>
      </c>
      <c r="B1146" s="440">
        <f t="shared" si="21"/>
        <v>6</v>
      </c>
      <c r="C1146" s="449">
        <v>330305</v>
      </c>
      <c r="D1146" s="440" t="s">
        <v>347</v>
      </c>
      <c r="E1146" s="440" t="s">
        <v>1323</v>
      </c>
      <c r="F1146" s="440" t="s">
        <v>1323</v>
      </c>
      <c r="G1146" s="440" t="s">
        <v>1323</v>
      </c>
      <c r="I1146" s="440" t="s">
        <v>1323</v>
      </c>
      <c r="J1146" s="440" t="s">
        <v>1323</v>
      </c>
      <c r="K1146" s="440" t="s">
        <v>1323</v>
      </c>
      <c r="L1146" s="440" t="s">
        <v>1323</v>
      </c>
      <c r="M1146" s="440" t="s">
        <v>1323</v>
      </c>
      <c r="O1146" s="440" t="s">
        <v>1323</v>
      </c>
      <c r="Q1146" s="440">
        <v>330305</v>
      </c>
      <c r="R1146" s="449" t="s">
        <v>347</v>
      </c>
      <c r="S1146" s="440">
        <v>330305</v>
      </c>
    </row>
    <row r="1147" spans="1:19" ht="10.199999999999999" customHeight="1" x14ac:dyDescent="0.3">
      <c r="A1147" s="440">
        <v>3303</v>
      </c>
      <c r="B1147" s="440">
        <f t="shared" si="21"/>
        <v>6</v>
      </c>
      <c r="C1147" s="449">
        <v>330310</v>
      </c>
      <c r="D1147" s="440" t="s">
        <v>348</v>
      </c>
      <c r="E1147" s="440" t="s">
        <v>1323</v>
      </c>
      <c r="F1147" s="440" t="s">
        <v>1323</v>
      </c>
      <c r="G1147" s="440" t="s">
        <v>1323</v>
      </c>
      <c r="I1147" s="440" t="s">
        <v>1323</v>
      </c>
      <c r="J1147" s="440" t="s">
        <v>1323</v>
      </c>
      <c r="K1147" s="440" t="s">
        <v>1323</v>
      </c>
      <c r="L1147" s="440" t="s">
        <v>1323</v>
      </c>
      <c r="M1147" s="440" t="s">
        <v>1323</v>
      </c>
      <c r="N1147" s="440" t="s">
        <v>1323</v>
      </c>
      <c r="O1147" s="440" t="s">
        <v>1323</v>
      </c>
      <c r="Q1147" s="440">
        <v>330310</v>
      </c>
      <c r="R1147" s="449" t="s">
        <v>348</v>
      </c>
      <c r="S1147" s="440">
        <v>330310</v>
      </c>
    </row>
    <row r="1148" spans="1:19" ht="10.199999999999999" customHeight="1" x14ac:dyDescent="0.3">
      <c r="A1148" s="440">
        <v>3303</v>
      </c>
      <c r="B1148" s="440">
        <f t="shared" si="21"/>
        <v>6</v>
      </c>
      <c r="C1148" s="449">
        <v>330390</v>
      </c>
      <c r="D1148" s="440" t="s">
        <v>118</v>
      </c>
      <c r="E1148" s="440" t="s">
        <v>1323</v>
      </c>
      <c r="F1148" s="440" t="s">
        <v>1323</v>
      </c>
      <c r="G1148" s="440" t="s">
        <v>1323</v>
      </c>
      <c r="I1148" s="440" t="s">
        <v>1323</v>
      </c>
      <c r="J1148" s="440" t="s">
        <v>1323</v>
      </c>
      <c r="K1148" s="440" t="s">
        <v>1323</v>
      </c>
      <c r="L1148" s="440" t="s">
        <v>1323</v>
      </c>
      <c r="M1148" s="440" t="s">
        <v>1323</v>
      </c>
      <c r="O1148" s="440" t="s">
        <v>1323</v>
      </c>
      <c r="Q1148" s="440">
        <v>330390</v>
      </c>
      <c r="R1148" s="449" t="s">
        <v>118</v>
      </c>
      <c r="S1148" s="440">
        <v>330390</v>
      </c>
    </row>
    <row r="1149" spans="1:19" ht="10.199999999999999" customHeight="1" x14ac:dyDescent="0.3">
      <c r="A1149" s="440">
        <v>3304</v>
      </c>
      <c r="B1149" s="440">
        <f t="shared" si="21"/>
        <v>4</v>
      </c>
      <c r="C1149" s="449">
        <v>3304</v>
      </c>
      <c r="D1149" s="440" t="s">
        <v>349</v>
      </c>
      <c r="E1149" s="440" t="s">
        <v>1323</v>
      </c>
      <c r="F1149" s="440" t="s">
        <v>1323</v>
      </c>
      <c r="J1149" s="440" t="s">
        <v>1324</v>
      </c>
      <c r="K1149" s="440" t="s">
        <v>1324</v>
      </c>
      <c r="L1149" s="440" t="s">
        <v>1323</v>
      </c>
      <c r="M1149" s="440" t="s">
        <v>1323</v>
      </c>
      <c r="N1149" s="440" t="s">
        <v>1323</v>
      </c>
      <c r="O1149" s="440" t="s">
        <v>1323</v>
      </c>
      <c r="Q1149" s="440">
        <v>3304</v>
      </c>
      <c r="R1149" s="449" t="s">
        <v>349</v>
      </c>
      <c r="S1149" s="440">
        <v>3304</v>
      </c>
    </row>
    <row r="1150" spans="1:19" ht="10.199999999999999" customHeight="1" x14ac:dyDescent="0.3">
      <c r="A1150" s="440">
        <v>3305</v>
      </c>
      <c r="B1150" s="440">
        <f t="shared" si="21"/>
        <v>4</v>
      </c>
      <c r="C1150" s="449">
        <v>3305</v>
      </c>
      <c r="D1150" s="440" t="s">
        <v>350</v>
      </c>
      <c r="E1150" s="440" t="s">
        <v>1323</v>
      </c>
      <c r="F1150" s="440" t="s">
        <v>1323</v>
      </c>
      <c r="G1150" s="440" t="s">
        <v>1323</v>
      </c>
      <c r="I1150" s="440" t="s">
        <v>1323</v>
      </c>
      <c r="J1150" s="440" t="s">
        <v>1323</v>
      </c>
      <c r="K1150" s="440" t="s">
        <v>1323</v>
      </c>
      <c r="L1150" s="440" t="s">
        <v>1323</v>
      </c>
      <c r="M1150" s="440" t="s">
        <v>1323</v>
      </c>
      <c r="O1150" s="440" t="s">
        <v>1323</v>
      </c>
      <c r="Q1150" s="440">
        <v>3305</v>
      </c>
      <c r="R1150" s="449" t="s">
        <v>350</v>
      </c>
      <c r="S1150" s="440">
        <v>3305</v>
      </c>
    </row>
    <row r="1151" spans="1:19" ht="10.199999999999999" customHeight="1" x14ac:dyDescent="0.3">
      <c r="A1151" s="440">
        <v>3306</v>
      </c>
      <c r="B1151" s="440">
        <f t="shared" si="21"/>
        <v>4</v>
      </c>
      <c r="C1151" s="449">
        <v>3306</v>
      </c>
      <c r="D1151" s="440" t="s">
        <v>849</v>
      </c>
      <c r="J1151" s="440" t="s">
        <v>1324</v>
      </c>
      <c r="K1151" s="440" t="s">
        <v>1324</v>
      </c>
      <c r="Q1151" s="440">
        <v>3306</v>
      </c>
      <c r="R1151" s="449" t="s">
        <v>849</v>
      </c>
      <c r="S1151" s="440">
        <v>3306</v>
      </c>
    </row>
    <row r="1152" spans="1:19" ht="10.199999999999999" customHeight="1" x14ac:dyDescent="0.3">
      <c r="A1152" s="440">
        <v>3306</v>
      </c>
      <c r="B1152" s="440">
        <f t="shared" si="21"/>
        <v>6</v>
      </c>
      <c r="C1152" s="449">
        <v>330605</v>
      </c>
      <c r="D1152" s="440" t="s">
        <v>850</v>
      </c>
      <c r="J1152" s="440" t="s">
        <v>1324</v>
      </c>
      <c r="K1152" s="440" t="s">
        <v>1324</v>
      </c>
      <c r="Q1152" s="440">
        <v>330605</v>
      </c>
      <c r="R1152" s="449" t="s">
        <v>850</v>
      </c>
      <c r="S1152" s="440">
        <v>330605</v>
      </c>
    </row>
    <row r="1153" spans="1:19" ht="10.199999999999999" customHeight="1" x14ac:dyDescent="0.3">
      <c r="A1153" s="440">
        <v>3306</v>
      </c>
      <c r="B1153" s="440">
        <f t="shared" si="21"/>
        <v>6</v>
      </c>
      <c r="C1153" s="449">
        <v>330610</v>
      </c>
      <c r="D1153" s="440" t="s">
        <v>851</v>
      </c>
      <c r="J1153" s="440" t="s">
        <v>1324</v>
      </c>
      <c r="K1153" s="440" t="s">
        <v>1324</v>
      </c>
      <c r="Q1153" s="440">
        <v>330610</v>
      </c>
      <c r="R1153" s="449" t="s">
        <v>851</v>
      </c>
      <c r="S1153" s="440">
        <v>330610</v>
      </c>
    </row>
    <row r="1154" spans="1:19" ht="10.199999999999999" customHeight="1" x14ac:dyDescent="0.3">
      <c r="A1154" s="440">
        <v>3306</v>
      </c>
      <c r="B1154" s="440">
        <f t="shared" si="21"/>
        <v>6</v>
      </c>
      <c r="C1154" s="449">
        <v>330615</v>
      </c>
      <c r="D1154" s="440" t="s">
        <v>852</v>
      </c>
      <c r="J1154" s="440" t="s">
        <v>1324</v>
      </c>
      <c r="K1154" s="440" t="s">
        <v>1324</v>
      </c>
      <c r="Q1154" s="440">
        <v>330615</v>
      </c>
      <c r="R1154" s="449" t="s">
        <v>852</v>
      </c>
      <c r="S1154" s="440">
        <v>330615</v>
      </c>
    </row>
    <row r="1155" spans="1:19" ht="10.199999999999999" customHeight="1" x14ac:dyDescent="0.3">
      <c r="A1155" s="440">
        <v>3306</v>
      </c>
      <c r="B1155" s="440">
        <f t="shared" si="21"/>
        <v>6</v>
      </c>
      <c r="C1155" s="449">
        <v>330620</v>
      </c>
      <c r="D1155" s="440" t="s">
        <v>1587</v>
      </c>
      <c r="J1155" s="440" t="s">
        <v>1324</v>
      </c>
      <c r="K1155" s="440" t="s">
        <v>1324</v>
      </c>
      <c r="Q1155" s="440">
        <v>330620</v>
      </c>
      <c r="R1155" s="449" t="s">
        <v>1587</v>
      </c>
      <c r="S1155" s="440">
        <v>330620</v>
      </c>
    </row>
    <row r="1156" spans="1:19" ht="10.199999999999999" customHeight="1" x14ac:dyDescent="0.3">
      <c r="A1156" s="440">
        <v>3306</v>
      </c>
      <c r="B1156" s="440">
        <f t="shared" si="21"/>
        <v>6</v>
      </c>
      <c r="C1156" s="449">
        <v>330625</v>
      </c>
      <c r="D1156" s="440" t="s">
        <v>1588</v>
      </c>
      <c r="J1156" s="440" t="s">
        <v>1324</v>
      </c>
      <c r="K1156" s="440" t="s">
        <v>1324</v>
      </c>
      <c r="Q1156" s="440">
        <v>330625</v>
      </c>
      <c r="R1156" s="449" t="s">
        <v>1588</v>
      </c>
      <c r="S1156" s="440">
        <v>330625</v>
      </c>
    </row>
    <row r="1157" spans="1:19" ht="10.199999999999999" customHeight="1" x14ac:dyDescent="0.3">
      <c r="A1157" s="440">
        <v>3306</v>
      </c>
      <c r="B1157" s="440">
        <f t="shared" ref="B1157:B1223" si="22">LEN(C1157)</f>
        <v>6</v>
      </c>
      <c r="C1157" s="449">
        <v>330630</v>
      </c>
      <c r="D1157" s="440" t="s">
        <v>853</v>
      </c>
      <c r="J1157" s="440" t="s">
        <v>1324</v>
      </c>
      <c r="K1157" s="440" t="s">
        <v>1324</v>
      </c>
      <c r="Q1157" s="440">
        <v>330630</v>
      </c>
      <c r="R1157" s="449" t="s">
        <v>853</v>
      </c>
      <c r="S1157" s="440">
        <v>330630</v>
      </c>
    </row>
    <row r="1158" spans="1:19" ht="10.199999999999999" customHeight="1" x14ac:dyDescent="0.3">
      <c r="A1158" s="440">
        <v>3306</v>
      </c>
      <c r="B1158" s="440">
        <f t="shared" si="22"/>
        <v>6</v>
      </c>
      <c r="C1158" s="449">
        <v>330635</v>
      </c>
      <c r="D1158" s="440" t="s">
        <v>854</v>
      </c>
      <c r="J1158" s="440" t="s">
        <v>1324</v>
      </c>
      <c r="K1158" s="440" t="s">
        <v>1324</v>
      </c>
      <c r="Q1158" s="440">
        <v>330635</v>
      </c>
      <c r="R1158" s="449" t="s">
        <v>854</v>
      </c>
      <c r="S1158" s="440">
        <v>330635</v>
      </c>
    </row>
    <row r="1159" spans="1:19" ht="10.199999999999999" customHeight="1" x14ac:dyDescent="0.3">
      <c r="A1159" s="440">
        <v>3306</v>
      </c>
      <c r="B1159" s="440">
        <f t="shared" si="22"/>
        <v>6</v>
      </c>
      <c r="C1159" s="449">
        <v>330640</v>
      </c>
      <c r="D1159" s="440" t="s">
        <v>855</v>
      </c>
      <c r="J1159" s="440" t="s">
        <v>1324</v>
      </c>
      <c r="K1159" s="440" t="s">
        <v>1324</v>
      </c>
      <c r="Q1159" s="440">
        <v>330640</v>
      </c>
      <c r="R1159" s="449" t="s">
        <v>855</v>
      </c>
      <c r="S1159" s="440">
        <v>330640</v>
      </c>
    </row>
    <row r="1160" spans="1:19" ht="10.199999999999999" customHeight="1" x14ac:dyDescent="0.3">
      <c r="A1160" s="440">
        <v>3306</v>
      </c>
      <c r="B1160" s="440">
        <f t="shared" si="22"/>
        <v>6</v>
      </c>
      <c r="C1160" s="449">
        <v>330645</v>
      </c>
      <c r="D1160" s="440" t="s">
        <v>856</v>
      </c>
      <c r="J1160" s="440" t="s">
        <v>1324</v>
      </c>
      <c r="K1160" s="440" t="s">
        <v>1324</v>
      </c>
      <c r="Q1160" s="440">
        <v>330645</v>
      </c>
      <c r="R1160" s="449" t="s">
        <v>856</v>
      </c>
      <c r="S1160" s="440">
        <v>330645</v>
      </c>
    </row>
    <row r="1161" spans="1:19" ht="10.199999999999999" customHeight="1" x14ac:dyDescent="0.3">
      <c r="A1161" s="440">
        <v>3310</v>
      </c>
      <c r="B1161" s="440">
        <f t="shared" si="22"/>
        <v>4</v>
      </c>
      <c r="C1161" s="449">
        <v>3310</v>
      </c>
      <c r="D1161" s="440" t="s">
        <v>351</v>
      </c>
      <c r="E1161" s="440" t="s">
        <v>1323</v>
      </c>
      <c r="F1161" s="440" t="s">
        <v>1323</v>
      </c>
      <c r="G1161" s="440" t="s">
        <v>1323</v>
      </c>
      <c r="I1161" s="440" t="s">
        <v>1323</v>
      </c>
      <c r="J1161" s="440" t="s">
        <v>1323</v>
      </c>
      <c r="K1161" s="440" t="s">
        <v>1323</v>
      </c>
      <c r="L1161" s="440" t="s">
        <v>1323</v>
      </c>
      <c r="M1161" s="440" t="s">
        <v>1323</v>
      </c>
      <c r="O1161" s="440" t="s">
        <v>1323</v>
      </c>
      <c r="Q1161" s="440">
        <v>3310</v>
      </c>
      <c r="R1161" s="449" t="s">
        <v>351</v>
      </c>
      <c r="S1161" s="440">
        <v>3310</v>
      </c>
    </row>
    <row r="1162" spans="1:19" ht="10.199999999999999" customHeight="1" x14ac:dyDescent="0.3">
      <c r="A1162" s="440">
        <v>34</v>
      </c>
      <c r="B1162" s="440">
        <f t="shared" si="22"/>
        <v>2</v>
      </c>
      <c r="C1162" s="449">
        <v>34</v>
      </c>
      <c r="D1162" s="440" t="s">
        <v>352</v>
      </c>
      <c r="E1162" s="440" t="s">
        <v>1323</v>
      </c>
      <c r="F1162" s="440" t="s">
        <v>1323</v>
      </c>
      <c r="G1162" s="440" t="s">
        <v>1323</v>
      </c>
      <c r="I1162" s="440" t="s">
        <v>1323</v>
      </c>
      <c r="J1162" s="440" t="s">
        <v>1323</v>
      </c>
      <c r="K1162" s="440" t="s">
        <v>1323</v>
      </c>
      <c r="L1162" s="440" t="s">
        <v>1323</v>
      </c>
      <c r="M1162" s="440" t="s">
        <v>1323</v>
      </c>
      <c r="N1162" s="440" t="s">
        <v>1323</v>
      </c>
      <c r="O1162" s="440" t="s">
        <v>1323</v>
      </c>
      <c r="Q1162" s="440">
        <v>34</v>
      </c>
      <c r="R1162" s="449" t="s">
        <v>352</v>
      </c>
      <c r="S1162" s="440">
        <v>34</v>
      </c>
    </row>
    <row r="1163" spans="1:19" ht="10.199999999999999" customHeight="1" x14ac:dyDescent="0.3">
      <c r="A1163" s="440">
        <v>3401</v>
      </c>
      <c r="B1163" s="440">
        <f t="shared" si="22"/>
        <v>4</v>
      </c>
      <c r="C1163" s="449">
        <v>3401</v>
      </c>
      <c r="D1163" s="440" t="s">
        <v>353</v>
      </c>
      <c r="G1163" s="440" t="s">
        <v>1323</v>
      </c>
      <c r="I1163" s="440" t="s">
        <v>1323</v>
      </c>
      <c r="J1163" s="440" t="s">
        <v>1323</v>
      </c>
      <c r="K1163" s="440" t="s">
        <v>1323</v>
      </c>
      <c r="N1163" s="440" t="s">
        <v>1323</v>
      </c>
      <c r="Q1163" s="440">
        <v>3401</v>
      </c>
      <c r="R1163" s="449" t="s">
        <v>353</v>
      </c>
      <c r="S1163" s="440">
        <v>3401</v>
      </c>
    </row>
    <row r="1164" spans="1:19" ht="10.199999999999999" customHeight="1" x14ac:dyDescent="0.3">
      <c r="A1164" s="440">
        <v>3402</v>
      </c>
      <c r="B1164" s="440">
        <f t="shared" si="22"/>
        <v>4</v>
      </c>
      <c r="C1164" s="449">
        <v>3402</v>
      </c>
      <c r="D1164" s="440" t="s">
        <v>354</v>
      </c>
      <c r="E1164" s="440" t="s">
        <v>1323</v>
      </c>
      <c r="F1164" s="440" t="s">
        <v>1323</v>
      </c>
      <c r="G1164" s="440" t="s">
        <v>1323</v>
      </c>
      <c r="I1164" s="440" t="s">
        <v>1323</v>
      </c>
      <c r="J1164" s="440" t="s">
        <v>1323</v>
      </c>
      <c r="K1164" s="440" t="s">
        <v>1323</v>
      </c>
      <c r="L1164" s="440" t="s">
        <v>1323</v>
      </c>
      <c r="M1164" s="440" t="s">
        <v>1323</v>
      </c>
      <c r="N1164" s="440" t="s">
        <v>1323</v>
      </c>
      <c r="O1164" s="440" t="s">
        <v>1323</v>
      </c>
      <c r="Q1164" s="440">
        <v>3402</v>
      </c>
      <c r="R1164" s="449" t="s">
        <v>354</v>
      </c>
      <c r="S1164" s="440">
        <v>3402</v>
      </c>
    </row>
    <row r="1165" spans="1:19" ht="10.199999999999999" customHeight="1" x14ac:dyDescent="0.3">
      <c r="A1165" s="440">
        <v>3402</v>
      </c>
      <c r="B1165" s="440">
        <f t="shared" si="22"/>
        <v>6</v>
      </c>
      <c r="C1165" s="449">
        <v>340205</v>
      </c>
      <c r="D1165" s="440" t="s">
        <v>355</v>
      </c>
      <c r="E1165" s="440" t="s">
        <v>1323</v>
      </c>
      <c r="F1165" s="440" t="s">
        <v>1323</v>
      </c>
      <c r="G1165" s="440" t="s">
        <v>1323</v>
      </c>
      <c r="I1165" s="440" t="s">
        <v>1323</v>
      </c>
      <c r="J1165" s="440" t="s">
        <v>1323</v>
      </c>
      <c r="K1165" s="440" t="s">
        <v>1323</v>
      </c>
      <c r="L1165" s="440" t="s">
        <v>1323</v>
      </c>
      <c r="M1165" s="440" t="s">
        <v>1323</v>
      </c>
      <c r="N1165" s="440" t="s">
        <v>1323</v>
      </c>
      <c r="O1165" s="440" t="s">
        <v>1323</v>
      </c>
      <c r="Q1165" s="440">
        <v>340205</v>
      </c>
      <c r="R1165" s="449" t="s">
        <v>355</v>
      </c>
      <c r="S1165" s="440">
        <v>340205</v>
      </c>
    </row>
    <row r="1166" spans="1:19" ht="10.199999999999999" customHeight="1" x14ac:dyDescent="0.3">
      <c r="A1166" s="440">
        <v>3402</v>
      </c>
      <c r="B1166" s="440">
        <f t="shared" si="22"/>
        <v>6</v>
      </c>
      <c r="C1166" s="449">
        <v>340210</v>
      </c>
      <c r="D1166" s="440" t="s">
        <v>356</v>
      </c>
      <c r="E1166" s="440" t="s">
        <v>1323</v>
      </c>
      <c r="F1166" s="440" t="s">
        <v>1323</v>
      </c>
      <c r="G1166" s="440" t="s">
        <v>1323</v>
      </c>
      <c r="I1166" s="440" t="s">
        <v>1323</v>
      </c>
      <c r="J1166" s="440" t="s">
        <v>1323</v>
      </c>
      <c r="K1166" s="440" t="s">
        <v>1323</v>
      </c>
      <c r="L1166" s="440" t="s">
        <v>1323</v>
      </c>
      <c r="M1166" s="440" t="s">
        <v>1323</v>
      </c>
      <c r="N1166" s="440" t="s">
        <v>1323</v>
      </c>
      <c r="O1166" s="440" t="s">
        <v>1323</v>
      </c>
      <c r="Q1166" s="440">
        <v>340210</v>
      </c>
      <c r="R1166" s="449" t="s">
        <v>356</v>
      </c>
      <c r="S1166" s="440">
        <v>340210</v>
      </c>
    </row>
    <row r="1167" spans="1:19" ht="10.199999999999999" customHeight="1" x14ac:dyDescent="0.3">
      <c r="A1167" s="440">
        <v>3490</v>
      </c>
      <c r="B1167" s="440">
        <f t="shared" si="22"/>
        <v>4</v>
      </c>
      <c r="C1167" s="449">
        <v>3490</v>
      </c>
      <c r="D1167" s="440" t="s">
        <v>53</v>
      </c>
      <c r="E1167" s="440" t="s">
        <v>1323</v>
      </c>
      <c r="F1167" s="440" t="s">
        <v>1323</v>
      </c>
      <c r="G1167" s="440" t="s">
        <v>1323</v>
      </c>
      <c r="I1167" s="440" t="s">
        <v>1323</v>
      </c>
      <c r="J1167" s="440" t="s">
        <v>1323</v>
      </c>
      <c r="K1167" s="440" t="s">
        <v>1323</v>
      </c>
      <c r="L1167" s="440" t="s">
        <v>1323</v>
      </c>
      <c r="M1167" s="440" t="s">
        <v>1323</v>
      </c>
      <c r="N1167" s="440" t="s">
        <v>1323</v>
      </c>
      <c r="O1167" s="440" t="s">
        <v>1323</v>
      </c>
      <c r="Q1167" s="440">
        <v>3490</v>
      </c>
      <c r="R1167" s="449" t="s">
        <v>53</v>
      </c>
      <c r="S1167" s="440">
        <v>3490</v>
      </c>
    </row>
    <row r="1168" spans="1:19" ht="10.199999999999999" customHeight="1" x14ac:dyDescent="0.3">
      <c r="A1168" s="440">
        <v>35</v>
      </c>
      <c r="B1168" s="440">
        <f t="shared" si="22"/>
        <v>2</v>
      </c>
      <c r="C1168" s="449">
        <v>35</v>
      </c>
      <c r="D1168" s="440" t="s">
        <v>857</v>
      </c>
      <c r="E1168" s="440" t="s">
        <v>1323</v>
      </c>
      <c r="F1168" s="440" t="s">
        <v>1323</v>
      </c>
      <c r="G1168" s="440" t="s">
        <v>1323</v>
      </c>
      <c r="I1168" s="440" t="s">
        <v>1323</v>
      </c>
      <c r="J1168" s="440" t="s">
        <v>1323</v>
      </c>
      <c r="K1168" s="440" t="s">
        <v>1323</v>
      </c>
      <c r="L1168" s="440" t="s">
        <v>1323</v>
      </c>
      <c r="M1168" s="440" t="s">
        <v>1323</v>
      </c>
      <c r="N1168" s="440" t="s">
        <v>1323</v>
      </c>
      <c r="O1168" s="440" t="s">
        <v>1323</v>
      </c>
      <c r="Q1168" s="440">
        <v>35</v>
      </c>
      <c r="R1168" s="449" t="s">
        <v>857</v>
      </c>
      <c r="S1168" s="440">
        <v>35</v>
      </c>
    </row>
    <row r="1169" spans="1:19" ht="10.199999999999999" customHeight="1" x14ac:dyDescent="0.3">
      <c r="A1169" s="440">
        <v>3501</v>
      </c>
      <c r="B1169" s="440">
        <f t="shared" si="22"/>
        <v>4</v>
      </c>
      <c r="C1169" s="449">
        <v>3501</v>
      </c>
      <c r="D1169" s="440" t="s">
        <v>357</v>
      </c>
      <c r="E1169" s="440" t="s">
        <v>1323</v>
      </c>
      <c r="F1169" s="440" t="s">
        <v>1323</v>
      </c>
      <c r="G1169" s="440" t="s">
        <v>1323</v>
      </c>
      <c r="I1169" s="440" t="s">
        <v>1323</v>
      </c>
      <c r="J1169" s="440" t="s">
        <v>1323</v>
      </c>
      <c r="K1169" s="440" t="s">
        <v>1323</v>
      </c>
      <c r="L1169" s="440" t="s">
        <v>1323</v>
      </c>
      <c r="M1169" s="440" t="s">
        <v>1323</v>
      </c>
      <c r="N1169" s="440" t="s">
        <v>1323</v>
      </c>
      <c r="O1169" s="440" t="s">
        <v>1323</v>
      </c>
      <c r="Q1169" s="440">
        <v>3501</v>
      </c>
      <c r="R1169" s="449" t="s">
        <v>357</v>
      </c>
      <c r="S1169" s="440">
        <v>3501</v>
      </c>
    </row>
    <row r="1170" spans="1:19" ht="10.199999999999999" customHeight="1" x14ac:dyDescent="0.3">
      <c r="A1170" s="440">
        <v>3502</v>
      </c>
      <c r="B1170" s="440">
        <f t="shared" si="22"/>
        <v>4</v>
      </c>
      <c r="C1170" s="449">
        <v>3502</v>
      </c>
      <c r="D1170" s="440" t="s">
        <v>1589</v>
      </c>
      <c r="E1170" s="440" t="s">
        <v>1323</v>
      </c>
      <c r="F1170" s="440" t="s">
        <v>1323</v>
      </c>
      <c r="G1170" s="440" t="s">
        <v>1323</v>
      </c>
      <c r="I1170" s="440" t="s">
        <v>1323</v>
      </c>
      <c r="J1170" s="440" t="s">
        <v>1323</v>
      </c>
      <c r="K1170" s="440" t="s">
        <v>1323</v>
      </c>
      <c r="O1170" s="440" t="s">
        <v>1323</v>
      </c>
      <c r="Q1170" s="440">
        <v>3502</v>
      </c>
      <c r="R1170" s="449" t="s">
        <v>1589</v>
      </c>
      <c r="S1170" s="440">
        <v>3502</v>
      </c>
    </row>
    <row r="1171" spans="1:19" ht="10.199999999999999" customHeight="1" x14ac:dyDescent="0.3">
      <c r="A1171" s="440">
        <v>3503</v>
      </c>
      <c r="B1171" s="440">
        <f t="shared" si="22"/>
        <v>4</v>
      </c>
      <c r="C1171" s="449">
        <v>3503</v>
      </c>
      <c r="D1171" s="440" t="s">
        <v>858</v>
      </c>
      <c r="E1171" s="440" t="s">
        <v>1323</v>
      </c>
      <c r="F1171" s="440" t="s">
        <v>1323</v>
      </c>
      <c r="G1171" s="440" t="s">
        <v>1323</v>
      </c>
      <c r="I1171" s="440" t="s">
        <v>1323</v>
      </c>
      <c r="J1171" s="440" t="s">
        <v>1323</v>
      </c>
      <c r="K1171" s="440" t="s">
        <v>1323</v>
      </c>
      <c r="O1171" s="440" t="s">
        <v>1323</v>
      </c>
      <c r="Q1171" s="440">
        <v>3503</v>
      </c>
      <c r="R1171" s="449" t="s">
        <v>858</v>
      </c>
      <c r="S1171" s="440">
        <v>3503</v>
      </c>
    </row>
    <row r="1172" spans="1:19" ht="10.199999999999999" customHeight="1" x14ac:dyDescent="0.3">
      <c r="A1172" s="440">
        <v>3504</v>
      </c>
      <c r="B1172" s="440">
        <f t="shared" si="22"/>
        <v>4</v>
      </c>
      <c r="C1172" s="449">
        <v>3504</v>
      </c>
      <c r="D1172" s="440" t="s">
        <v>859</v>
      </c>
      <c r="E1172" s="440" t="s">
        <v>1323</v>
      </c>
      <c r="F1172" s="440" t="s">
        <v>1323</v>
      </c>
      <c r="G1172" s="440" t="s">
        <v>1323</v>
      </c>
      <c r="I1172" s="440" t="s">
        <v>1323</v>
      </c>
      <c r="J1172" s="440" t="s">
        <v>1323</v>
      </c>
      <c r="K1172" s="440" t="s">
        <v>1323</v>
      </c>
      <c r="L1172" s="440" t="s">
        <v>1323</v>
      </c>
      <c r="M1172" s="440" t="s">
        <v>1323</v>
      </c>
      <c r="N1172" s="440" t="s">
        <v>1323</v>
      </c>
      <c r="O1172" s="440" t="s">
        <v>1323</v>
      </c>
      <c r="Q1172" s="440">
        <v>3504</v>
      </c>
      <c r="R1172" s="449" t="s">
        <v>859</v>
      </c>
      <c r="S1172" s="440">
        <v>3504</v>
      </c>
    </row>
    <row r="1173" spans="1:19" ht="10.199999999999999" customHeight="1" x14ac:dyDescent="0.3">
      <c r="A1173" s="440">
        <v>36</v>
      </c>
      <c r="B1173" s="440">
        <f t="shared" si="22"/>
        <v>2</v>
      </c>
      <c r="C1173" s="449">
        <v>36</v>
      </c>
      <c r="D1173" s="440" t="s">
        <v>6</v>
      </c>
      <c r="E1173" s="440" t="s">
        <v>1323</v>
      </c>
      <c r="F1173" s="440" t="s">
        <v>1323</v>
      </c>
      <c r="G1173" s="440" t="s">
        <v>1323</v>
      </c>
      <c r="I1173" s="440" t="s">
        <v>1323</v>
      </c>
      <c r="J1173" s="440" t="s">
        <v>1323</v>
      </c>
      <c r="K1173" s="440" t="s">
        <v>1323</v>
      </c>
      <c r="L1173" s="440" t="s">
        <v>1323</v>
      </c>
      <c r="M1173" s="440" t="s">
        <v>1323</v>
      </c>
      <c r="N1173" s="440" t="s">
        <v>1323</v>
      </c>
      <c r="O1173" s="440" t="s">
        <v>1323</v>
      </c>
      <c r="Q1173" s="440">
        <v>36</v>
      </c>
      <c r="R1173" s="449" t="s">
        <v>6</v>
      </c>
      <c r="S1173" s="440">
        <v>36</v>
      </c>
    </row>
    <row r="1174" spans="1:19" ht="10.199999999999999" customHeight="1" x14ac:dyDescent="0.3">
      <c r="A1174" s="440">
        <v>3601</v>
      </c>
      <c r="B1174" s="440">
        <f t="shared" si="22"/>
        <v>4</v>
      </c>
      <c r="C1174" s="449">
        <v>3601</v>
      </c>
      <c r="D1174" s="440" t="s">
        <v>1590</v>
      </c>
      <c r="E1174" s="440" t="s">
        <v>1323</v>
      </c>
      <c r="F1174" s="440" t="s">
        <v>1323</v>
      </c>
      <c r="G1174" s="440" t="s">
        <v>1323</v>
      </c>
      <c r="I1174" s="440" t="s">
        <v>1323</v>
      </c>
      <c r="J1174" s="440" t="s">
        <v>1323</v>
      </c>
      <c r="K1174" s="440" t="s">
        <v>1323</v>
      </c>
      <c r="L1174" s="440" t="s">
        <v>1323</v>
      </c>
      <c r="M1174" s="440" t="s">
        <v>1323</v>
      </c>
      <c r="N1174" s="440" t="s">
        <v>1323</v>
      </c>
      <c r="O1174" s="440" t="s">
        <v>1323</v>
      </c>
      <c r="Q1174" s="440">
        <v>3601</v>
      </c>
      <c r="R1174" s="449" t="s">
        <v>1590</v>
      </c>
      <c r="S1174" s="440">
        <v>3601</v>
      </c>
    </row>
    <row r="1175" spans="1:19" ht="10.199999999999999" customHeight="1" x14ac:dyDescent="0.3">
      <c r="A1175" s="440">
        <v>3602</v>
      </c>
      <c r="B1175" s="440">
        <f t="shared" si="22"/>
        <v>4</v>
      </c>
      <c r="C1175" s="449">
        <v>3602</v>
      </c>
      <c r="D1175" s="440" t="s">
        <v>358</v>
      </c>
      <c r="E1175" s="440" t="s">
        <v>1323</v>
      </c>
      <c r="F1175" s="440" t="s">
        <v>1323</v>
      </c>
      <c r="G1175" s="440" t="s">
        <v>1323</v>
      </c>
      <c r="I1175" s="440" t="s">
        <v>1323</v>
      </c>
      <c r="J1175" s="440" t="s">
        <v>1323</v>
      </c>
      <c r="K1175" s="440" t="s">
        <v>1323</v>
      </c>
      <c r="L1175" s="440" t="s">
        <v>1323</v>
      </c>
      <c r="M1175" s="440" t="s">
        <v>1323</v>
      </c>
      <c r="N1175" s="440" t="s">
        <v>1323</v>
      </c>
      <c r="O1175" s="440" t="s">
        <v>1323</v>
      </c>
      <c r="Q1175" s="440">
        <v>3602</v>
      </c>
      <c r="R1175" s="449" t="s">
        <v>358</v>
      </c>
      <c r="S1175" s="440">
        <v>3602</v>
      </c>
    </row>
    <row r="1176" spans="1:19" ht="10.199999999999999" customHeight="1" x14ac:dyDescent="0.3">
      <c r="A1176" s="440">
        <v>3603</v>
      </c>
      <c r="B1176" s="440">
        <f t="shared" si="22"/>
        <v>4</v>
      </c>
      <c r="C1176" s="449">
        <v>3603</v>
      </c>
      <c r="D1176" s="440" t="s">
        <v>860</v>
      </c>
      <c r="E1176" s="440" t="s">
        <v>1323</v>
      </c>
      <c r="F1176" s="440" t="s">
        <v>1323</v>
      </c>
      <c r="G1176" s="440" t="s">
        <v>1323</v>
      </c>
      <c r="I1176" s="440" t="s">
        <v>1323</v>
      </c>
      <c r="J1176" s="440" t="s">
        <v>1323</v>
      </c>
      <c r="K1176" s="440" t="s">
        <v>1323</v>
      </c>
      <c r="L1176" s="440" t="s">
        <v>1323</v>
      </c>
      <c r="M1176" s="440" t="s">
        <v>1323</v>
      </c>
      <c r="N1176" s="440" t="s">
        <v>1323</v>
      </c>
      <c r="O1176" s="440" t="s">
        <v>1323</v>
      </c>
      <c r="Q1176" s="440">
        <v>3603</v>
      </c>
      <c r="R1176" s="449" t="s">
        <v>860</v>
      </c>
      <c r="S1176" s="440">
        <v>3603</v>
      </c>
    </row>
    <row r="1177" spans="1:19" ht="10.199999999999999" customHeight="1" x14ac:dyDescent="0.3">
      <c r="A1177" s="440">
        <v>3604</v>
      </c>
      <c r="B1177" s="440">
        <f t="shared" si="22"/>
        <v>4</v>
      </c>
      <c r="C1177" s="449">
        <v>3604</v>
      </c>
      <c r="D1177" s="440" t="s">
        <v>359</v>
      </c>
      <c r="E1177" s="440" t="s">
        <v>1323</v>
      </c>
      <c r="F1177" s="440" t="s">
        <v>1323</v>
      </c>
      <c r="G1177" s="440" t="s">
        <v>1323</v>
      </c>
      <c r="I1177" s="440" t="s">
        <v>1323</v>
      </c>
      <c r="J1177" s="440" t="s">
        <v>1323</v>
      </c>
      <c r="K1177" s="440" t="s">
        <v>1323</v>
      </c>
      <c r="L1177" s="440" t="s">
        <v>1323</v>
      </c>
      <c r="M1177" s="440" t="s">
        <v>1323</v>
      </c>
      <c r="N1177" s="440" t="s">
        <v>1323</v>
      </c>
      <c r="O1177" s="440" t="s">
        <v>1323</v>
      </c>
      <c r="Q1177" s="440">
        <v>3604</v>
      </c>
      <c r="R1177" s="449" t="s">
        <v>359</v>
      </c>
      <c r="S1177" s="440">
        <v>3604</v>
      </c>
    </row>
    <row r="1178" spans="1:19" ht="10.199999999999999" customHeight="1" x14ac:dyDescent="0.3">
      <c r="A1178" s="440">
        <v>37</v>
      </c>
      <c r="B1178" s="440">
        <f t="shared" si="22"/>
        <v>2</v>
      </c>
      <c r="C1178" s="449">
        <v>37</v>
      </c>
      <c r="D1178" s="440" t="s">
        <v>861</v>
      </c>
      <c r="E1178" s="440" t="s">
        <v>1323</v>
      </c>
      <c r="F1178" s="440" t="s">
        <v>1323</v>
      </c>
      <c r="G1178" s="440" t="s">
        <v>1323</v>
      </c>
      <c r="J1178" s="440" t="s">
        <v>1324</v>
      </c>
      <c r="K1178" s="440" t="s">
        <v>1324</v>
      </c>
      <c r="O1178" s="440" t="s">
        <v>1323</v>
      </c>
      <c r="Q1178" s="440">
        <v>37</v>
      </c>
      <c r="R1178" s="449" t="s">
        <v>861</v>
      </c>
      <c r="S1178" s="440">
        <v>37</v>
      </c>
    </row>
    <row r="1179" spans="1:19" s="443" customFormat="1" ht="10.199999999999999" customHeight="1" x14ac:dyDescent="0.3">
      <c r="A1179" s="443">
        <v>39</v>
      </c>
      <c r="B1179" s="443">
        <f t="shared" si="22"/>
        <v>2</v>
      </c>
      <c r="C1179" s="449">
        <v>39</v>
      </c>
      <c r="D1179" s="443" t="s">
        <v>1591</v>
      </c>
      <c r="O1179" s="443" t="s">
        <v>1592</v>
      </c>
      <c r="Q1179" s="443">
        <v>39</v>
      </c>
      <c r="R1179" s="449" t="s">
        <v>1591</v>
      </c>
      <c r="S1179" s="443">
        <v>39</v>
      </c>
    </row>
    <row r="1180" spans="1:19" s="443" customFormat="1" ht="10.199999999999999" customHeight="1" x14ac:dyDescent="0.3">
      <c r="A1180" s="443">
        <v>3901</v>
      </c>
      <c r="B1180" s="443">
        <f t="shared" si="22"/>
        <v>4</v>
      </c>
      <c r="C1180" s="449">
        <v>3901</v>
      </c>
      <c r="D1180" s="443" t="s">
        <v>1593</v>
      </c>
      <c r="O1180" s="443" t="s">
        <v>1592</v>
      </c>
      <c r="Q1180" s="443">
        <v>3901</v>
      </c>
      <c r="R1180" s="449" t="s">
        <v>1593</v>
      </c>
      <c r="S1180" s="443">
        <v>3901</v>
      </c>
    </row>
    <row r="1181" spans="1:19" s="443" customFormat="1" ht="10.199999999999999" customHeight="1" x14ac:dyDescent="0.3">
      <c r="A1181" s="443">
        <v>3902</v>
      </c>
      <c r="B1181" s="443">
        <f t="shared" si="22"/>
        <v>4</v>
      </c>
      <c r="C1181" s="449">
        <v>3902</v>
      </c>
      <c r="D1181" s="443" t="s">
        <v>1594</v>
      </c>
      <c r="O1181" s="443" t="s">
        <v>1592</v>
      </c>
      <c r="Q1181" s="443">
        <v>3902</v>
      </c>
      <c r="R1181" s="449" t="s">
        <v>1594</v>
      </c>
      <c r="S1181" s="443">
        <v>3902</v>
      </c>
    </row>
    <row r="1182" spans="1:19" ht="9.6" customHeight="1" x14ac:dyDescent="0.3">
      <c r="A1182" s="440">
        <v>4</v>
      </c>
      <c r="B1182" s="440">
        <f t="shared" si="22"/>
        <v>1</v>
      </c>
      <c r="C1182" s="449">
        <v>4</v>
      </c>
      <c r="D1182" s="440" t="s">
        <v>241</v>
      </c>
      <c r="E1182" s="440" t="s">
        <v>1323</v>
      </c>
      <c r="F1182" s="440" t="s">
        <v>1323</v>
      </c>
      <c r="G1182" s="440" t="s">
        <v>1323</v>
      </c>
      <c r="I1182" s="440" t="s">
        <v>1323</v>
      </c>
      <c r="J1182" s="440" t="s">
        <v>1323</v>
      </c>
      <c r="K1182" s="440" t="s">
        <v>1323</v>
      </c>
      <c r="L1182" s="440" t="s">
        <v>1323</v>
      </c>
      <c r="M1182" s="440" t="s">
        <v>1323</v>
      </c>
      <c r="N1182" s="440" t="s">
        <v>1323</v>
      </c>
      <c r="O1182" s="440" t="s">
        <v>1323</v>
      </c>
      <c r="Q1182" s="440">
        <v>4</v>
      </c>
      <c r="R1182" s="449" t="s">
        <v>241</v>
      </c>
      <c r="S1182" s="440">
        <v>4</v>
      </c>
    </row>
    <row r="1183" spans="1:19" ht="10.199999999999999" customHeight="1" x14ac:dyDescent="0.3">
      <c r="A1183" s="440">
        <v>41</v>
      </c>
      <c r="B1183" s="440">
        <f t="shared" si="22"/>
        <v>2</v>
      </c>
      <c r="C1183" s="449">
        <v>41</v>
      </c>
      <c r="D1183" s="440" t="s">
        <v>534</v>
      </c>
      <c r="E1183" s="440" t="s">
        <v>1323</v>
      </c>
      <c r="F1183" s="440" t="s">
        <v>1323</v>
      </c>
      <c r="G1183" s="440" t="s">
        <v>1323</v>
      </c>
      <c r="I1183" s="440" t="s">
        <v>1323</v>
      </c>
      <c r="J1183" s="440" t="s">
        <v>1323</v>
      </c>
      <c r="K1183" s="440" t="s">
        <v>1323</v>
      </c>
      <c r="L1183" s="440" t="s">
        <v>1323</v>
      </c>
      <c r="M1183" s="440" t="s">
        <v>1323</v>
      </c>
      <c r="N1183" s="440" t="s">
        <v>1323</v>
      </c>
      <c r="O1183" s="440" t="s">
        <v>1323</v>
      </c>
      <c r="Q1183" s="440">
        <v>41</v>
      </c>
      <c r="R1183" s="449" t="s">
        <v>534</v>
      </c>
      <c r="S1183" s="440">
        <v>41</v>
      </c>
    </row>
    <row r="1184" spans="1:19" ht="10.199999999999999" customHeight="1" x14ac:dyDescent="0.3">
      <c r="A1184" s="440">
        <v>4101</v>
      </c>
      <c r="B1184" s="440">
        <f t="shared" si="22"/>
        <v>4</v>
      </c>
      <c r="C1184" s="449">
        <v>4101</v>
      </c>
      <c r="D1184" s="440" t="s">
        <v>454</v>
      </c>
      <c r="E1184" s="440" t="s">
        <v>1323</v>
      </c>
      <c r="G1184" s="440" t="s">
        <v>1323</v>
      </c>
      <c r="I1184" s="440" t="s">
        <v>1323</v>
      </c>
      <c r="J1184" s="440" t="s">
        <v>1323</v>
      </c>
      <c r="K1184" s="440" t="s">
        <v>1323</v>
      </c>
      <c r="O1184" s="440" t="s">
        <v>1323</v>
      </c>
      <c r="Q1184" s="440">
        <v>4101</v>
      </c>
      <c r="R1184" s="449" t="s">
        <v>454</v>
      </c>
      <c r="S1184" s="440">
        <v>4101</v>
      </c>
    </row>
    <row r="1185" spans="1:19" ht="10.199999999999999" customHeight="1" x14ac:dyDescent="0.3">
      <c r="A1185" s="440">
        <v>4101</v>
      </c>
      <c r="B1185" s="440">
        <f t="shared" si="22"/>
        <v>6</v>
      </c>
      <c r="C1185" s="449">
        <v>410105</v>
      </c>
      <c r="D1185" s="440" t="s">
        <v>467</v>
      </c>
      <c r="E1185" s="440" t="s">
        <v>1323</v>
      </c>
      <c r="J1185" s="440" t="s">
        <v>1323</v>
      </c>
      <c r="K1185" s="440" t="s">
        <v>1323</v>
      </c>
      <c r="O1185" s="440" t="s">
        <v>1323</v>
      </c>
      <c r="Q1185" s="440">
        <v>410105</v>
      </c>
      <c r="R1185" s="449" t="s">
        <v>467</v>
      </c>
      <c r="S1185" s="440">
        <v>410105</v>
      </c>
    </row>
    <row r="1186" spans="1:19" ht="10.199999999999999" customHeight="1" x14ac:dyDescent="0.3">
      <c r="A1186" s="440">
        <v>4101</v>
      </c>
      <c r="B1186" s="440">
        <f t="shared" si="22"/>
        <v>6</v>
      </c>
      <c r="C1186" s="449">
        <v>410110</v>
      </c>
      <c r="D1186" s="440" t="s">
        <v>246</v>
      </c>
      <c r="E1186" s="440" t="s">
        <v>1323</v>
      </c>
      <c r="J1186" s="440" t="s">
        <v>1323</v>
      </c>
      <c r="K1186" s="440" t="s">
        <v>1323</v>
      </c>
      <c r="O1186" s="440" t="s">
        <v>1323</v>
      </c>
      <c r="Q1186" s="440">
        <v>410110</v>
      </c>
      <c r="R1186" s="449" t="s">
        <v>246</v>
      </c>
      <c r="S1186" s="440">
        <v>410110</v>
      </c>
    </row>
    <row r="1187" spans="1:19" ht="10.199999999999999" customHeight="1" x14ac:dyDescent="0.3">
      <c r="A1187" s="440">
        <v>4101</v>
      </c>
      <c r="B1187" s="440">
        <f t="shared" si="22"/>
        <v>6</v>
      </c>
      <c r="C1187" s="449">
        <v>410115</v>
      </c>
      <c r="D1187" s="440" t="s">
        <v>249</v>
      </c>
      <c r="E1187" s="440" t="s">
        <v>1323</v>
      </c>
      <c r="J1187" s="440" t="s">
        <v>1323</v>
      </c>
      <c r="K1187" s="440" t="s">
        <v>1323</v>
      </c>
      <c r="O1187" s="440" t="s">
        <v>1323</v>
      </c>
      <c r="Q1187" s="440">
        <v>410115</v>
      </c>
      <c r="R1187" s="449" t="s">
        <v>249</v>
      </c>
      <c r="S1187" s="440">
        <v>410115</v>
      </c>
    </row>
    <row r="1188" spans="1:19" ht="10.199999999999999" customHeight="1" x14ac:dyDescent="0.3">
      <c r="A1188" s="440">
        <v>4101</v>
      </c>
      <c r="B1188" s="440">
        <f t="shared" si="22"/>
        <v>6</v>
      </c>
      <c r="C1188" s="449">
        <v>410120</v>
      </c>
      <c r="D1188" s="440" t="s">
        <v>251</v>
      </c>
      <c r="E1188" s="440" t="s">
        <v>1323</v>
      </c>
      <c r="J1188" s="440" t="s">
        <v>1324</v>
      </c>
      <c r="K1188" s="440" t="s">
        <v>1324</v>
      </c>
      <c r="O1188" s="440" t="s">
        <v>1323</v>
      </c>
      <c r="Q1188" s="440">
        <v>410120</v>
      </c>
      <c r="R1188" s="449" t="s">
        <v>251</v>
      </c>
      <c r="S1188" s="440">
        <v>410120</v>
      </c>
    </row>
    <row r="1189" spans="1:19" ht="10.199999999999999" customHeight="1" x14ac:dyDescent="0.3">
      <c r="A1189" s="440">
        <v>4101</v>
      </c>
      <c r="B1189" s="440">
        <f t="shared" si="22"/>
        <v>6</v>
      </c>
      <c r="C1189" s="449">
        <v>410125</v>
      </c>
      <c r="D1189" s="440" t="s">
        <v>254</v>
      </c>
      <c r="E1189" s="440" t="s">
        <v>1323</v>
      </c>
      <c r="G1189" s="440" t="s">
        <v>1323</v>
      </c>
      <c r="I1189" s="440" t="s">
        <v>1323</v>
      </c>
      <c r="J1189" s="440" t="s">
        <v>1323</v>
      </c>
      <c r="K1189" s="440" t="s">
        <v>1323</v>
      </c>
      <c r="O1189" s="440" t="s">
        <v>1323</v>
      </c>
      <c r="Q1189" s="440">
        <v>410125</v>
      </c>
      <c r="R1189" s="449" t="s">
        <v>254</v>
      </c>
      <c r="S1189" s="440">
        <v>410125</v>
      </c>
    </row>
    <row r="1190" spans="1:19" ht="10.199999999999999" customHeight="1" x14ac:dyDescent="0.3">
      <c r="A1190" s="440">
        <v>4101</v>
      </c>
      <c r="B1190" s="440">
        <f t="shared" si="22"/>
        <v>6</v>
      </c>
      <c r="C1190" s="449">
        <v>410130</v>
      </c>
      <c r="D1190" s="440" t="s">
        <v>258</v>
      </c>
      <c r="E1190" s="440" t="s">
        <v>1323</v>
      </c>
      <c r="G1190" s="440" t="s">
        <v>1323</v>
      </c>
      <c r="I1190" s="440" t="s">
        <v>1323</v>
      </c>
      <c r="J1190" s="440" t="s">
        <v>1323</v>
      </c>
      <c r="K1190" s="440" t="s">
        <v>1323</v>
      </c>
      <c r="O1190" s="440" t="s">
        <v>1323</v>
      </c>
      <c r="Q1190" s="440">
        <v>410130</v>
      </c>
      <c r="R1190" s="449" t="s">
        <v>258</v>
      </c>
      <c r="S1190" s="440">
        <v>410130</v>
      </c>
    </row>
    <row r="1191" spans="1:19" ht="10.199999999999999" customHeight="1" x14ac:dyDescent="0.3">
      <c r="A1191" s="440">
        <v>4101</v>
      </c>
      <c r="B1191" s="440">
        <f t="shared" si="22"/>
        <v>6</v>
      </c>
      <c r="C1191" s="449">
        <v>410135</v>
      </c>
      <c r="D1191" s="440" t="s">
        <v>260</v>
      </c>
      <c r="E1191" s="440" t="s">
        <v>1323</v>
      </c>
      <c r="G1191" s="440" t="s">
        <v>1323</v>
      </c>
      <c r="I1191" s="440" t="s">
        <v>1323</v>
      </c>
      <c r="J1191" s="440" t="s">
        <v>1323</v>
      </c>
      <c r="K1191" s="440" t="s">
        <v>1323</v>
      </c>
      <c r="O1191" s="440" t="s">
        <v>1323</v>
      </c>
      <c r="Q1191" s="440">
        <v>410135</v>
      </c>
      <c r="R1191" s="449" t="s">
        <v>260</v>
      </c>
      <c r="S1191" s="440">
        <v>410135</v>
      </c>
    </row>
    <row r="1192" spans="1:19" ht="10.199999999999999" customHeight="1" x14ac:dyDescent="0.3">
      <c r="A1192" s="440">
        <v>4101</v>
      </c>
      <c r="B1192" s="440">
        <f t="shared" si="22"/>
        <v>6</v>
      </c>
      <c r="C1192" s="449">
        <v>410140</v>
      </c>
      <c r="D1192" s="440" t="s">
        <v>253</v>
      </c>
      <c r="E1192" s="440" t="s">
        <v>1323</v>
      </c>
      <c r="J1192" s="440" t="s">
        <v>1323</v>
      </c>
      <c r="K1192" s="440" t="s">
        <v>1323</v>
      </c>
      <c r="O1192" s="440" t="s">
        <v>1323</v>
      </c>
      <c r="Q1192" s="440">
        <v>410140</v>
      </c>
      <c r="R1192" s="449" t="s">
        <v>253</v>
      </c>
      <c r="S1192" s="440">
        <v>410140</v>
      </c>
    </row>
    <row r="1193" spans="1:19" ht="10.199999999999999" customHeight="1" x14ac:dyDescent="0.3">
      <c r="A1193" s="440">
        <v>4101</v>
      </c>
      <c r="B1193" s="440">
        <f t="shared" si="22"/>
        <v>6</v>
      </c>
      <c r="C1193" s="449">
        <v>410190</v>
      </c>
      <c r="D1193" s="440" t="s">
        <v>53</v>
      </c>
      <c r="E1193" s="440" t="s">
        <v>1323</v>
      </c>
      <c r="G1193" s="440" t="s">
        <v>1323</v>
      </c>
      <c r="I1193" s="440" t="s">
        <v>1323</v>
      </c>
      <c r="J1193" s="440" t="s">
        <v>1323</v>
      </c>
      <c r="K1193" s="440" t="s">
        <v>1323</v>
      </c>
      <c r="O1193" s="440" t="s">
        <v>1323</v>
      </c>
      <c r="Q1193" s="440">
        <v>410190</v>
      </c>
      <c r="R1193" s="449" t="s">
        <v>53</v>
      </c>
      <c r="S1193" s="440">
        <v>410190</v>
      </c>
    </row>
    <row r="1194" spans="1:19" ht="10.199999999999999" customHeight="1" x14ac:dyDescent="0.3">
      <c r="A1194" s="440">
        <v>4102</v>
      </c>
      <c r="B1194" s="440">
        <f t="shared" si="22"/>
        <v>4</v>
      </c>
      <c r="C1194" s="449">
        <v>4102</v>
      </c>
      <c r="D1194" s="440" t="s">
        <v>435</v>
      </c>
      <c r="E1194" s="440" t="s">
        <v>1323</v>
      </c>
      <c r="G1194" s="440" t="s">
        <v>1323</v>
      </c>
      <c r="I1194" s="440" t="s">
        <v>1323</v>
      </c>
      <c r="J1194" s="440" t="s">
        <v>1323</v>
      </c>
      <c r="K1194" s="440" t="s">
        <v>1323</v>
      </c>
      <c r="N1194" s="440" t="s">
        <v>1323</v>
      </c>
      <c r="O1194" s="440" t="s">
        <v>1323</v>
      </c>
      <c r="Q1194" s="440">
        <v>4102</v>
      </c>
      <c r="R1194" s="449" t="s">
        <v>435</v>
      </c>
      <c r="S1194" s="440">
        <v>4102</v>
      </c>
    </row>
    <row r="1195" spans="1:19" ht="10.199999999999999" customHeight="1" x14ac:dyDescent="0.3">
      <c r="A1195" s="440">
        <v>4102</v>
      </c>
      <c r="B1195" s="440">
        <f t="shared" si="22"/>
        <v>6</v>
      </c>
      <c r="C1195" s="449">
        <v>410205</v>
      </c>
      <c r="D1195" s="440" t="s">
        <v>262</v>
      </c>
      <c r="E1195" s="440" t="s">
        <v>1323</v>
      </c>
      <c r="G1195" s="440" t="s">
        <v>1323</v>
      </c>
      <c r="I1195" s="440" t="s">
        <v>1323</v>
      </c>
      <c r="J1195" s="440" t="s">
        <v>1323</v>
      </c>
      <c r="K1195" s="440" t="s">
        <v>1323</v>
      </c>
      <c r="O1195" s="440" t="s">
        <v>1323</v>
      </c>
      <c r="Q1195" s="440">
        <v>410205</v>
      </c>
      <c r="R1195" s="449" t="s">
        <v>262</v>
      </c>
      <c r="S1195" s="440">
        <v>410205</v>
      </c>
    </row>
    <row r="1196" spans="1:19" ht="10.199999999999999" customHeight="1" x14ac:dyDescent="0.3">
      <c r="A1196" s="440">
        <v>4102</v>
      </c>
      <c r="B1196" s="440">
        <f t="shared" si="22"/>
        <v>6</v>
      </c>
      <c r="C1196" s="449">
        <v>410210</v>
      </c>
      <c r="D1196" s="440" t="s">
        <v>31</v>
      </c>
      <c r="E1196" s="440" t="s">
        <v>1323</v>
      </c>
      <c r="G1196" s="440" t="s">
        <v>1323</v>
      </c>
      <c r="I1196" s="440" t="s">
        <v>1323</v>
      </c>
      <c r="J1196" s="440" t="s">
        <v>1323</v>
      </c>
      <c r="K1196" s="440" t="s">
        <v>1323</v>
      </c>
      <c r="N1196" s="440" t="s">
        <v>1323</v>
      </c>
      <c r="O1196" s="440" t="s">
        <v>1323</v>
      </c>
      <c r="Q1196" s="440">
        <v>410210</v>
      </c>
      <c r="R1196" s="449" t="s">
        <v>31</v>
      </c>
      <c r="S1196" s="440">
        <v>410210</v>
      </c>
    </row>
    <row r="1197" spans="1:19" ht="10.199999999999999" customHeight="1" x14ac:dyDescent="0.3">
      <c r="A1197" s="440">
        <v>4103</v>
      </c>
      <c r="B1197" s="440">
        <f t="shared" si="22"/>
        <v>4</v>
      </c>
      <c r="C1197" s="449">
        <v>4103</v>
      </c>
      <c r="D1197" s="440" t="s">
        <v>276</v>
      </c>
      <c r="E1197" s="440" t="s">
        <v>1323</v>
      </c>
      <c r="F1197" s="440" t="s">
        <v>1323</v>
      </c>
      <c r="G1197" s="440" t="s">
        <v>1323</v>
      </c>
      <c r="I1197" s="440" t="s">
        <v>1323</v>
      </c>
      <c r="J1197" s="440" t="s">
        <v>1323</v>
      </c>
      <c r="K1197" s="440" t="s">
        <v>1323</v>
      </c>
      <c r="L1197" s="440" t="s">
        <v>1323</v>
      </c>
      <c r="M1197" s="440" t="s">
        <v>1323</v>
      </c>
      <c r="N1197" s="440" t="s">
        <v>1323</v>
      </c>
      <c r="O1197" s="440" t="s">
        <v>1323</v>
      </c>
      <c r="Q1197" s="440">
        <v>4103</v>
      </c>
      <c r="R1197" s="449" t="s">
        <v>276</v>
      </c>
      <c r="S1197" s="440">
        <v>4103</v>
      </c>
    </row>
    <row r="1198" spans="1:19" ht="10.199999999999999" customHeight="1" x14ac:dyDescent="0.3">
      <c r="A1198" s="440">
        <v>4103</v>
      </c>
      <c r="B1198" s="440">
        <f t="shared" si="22"/>
        <v>6</v>
      </c>
      <c r="C1198" s="449">
        <v>410305</v>
      </c>
      <c r="D1198" s="440" t="s">
        <v>304</v>
      </c>
      <c r="E1198" s="440" t="s">
        <v>1323</v>
      </c>
      <c r="F1198" s="440" t="s">
        <v>1323</v>
      </c>
      <c r="G1198" s="440" t="s">
        <v>1323</v>
      </c>
      <c r="J1198" s="440" t="s">
        <v>1323</v>
      </c>
      <c r="K1198" s="440" t="s">
        <v>1323</v>
      </c>
      <c r="L1198" s="440" t="s">
        <v>1323</v>
      </c>
      <c r="M1198" s="440" t="s">
        <v>1323</v>
      </c>
      <c r="N1198" s="440" t="s">
        <v>1323</v>
      </c>
      <c r="O1198" s="440" t="s">
        <v>1323</v>
      </c>
      <c r="Q1198" s="440">
        <v>410305</v>
      </c>
      <c r="R1198" s="449" t="s">
        <v>304</v>
      </c>
      <c r="S1198" s="440">
        <v>410305</v>
      </c>
    </row>
    <row r="1199" spans="1:19" ht="10.199999999999999" customHeight="1" x14ac:dyDescent="0.3">
      <c r="A1199" s="440">
        <v>4103</v>
      </c>
      <c r="B1199" s="440">
        <f t="shared" si="22"/>
        <v>6</v>
      </c>
      <c r="C1199" s="449">
        <v>410310</v>
      </c>
      <c r="D1199" s="440" t="s">
        <v>305</v>
      </c>
      <c r="E1199" s="440" t="s">
        <v>1323</v>
      </c>
      <c r="F1199" s="440" t="s">
        <v>1323</v>
      </c>
      <c r="G1199" s="440" t="s">
        <v>1323</v>
      </c>
      <c r="J1199" s="440" t="s">
        <v>1323</v>
      </c>
      <c r="K1199" s="440" t="s">
        <v>1323</v>
      </c>
      <c r="L1199" s="440" t="s">
        <v>1323</v>
      </c>
      <c r="M1199" s="440" t="s">
        <v>1323</v>
      </c>
      <c r="N1199" s="440" t="s">
        <v>1323</v>
      </c>
      <c r="O1199" s="440" t="s">
        <v>1323</v>
      </c>
      <c r="Q1199" s="440">
        <v>410310</v>
      </c>
      <c r="R1199" s="449" t="s">
        <v>305</v>
      </c>
      <c r="S1199" s="440">
        <v>410310</v>
      </c>
    </row>
    <row r="1200" spans="1:19" ht="10.199999999999999" customHeight="1" x14ac:dyDescent="0.3">
      <c r="A1200" s="440">
        <v>4103</v>
      </c>
      <c r="B1200" s="440">
        <f t="shared" si="22"/>
        <v>6</v>
      </c>
      <c r="C1200" s="449">
        <v>410315</v>
      </c>
      <c r="D1200" s="440" t="s">
        <v>306</v>
      </c>
      <c r="E1200" s="440" t="s">
        <v>1323</v>
      </c>
      <c r="F1200" s="440" t="s">
        <v>1323</v>
      </c>
      <c r="G1200" s="440" t="s">
        <v>1323</v>
      </c>
      <c r="I1200" s="440" t="s">
        <v>1323</v>
      </c>
      <c r="J1200" s="440" t="s">
        <v>1323</v>
      </c>
      <c r="K1200" s="440" t="s">
        <v>1323</v>
      </c>
      <c r="L1200" s="440" t="s">
        <v>1323</v>
      </c>
      <c r="N1200" s="440" t="s">
        <v>1323</v>
      </c>
      <c r="O1200" s="440" t="s">
        <v>1323</v>
      </c>
      <c r="Q1200" s="440">
        <v>410315</v>
      </c>
      <c r="R1200" s="449" t="s">
        <v>306</v>
      </c>
      <c r="S1200" s="440">
        <v>410315</v>
      </c>
    </row>
    <row r="1201" spans="1:19" ht="10.199999999999999" customHeight="1" x14ac:dyDescent="0.3">
      <c r="A1201" s="440">
        <v>4103</v>
      </c>
      <c r="B1201" s="440">
        <f t="shared" si="22"/>
        <v>6</v>
      </c>
      <c r="C1201" s="449">
        <v>410320</v>
      </c>
      <c r="D1201" s="440" t="s">
        <v>307</v>
      </c>
      <c r="E1201" s="440" t="s">
        <v>1323</v>
      </c>
      <c r="F1201" s="440" t="s">
        <v>1323</v>
      </c>
      <c r="J1201" s="440" t="s">
        <v>1324</v>
      </c>
      <c r="K1201" s="440" t="s">
        <v>1324</v>
      </c>
      <c r="M1201" s="440" t="s">
        <v>1323</v>
      </c>
      <c r="O1201" s="440" t="s">
        <v>1323</v>
      </c>
      <c r="Q1201" s="440">
        <v>410320</v>
      </c>
      <c r="R1201" s="449" t="s">
        <v>307</v>
      </c>
      <c r="S1201" s="440">
        <v>410320</v>
      </c>
    </row>
    <row r="1202" spans="1:19" ht="10.199999999999999" customHeight="1" x14ac:dyDescent="0.3">
      <c r="A1202" s="440">
        <v>4103</v>
      </c>
      <c r="B1202" s="440">
        <f t="shared" si="22"/>
        <v>6</v>
      </c>
      <c r="C1202" s="449">
        <v>410325</v>
      </c>
      <c r="D1202" s="440" t="s">
        <v>308</v>
      </c>
      <c r="E1202" s="440" t="s">
        <v>1323</v>
      </c>
      <c r="F1202" s="440" t="s">
        <v>1323</v>
      </c>
      <c r="J1202" s="440" t="s">
        <v>1324</v>
      </c>
      <c r="K1202" s="440" t="s">
        <v>1324</v>
      </c>
      <c r="M1202" s="440" t="s">
        <v>1323</v>
      </c>
      <c r="O1202" s="440" t="s">
        <v>1323</v>
      </c>
      <c r="Q1202" s="440">
        <v>410325</v>
      </c>
      <c r="R1202" s="449" t="s">
        <v>308</v>
      </c>
      <c r="S1202" s="440">
        <v>410325</v>
      </c>
    </row>
    <row r="1203" spans="1:19" ht="10.199999999999999" customHeight="1" x14ac:dyDescent="0.3">
      <c r="A1203" s="440">
        <v>4103</v>
      </c>
      <c r="B1203" s="440">
        <f t="shared" si="22"/>
        <v>6</v>
      </c>
      <c r="C1203" s="449">
        <v>410330</v>
      </c>
      <c r="D1203" s="440" t="s">
        <v>309</v>
      </c>
      <c r="E1203" s="440" t="s">
        <v>1323</v>
      </c>
      <c r="F1203" s="440" t="s">
        <v>1323</v>
      </c>
      <c r="G1203" s="440" t="s">
        <v>1323</v>
      </c>
      <c r="I1203" s="440" t="s">
        <v>1323</v>
      </c>
      <c r="J1203" s="440" t="s">
        <v>1323</v>
      </c>
      <c r="K1203" s="440" t="s">
        <v>1323</v>
      </c>
      <c r="N1203" s="440" t="s">
        <v>1323</v>
      </c>
      <c r="O1203" s="440" t="s">
        <v>1323</v>
      </c>
      <c r="Q1203" s="440">
        <v>410330</v>
      </c>
      <c r="R1203" s="449" t="s">
        <v>309</v>
      </c>
      <c r="S1203" s="440">
        <v>410330</v>
      </c>
    </row>
    <row r="1204" spans="1:19" ht="10.199999999999999" customHeight="1" x14ac:dyDescent="0.3">
      <c r="A1204" s="440">
        <v>4103</v>
      </c>
      <c r="B1204" s="440">
        <f t="shared" si="22"/>
        <v>6</v>
      </c>
      <c r="C1204" s="449">
        <v>410335</v>
      </c>
      <c r="D1204" s="440" t="s">
        <v>310</v>
      </c>
      <c r="E1204" s="440" t="s">
        <v>1323</v>
      </c>
      <c r="F1204" s="440" t="s">
        <v>1323</v>
      </c>
      <c r="G1204" s="440" t="s">
        <v>1323</v>
      </c>
      <c r="I1204" s="440" t="s">
        <v>1323</v>
      </c>
      <c r="J1204" s="440" t="s">
        <v>1323</v>
      </c>
      <c r="K1204" s="440" t="s">
        <v>1323</v>
      </c>
      <c r="N1204" s="440" t="s">
        <v>1323</v>
      </c>
      <c r="O1204" s="440" t="s">
        <v>1323</v>
      </c>
      <c r="Q1204" s="440">
        <v>410335</v>
      </c>
      <c r="R1204" s="449" t="s">
        <v>310</v>
      </c>
      <c r="S1204" s="440">
        <v>410335</v>
      </c>
    </row>
    <row r="1205" spans="1:19" ht="10.199999999999999" customHeight="1" x14ac:dyDescent="0.3">
      <c r="A1205" s="440">
        <v>4103</v>
      </c>
      <c r="B1205" s="440">
        <f t="shared" si="22"/>
        <v>6</v>
      </c>
      <c r="C1205" s="449">
        <v>410340</v>
      </c>
      <c r="D1205" s="440" t="s">
        <v>311</v>
      </c>
      <c r="E1205" s="440" t="s">
        <v>1323</v>
      </c>
      <c r="F1205" s="440" t="s">
        <v>1323</v>
      </c>
      <c r="G1205" s="440" t="s">
        <v>1323</v>
      </c>
      <c r="J1205" s="440" t="s">
        <v>1323</v>
      </c>
      <c r="K1205" s="440" t="s">
        <v>1323</v>
      </c>
      <c r="O1205" s="440" t="s">
        <v>1323</v>
      </c>
      <c r="Q1205" s="440">
        <v>410340</v>
      </c>
      <c r="R1205" s="449" t="s">
        <v>311</v>
      </c>
      <c r="S1205" s="440">
        <v>410340</v>
      </c>
    </row>
    <row r="1206" spans="1:19" ht="10.199999999999999" customHeight="1" x14ac:dyDescent="0.3">
      <c r="A1206" s="440">
        <v>4103</v>
      </c>
      <c r="B1206" s="440">
        <f t="shared" si="22"/>
        <v>6</v>
      </c>
      <c r="C1206" s="449">
        <v>410345</v>
      </c>
      <c r="D1206" s="440" t="s">
        <v>312</v>
      </c>
      <c r="E1206" s="440" t="s">
        <v>1323</v>
      </c>
      <c r="F1206" s="440" t="s">
        <v>1323</v>
      </c>
      <c r="J1206" s="440" t="s">
        <v>1324</v>
      </c>
      <c r="K1206" s="440" t="s">
        <v>1324</v>
      </c>
      <c r="N1206" s="440" t="s">
        <v>1323</v>
      </c>
      <c r="O1206" s="440" t="s">
        <v>1323</v>
      </c>
      <c r="Q1206" s="440">
        <v>410345</v>
      </c>
      <c r="R1206" s="449" t="s">
        <v>312</v>
      </c>
      <c r="S1206" s="440">
        <v>410345</v>
      </c>
    </row>
    <row r="1207" spans="1:19" ht="10.199999999999999" customHeight="1" x14ac:dyDescent="0.3">
      <c r="A1207" s="440">
        <v>4103</v>
      </c>
      <c r="B1207" s="440">
        <f t="shared" si="22"/>
        <v>6</v>
      </c>
      <c r="C1207" s="449">
        <v>410350</v>
      </c>
      <c r="D1207" s="440" t="s">
        <v>313</v>
      </c>
      <c r="E1207" s="440" t="s">
        <v>1323</v>
      </c>
      <c r="F1207" s="440" t="s">
        <v>1323</v>
      </c>
      <c r="G1207" s="440" t="s">
        <v>1323</v>
      </c>
      <c r="J1207" s="440" t="s">
        <v>1323</v>
      </c>
      <c r="K1207" s="440" t="s">
        <v>1323</v>
      </c>
      <c r="L1207" s="440" t="s">
        <v>1323</v>
      </c>
      <c r="M1207" s="440" t="s">
        <v>1323</v>
      </c>
      <c r="N1207" s="440" t="s">
        <v>1323</v>
      </c>
      <c r="O1207" s="440" t="s">
        <v>1323</v>
      </c>
      <c r="Q1207" s="440">
        <v>410350</v>
      </c>
      <c r="R1207" s="449" t="s">
        <v>313</v>
      </c>
      <c r="S1207" s="440">
        <v>410350</v>
      </c>
    </row>
    <row r="1208" spans="1:19" ht="10.199999999999999" customHeight="1" x14ac:dyDescent="0.3">
      <c r="A1208" s="440">
        <v>4104</v>
      </c>
      <c r="B1208" s="440">
        <f t="shared" si="22"/>
        <v>4</v>
      </c>
      <c r="C1208" s="449">
        <v>4104</v>
      </c>
      <c r="D1208" s="440" t="s">
        <v>956</v>
      </c>
      <c r="E1208" s="440" t="s">
        <v>1323</v>
      </c>
      <c r="F1208" s="440" t="s">
        <v>1323</v>
      </c>
      <c r="G1208" s="440" t="s">
        <v>1323</v>
      </c>
      <c r="I1208" s="440" t="s">
        <v>1323</v>
      </c>
      <c r="J1208" s="440" t="s">
        <v>1323</v>
      </c>
      <c r="K1208" s="440" t="s">
        <v>1323</v>
      </c>
      <c r="L1208" s="440" t="s">
        <v>1323</v>
      </c>
      <c r="M1208" s="440" t="s">
        <v>1323</v>
      </c>
      <c r="O1208" s="440" t="s">
        <v>1323</v>
      </c>
      <c r="Q1208" s="440">
        <v>4104</v>
      </c>
      <c r="R1208" s="449" t="s">
        <v>956</v>
      </c>
      <c r="S1208" s="440">
        <v>4104</v>
      </c>
    </row>
    <row r="1209" spans="1:19" ht="10.199999999999999" customHeight="1" x14ac:dyDescent="0.3">
      <c r="A1209" s="440">
        <v>4104</v>
      </c>
      <c r="B1209" s="440">
        <f t="shared" si="22"/>
        <v>6</v>
      </c>
      <c r="C1209" s="449">
        <v>410405</v>
      </c>
      <c r="D1209" s="440" t="s">
        <v>271</v>
      </c>
      <c r="E1209" s="440" t="s">
        <v>1323</v>
      </c>
      <c r="F1209" s="440" t="s">
        <v>1323</v>
      </c>
      <c r="G1209" s="440" t="s">
        <v>1323</v>
      </c>
      <c r="I1209" s="440" t="s">
        <v>1323</v>
      </c>
      <c r="J1209" s="440" t="s">
        <v>1323</v>
      </c>
      <c r="K1209" s="440" t="s">
        <v>1323</v>
      </c>
      <c r="O1209" s="440" t="s">
        <v>1323</v>
      </c>
      <c r="Q1209" s="440">
        <v>410405</v>
      </c>
      <c r="R1209" s="449" t="s">
        <v>271</v>
      </c>
      <c r="S1209" s="440">
        <v>410405</v>
      </c>
    </row>
    <row r="1210" spans="1:19" ht="10.199999999999999" customHeight="1" x14ac:dyDescent="0.3">
      <c r="A1210" s="440">
        <v>4104</v>
      </c>
      <c r="B1210" s="440">
        <f t="shared" si="22"/>
        <v>6</v>
      </c>
      <c r="C1210" s="449">
        <v>410410</v>
      </c>
      <c r="D1210" s="440" t="s">
        <v>272</v>
      </c>
      <c r="E1210" s="440" t="s">
        <v>1323</v>
      </c>
      <c r="F1210" s="440" t="s">
        <v>1323</v>
      </c>
      <c r="G1210" s="440" t="s">
        <v>1323</v>
      </c>
      <c r="I1210" s="440" t="s">
        <v>1323</v>
      </c>
      <c r="J1210" s="440" t="s">
        <v>1323</v>
      </c>
      <c r="K1210" s="440" t="s">
        <v>1323</v>
      </c>
      <c r="L1210" s="440" t="s">
        <v>1323</v>
      </c>
      <c r="M1210" s="440" t="s">
        <v>1323</v>
      </c>
      <c r="O1210" s="440" t="s">
        <v>1323</v>
      </c>
      <c r="Q1210" s="440">
        <v>410410</v>
      </c>
      <c r="R1210" s="449" t="s">
        <v>272</v>
      </c>
      <c r="S1210" s="440">
        <v>410410</v>
      </c>
    </row>
    <row r="1211" spans="1:19" ht="10.199999999999999" customHeight="1" x14ac:dyDescent="0.3">
      <c r="A1211" s="440">
        <v>4104</v>
      </c>
      <c r="B1211" s="440">
        <f t="shared" si="22"/>
        <v>6</v>
      </c>
      <c r="C1211" s="449">
        <v>410415</v>
      </c>
      <c r="D1211" s="440" t="s">
        <v>157</v>
      </c>
      <c r="E1211" s="440" t="s">
        <v>1323</v>
      </c>
      <c r="F1211" s="440" t="s">
        <v>1323</v>
      </c>
      <c r="G1211" s="440" t="s">
        <v>1323</v>
      </c>
      <c r="I1211" s="440" t="s">
        <v>1323</v>
      </c>
      <c r="J1211" s="440" t="s">
        <v>1323</v>
      </c>
      <c r="K1211" s="440" t="s">
        <v>1323</v>
      </c>
      <c r="L1211" s="440" t="s">
        <v>1323</v>
      </c>
      <c r="M1211" s="440" t="s">
        <v>1323</v>
      </c>
      <c r="O1211" s="440" t="s">
        <v>1323</v>
      </c>
      <c r="Q1211" s="440">
        <v>410415</v>
      </c>
      <c r="R1211" s="449" t="s">
        <v>157</v>
      </c>
      <c r="S1211" s="440">
        <v>410415</v>
      </c>
    </row>
    <row r="1212" spans="1:19" ht="10.199999999999999" customHeight="1" x14ac:dyDescent="0.3">
      <c r="A1212" s="440">
        <v>4104</v>
      </c>
      <c r="B1212" s="440">
        <f t="shared" si="22"/>
        <v>6</v>
      </c>
      <c r="C1212" s="449">
        <v>410420</v>
      </c>
      <c r="D1212" s="440" t="s">
        <v>323</v>
      </c>
      <c r="E1212" s="440" t="s">
        <v>1323</v>
      </c>
      <c r="F1212" s="440" t="s">
        <v>1323</v>
      </c>
      <c r="J1212" s="440" t="s">
        <v>1324</v>
      </c>
      <c r="K1212" s="440" t="s">
        <v>1324</v>
      </c>
      <c r="L1212" s="440" t="s">
        <v>1323</v>
      </c>
      <c r="M1212" s="440" t="s">
        <v>1323</v>
      </c>
      <c r="O1212" s="440" t="s">
        <v>1323</v>
      </c>
      <c r="Q1212" s="440">
        <v>410420</v>
      </c>
      <c r="R1212" s="449" t="s">
        <v>323</v>
      </c>
      <c r="S1212" s="440">
        <v>410420</v>
      </c>
    </row>
    <row r="1213" spans="1:19" ht="10.199999999999999" customHeight="1" x14ac:dyDescent="0.3">
      <c r="A1213" s="440">
        <v>4105</v>
      </c>
      <c r="B1213" s="440">
        <f t="shared" si="22"/>
        <v>4</v>
      </c>
      <c r="C1213" s="449">
        <v>4105</v>
      </c>
      <c r="D1213" s="440" t="s">
        <v>957</v>
      </c>
      <c r="E1213" s="440" t="s">
        <v>1323</v>
      </c>
      <c r="F1213" s="440" t="s">
        <v>1323</v>
      </c>
      <c r="G1213" s="440" t="s">
        <v>1323</v>
      </c>
      <c r="I1213" s="440" t="s">
        <v>1323</v>
      </c>
      <c r="J1213" s="440" t="s">
        <v>1323</v>
      </c>
      <c r="K1213" s="440" t="s">
        <v>1323</v>
      </c>
      <c r="L1213" s="440" t="s">
        <v>1323</v>
      </c>
      <c r="M1213" s="440" t="s">
        <v>1323</v>
      </c>
      <c r="N1213" s="440" t="s">
        <v>1323</v>
      </c>
      <c r="O1213" s="440" t="s">
        <v>1323</v>
      </c>
      <c r="Q1213" s="440">
        <v>4105</v>
      </c>
      <c r="R1213" s="449" t="s">
        <v>1595</v>
      </c>
      <c r="S1213" s="440">
        <v>4105</v>
      </c>
    </row>
    <row r="1214" spans="1:19" ht="10.199999999999999" customHeight="1" x14ac:dyDescent="0.3">
      <c r="A1214" s="440">
        <v>4105</v>
      </c>
      <c r="B1214" s="440">
        <f t="shared" si="22"/>
        <v>6</v>
      </c>
      <c r="C1214" s="449">
        <v>410590</v>
      </c>
      <c r="D1214" s="440" t="s">
        <v>53</v>
      </c>
      <c r="E1214" s="440" t="s">
        <v>1323</v>
      </c>
      <c r="F1214" s="440" t="s">
        <v>1323</v>
      </c>
      <c r="G1214" s="440" t="s">
        <v>1323</v>
      </c>
      <c r="I1214" s="440" t="s">
        <v>1323</v>
      </c>
      <c r="J1214" s="440" t="s">
        <v>1323</v>
      </c>
      <c r="K1214" s="440" t="s">
        <v>1323</v>
      </c>
      <c r="L1214" s="440" t="s">
        <v>1323</v>
      </c>
      <c r="M1214" s="440" t="s">
        <v>1323</v>
      </c>
      <c r="N1214" s="440" t="s">
        <v>1323</v>
      </c>
      <c r="O1214" s="440" t="s">
        <v>1323</v>
      </c>
      <c r="Q1214" s="440">
        <v>410590</v>
      </c>
      <c r="R1214" s="449" t="s">
        <v>53</v>
      </c>
      <c r="S1214" s="440">
        <v>410590</v>
      </c>
    </row>
    <row r="1215" spans="1:19" ht="10.199999999999999" customHeight="1" x14ac:dyDescent="0.3">
      <c r="A1215" s="440">
        <v>42</v>
      </c>
      <c r="B1215" s="440">
        <f t="shared" si="22"/>
        <v>2</v>
      </c>
      <c r="C1215" s="449">
        <v>42</v>
      </c>
      <c r="D1215" s="440" t="s">
        <v>538</v>
      </c>
      <c r="E1215" s="440" t="s">
        <v>1323</v>
      </c>
      <c r="F1215" s="440" t="s">
        <v>1323</v>
      </c>
      <c r="G1215" s="440" t="s">
        <v>1323</v>
      </c>
      <c r="I1215" s="440" t="s">
        <v>1323</v>
      </c>
      <c r="J1215" s="440" t="s">
        <v>1323</v>
      </c>
      <c r="K1215" s="440" t="s">
        <v>1323</v>
      </c>
      <c r="L1215" s="440" t="s">
        <v>1323</v>
      </c>
      <c r="M1215" s="440" t="s">
        <v>1323</v>
      </c>
      <c r="N1215" s="440" t="s">
        <v>1323</v>
      </c>
      <c r="O1215" s="440" t="s">
        <v>1323</v>
      </c>
      <c r="Q1215" s="440">
        <v>42</v>
      </c>
      <c r="R1215" s="449" t="s">
        <v>538</v>
      </c>
      <c r="S1215" s="440">
        <v>42</v>
      </c>
    </row>
    <row r="1216" spans="1:19" ht="10.199999999999999" customHeight="1" x14ac:dyDescent="0.3">
      <c r="A1216" s="440">
        <v>4201</v>
      </c>
      <c r="B1216" s="440">
        <f t="shared" si="22"/>
        <v>4</v>
      </c>
      <c r="C1216" s="449">
        <v>4201</v>
      </c>
      <c r="D1216" s="440" t="s">
        <v>276</v>
      </c>
      <c r="E1216" s="440" t="s">
        <v>1323</v>
      </c>
      <c r="F1216" s="440" t="s">
        <v>1323</v>
      </c>
      <c r="G1216" s="440" t="s">
        <v>1323</v>
      </c>
      <c r="I1216" s="440" t="s">
        <v>1323</v>
      </c>
      <c r="J1216" s="440" t="s">
        <v>1323</v>
      </c>
      <c r="K1216" s="440" t="s">
        <v>1323</v>
      </c>
      <c r="L1216" s="440" t="s">
        <v>1323</v>
      </c>
      <c r="M1216" s="440" t="s">
        <v>1323</v>
      </c>
      <c r="N1216" s="440" t="s">
        <v>1323</v>
      </c>
      <c r="O1216" s="440" t="s">
        <v>1323</v>
      </c>
      <c r="Q1216" s="440">
        <v>4201</v>
      </c>
      <c r="R1216" s="449" t="s">
        <v>276</v>
      </c>
      <c r="S1216" s="440">
        <v>4201</v>
      </c>
    </row>
    <row r="1217" spans="1:19" ht="10.199999999999999" customHeight="1" x14ac:dyDescent="0.3">
      <c r="A1217" s="440">
        <v>4202</v>
      </c>
      <c r="B1217" s="440">
        <f t="shared" si="22"/>
        <v>4</v>
      </c>
      <c r="C1217" s="449">
        <v>4202</v>
      </c>
      <c r="D1217" s="440" t="s">
        <v>117</v>
      </c>
      <c r="E1217" s="440" t="s">
        <v>1323</v>
      </c>
      <c r="G1217" s="440" t="s">
        <v>1323</v>
      </c>
      <c r="J1217" s="440" t="s">
        <v>1323</v>
      </c>
      <c r="K1217" s="440" t="s">
        <v>1323</v>
      </c>
      <c r="N1217" s="440" t="s">
        <v>1323</v>
      </c>
      <c r="O1217" s="440" t="s">
        <v>1323</v>
      </c>
      <c r="Q1217" s="440">
        <v>4202</v>
      </c>
      <c r="R1217" s="449" t="s">
        <v>117</v>
      </c>
      <c r="S1217" s="440">
        <v>4202</v>
      </c>
    </row>
    <row r="1218" spans="1:19" ht="10.199999999999999" customHeight="1" x14ac:dyDescent="0.3">
      <c r="A1218" s="440">
        <v>4203</v>
      </c>
      <c r="B1218" s="440">
        <f t="shared" si="22"/>
        <v>4</v>
      </c>
      <c r="C1218" s="449">
        <v>4203</v>
      </c>
      <c r="D1218" s="440" t="s">
        <v>268</v>
      </c>
      <c r="E1218" s="440" t="s">
        <v>1323</v>
      </c>
      <c r="F1218" s="440" t="s">
        <v>1323</v>
      </c>
      <c r="G1218" s="440" t="s">
        <v>1323</v>
      </c>
      <c r="I1218" s="440" t="s">
        <v>1323</v>
      </c>
      <c r="J1218" s="440" t="s">
        <v>1323</v>
      </c>
      <c r="K1218" s="440" t="s">
        <v>1323</v>
      </c>
      <c r="L1218" s="440" t="s">
        <v>1323</v>
      </c>
      <c r="M1218" s="440" t="s">
        <v>1323</v>
      </c>
      <c r="O1218" s="440" t="s">
        <v>1323</v>
      </c>
      <c r="Q1218" s="440">
        <v>4203</v>
      </c>
      <c r="R1218" s="449" t="s">
        <v>268</v>
      </c>
      <c r="S1218" s="440">
        <v>4203</v>
      </c>
    </row>
    <row r="1219" spans="1:19" ht="10.199999999999999" customHeight="1" x14ac:dyDescent="0.3">
      <c r="A1219" s="440">
        <v>4204</v>
      </c>
      <c r="B1219" s="440">
        <f t="shared" si="22"/>
        <v>4</v>
      </c>
      <c r="C1219" s="449">
        <v>4204</v>
      </c>
      <c r="D1219" s="440" t="s">
        <v>972</v>
      </c>
      <c r="E1219" s="440" t="s">
        <v>1323</v>
      </c>
      <c r="J1219" s="440" t="s">
        <v>1324</v>
      </c>
      <c r="K1219" s="440" t="s">
        <v>1324</v>
      </c>
      <c r="O1219" s="440" t="s">
        <v>1323</v>
      </c>
      <c r="Q1219" s="440">
        <v>4204</v>
      </c>
      <c r="R1219" s="449" t="s">
        <v>972</v>
      </c>
      <c r="S1219" s="440">
        <v>4204</v>
      </c>
    </row>
    <row r="1220" spans="1:19" ht="10.199999999999999" customHeight="1" x14ac:dyDescent="0.3">
      <c r="A1220" s="440">
        <v>4205</v>
      </c>
      <c r="B1220" s="440">
        <f t="shared" si="22"/>
        <v>4</v>
      </c>
      <c r="C1220" s="449">
        <v>4205</v>
      </c>
      <c r="D1220" s="440" t="s">
        <v>960</v>
      </c>
      <c r="E1220" s="440" t="s">
        <v>1323</v>
      </c>
      <c r="F1220" s="440" t="s">
        <v>1323</v>
      </c>
      <c r="G1220" s="440" t="s">
        <v>1323</v>
      </c>
      <c r="I1220" s="440" t="s">
        <v>1323</v>
      </c>
      <c r="J1220" s="440" t="s">
        <v>1323</v>
      </c>
      <c r="K1220" s="440" t="s">
        <v>1323</v>
      </c>
      <c r="L1220" s="440" t="s">
        <v>1323</v>
      </c>
      <c r="M1220" s="440" t="s">
        <v>1323</v>
      </c>
      <c r="N1220" s="440" t="s">
        <v>1323</v>
      </c>
      <c r="O1220" s="440" t="s">
        <v>1323</v>
      </c>
      <c r="Q1220" s="440">
        <v>4205</v>
      </c>
      <c r="R1220" s="449" t="s">
        <v>960</v>
      </c>
      <c r="S1220" s="440">
        <v>4205</v>
      </c>
    </row>
    <row r="1221" spans="1:19" ht="10.199999999999999" customHeight="1" x14ac:dyDescent="0.3">
      <c r="A1221" s="440">
        <v>4290</v>
      </c>
      <c r="B1221" s="440">
        <f t="shared" si="22"/>
        <v>4</v>
      </c>
      <c r="C1221" s="449">
        <v>4290</v>
      </c>
      <c r="D1221" s="440" t="s">
        <v>236</v>
      </c>
      <c r="E1221" s="440" t="s">
        <v>1323</v>
      </c>
      <c r="F1221" s="440" t="s">
        <v>1323</v>
      </c>
      <c r="G1221" s="440" t="s">
        <v>1323</v>
      </c>
      <c r="I1221" s="440" t="s">
        <v>1323</v>
      </c>
      <c r="J1221" s="440" t="s">
        <v>1323</v>
      </c>
      <c r="K1221" s="440" t="s">
        <v>1323</v>
      </c>
      <c r="L1221" s="440" t="s">
        <v>1323</v>
      </c>
      <c r="M1221" s="440" t="s">
        <v>1323</v>
      </c>
      <c r="N1221" s="440" t="s">
        <v>1323</v>
      </c>
      <c r="O1221" s="440" t="s">
        <v>1323</v>
      </c>
      <c r="Q1221" s="440">
        <v>4290</v>
      </c>
      <c r="R1221" s="449" t="s">
        <v>236</v>
      </c>
      <c r="S1221" s="440">
        <v>4290</v>
      </c>
    </row>
    <row r="1222" spans="1:19" ht="10.199999999999999" customHeight="1" x14ac:dyDescent="0.3">
      <c r="A1222" s="440">
        <v>43</v>
      </c>
      <c r="B1222" s="440">
        <f t="shared" si="22"/>
        <v>2</v>
      </c>
      <c r="C1222" s="449">
        <v>43</v>
      </c>
      <c r="D1222" s="440" t="s">
        <v>978</v>
      </c>
      <c r="E1222" s="440" t="s">
        <v>1323</v>
      </c>
      <c r="F1222" s="440" t="s">
        <v>1323</v>
      </c>
      <c r="G1222" s="440" t="s">
        <v>1323</v>
      </c>
      <c r="I1222" s="440" t="s">
        <v>1323</v>
      </c>
      <c r="J1222" s="440" t="s">
        <v>1323</v>
      </c>
      <c r="K1222" s="440" t="s">
        <v>1323</v>
      </c>
      <c r="L1222" s="440" t="s">
        <v>1323</v>
      </c>
      <c r="M1222" s="440" t="s">
        <v>1323</v>
      </c>
      <c r="N1222" s="440" t="s">
        <v>1323</v>
      </c>
      <c r="O1222" s="440" t="s">
        <v>1323</v>
      </c>
      <c r="Q1222" s="440">
        <v>43</v>
      </c>
      <c r="R1222" s="449" t="s">
        <v>978</v>
      </c>
      <c r="S1222" s="440">
        <v>43</v>
      </c>
    </row>
    <row r="1223" spans="1:19" ht="10.199999999999999" customHeight="1" x14ac:dyDescent="0.3">
      <c r="A1223" s="440">
        <v>4301</v>
      </c>
      <c r="B1223" s="440">
        <f t="shared" si="22"/>
        <v>4</v>
      </c>
      <c r="C1223" s="449">
        <v>4301</v>
      </c>
      <c r="D1223" s="440" t="s">
        <v>979</v>
      </c>
      <c r="E1223" s="440" t="s">
        <v>1323</v>
      </c>
      <c r="F1223" s="440" t="s">
        <v>1323</v>
      </c>
      <c r="G1223" s="440" t="s">
        <v>1323</v>
      </c>
      <c r="I1223" s="440" t="s">
        <v>1323</v>
      </c>
      <c r="J1223" s="440" t="s">
        <v>1323</v>
      </c>
      <c r="K1223" s="440" t="s">
        <v>1323</v>
      </c>
      <c r="L1223" s="440" t="s">
        <v>1323</v>
      </c>
      <c r="M1223" s="440" t="s">
        <v>1323</v>
      </c>
      <c r="N1223" s="440" t="s">
        <v>1323</v>
      </c>
      <c r="O1223" s="440" t="s">
        <v>1323</v>
      </c>
      <c r="Q1223" s="440">
        <v>4301</v>
      </c>
      <c r="R1223" s="449" t="s">
        <v>979</v>
      </c>
      <c r="S1223" s="440">
        <v>4301</v>
      </c>
    </row>
    <row r="1224" spans="1:19" ht="10.199999999999999" customHeight="1" x14ac:dyDescent="0.3">
      <c r="A1224" s="440">
        <v>4302</v>
      </c>
      <c r="B1224" s="440">
        <f t="shared" ref="B1224:B1287" si="23">LEN(C1224)</f>
        <v>4</v>
      </c>
      <c r="C1224" s="449">
        <v>4302</v>
      </c>
      <c r="D1224" s="440" t="s">
        <v>974</v>
      </c>
      <c r="E1224" s="440" t="s">
        <v>1323</v>
      </c>
      <c r="F1224" s="440" t="s">
        <v>1323</v>
      </c>
      <c r="G1224" s="440" t="s">
        <v>1323</v>
      </c>
      <c r="I1224" s="440" t="s">
        <v>1323</v>
      </c>
      <c r="J1224" s="440" t="s">
        <v>1323</v>
      </c>
      <c r="K1224" s="440" t="s">
        <v>1323</v>
      </c>
      <c r="L1224" s="440" t="s">
        <v>1323</v>
      </c>
      <c r="M1224" s="440" t="s">
        <v>1323</v>
      </c>
      <c r="N1224" s="440" t="s">
        <v>1323</v>
      </c>
      <c r="O1224" s="440" t="s">
        <v>1323</v>
      </c>
      <c r="Q1224" s="440">
        <v>4302</v>
      </c>
      <c r="R1224" s="449" t="s">
        <v>974</v>
      </c>
      <c r="S1224" s="440">
        <v>4302</v>
      </c>
    </row>
    <row r="1225" spans="1:19" ht="10.199999999999999" customHeight="1" x14ac:dyDescent="0.3">
      <c r="A1225" s="440">
        <v>4303</v>
      </c>
      <c r="B1225" s="440">
        <f t="shared" si="23"/>
        <v>4</v>
      </c>
      <c r="C1225" s="449">
        <v>4303</v>
      </c>
      <c r="D1225" s="440" t="s">
        <v>975</v>
      </c>
      <c r="E1225" s="440" t="s">
        <v>1323</v>
      </c>
      <c r="F1225" s="440" t="s">
        <v>1323</v>
      </c>
      <c r="G1225" s="440" t="s">
        <v>1323</v>
      </c>
      <c r="I1225" s="440" t="s">
        <v>1323</v>
      </c>
      <c r="J1225" s="440" t="s">
        <v>1323</v>
      </c>
      <c r="K1225" s="440" t="s">
        <v>1323</v>
      </c>
      <c r="L1225" s="440" t="s">
        <v>1323</v>
      </c>
      <c r="M1225" s="440" t="s">
        <v>1323</v>
      </c>
      <c r="N1225" s="440" t="s">
        <v>1323</v>
      </c>
      <c r="O1225" s="440" t="s">
        <v>1323</v>
      </c>
      <c r="Q1225" s="440">
        <v>4303</v>
      </c>
      <c r="R1225" s="449" t="s">
        <v>975</v>
      </c>
      <c r="S1225" s="440">
        <v>4303</v>
      </c>
    </row>
    <row r="1226" spans="1:19" ht="10.199999999999999" customHeight="1" x14ac:dyDescent="0.3">
      <c r="A1226" s="440">
        <v>4303</v>
      </c>
      <c r="B1226" s="440">
        <f t="shared" si="23"/>
        <v>6</v>
      </c>
      <c r="C1226" s="449">
        <v>430305</v>
      </c>
      <c r="D1226" s="440" t="s">
        <v>1596</v>
      </c>
      <c r="E1226" s="440" t="s">
        <v>1323</v>
      </c>
      <c r="F1226" s="440" t="s">
        <v>1323</v>
      </c>
      <c r="G1226" s="440" t="s">
        <v>1323</v>
      </c>
      <c r="I1226" s="440" t="s">
        <v>1323</v>
      </c>
      <c r="J1226" s="440" t="s">
        <v>1323</v>
      </c>
      <c r="K1226" s="440" t="s">
        <v>1323</v>
      </c>
      <c r="L1226" s="440" t="s">
        <v>1323</v>
      </c>
      <c r="M1226" s="440" t="s">
        <v>1323</v>
      </c>
      <c r="N1226" s="440" t="s">
        <v>1323</v>
      </c>
      <c r="O1226" s="440" t="s">
        <v>1323</v>
      </c>
      <c r="Q1226" s="440">
        <v>430305</v>
      </c>
      <c r="R1226" s="449" t="s">
        <v>1596</v>
      </c>
      <c r="S1226" s="440">
        <v>430305</v>
      </c>
    </row>
    <row r="1227" spans="1:19" ht="10.199999999999999" customHeight="1" x14ac:dyDescent="0.3">
      <c r="A1227" s="440">
        <v>4303</v>
      </c>
      <c r="B1227" s="440">
        <f t="shared" si="23"/>
        <v>6</v>
      </c>
      <c r="C1227" s="449">
        <v>430310</v>
      </c>
      <c r="D1227" s="440" t="s">
        <v>1597</v>
      </c>
      <c r="E1227" s="440" t="s">
        <v>1323</v>
      </c>
      <c r="F1227" s="440" t="s">
        <v>1323</v>
      </c>
      <c r="G1227" s="440" t="s">
        <v>1323</v>
      </c>
      <c r="I1227" s="440" t="s">
        <v>1323</v>
      </c>
      <c r="J1227" s="440" t="s">
        <v>1323</v>
      </c>
      <c r="K1227" s="440" t="s">
        <v>1323</v>
      </c>
      <c r="O1227" s="440" t="s">
        <v>1323</v>
      </c>
      <c r="Q1227" s="440">
        <v>430310</v>
      </c>
      <c r="R1227" s="449" t="s">
        <v>1597</v>
      </c>
      <c r="S1227" s="440">
        <v>430310</v>
      </c>
    </row>
    <row r="1228" spans="1:19" ht="10.199999999999999" customHeight="1" x14ac:dyDescent="0.3">
      <c r="A1228" s="440">
        <v>4303</v>
      </c>
      <c r="B1228" s="440">
        <f t="shared" si="23"/>
        <v>6</v>
      </c>
      <c r="C1228" s="449">
        <v>430390</v>
      </c>
      <c r="D1228" s="440" t="s">
        <v>118</v>
      </c>
      <c r="E1228" s="440" t="s">
        <v>1323</v>
      </c>
      <c r="F1228" s="440" t="s">
        <v>1323</v>
      </c>
      <c r="G1228" s="440" t="s">
        <v>1323</v>
      </c>
      <c r="I1228" s="440" t="s">
        <v>1323</v>
      </c>
      <c r="J1228" s="440" t="s">
        <v>1323</v>
      </c>
      <c r="K1228" s="440" t="s">
        <v>1323</v>
      </c>
      <c r="L1228" s="440" t="s">
        <v>1323</v>
      </c>
      <c r="M1228" s="440" t="s">
        <v>1323</v>
      </c>
      <c r="O1228" s="440" t="s">
        <v>1323</v>
      </c>
      <c r="Q1228" s="440">
        <v>430390</v>
      </c>
      <c r="R1228" s="449" t="s">
        <v>118</v>
      </c>
      <c r="S1228" s="440">
        <v>430390</v>
      </c>
    </row>
    <row r="1229" spans="1:19" ht="10.199999999999999" customHeight="1" x14ac:dyDescent="0.3">
      <c r="A1229" s="440">
        <v>4304</v>
      </c>
      <c r="B1229" s="440">
        <f t="shared" si="23"/>
        <v>4</v>
      </c>
      <c r="C1229" s="449">
        <v>4304</v>
      </c>
      <c r="D1229" s="440" t="s">
        <v>980</v>
      </c>
      <c r="E1229" s="440" t="s">
        <v>1323</v>
      </c>
      <c r="F1229" s="440" t="s">
        <v>1323</v>
      </c>
      <c r="G1229" s="440" t="s">
        <v>1323</v>
      </c>
      <c r="I1229" s="440" t="s">
        <v>1323</v>
      </c>
      <c r="J1229" s="440" t="s">
        <v>1323</v>
      </c>
      <c r="K1229" s="440" t="s">
        <v>1323</v>
      </c>
      <c r="L1229" s="440" t="s">
        <v>1323</v>
      </c>
      <c r="M1229" s="440" t="s">
        <v>1323</v>
      </c>
      <c r="N1229" s="440" t="s">
        <v>1323</v>
      </c>
      <c r="O1229" s="440" t="s">
        <v>1323</v>
      </c>
      <c r="Q1229" s="440">
        <v>4304</v>
      </c>
      <c r="R1229" s="449" t="s">
        <v>980</v>
      </c>
      <c r="S1229" s="440">
        <v>4304</v>
      </c>
    </row>
    <row r="1230" spans="1:19" ht="10.199999999999999" customHeight="1" x14ac:dyDescent="0.3">
      <c r="A1230" s="440">
        <v>4305</v>
      </c>
      <c r="B1230" s="440">
        <f t="shared" si="23"/>
        <v>4</v>
      </c>
      <c r="C1230" s="449">
        <v>4305</v>
      </c>
      <c r="D1230" s="440" t="s">
        <v>981</v>
      </c>
      <c r="E1230" s="440" t="s">
        <v>1323</v>
      </c>
      <c r="F1230" s="440" t="s">
        <v>1323</v>
      </c>
      <c r="G1230" s="440" t="s">
        <v>1323</v>
      </c>
      <c r="I1230" s="440" t="s">
        <v>1323</v>
      </c>
      <c r="J1230" s="440" t="s">
        <v>1323</v>
      </c>
      <c r="K1230" s="440" t="s">
        <v>1323</v>
      </c>
      <c r="L1230" s="440" t="s">
        <v>1323</v>
      </c>
      <c r="M1230" s="440" t="s">
        <v>1323</v>
      </c>
      <c r="N1230" s="440" t="s">
        <v>1323</v>
      </c>
      <c r="O1230" s="440" t="s">
        <v>1323</v>
      </c>
      <c r="Q1230" s="440">
        <v>4305</v>
      </c>
      <c r="R1230" s="449" t="s">
        <v>981</v>
      </c>
      <c r="S1230" s="440">
        <v>4305</v>
      </c>
    </row>
    <row r="1231" spans="1:19" ht="10.199999999999999" customHeight="1" x14ac:dyDescent="0.3">
      <c r="A1231" s="440">
        <v>4306</v>
      </c>
      <c r="B1231" s="440">
        <f t="shared" si="23"/>
        <v>4</v>
      </c>
      <c r="C1231" s="449">
        <v>4306</v>
      </c>
      <c r="D1231" s="440" t="s">
        <v>982</v>
      </c>
      <c r="E1231" s="440" t="s">
        <v>1323</v>
      </c>
      <c r="F1231" s="440" t="s">
        <v>1323</v>
      </c>
      <c r="G1231" s="440" t="s">
        <v>1323</v>
      </c>
      <c r="I1231" s="440" t="s">
        <v>1323</v>
      </c>
      <c r="J1231" s="440" t="s">
        <v>1323</v>
      </c>
      <c r="K1231" s="440" t="s">
        <v>1323</v>
      </c>
      <c r="N1231" s="440" t="s">
        <v>1323</v>
      </c>
      <c r="O1231" s="440" t="s">
        <v>1323</v>
      </c>
      <c r="Q1231" s="440">
        <v>4306</v>
      </c>
      <c r="R1231" s="449" t="s">
        <v>982</v>
      </c>
      <c r="S1231" s="440">
        <v>4306</v>
      </c>
    </row>
    <row r="1232" spans="1:19" ht="10.199999999999999" customHeight="1" x14ac:dyDescent="0.3">
      <c r="A1232" s="440">
        <v>4390</v>
      </c>
      <c r="B1232" s="440">
        <f t="shared" si="23"/>
        <v>4</v>
      </c>
      <c r="C1232" s="449">
        <v>4390</v>
      </c>
      <c r="D1232" s="440" t="s">
        <v>118</v>
      </c>
      <c r="J1232" s="440" t="s">
        <v>1323</v>
      </c>
      <c r="K1232" s="440" t="s">
        <v>1323</v>
      </c>
      <c r="Q1232" s="440">
        <v>4390</v>
      </c>
      <c r="R1232" s="449" t="s">
        <v>118</v>
      </c>
      <c r="S1232" s="440">
        <v>4390</v>
      </c>
    </row>
    <row r="1233" spans="1:19" ht="10.199999999999999" customHeight="1" x14ac:dyDescent="0.3">
      <c r="A1233" s="440">
        <v>44</v>
      </c>
      <c r="B1233" s="440">
        <f t="shared" si="23"/>
        <v>2</v>
      </c>
      <c r="C1233" s="449">
        <v>44</v>
      </c>
      <c r="D1233" s="440" t="s">
        <v>503</v>
      </c>
      <c r="E1233" s="440" t="s">
        <v>1323</v>
      </c>
      <c r="F1233" s="440" t="s">
        <v>1323</v>
      </c>
      <c r="G1233" s="440" t="s">
        <v>1323</v>
      </c>
      <c r="I1233" s="440" t="s">
        <v>1323</v>
      </c>
      <c r="J1233" s="440" t="s">
        <v>1323</v>
      </c>
      <c r="K1233" s="440" t="s">
        <v>1323</v>
      </c>
      <c r="L1233" s="440" t="s">
        <v>1323</v>
      </c>
      <c r="M1233" s="440" t="s">
        <v>1323</v>
      </c>
      <c r="N1233" s="440" t="s">
        <v>1323</v>
      </c>
      <c r="O1233" s="440" t="s">
        <v>1323</v>
      </c>
      <c r="Q1233" s="440">
        <v>44</v>
      </c>
      <c r="R1233" s="449" t="s">
        <v>503</v>
      </c>
      <c r="S1233" s="440">
        <v>44</v>
      </c>
    </row>
    <row r="1234" spans="1:19" ht="10.199999999999999" customHeight="1" x14ac:dyDescent="0.3">
      <c r="A1234" s="440">
        <v>4401</v>
      </c>
      <c r="B1234" s="440">
        <f t="shared" si="23"/>
        <v>4</v>
      </c>
      <c r="C1234" s="449">
        <v>4401</v>
      </c>
      <c r="D1234" s="440" t="s">
        <v>199</v>
      </c>
      <c r="E1234" s="440" t="s">
        <v>1323</v>
      </c>
      <c r="F1234" s="440" t="s">
        <v>1323</v>
      </c>
      <c r="G1234" s="440" t="s">
        <v>1323</v>
      </c>
      <c r="I1234" s="440" t="s">
        <v>1323</v>
      </c>
      <c r="J1234" s="440" t="s">
        <v>1323</v>
      </c>
      <c r="K1234" s="440" t="s">
        <v>1323</v>
      </c>
      <c r="L1234" s="440" t="s">
        <v>1323</v>
      </c>
      <c r="M1234" s="440" t="s">
        <v>1323</v>
      </c>
      <c r="N1234" s="440" t="s">
        <v>1323</v>
      </c>
      <c r="O1234" s="440" t="s">
        <v>1323</v>
      </c>
      <c r="Q1234" s="440">
        <v>4401</v>
      </c>
      <c r="R1234" s="449" t="s">
        <v>199</v>
      </c>
      <c r="S1234" s="440">
        <v>4401</v>
      </c>
    </row>
    <row r="1235" spans="1:19" ht="10.199999999999999" customHeight="1" x14ac:dyDescent="0.3">
      <c r="A1235" s="440">
        <v>4402</v>
      </c>
      <c r="B1235" s="440">
        <f t="shared" si="23"/>
        <v>4</v>
      </c>
      <c r="C1235" s="449">
        <v>4402</v>
      </c>
      <c r="D1235" s="440" t="s">
        <v>115</v>
      </c>
      <c r="E1235" s="440" t="s">
        <v>1323</v>
      </c>
      <c r="F1235" s="440" t="s">
        <v>1323</v>
      </c>
      <c r="G1235" s="440" t="s">
        <v>1323</v>
      </c>
      <c r="I1235" s="440" t="s">
        <v>1323</v>
      </c>
      <c r="J1235" s="440" t="s">
        <v>1323</v>
      </c>
      <c r="K1235" s="440" t="s">
        <v>1323</v>
      </c>
      <c r="O1235" s="440" t="s">
        <v>1323</v>
      </c>
      <c r="Q1235" s="440">
        <v>4402</v>
      </c>
      <c r="R1235" s="449" t="s">
        <v>737</v>
      </c>
      <c r="S1235" s="440">
        <v>4402</v>
      </c>
    </row>
    <row r="1236" spans="1:19" ht="10.199999999999999" customHeight="1" x14ac:dyDescent="0.3">
      <c r="A1236" s="440">
        <v>4402</v>
      </c>
      <c r="B1236" s="440">
        <f t="shared" si="23"/>
        <v>6</v>
      </c>
      <c r="C1236" s="449">
        <v>440205</v>
      </c>
      <c r="D1236" s="440" t="s">
        <v>1128</v>
      </c>
      <c r="E1236" s="440" t="s">
        <v>1323</v>
      </c>
      <c r="F1236" s="440" t="s">
        <v>1323</v>
      </c>
      <c r="G1236" s="440" t="s">
        <v>1323</v>
      </c>
      <c r="J1236" s="440" t="s">
        <v>1323</v>
      </c>
      <c r="K1236" s="440" t="s">
        <v>1323</v>
      </c>
      <c r="O1236" s="440" t="s">
        <v>1323</v>
      </c>
      <c r="Q1236" s="440" t="s">
        <v>1340</v>
      </c>
      <c r="R1236" s="449" t="s">
        <v>1340</v>
      </c>
      <c r="S1236" s="440" t="s">
        <v>1340</v>
      </c>
    </row>
    <row r="1237" spans="1:19" ht="10.199999999999999" customHeight="1" x14ac:dyDescent="0.3">
      <c r="A1237" s="440">
        <v>4402</v>
      </c>
      <c r="B1237" s="440">
        <f t="shared" si="23"/>
        <v>6</v>
      </c>
      <c r="C1237" s="449">
        <v>440210</v>
      </c>
      <c r="D1237" s="440" t="s">
        <v>1129</v>
      </c>
      <c r="E1237" s="440" t="s">
        <v>1323</v>
      </c>
      <c r="F1237" s="440" t="s">
        <v>1323</v>
      </c>
      <c r="G1237" s="440" t="s">
        <v>1323</v>
      </c>
      <c r="I1237" s="440" t="s">
        <v>1323</v>
      </c>
      <c r="J1237" s="440" t="s">
        <v>1323</v>
      </c>
      <c r="K1237" s="440" t="s">
        <v>1323</v>
      </c>
      <c r="O1237" s="440" t="s">
        <v>1323</v>
      </c>
      <c r="Q1237" s="440">
        <v>440210</v>
      </c>
      <c r="R1237" s="449" t="s">
        <v>1598</v>
      </c>
      <c r="S1237" s="440" t="s">
        <v>1599</v>
      </c>
    </row>
    <row r="1238" spans="1:19" ht="10.199999999999999" customHeight="1" x14ac:dyDescent="0.3">
      <c r="A1238" s="440">
        <v>4402</v>
      </c>
      <c r="B1238" s="440">
        <f t="shared" si="23"/>
        <v>6</v>
      </c>
      <c r="C1238" s="449">
        <v>440215</v>
      </c>
      <c r="D1238" s="440" t="s">
        <v>1130</v>
      </c>
      <c r="E1238" s="440" t="s">
        <v>1323</v>
      </c>
      <c r="F1238" s="440" t="s">
        <v>1323</v>
      </c>
      <c r="G1238" s="440" t="s">
        <v>1323</v>
      </c>
      <c r="J1238" s="440" t="s">
        <v>1323</v>
      </c>
      <c r="K1238" s="440" t="s">
        <v>1323</v>
      </c>
      <c r="O1238" s="440" t="s">
        <v>1323</v>
      </c>
      <c r="Q1238" s="440" t="s">
        <v>1340</v>
      </c>
      <c r="R1238" s="449" t="s">
        <v>1340</v>
      </c>
      <c r="S1238" s="440" t="s">
        <v>1340</v>
      </c>
    </row>
    <row r="1239" spans="1:19" ht="10.199999999999999" customHeight="1" x14ac:dyDescent="0.3">
      <c r="A1239" s="440">
        <v>4402</v>
      </c>
      <c r="B1239" s="440">
        <f t="shared" si="23"/>
        <v>6</v>
      </c>
      <c r="C1239" s="449">
        <v>440220</v>
      </c>
      <c r="D1239" s="440" t="s">
        <v>1131</v>
      </c>
      <c r="E1239" s="440" t="s">
        <v>1323</v>
      </c>
      <c r="F1239" s="440" t="s">
        <v>1323</v>
      </c>
      <c r="J1239" s="440" t="s">
        <v>1323</v>
      </c>
      <c r="K1239" s="440" t="s">
        <v>1323</v>
      </c>
      <c r="O1239" s="440" t="s">
        <v>1323</v>
      </c>
      <c r="Q1239" s="440">
        <v>440220</v>
      </c>
      <c r="R1239" s="449" t="s">
        <v>1600</v>
      </c>
      <c r="S1239" s="440" t="s">
        <v>1601</v>
      </c>
    </row>
    <row r="1240" spans="1:19" ht="10.199999999999999" customHeight="1" x14ac:dyDescent="0.3">
      <c r="A1240" s="440">
        <v>4402</v>
      </c>
      <c r="B1240" s="440">
        <f t="shared" si="23"/>
        <v>6</v>
      </c>
      <c r="C1240" s="449">
        <v>440225</v>
      </c>
      <c r="D1240" s="440" t="s">
        <v>1132</v>
      </c>
      <c r="E1240" s="440" t="s">
        <v>1323</v>
      </c>
      <c r="F1240" s="440" t="s">
        <v>1323</v>
      </c>
      <c r="J1240" s="440" t="s">
        <v>1323</v>
      </c>
      <c r="K1240" s="440" t="s">
        <v>1323</v>
      </c>
      <c r="O1240" s="440" t="s">
        <v>1323</v>
      </c>
      <c r="Q1240" s="440" t="s">
        <v>1340</v>
      </c>
      <c r="R1240" s="449" t="s">
        <v>1340</v>
      </c>
      <c r="S1240" s="440" t="s">
        <v>1340</v>
      </c>
    </row>
    <row r="1241" spans="1:19" ht="10.199999999999999" customHeight="1" x14ac:dyDescent="0.3">
      <c r="A1241" s="440">
        <v>4402</v>
      </c>
      <c r="B1241" s="440">
        <f t="shared" si="23"/>
        <v>6</v>
      </c>
      <c r="C1241" s="449">
        <v>440230</v>
      </c>
      <c r="D1241" s="440" t="s">
        <v>1133</v>
      </c>
      <c r="E1241" s="440" t="s">
        <v>1323</v>
      </c>
      <c r="F1241" s="440" t="s">
        <v>1323</v>
      </c>
      <c r="G1241" s="440" t="s">
        <v>1323</v>
      </c>
      <c r="I1241" s="440" t="s">
        <v>1323</v>
      </c>
      <c r="J1241" s="440" t="s">
        <v>1323</v>
      </c>
      <c r="K1241" s="440" t="s">
        <v>1323</v>
      </c>
      <c r="O1241" s="440" t="s">
        <v>1323</v>
      </c>
      <c r="Q1241" s="440">
        <v>440230</v>
      </c>
      <c r="R1241" s="449" t="s">
        <v>1602</v>
      </c>
      <c r="S1241" s="440">
        <v>440230</v>
      </c>
    </row>
    <row r="1242" spans="1:19" ht="10.199999999999999" customHeight="1" x14ac:dyDescent="0.3">
      <c r="A1242" s="440">
        <v>4402</v>
      </c>
      <c r="B1242" s="440">
        <f t="shared" si="23"/>
        <v>6</v>
      </c>
      <c r="C1242" s="449">
        <v>440235</v>
      </c>
      <c r="D1242" s="440" t="s">
        <v>1603</v>
      </c>
      <c r="E1242" s="440" t="s">
        <v>1323</v>
      </c>
      <c r="F1242" s="440" t="s">
        <v>1323</v>
      </c>
      <c r="G1242" s="440" t="s">
        <v>1323</v>
      </c>
      <c r="I1242" s="440" t="s">
        <v>1323</v>
      </c>
      <c r="J1242" s="440" t="s">
        <v>1323</v>
      </c>
      <c r="K1242" s="440" t="s">
        <v>1323</v>
      </c>
      <c r="O1242" s="440" t="s">
        <v>1323</v>
      </c>
      <c r="Q1242" s="440">
        <v>440235</v>
      </c>
      <c r="R1242" s="449" t="s">
        <v>1604</v>
      </c>
      <c r="S1242" s="440">
        <v>440235</v>
      </c>
    </row>
    <row r="1243" spans="1:19" ht="10.199999999999999" customHeight="1" x14ac:dyDescent="0.3">
      <c r="A1243" s="440">
        <v>4402</v>
      </c>
      <c r="B1243" s="440">
        <f t="shared" si="23"/>
        <v>6</v>
      </c>
      <c r="C1243" s="449">
        <v>440240</v>
      </c>
      <c r="D1243" s="440" t="s">
        <v>1134</v>
      </c>
      <c r="E1243" s="440" t="s">
        <v>1323</v>
      </c>
      <c r="F1243" s="440" t="s">
        <v>1323</v>
      </c>
      <c r="G1243" s="440" t="s">
        <v>1323</v>
      </c>
      <c r="J1243" s="440" t="s">
        <v>1323</v>
      </c>
      <c r="K1243" s="440" t="s">
        <v>1323</v>
      </c>
      <c r="O1243" s="440" t="s">
        <v>1323</v>
      </c>
      <c r="Q1243" s="440">
        <v>440240</v>
      </c>
      <c r="R1243" s="449" t="s">
        <v>1605</v>
      </c>
      <c r="S1243" s="440">
        <v>440240</v>
      </c>
    </row>
    <row r="1244" spans="1:19" ht="10.199999999999999" customHeight="1" x14ac:dyDescent="0.3">
      <c r="A1244" s="440">
        <v>4402</v>
      </c>
      <c r="B1244" s="440">
        <f t="shared" si="23"/>
        <v>6</v>
      </c>
      <c r="C1244" s="449">
        <v>440245</v>
      </c>
      <c r="D1244" s="440" t="s">
        <v>1135</v>
      </c>
      <c r="E1244" s="440" t="s">
        <v>1323</v>
      </c>
      <c r="F1244" s="440" t="s">
        <v>1323</v>
      </c>
      <c r="J1244" s="440" t="s">
        <v>1324</v>
      </c>
      <c r="K1244" s="440" t="s">
        <v>1324</v>
      </c>
      <c r="O1244" s="440" t="s">
        <v>1323</v>
      </c>
      <c r="Q1244" s="440">
        <v>440245</v>
      </c>
      <c r="R1244" s="449" t="s">
        <v>1606</v>
      </c>
      <c r="S1244" s="440">
        <v>440245</v>
      </c>
    </row>
    <row r="1245" spans="1:19" ht="10.199999999999999" customHeight="1" x14ac:dyDescent="0.3">
      <c r="A1245" s="440">
        <v>4402</v>
      </c>
      <c r="B1245" s="440">
        <f t="shared" si="23"/>
        <v>6</v>
      </c>
      <c r="C1245" s="449">
        <v>440250</v>
      </c>
      <c r="D1245" s="440" t="s">
        <v>1136</v>
      </c>
      <c r="F1245" s="440" t="s">
        <v>1323</v>
      </c>
      <c r="I1245" s="440" t="s">
        <v>1323</v>
      </c>
      <c r="J1245" s="440" t="s">
        <v>1324</v>
      </c>
      <c r="K1245" s="440" t="s">
        <v>1324</v>
      </c>
      <c r="Q1245" s="440">
        <v>440250</v>
      </c>
      <c r="R1245" s="449" t="s">
        <v>1607</v>
      </c>
      <c r="S1245" s="440">
        <v>440250</v>
      </c>
    </row>
    <row r="1246" spans="1:19" ht="10.199999999999999" customHeight="1" x14ac:dyDescent="0.3">
      <c r="A1246" s="440">
        <v>4403</v>
      </c>
      <c r="B1246" s="440">
        <f t="shared" si="23"/>
        <v>4</v>
      </c>
      <c r="C1246" s="449">
        <v>4403</v>
      </c>
      <c r="D1246" s="440" t="s">
        <v>209</v>
      </c>
      <c r="E1246" s="440" t="s">
        <v>1323</v>
      </c>
      <c r="F1246" s="440" t="s">
        <v>1323</v>
      </c>
      <c r="G1246" s="440" t="s">
        <v>1323</v>
      </c>
      <c r="I1246" s="440" t="s">
        <v>1323</v>
      </c>
      <c r="J1246" s="440" t="s">
        <v>1323</v>
      </c>
      <c r="K1246" s="440" t="s">
        <v>1323</v>
      </c>
      <c r="L1246" s="440" t="s">
        <v>1323</v>
      </c>
      <c r="M1246" s="440" t="s">
        <v>1323</v>
      </c>
      <c r="N1246" s="440" t="s">
        <v>1323</v>
      </c>
      <c r="O1246" s="440" t="s">
        <v>1323</v>
      </c>
      <c r="Q1246" s="440">
        <v>4403</v>
      </c>
      <c r="R1246" s="449" t="s">
        <v>209</v>
      </c>
      <c r="S1246" s="440">
        <v>4403</v>
      </c>
    </row>
    <row r="1247" spans="1:19" ht="10.199999999999999" customHeight="1" x14ac:dyDescent="0.3">
      <c r="A1247" s="440">
        <v>4404</v>
      </c>
      <c r="B1247" s="440">
        <f t="shared" si="23"/>
        <v>4</v>
      </c>
      <c r="C1247" s="449">
        <v>4404</v>
      </c>
      <c r="D1247" s="440" t="s">
        <v>983</v>
      </c>
      <c r="E1247" s="440" t="s">
        <v>1323</v>
      </c>
      <c r="F1247" s="440" t="s">
        <v>1323</v>
      </c>
      <c r="G1247" s="440" t="s">
        <v>1323</v>
      </c>
      <c r="I1247" s="440" t="s">
        <v>1323</v>
      </c>
      <c r="J1247" s="440" t="s">
        <v>1323</v>
      </c>
      <c r="K1247" s="440" t="s">
        <v>1323</v>
      </c>
      <c r="L1247" s="440" t="s">
        <v>1323</v>
      </c>
      <c r="M1247" s="440" t="s">
        <v>1323</v>
      </c>
      <c r="O1247" s="440" t="s">
        <v>1323</v>
      </c>
      <c r="Q1247" s="440">
        <v>4404</v>
      </c>
      <c r="R1247" s="449" t="s">
        <v>983</v>
      </c>
      <c r="S1247" s="440">
        <v>4404</v>
      </c>
    </row>
    <row r="1248" spans="1:19" ht="10.199999999999999" customHeight="1" x14ac:dyDescent="0.3">
      <c r="A1248" s="440">
        <v>4405</v>
      </c>
      <c r="B1248" s="440">
        <f t="shared" si="23"/>
        <v>4</v>
      </c>
      <c r="C1248" s="449">
        <v>4405</v>
      </c>
      <c r="D1248" s="440" t="s">
        <v>210</v>
      </c>
      <c r="E1248" s="440" t="s">
        <v>1323</v>
      </c>
      <c r="F1248" s="440" t="s">
        <v>1323</v>
      </c>
      <c r="G1248" s="440" t="s">
        <v>1323</v>
      </c>
      <c r="I1248" s="440" t="s">
        <v>1323</v>
      </c>
      <c r="J1248" s="440" t="s">
        <v>1323</v>
      </c>
      <c r="K1248" s="440" t="s">
        <v>1323</v>
      </c>
      <c r="L1248" s="440" t="s">
        <v>1323</v>
      </c>
      <c r="M1248" s="440" t="s">
        <v>1323</v>
      </c>
      <c r="N1248" s="440" t="s">
        <v>1323</v>
      </c>
      <c r="O1248" s="440" t="s">
        <v>1323</v>
      </c>
      <c r="Q1248" s="440">
        <v>4405</v>
      </c>
      <c r="R1248" s="449" t="s">
        <v>210</v>
      </c>
      <c r="S1248" s="440">
        <v>4405</v>
      </c>
    </row>
    <row r="1249" spans="1:19" ht="10.199999999999999" customHeight="1" x14ac:dyDescent="0.3">
      <c r="A1249" s="440">
        <v>4406</v>
      </c>
      <c r="B1249" s="440">
        <f t="shared" si="23"/>
        <v>4</v>
      </c>
      <c r="C1249" s="449">
        <v>4406</v>
      </c>
      <c r="D1249" s="440" t="s">
        <v>117</v>
      </c>
      <c r="E1249" s="440" t="s">
        <v>1323</v>
      </c>
      <c r="G1249" s="440" t="s">
        <v>1323</v>
      </c>
      <c r="J1249" s="440" t="s">
        <v>1323</v>
      </c>
      <c r="K1249" s="440" t="s">
        <v>1323</v>
      </c>
      <c r="M1249" s="440" t="s">
        <v>1323</v>
      </c>
      <c r="N1249" s="440" t="s">
        <v>1323</v>
      </c>
      <c r="O1249" s="440" t="s">
        <v>1323</v>
      </c>
      <c r="Q1249" s="440">
        <v>4406</v>
      </c>
      <c r="R1249" s="449" t="s">
        <v>117</v>
      </c>
      <c r="S1249" s="440">
        <v>4406</v>
      </c>
    </row>
    <row r="1250" spans="1:19" ht="10.199999999999999" customHeight="1" x14ac:dyDescent="0.3">
      <c r="A1250" s="440">
        <v>4407</v>
      </c>
      <c r="B1250" s="440">
        <f t="shared" si="23"/>
        <v>4</v>
      </c>
      <c r="C1250" s="449">
        <v>4407</v>
      </c>
      <c r="D1250" s="440" t="s">
        <v>984</v>
      </c>
      <c r="E1250" s="440" t="s">
        <v>1323</v>
      </c>
      <c r="F1250" s="440" t="s">
        <v>1323</v>
      </c>
      <c r="G1250" s="440" t="s">
        <v>1323</v>
      </c>
      <c r="I1250" s="440" t="s">
        <v>1323</v>
      </c>
      <c r="J1250" s="440" t="s">
        <v>1323</v>
      </c>
      <c r="K1250" s="440" t="s">
        <v>1323</v>
      </c>
      <c r="L1250" s="440" t="s">
        <v>1323</v>
      </c>
      <c r="M1250" s="440" t="s">
        <v>1323</v>
      </c>
      <c r="N1250" s="440" t="s">
        <v>1323</v>
      </c>
      <c r="O1250" s="440" t="s">
        <v>1323</v>
      </c>
      <c r="Q1250" s="440">
        <v>4407</v>
      </c>
      <c r="R1250" s="449" t="s">
        <v>984</v>
      </c>
      <c r="S1250" s="440">
        <v>4407</v>
      </c>
    </row>
    <row r="1251" spans="1:19" ht="10.199999999999999" customHeight="1" x14ac:dyDescent="0.3">
      <c r="A1251" s="440">
        <v>45</v>
      </c>
      <c r="B1251" s="440">
        <f t="shared" si="23"/>
        <v>2</v>
      </c>
      <c r="C1251" s="449">
        <v>45</v>
      </c>
      <c r="D1251" s="440" t="s">
        <v>985</v>
      </c>
      <c r="E1251" s="440" t="s">
        <v>1323</v>
      </c>
      <c r="F1251" s="440" t="s">
        <v>1323</v>
      </c>
      <c r="G1251" s="440" t="s">
        <v>1323</v>
      </c>
      <c r="I1251" s="440" t="s">
        <v>1323</v>
      </c>
      <c r="J1251" s="440" t="s">
        <v>1323</v>
      </c>
      <c r="K1251" s="440" t="s">
        <v>1323</v>
      </c>
      <c r="L1251" s="440" t="s">
        <v>1323</v>
      </c>
      <c r="M1251" s="440" t="s">
        <v>1323</v>
      </c>
      <c r="N1251" s="440" t="s">
        <v>1323</v>
      </c>
      <c r="O1251" s="440" t="s">
        <v>1323</v>
      </c>
      <c r="Q1251" s="440">
        <v>45</v>
      </c>
      <c r="R1251" s="449" t="s">
        <v>985</v>
      </c>
      <c r="S1251" s="440">
        <v>45</v>
      </c>
    </row>
    <row r="1252" spans="1:19" ht="10.199999999999999" customHeight="1" x14ac:dyDescent="0.3">
      <c r="A1252" s="440">
        <v>4501</v>
      </c>
      <c r="B1252" s="440">
        <f t="shared" si="23"/>
        <v>4</v>
      </c>
      <c r="C1252" s="449">
        <v>4501</v>
      </c>
      <c r="D1252" s="440" t="s">
        <v>986</v>
      </c>
      <c r="E1252" s="440" t="s">
        <v>1323</v>
      </c>
      <c r="F1252" s="440" t="s">
        <v>1323</v>
      </c>
      <c r="G1252" s="440" t="s">
        <v>1323</v>
      </c>
      <c r="I1252" s="440" t="s">
        <v>1323</v>
      </c>
      <c r="J1252" s="440" t="s">
        <v>1323</v>
      </c>
      <c r="K1252" s="440" t="s">
        <v>1323</v>
      </c>
      <c r="L1252" s="440" t="s">
        <v>1323</v>
      </c>
      <c r="M1252" s="440" t="s">
        <v>1323</v>
      </c>
      <c r="N1252" s="440" t="s">
        <v>1323</v>
      </c>
      <c r="O1252" s="440" t="s">
        <v>1323</v>
      </c>
      <c r="Q1252" s="440">
        <v>4501</v>
      </c>
      <c r="R1252" s="449" t="s">
        <v>986</v>
      </c>
      <c r="S1252" s="440">
        <v>4501</v>
      </c>
    </row>
    <row r="1253" spans="1:19" ht="10.199999999999999" customHeight="1" x14ac:dyDescent="0.3">
      <c r="A1253" s="440">
        <v>4501</v>
      </c>
      <c r="B1253" s="440">
        <f t="shared" si="23"/>
        <v>6</v>
      </c>
      <c r="C1253" s="449">
        <v>450105</v>
      </c>
      <c r="D1253" s="440" t="s">
        <v>1608</v>
      </c>
      <c r="E1253" s="440" t="s">
        <v>1323</v>
      </c>
      <c r="F1253" s="440" t="s">
        <v>1323</v>
      </c>
      <c r="G1253" s="440" t="s">
        <v>1323</v>
      </c>
      <c r="I1253" s="440" t="s">
        <v>1323</v>
      </c>
      <c r="J1253" s="440" t="s">
        <v>1323</v>
      </c>
      <c r="K1253" s="440" t="s">
        <v>1323</v>
      </c>
      <c r="L1253" s="440" t="s">
        <v>1323</v>
      </c>
      <c r="M1253" s="440" t="s">
        <v>1323</v>
      </c>
      <c r="N1253" s="440" t="s">
        <v>1323</v>
      </c>
      <c r="O1253" s="440" t="s">
        <v>1323</v>
      </c>
      <c r="Q1253" s="440">
        <v>450105</v>
      </c>
      <c r="R1253" s="449" t="s">
        <v>1608</v>
      </c>
      <c r="S1253" s="440">
        <v>450105</v>
      </c>
    </row>
    <row r="1254" spans="1:19" ht="10.199999999999999" customHeight="1" x14ac:dyDescent="0.3">
      <c r="A1254" s="440">
        <v>4501</v>
      </c>
      <c r="B1254" s="440">
        <f t="shared" si="23"/>
        <v>6</v>
      </c>
      <c r="C1254" s="449">
        <v>450110</v>
      </c>
      <c r="D1254" s="440" t="s">
        <v>1609</v>
      </c>
      <c r="E1254" s="440" t="s">
        <v>1323</v>
      </c>
      <c r="F1254" s="440" t="s">
        <v>1323</v>
      </c>
      <c r="G1254" s="440" t="s">
        <v>1323</v>
      </c>
      <c r="I1254" s="440" t="s">
        <v>1323</v>
      </c>
      <c r="J1254" s="440" t="s">
        <v>1323</v>
      </c>
      <c r="K1254" s="440" t="s">
        <v>1323</v>
      </c>
      <c r="L1254" s="440" t="s">
        <v>1323</v>
      </c>
      <c r="M1254" s="440" t="s">
        <v>1323</v>
      </c>
      <c r="N1254" s="440" t="s">
        <v>1323</v>
      </c>
      <c r="O1254" s="440" t="s">
        <v>1323</v>
      </c>
      <c r="Q1254" s="440">
        <v>450110</v>
      </c>
      <c r="R1254" s="449" t="s">
        <v>1609</v>
      </c>
      <c r="S1254" s="440">
        <v>450110</v>
      </c>
    </row>
    <row r="1255" spans="1:19" ht="10.199999999999999" customHeight="1" x14ac:dyDescent="0.3">
      <c r="A1255" s="440">
        <v>4501</v>
      </c>
      <c r="B1255" s="440">
        <f t="shared" si="23"/>
        <v>6</v>
      </c>
      <c r="C1255" s="449">
        <v>450115</v>
      </c>
      <c r="D1255" s="440" t="s">
        <v>1610</v>
      </c>
      <c r="E1255" s="440" t="s">
        <v>1323</v>
      </c>
      <c r="F1255" s="440" t="s">
        <v>1323</v>
      </c>
      <c r="G1255" s="440" t="s">
        <v>1323</v>
      </c>
      <c r="I1255" s="440" t="s">
        <v>1323</v>
      </c>
      <c r="J1255" s="440" t="s">
        <v>1323</v>
      </c>
      <c r="K1255" s="440" t="s">
        <v>1323</v>
      </c>
      <c r="L1255" s="440" t="s">
        <v>1323</v>
      </c>
      <c r="M1255" s="440" t="s">
        <v>1323</v>
      </c>
      <c r="N1255" s="440" t="s">
        <v>1323</v>
      </c>
      <c r="O1255" s="440" t="s">
        <v>1323</v>
      </c>
      <c r="Q1255" s="440">
        <v>450115</v>
      </c>
      <c r="R1255" s="449" t="s">
        <v>1610</v>
      </c>
      <c r="S1255" s="440">
        <v>450115</v>
      </c>
    </row>
    <row r="1256" spans="1:19" ht="10.199999999999999" customHeight="1" x14ac:dyDescent="0.3">
      <c r="A1256" s="440">
        <v>4501</v>
      </c>
      <c r="B1256" s="440">
        <f t="shared" si="23"/>
        <v>6</v>
      </c>
      <c r="C1256" s="449">
        <v>450120</v>
      </c>
      <c r="D1256" s="440" t="s">
        <v>282</v>
      </c>
      <c r="E1256" s="440" t="s">
        <v>1323</v>
      </c>
      <c r="F1256" s="440" t="s">
        <v>1323</v>
      </c>
      <c r="G1256" s="440" t="s">
        <v>1323</v>
      </c>
      <c r="I1256" s="440" t="s">
        <v>1323</v>
      </c>
      <c r="J1256" s="440" t="s">
        <v>1323</v>
      </c>
      <c r="K1256" s="440" t="s">
        <v>1323</v>
      </c>
      <c r="L1256" s="440" t="s">
        <v>1323</v>
      </c>
      <c r="M1256" s="440" t="s">
        <v>1323</v>
      </c>
      <c r="N1256" s="440" t="s">
        <v>1323</v>
      </c>
      <c r="O1256" s="440" t="s">
        <v>1323</v>
      </c>
      <c r="Q1256" s="440">
        <v>450120</v>
      </c>
      <c r="R1256" s="449" t="s">
        <v>282</v>
      </c>
      <c r="S1256" s="440">
        <v>450120</v>
      </c>
    </row>
    <row r="1257" spans="1:19" ht="10.199999999999999" customHeight="1" x14ac:dyDescent="0.3">
      <c r="A1257" s="440">
        <v>4501</v>
      </c>
      <c r="B1257" s="440">
        <f t="shared" si="23"/>
        <v>6</v>
      </c>
      <c r="C1257" s="449">
        <v>450125</v>
      </c>
      <c r="D1257" s="440" t="s">
        <v>1611</v>
      </c>
      <c r="E1257" s="440" t="s">
        <v>1323</v>
      </c>
      <c r="F1257" s="440" t="s">
        <v>1323</v>
      </c>
      <c r="G1257" s="440" t="s">
        <v>1323</v>
      </c>
      <c r="I1257" s="440" t="s">
        <v>1323</v>
      </c>
      <c r="J1257" s="440" t="s">
        <v>1323</v>
      </c>
      <c r="K1257" s="440" t="s">
        <v>1323</v>
      </c>
      <c r="L1257" s="440" t="s">
        <v>1323</v>
      </c>
      <c r="M1257" s="440" t="s">
        <v>1323</v>
      </c>
      <c r="N1257" s="440" t="s">
        <v>1323</v>
      </c>
      <c r="O1257" s="440" t="s">
        <v>1323</v>
      </c>
      <c r="Q1257" s="440">
        <v>450125</v>
      </c>
      <c r="R1257" s="449" t="s">
        <v>1611</v>
      </c>
      <c r="S1257" s="440">
        <v>450125</v>
      </c>
    </row>
    <row r="1258" spans="1:19" ht="10.199999999999999" customHeight="1" x14ac:dyDescent="0.3">
      <c r="A1258" s="440">
        <v>4501</v>
      </c>
      <c r="B1258" s="440">
        <f t="shared" si="23"/>
        <v>6</v>
      </c>
      <c r="C1258" s="449">
        <v>450130</v>
      </c>
      <c r="D1258" s="440" t="s">
        <v>1612</v>
      </c>
      <c r="E1258" s="440" t="s">
        <v>1323</v>
      </c>
      <c r="F1258" s="440" t="s">
        <v>1323</v>
      </c>
      <c r="G1258" s="440" t="s">
        <v>1323</v>
      </c>
      <c r="I1258" s="440" t="s">
        <v>1323</v>
      </c>
      <c r="J1258" s="440" t="s">
        <v>1323</v>
      </c>
      <c r="K1258" s="440" t="s">
        <v>1323</v>
      </c>
      <c r="L1258" s="440" t="s">
        <v>1323</v>
      </c>
      <c r="M1258" s="440" t="s">
        <v>1323</v>
      </c>
      <c r="N1258" s="440" t="s">
        <v>1323</v>
      </c>
      <c r="O1258" s="440" t="s">
        <v>1323</v>
      </c>
      <c r="Q1258" s="440">
        <v>450130</v>
      </c>
      <c r="R1258" s="449" t="s">
        <v>1612</v>
      </c>
      <c r="S1258" s="440">
        <v>450130</v>
      </c>
    </row>
    <row r="1259" spans="1:19" ht="10.199999999999999" customHeight="1" x14ac:dyDescent="0.3">
      <c r="A1259" s="440">
        <v>4501</v>
      </c>
      <c r="B1259" s="440">
        <f t="shared" si="23"/>
        <v>6</v>
      </c>
      <c r="C1259" s="449">
        <v>450135</v>
      </c>
      <c r="D1259" s="440" t="s">
        <v>283</v>
      </c>
      <c r="E1259" s="440" t="s">
        <v>1323</v>
      </c>
      <c r="F1259" s="440" t="s">
        <v>1323</v>
      </c>
      <c r="G1259" s="440" t="s">
        <v>1323</v>
      </c>
      <c r="I1259" s="440" t="s">
        <v>1323</v>
      </c>
      <c r="J1259" s="440" t="s">
        <v>1323</v>
      </c>
      <c r="K1259" s="440" t="s">
        <v>1323</v>
      </c>
      <c r="L1259" s="440" t="s">
        <v>1323</v>
      </c>
      <c r="M1259" s="440" t="s">
        <v>1323</v>
      </c>
      <c r="N1259" s="440" t="s">
        <v>1323</v>
      </c>
      <c r="O1259" s="440" t="s">
        <v>1323</v>
      </c>
      <c r="Q1259" s="440">
        <v>450135</v>
      </c>
      <c r="R1259" s="449" t="s">
        <v>283</v>
      </c>
      <c r="S1259" s="440">
        <v>450135</v>
      </c>
    </row>
    <row r="1260" spans="1:19" ht="10.199999999999999" customHeight="1" x14ac:dyDescent="0.3">
      <c r="A1260" s="440">
        <v>4501</v>
      </c>
      <c r="B1260" s="440">
        <f t="shared" si="23"/>
        <v>6</v>
      </c>
      <c r="C1260" s="449">
        <v>450190</v>
      </c>
      <c r="D1260" s="440" t="s">
        <v>53</v>
      </c>
      <c r="E1260" s="440" t="s">
        <v>1323</v>
      </c>
      <c r="F1260" s="440" t="s">
        <v>1323</v>
      </c>
      <c r="G1260" s="440" t="s">
        <v>1323</v>
      </c>
      <c r="I1260" s="440" t="s">
        <v>1323</v>
      </c>
      <c r="J1260" s="440" t="s">
        <v>1323</v>
      </c>
      <c r="K1260" s="440" t="s">
        <v>1323</v>
      </c>
      <c r="L1260" s="440" t="s">
        <v>1323</v>
      </c>
      <c r="M1260" s="440" t="s">
        <v>1323</v>
      </c>
      <c r="N1260" s="440" t="s">
        <v>1323</v>
      </c>
      <c r="O1260" s="440" t="s">
        <v>1323</v>
      </c>
      <c r="Q1260" s="440">
        <v>450190</v>
      </c>
      <c r="R1260" s="449" t="s">
        <v>53</v>
      </c>
      <c r="S1260" s="440">
        <v>450190</v>
      </c>
    </row>
    <row r="1261" spans="1:19" ht="10.199999999999999" customHeight="1" x14ac:dyDescent="0.3">
      <c r="A1261" s="440">
        <v>4502</v>
      </c>
      <c r="B1261" s="440">
        <f t="shared" si="23"/>
        <v>4</v>
      </c>
      <c r="C1261" s="449">
        <v>4502</v>
      </c>
      <c r="D1261" s="440" t="s">
        <v>987</v>
      </c>
      <c r="E1261" s="440" t="s">
        <v>1323</v>
      </c>
      <c r="F1261" s="440" t="s">
        <v>1323</v>
      </c>
      <c r="G1261" s="440" t="s">
        <v>1323</v>
      </c>
      <c r="I1261" s="440" t="s">
        <v>1323</v>
      </c>
      <c r="J1261" s="440" t="s">
        <v>1323</v>
      </c>
      <c r="K1261" s="440" t="s">
        <v>1323</v>
      </c>
      <c r="L1261" s="440" t="s">
        <v>1323</v>
      </c>
      <c r="M1261" s="440" t="s">
        <v>1323</v>
      </c>
      <c r="N1261" s="440" t="s">
        <v>1323</v>
      </c>
      <c r="O1261" s="440" t="s">
        <v>1323</v>
      </c>
      <c r="Q1261" s="440">
        <v>4502</v>
      </c>
      <c r="R1261" s="449" t="s">
        <v>987</v>
      </c>
      <c r="S1261" s="440">
        <v>4502</v>
      </c>
    </row>
    <row r="1262" spans="1:19" ht="10.199999999999999" customHeight="1" x14ac:dyDescent="0.3">
      <c r="A1262" s="440">
        <v>4502</v>
      </c>
      <c r="B1262" s="440">
        <f t="shared" si="23"/>
        <v>6</v>
      </c>
      <c r="C1262" s="449">
        <v>450205</v>
      </c>
      <c r="D1262" s="440" t="s">
        <v>1613</v>
      </c>
      <c r="E1262" s="440" t="s">
        <v>1323</v>
      </c>
      <c r="F1262" s="440" t="s">
        <v>1323</v>
      </c>
      <c r="G1262" s="440" t="s">
        <v>1323</v>
      </c>
      <c r="I1262" s="440" t="s">
        <v>1323</v>
      </c>
      <c r="J1262" s="440" t="s">
        <v>1323</v>
      </c>
      <c r="K1262" s="440" t="s">
        <v>1323</v>
      </c>
      <c r="L1262" s="440" t="s">
        <v>1323</v>
      </c>
      <c r="M1262" s="440" t="s">
        <v>1323</v>
      </c>
      <c r="N1262" s="440" t="s">
        <v>1323</v>
      </c>
      <c r="O1262" s="440" t="s">
        <v>1323</v>
      </c>
      <c r="Q1262" s="440">
        <v>450205</v>
      </c>
      <c r="R1262" s="449" t="s">
        <v>1613</v>
      </c>
      <c r="S1262" s="440">
        <v>450205</v>
      </c>
    </row>
    <row r="1263" spans="1:19" ht="10.199999999999999" customHeight="1" x14ac:dyDescent="0.3">
      <c r="A1263" s="440">
        <v>4502</v>
      </c>
      <c r="B1263" s="440">
        <f t="shared" si="23"/>
        <v>6</v>
      </c>
      <c r="C1263" s="449">
        <v>450210</v>
      </c>
      <c r="D1263" s="440" t="s">
        <v>1614</v>
      </c>
      <c r="E1263" s="440" t="s">
        <v>1323</v>
      </c>
      <c r="F1263" s="440" t="s">
        <v>1323</v>
      </c>
      <c r="G1263" s="440" t="s">
        <v>1323</v>
      </c>
      <c r="I1263" s="440" t="s">
        <v>1323</v>
      </c>
      <c r="J1263" s="440" t="s">
        <v>1323</v>
      </c>
      <c r="K1263" s="440" t="s">
        <v>1323</v>
      </c>
      <c r="L1263" s="440" t="s">
        <v>1323</v>
      </c>
      <c r="M1263" s="440" t="s">
        <v>1323</v>
      </c>
      <c r="N1263" s="440" t="s">
        <v>1323</v>
      </c>
      <c r="O1263" s="440" t="s">
        <v>1323</v>
      </c>
      <c r="Q1263" s="440">
        <v>450210</v>
      </c>
      <c r="R1263" s="449" t="s">
        <v>1614</v>
      </c>
      <c r="S1263" s="440">
        <v>450210</v>
      </c>
    </row>
    <row r="1264" spans="1:19" ht="10.199999999999999" customHeight="1" x14ac:dyDescent="0.3">
      <c r="A1264" s="440">
        <v>4503</v>
      </c>
      <c r="B1264" s="440">
        <f t="shared" si="23"/>
        <v>4</v>
      </c>
      <c r="C1264" s="449">
        <v>4503</v>
      </c>
      <c r="D1264" s="440" t="s">
        <v>988</v>
      </c>
      <c r="E1264" s="440" t="s">
        <v>1323</v>
      </c>
      <c r="F1264" s="440" t="s">
        <v>1323</v>
      </c>
      <c r="G1264" s="440" t="s">
        <v>1323</v>
      </c>
      <c r="I1264" s="440" t="s">
        <v>1323</v>
      </c>
      <c r="J1264" s="440" t="s">
        <v>1323</v>
      </c>
      <c r="K1264" s="440" t="s">
        <v>1323</v>
      </c>
      <c r="L1264" s="440" t="s">
        <v>1323</v>
      </c>
      <c r="M1264" s="440" t="s">
        <v>1323</v>
      </c>
      <c r="N1264" s="440" t="s">
        <v>1323</v>
      </c>
      <c r="O1264" s="440" t="s">
        <v>1323</v>
      </c>
      <c r="Q1264" s="440">
        <v>4503</v>
      </c>
      <c r="R1264" s="449" t="s">
        <v>988</v>
      </c>
      <c r="S1264" s="440">
        <v>4503</v>
      </c>
    </row>
    <row r="1265" spans="1:19" ht="10.199999999999999" customHeight="1" x14ac:dyDescent="0.3">
      <c r="A1265" s="440">
        <v>4503</v>
      </c>
      <c r="B1265" s="440">
        <f t="shared" si="23"/>
        <v>6</v>
      </c>
      <c r="C1265" s="449">
        <v>450305</v>
      </c>
      <c r="D1265" s="440" t="s">
        <v>1615</v>
      </c>
      <c r="E1265" s="440" t="s">
        <v>1323</v>
      </c>
      <c r="F1265" s="440" t="s">
        <v>1323</v>
      </c>
      <c r="G1265" s="440" t="s">
        <v>1323</v>
      </c>
      <c r="I1265" s="440" t="s">
        <v>1323</v>
      </c>
      <c r="J1265" s="440" t="s">
        <v>1323</v>
      </c>
      <c r="K1265" s="440" t="s">
        <v>1323</v>
      </c>
      <c r="L1265" s="440" t="s">
        <v>1323</v>
      </c>
      <c r="M1265" s="440" t="s">
        <v>1323</v>
      </c>
      <c r="N1265" s="440" t="s">
        <v>1323</v>
      </c>
      <c r="O1265" s="440" t="s">
        <v>1323</v>
      </c>
      <c r="Q1265" s="440">
        <v>450305</v>
      </c>
      <c r="R1265" s="449" t="s">
        <v>1615</v>
      </c>
      <c r="S1265" s="440">
        <v>450305</v>
      </c>
    </row>
    <row r="1266" spans="1:19" ht="10.199999999999999" customHeight="1" x14ac:dyDescent="0.3">
      <c r="A1266" s="440">
        <v>4503</v>
      </c>
      <c r="B1266" s="440">
        <f t="shared" si="23"/>
        <v>6</v>
      </c>
      <c r="C1266" s="449">
        <v>450310</v>
      </c>
      <c r="D1266" s="440" t="s">
        <v>1616</v>
      </c>
      <c r="E1266" s="440" t="s">
        <v>1323</v>
      </c>
      <c r="F1266" s="440" t="s">
        <v>1323</v>
      </c>
      <c r="G1266" s="440" t="s">
        <v>1323</v>
      </c>
      <c r="I1266" s="440" t="s">
        <v>1323</v>
      </c>
      <c r="J1266" s="440" t="s">
        <v>1323</v>
      </c>
      <c r="K1266" s="440" t="s">
        <v>1323</v>
      </c>
      <c r="L1266" s="440" t="s">
        <v>1323</v>
      </c>
      <c r="M1266" s="440" t="s">
        <v>1323</v>
      </c>
      <c r="N1266" s="440" t="s">
        <v>1323</v>
      </c>
      <c r="O1266" s="440" t="s">
        <v>1323</v>
      </c>
      <c r="Q1266" s="440">
        <v>450310</v>
      </c>
      <c r="R1266" s="449" t="s">
        <v>1616</v>
      </c>
      <c r="S1266" s="440">
        <v>450310</v>
      </c>
    </row>
    <row r="1267" spans="1:19" ht="10.199999999999999" customHeight="1" x14ac:dyDescent="0.3">
      <c r="A1267" s="440">
        <v>4503</v>
      </c>
      <c r="B1267" s="440">
        <f t="shared" si="23"/>
        <v>6</v>
      </c>
      <c r="C1267" s="449">
        <v>450315</v>
      </c>
      <c r="D1267" s="440" t="s">
        <v>1617</v>
      </c>
      <c r="E1267" s="440" t="s">
        <v>1323</v>
      </c>
      <c r="F1267" s="440" t="s">
        <v>1323</v>
      </c>
      <c r="G1267" s="440" t="s">
        <v>1323</v>
      </c>
      <c r="I1267" s="440" t="s">
        <v>1323</v>
      </c>
      <c r="J1267" s="440" t="s">
        <v>1323</v>
      </c>
      <c r="K1267" s="440" t="s">
        <v>1323</v>
      </c>
      <c r="L1267" s="440" t="s">
        <v>1323</v>
      </c>
      <c r="M1267" s="440" t="s">
        <v>1323</v>
      </c>
      <c r="N1267" s="440" t="s">
        <v>1323</v>
      </c>
      <c r="O1267" s="440" t="s">
        <v>1323</v>
      </c>
      <c r="Q1267" s="440">
        <v>450315</v>
      </c>
      <c r="R1267" s="449" t="s">
        <v>1617</v>
      </c>
      <c r="S1267" s="440">
        <v>450315</v>
      </c>
    </row>
    <row r="1268" spans="1:19" ht="10.199999999999999" customHeight="1" x14ac:dyDescent="0.3">
      <c r="A1268" s="440">
        <v>4503</v>
      </c>
      <c r="B1268" s="440">
        <f t="shared" si="23"/>
        <v>6</v>
      </c>
      <c r="C1268" s="449">
        <v>450320</v>
      </c>
      <c r="D1268" s="440" t="s">
        <v>1618</v>
      </c>
      <c r="E1268" s="440" t="s">
        <v>1323</v>
      </c>
      <c r="F1268" s="440" t="s">
        <v>1323</v>
      </c>
      <c r="G1268" s="440" t="s">
        <v>1323</v>
      </c>
      <c r="I1268" s="440" t="s">
        <v>1323</v>
      </c>
      <c r="J1268" s="440" t="s">
        <v>1323</v>
      </c>
      <c r="K1268" s="440" t="s">
        <v>1323</v>
      </c>
      <c r="L1268" s="440" t="s">
        <v>1323</v>
      </c>
      <c r="M1268" s="440" t="s">
        <v>1323</v>
      </c>
      <c r="N1268" s="440" t="s">
        <v>1323</v>
      </c>
      <c r="O1268" s="440" t="s">
        <v>1323</v>
      </c>
      <c r="Q1268" s="440">
        <v>450320</v>
      </c>
      <c r="R1268" s="449" t="s">
        <v>1618</v>
      </c>
      <c r="S1268" s="440">
        <v>450320</v>
      </c>
    </row>
    <row r="1269" spans="1:19" ht="10.199999999999999" customHeight="1" x14ac:dyDescent="0.3">
      <c r="A1269" s="440">
        <v>4503</v>
      </c>
      <c r="B1269" s="440">
        <f t="shared" si="23"/>
        <v>6</v>
      </c>
      <c r="C1269" s="449">
        <v>450325</v>
      </c>
      <c r="D1269" s="440" t="s">
        <v>129</v>
      </c>
      <c r="E1269" s="440" t="s">
        <v>1323</v>
      </c>
      <c r="F1269" s="440" t="s">
        <v>1323</v>
      </c>
      <c r="G1269" s="440" t="s">
        <v>1323</v>
      </c>
      <c r="I1269" s="440" t="s">
        <v>1323</v>
      </c>
      <c r="J1269" s="440" t="s">
        <v>1323</v>
      </c>
      <c r="K1269" s="440" t="s">
        <v>1323</v>
      </c>
      <c r="L1269" s="440" t="s">
        <v>1323</v>
      </c>
      <c r="M1269" s="440" t="s">
        <v>1323</v>
      </c>
      <c r="N1269" s="440" t="s">
        <v>1323</v>
      </c>
      <c r="O1269" s="440" t="s">
        <v>1323</v>
      </c>
      <c r="Q1269" s="440">
        <v>450325</v>
      </c>
      <c r="R1269" s="449" t="s">
        <v>129</v>
      </c>
      <c r="S1269" s="440">
        <v>450325</v>
      </c>
    </row>
    <row r="1270" spans="1:19" ht="10.199999999999999" customHeight="1" x14ac:dyDescent="0.3">
      <c r="A1270" s="440">
        <v>4503</v>
      </c>
      <c r="B1270" s="440">
        <f t="shared" si="23"/>
        <v>6</v>
      </c>
      <c r="C1270" s="449">
        <v>450330</v>
      </c>
      <c r="D1270" s="440" t="s">
        <v>140</v>
      </c>
      <c r="E1270" s="440" t="s">
        <v>1323</v>
      </c>
      <c r="F1270" s="440" t="s">
        <v>1323</v>
      </c>
      <c r="G1270" s="440" t="s">
        <v>1323</v>
      </c>
      <c r="I1270" s="440" t="s">
        <v>1323</v>
      </c>
      <c r="J1270" s="440" t="s">
        <v>1323</v>
      </c>
      <c r="K1270" s="440" t="s">
        <v>1323</v>
      </c>
      <c r="L1270" s="440" t="s">
        <v>1323</v>
      </c>
      <c r="M1270" s="440" t="s">
        <v>1323</v>
      </c>
      <c r="N1270" s="440" t="s">
        <v>1323</v>
      </c>
      <c r="O1270" s="440" t="s">
        <v>1323</v>
      </c>
      <c r="Q1270" s="440">
        <v>450330</v>
      </c>
      <c r="R1270" s="449" t="s">
        <v>140</v>
      </c>
      <c r="S1270" s="440">
        <v>450330</v>
      </c>
    </row>
    <row r="1271" spans="1:19" ht="10.199999999999999" customHeight="1" x14ac:dyDescent="0.3">
      <c r="A1271" s="440">
        <v>4503</v>
      </c>
      <c r="B1271" s="440">
        <f t="shared" si="23"/>
        <v>6</v>
      </c>
      <c r="C1271" s="449">
        <v>450390</v>
      </c>
      <c r="D1271" s="440" t="s">
        <v>969</v>
      </c>
      <c r="E1271" s="440" t="s">
        <v>1323</v>
      </c>
      <c r="F1271" s="440" t="s">
        <v>1323</v>
      </c>
      <c r="G1271" s="440" t="s">
        <v>1323</v>
      </c>
      <c r="I1271" s="440" t="s">
        <v>1323</v>
      </c>
      <c r="J1271" s="440" t="s">
        <v>1323</v>
      </c>
      <c r="K1271" s="440" t="s">
        <v>1323</v>
      </c>
      <c r="L1271" s="440" t="s">
        <v>1323</v>
      </c>
      <c r="M1271" s="440" t="s">
        <v>1323</v>
      </c>
      <c r="N1271" s="440" t="s">
        <v>1323</v>
      </c>
      <c r="O1271" s="440" t="s">
        <v>1323</v>
      </c>
      <c r="Q1271" s="440">
        <v>450390</v>
      </c>
      <c r="R1271" s="449" t="s">
        <v>969</v>
      </c>
      <c r="S1271" s="440">
        <v>450390</v>
      </c>
    </row>
    <row r="1272" spans="1:19" ht="10.199999999999999" customHeight="1" x14ac:dyDescent="0.3">
      <c r="A1272" s="440">
        <v>4504</v>
      </c>
      <c r="B1272" s="440">
        <f t="shared" si="23"/>
        <v>4</v>
      </c>
      <c r="C1272" s="449">
        <v>4504</v>
      </c>
      <c r="D1272" s="440" t="s">
        <v>989</v>
      </c>
      <c r="E1272" s="440" t="s">
        <v>1323</v>
      </c>
      <c r="F1272" s="440" t="s">
        <v>1323</v>
      </c>
      <c r="G1272" s="440" t="s">
        <v>1323</v>
      </c>
      <c r="I1272" s="440" t="s">
        <v>1323</v>
      </c>
      <c r="J1272" s="440" t="s">
        <v>1323</v>
      </c>
      <c r="K1272" s="440" t="s">
        <v>1323</v>
      </c>
      <c r="L1272" s="440" t="s">
        <v>1323</v>
      </c>
      <c r="M1272" s="440" t="s">
        <v>1323</v>
      </c>
      <c r="N1272" s="440" t="s">
        <v>1323</v>
      </c>
      <c r="O1272" s="440" t="s">
        <v>1323</v>
      </c>
      <c r="Q1272" s="440">
        <v>4504</v>
      </c>
      <c r="R1272" s="449" t="s">
        <v>989</v>
      </c>
      <c r="S1272" s="440">
        <v>4504</v>
      </c>
    </row>
    <row r="1273" spans="1:19" ht="10.199999999999999" customHeight="1" x14ac:dyDescent="0.3">
      <c r="A1273" s="440">
        <v>4504</v>
      </c>
      <c r="B1273" s="440">
        <f t="shared" si="23"/>
        <v>6</v>
      </c>
      <c r="C1273" s="449">
        <v>450405</v>
      </c>
      <c r="D1273" s="440" t="s">
        <v>1619</v>
      </c>
      <c r="E1273" s="440" t="s">
        <v>1323</v>
      </c>
      <c r="F1273" s="440" t="s">
        <v>1323</v>
      </c>
      <c r="J1273" s="440" t="s">
        <v>1324</v>
      </c>
      <c r="K1273" s="440" t="s">
        <v>1324</v>
      </c>
      <c r="L1273" s="440" t="s">
        <v>1323</v>
      </c>
      <c r="M1273" s="440" t="s">
        <v>1323</v>
      </c>
      <c r="N1273" s="440" t="s">
        <v>1323</v>
      </c>
      <c r="O1273" s="440" t="s">
        <v>1323</v>
      </c>
      <c r="Q1273" s="440">
        <v>450405</v>
      </c>
      <c r="R1273" s="449" t="s">
        <v>1619</v>
      </c>
      <c r="S1273" s="440">
        <v>450405</v>
      </c>
    </row>
    <row r="1274" spans="1:19" ht="10.199999999999999" customHeight="1" x14ac:dyDescent="0.3">
      <c r="A1274" s="440">
        <v>4504</v>
      </c>
      <c r="B1274" s="440">
        <f t="shared" si="23"/>
        <v>6</v>
      </c>
      <c r="C1274" s="449">
        <v>450410</v>
      </c>
      <c r="D1274" s="440" t="s">
        <v>1620</v>
      </c>
      <c r="E1274" s="440" t="s">
        <v>1323</v>
      </c>
      <c r="F1274" s="440" t="s">
        <v>1323</v>
      </c>
      <c r="G1274" s="440" t="s">
        <v>1323</v>
      </c>
      <c r="I1274" s="440" t="s">
        <v>1323</v>
      </c>
      <c r="J1274" s="440" t="s">
        <v>1323</v>
      </c>
      <c r="K1274" s="440" t="s">
        <v>1323</v>
      </c>
      <c r="L1274" s="440" t="s">
        <v>1323</v>
      </c>
      <c r="M1274" s="440" t="s">
        <v>1323</v>
      </c>
      <c r="N1274" s="440" t="s">
        <v>1323</v>
      </c>
      <c r="O1274" s="440" t="s">
        <v>1323</v>
      </c>
      <c r="Q1274" s="440">
        <v>450410</v>
      </c>
      <c r="R1274" s="449" t="s">
        <v>1620</v>
      </c>
      <c r="S1274" s="440">
        <v>450410</v>
      </c>
    </row>
    <row r="1275" spans="1:19" ht="10.199999999999999" customHeight="1" x14ac:dyDescent="0.3">
      <c r="A1275" s="440">
        <v>4504</v>
      </c>
      <c r="B1275" s="440">
        <f t="shared" si="23"/>
        <v>6</v>
      </c>
      <c r="C1275" s="449">
        <v>450415</v>
      </c>
      <c r="D1275" s="440" t="s">
        <v>1621</v>
      </c>
      <c r="E1275" s="440" t="s">
        <v>1323</v>
      </c>
      <c r="F1275" s="440" t="s">
        <v>1323</v>
      </c>
      <c r="G1275" s="440" t="s">
        <v>1323</v>
      </c>
      <c r="I1275" s="440" t="s">
        <v>1323</v>
      </c>
      <c r="J1275" s="440" t="s">
        <v>1323</v>
      </c>
      <c r="K1275" s="440" t="s">
        <v>1323</v>
      </c>
      <c r="L1275" s="440" t="s">
        <v>1323</v>
      </c>
      <c r="M1275" s="440" t="s">
        <v>1323</v>
      </c>
      <c r="O1275" s="440" t="s">
        <v>1323</v>
      </c>
      <c r="Q1275" s="440">
        <v>450415</v>
      </c>
      <c r="R1275" s="449" t="s">
        <v>1621</v>
      </c>
      <c r="S1275" s="440">
        <v>450415</v>
      </c>
    </row>
    <row r="1276" spans="1:19" ht="10.199999999999999" customHeight="1" x14ac:dyDescent="0.3">
      <c r="A1276" s="440">
        <v>4504</v>
      </c>
      <c r="B1276" s="440">
        <f t="shared" si="23"/>
        <v>6</v>
      </c>
      <c r="C1276" s="449">
        <v>450420</v>
      </c>
      <c r="D1276" s="440" t="s">
        <v>1622</v>
      </c>
      <c r="E1276" s="440" t="s">
        <v>1323</v>
      </c>
      <c r="F1276" s="440" t="s">
        <v>1323</v>
      </c>
      <c r="J1276" s="440" t="s">
        <v>1324</v>
      </c>
      <c r="K1276" s="440" t="s">
        <v>1324</v>
      </c>
      <c r="O1276" s="440" t="s">
        <v>1323</v>
      </c>
      <c r="Q1276" s="440">
        <v>450420</v>
      </c>
      <c r="R1276" s="449" t="s">
        <v>1622</v>
      </c>
      <c r="S1276" s="440">
        <v>450420</v>
      </c>
    </row>
    <row r="1277" spans="1:19" ht="10.199999999999999" customHeight="1" x14ac:dyDescent="0.3">
      <c r="A1277" s="440">
        <v>4504</v>
      </c>
      <c r="B1277" s="440">
        <f t="shared" si="23"/>
        <v>6</v>
      </c>
      <c r="C1277" s="449">
        <v>450421</v>
      </c>
      <c r="D1277" s="440" t="s">
        <v>1623</v>
      </c>
      <c r="E1277" s="440" t="s">
        <v>1323</v>
      </c>
      <c r="F1277" s="440" t="s">
        <v>1323</v>
      </c>
      <c r="J1277" s="440" t="s">
        <v>1324</v>
      </c>
      <c r="K1277" s="440" t="s">
        <v>1324</v>
      </c>
      <c r="O1277" s="440" t="s">
        <v>1323</v>
      </c>
      <c r="Q1277" s="440">
        <v>450421</v>
      </c>
      <c r="R1277" s="449" t="s">
        <v>1623</v>
      </c>
      <c r="S1277" s="440">
        <v>450421</v>
      </c>
    </row>
    <row r="1278" spans="1:19" ht="10.199999999999999" customHeight="1" x14ac:dyDescent="0.3">
      <c r="A1278" s="440">
        <v>4504</v>
      </c>
      <c r="B1278" s="440">
        <f t="shared" si="23"/>
        <v>6</v>
      </c>
      <c r="C1278" s="449">
        <v>450425</v>
      </c>
      <c r="D1278" s="440" t="s">
        <v>1624</v>
      </c>
      <c r="F1278" s="440" t="s">
        <v>1323</v>
      </c>
      <c r="J1278" s="440" t="s">
        <v>1324</v>
      </c>
      <c r="K1278" s="440" t="s">
        <v>1324</v>
      </c>
      <c r="Q1278" s="440">
        <v>450425</v>
      </c>
      <c r="R1278" s="449" t="s">
        <v>1624</v>
      </c>
      <c r="S1278" s="440">
        <v>450425</v>
      </c>
    </row>
    <row r="1279" spans="1:19" ht="10.199999999999999" customHeight="1" x14ac:dyDescent="0.3">
      <c r="A1279" s="440">
        <v>4504</v>
      </c>
      <c r="B1279" s="440">
        <f t="shared" si="23"/>
        <v>6</v>
      </c>
      <c r="C1279" s="449">
        <v>450430</v>
      </c>
      <c r="D1279" s="440" t="s">
        <v>1625</v>
      </c>
      <c r="E1279" s="440" t="s">
        <v>1323</v>
      </c>
      <c r="F1279" s="440" t="s">
        <v>1323</v>
      </c>
      <c r="G1279" s="440" t="s">
        <v>1323</v>
      </c>
      <c r="I1279" s="440" t="s">
        <v>1323</v>
      </c>
      <c r="J1279" s="440" t="s">
        <v>1323</v>
      </c>
      <c r="K1279" s="440" t="s">
        <v>1323</v>
      </c>
      <c r="L1279" s="440" t="s">
        <v>1323</v>
      </c>
      <c r="M1279" s="440" t="s">
        <v>1323</v>
      </c>
      <c r="N1279" s="440" t="s">
        <v>1323</v>
      </c>
      <c r="O1279" s="440" t="s">
        <v>1323</v>
      </c>
      <c r="Q1279" s="440">
        <v>450430</v>
      </c>
      <c r="R1279" s="449" t="s">
        <v>1625</v>
      </c>
      <c r="S1279" s="440">
        <v>450430</v>
      </c>
    </row>
    <row r="1280" spans="1:19" ht="10.199999999999999" customHeight="1" x14ac:dyDescent="0.3">
      <c r="A1280" s="440">
        <v>4504</v>
      </c>
      <c r="B1280" s="440">
        <f t="shared" si="23"/>
        <v>6</v>
      </c>
      <c r="C1280" s="449">
        <v>450490</v>
      </c>
      <c r="D1280" s="440" t="s">
        <v>1626</v>
      </c>
      <c r="E1280" s="440" t="s">
        <v>1323</v>
      </c>
      <c r="F1280" s="440" t="s">
        <v>1323</v>
      </c>
      <c r="G1280" s="440" t="s">
        <v>1323</v>
      </c>
      <c r="I1280" s="440" t="s">
        <v>1323</v>
      </c>
      <c r="J1280" s="440" t="s">
        <v>1323</v>
      </c>
      <c r="K1280" s="440" t="s">
        <v>1323</v>
      </c>
      <c r="L1280" s="440" t="s">
        <v>1323</v>
      </c>
      <c r="M1280" s="440" t="s">
        <v>1323</v>
      </c>
      <c r="N1280" s="440" t="s">
        <v>1323</v>
      </c>
      <c r="O1280" s="440" t="s">
        <v>1323</v>
      </c>
      <c r="Q1280" s="440">
        <v>450490</v>
      </c>
      <c r="R1280" s="449" t="s">
        <v>1626</v>
      </c>
      <c r="S1280" s="440">
        <v>450490</v>
      </c>
    </row>
    <row r="1281" spans="1:19" ht="10.199999999999999" customHeight="1" x14ac:dyDescent="0.3">
      <c r="A1281" s="440">
        <v>4505</v>
      </c>
      <c r="B1281" s="440">
        <f t="shared" si="23"/>
        <v>4</v>
      </c>
      <c r="C1281" s="449">
        <v>4505</v>
      </c>
      <c r="D1281" s="440" t="s">
        <v>990</v>
      </c>
      <c r="E1281" s="440" t="s">
        <v>1323</v>
      </c>
      <c r="F1281" s="440" t="s">
        <v>1323</v>
      </c>
      <c r="G1281" s="440" t="s">
        <v>1323</v>
      </c>
      <c r="I1281" s="440" t="s">
        <v>1323</v>
      </c>
      <c r="J1281" s="440" t="s">
        <v>1323</v>
      </c>
      <c r="K1281" s="440" t="s">
        <v>1323</v>
      </c>
      <c r="L1281" s="440" t="s">
        <v>1323</v>
      </c>
      <c r="M1281" s="440" t="s">
        <v>1323</v>
      </c>
      <c r="N1281" s="440" t="s">
        <v>1323</v>
      </c>
      <c r="O1281" s="440" t="s">
        <v>1323</v>
      </c>
      <c r="Q1281" s="440">
        <v>4505</v>
      </c>
      <c r="R1281" s="449" t="s">
        <v>990</v>
      </c>
      <c r="S1281" s="440">
        <v>4505</v>
      </c>
    </row>
    <row r="1282" spans="1:19" ht="10.199999999999999" customHeight="1" x14ac:dyDescent="0.3">
      <c r="A1282" s="440">
        <v>4505</v>
      </c>
      <c r="B1282" s="440">
        <f t="shared" si="23"/>
        <v>6</v>
      </c>
      <c r="C1282" s="449">
        <v>450505</v>
      </c>
      <c r="D1282" s="440" t="s">
        <v>169</v>
      </c>
      <c r="E1282" s="440" t="s">
        <v>1323</v>
      </c>
      <c r="F1282" s="440" t="s">
        <v>1323</v>
      </c>
      <c r="G1282" s="440" t="s">
        <v>1323</v>
      </c>
      <c r="J1282" s="440" t="s">
        <v>1323</v>
      </c>
      <c r="K1282" s="440" t="s">
        <v>1323</v>
      </c>
      <c r="O1282" s="440" t="s">
        <v>1323</v>
      </c>
      <c r="Q1282" s="440">
        <v>450505</v>
      </c>
      <c r="R1282" s="449" t="s">
        <v>169</v>
      </c>
      <c r="S1282" s="440">
        <v>450505</v>
      </c>
    </row>
    <row r="1283" spans="1:19" ht="10.199999999999999" customHeight="1" x14ac:dyDescent="0.3">
      <c r="A1283" s="440">
        <v>4505</v>
      </c>
      <c r="B1283" s="440">
        <f t="shared" si="23"/>
        <v>6</v>
      </c>
      <c r="C1283" s="449">
        <v>450510</v>
      </c>
      <c r="D1283" s="440" t="s">
        <v>171</v>
      </c>
      <c r="E1283" s="440" t="s">
        <v>1323</v>
      </c>
      <c r="F1283" s="440" t="s">
        <v>1323</v>
      </c>
      <c r="G1283" s="440" t="s">
        <v>1323</v>
      </c>
      <c r="I1283" s="440" t="s">
        <v>1323</v>
      </c>
      <c r="J1283" s="440" t="s">
        <v>1323</v>
      </c>
      <c r="K1283" s="440" t="s">
        <v>1323</v>
      </c>
      <c r="L1283" s="440" t="s">
        <v>1323</v>
      </c>
      <c r="M1283" s="440" t="s">
        <v>1323</v>
      </c>
      <c r="N1283" s="440" t="s">
        <v>1323</v>
      </c>
      <c r="O1283" s="440" t="s">
        <v>1323</v>
      </c>
      <c r="Q1283" s="440">
        <v>450510</v>
      </c>
      <c r="R1283" s="449" t="s">
        <v>171</v>
      </c>
      <c r="S1283" s="440">
        <v>450510</v>
      </c>
    </row>
    <row r="1284" spans="1:19" ht="10.199999999999999" customHeight="1" x14ac:dyDescent="0.3">
      <c r="A1284" s="440">
        <v>4505</v>
      </c>
      <c r="B1284" s="440">
        <f t="shared" si="23"/>
        <v>6</v>
      </c>
      <c r="C1284" s="449">
        <v>450515</v>
      </c>
      <c r="D1284" s="440" t="s">
        <v>172</v>
      </c>
      <c r="E1284" s="440" t="s">
        <v>1323</v>
      </c>
      <c r="F1284" s="440" t="s">
        <v>1323</v>
      </c>
      <c r="G1284" s="440" t="s">
        <v>1323</v>
      </c>
      <c r="I1284" s="440" t="s">
        <v>1323</v>
      </c>
      <c r="J1284" s="440" t="s">
        <v>1323</v>
      </c>
      <c r="K1284" s="440" t="s">
        <v>1323</v>
      </c>
      <c r="L1284" s="440" t="s">
        <v>1323</v>
      </c>
      <c r="M1284" s="440" t="s">
        <v>1323</v>
      </c>
      <c r="N1284" s="440" t="s">
        <v>1323</v>
      </c>
      <c r="O1284" s="440" t="s">
        <v>1323</v>
      </c>
      <c r="Q1284" s="440">
        <v>450515</v>
      </c>
      <c r="R1284" s="449" t="s">
        <v>172</v>
      </c>
      <c r="S1284" s="440">
        <v>450515</v>
      </c>
    </row>
    <row r="1285" spans="1:19" ht="10.199999999999999" customHeight="1" x14ac:dyDescent="0.3">
      <c r="A1285" s="440">
        <v>4505</v>
      </c>
      <c r="B1285" s="440">
        <f t="shared" si="23"/>
        <v>6</v>
      </c>
      <c r="C1285" s="449">
        <v>450520</v>
      </c>
      <c r="D1285" s="440" t="s">
        <v>173</v>
      </c>
      <c r="E1285" s="440" t="s">
        <v>1323</v>
      </c>
      <c r="F1285" s="440" t="s">
        <v>1323</v>
      </c>
      <c r="G1285" s="440" t="s">
        <v>1323</v>
      </c>
      <c r="I1285" s="440" t="s">
        <v>1323</v>
      </c>
      <c r="J1285" s="440" t="s">
        <v>1323</v>
      </c>
      <c r="K1285" s="440" t="s">
        <v>1323</v>
      </c>
      <c r="L1285" s="440" t="s">
        <v>1323</v>
      </c>
      <c r="M1285" s="440" t="s">
        <v>1323</v>
      </c>
      <c r="O1285" s="440" t="s">
        <v>1323</v>
      </c>
      <c r="Q1285" s="440">
        <v>450520</v>
      </c>
      <c r="R1285" s="449" t="s">
        <v>173</v>
      </c>
      <c r="S1285" s="440">
        <v>450520</v>
      </c>
    </row>
    <row r="1286" spans="1:19" ht="10.199999999999999" customHeight="1" x14ac:dyDescent="0.3">
      <c r="A1286" s="440">
        <v>4505</v>
      </c>
      <c r="B1286" s="440">
        <f t="shared" si="23"/>
        <v>6</v>
      </c>
      <c r="C1286" s="449">
        <v>450525</v>
      </c>
      <c r="D1286" s="440" t="s">
        <v>166</v>
      </c>
      <c r="E1286" s="440" t="s">
        <v>1323</v>
      </c>
      <c r="F1286" s="440" t="s">
        <v>1323</v>
      </c>
      <c r="G1286" s="440" t="s">
        <v>1323</v>
      </c>
      <c r="I1286" s="440" t="s">
        <v>1323</v>
      </c>
      <c r="J1286" s="440" t="s">
        <v>1323</v>
      </c>
      <c r="K1286" s="440" t="s">
        <v>1323</v>
      </c>
      <c r="L1286" s="440" t="s">
        <v>1323</v>
      </c>
      <c r="M1286" s="440" t="s">
        <v>1323</v>
      </c>
      <c r="N1286" s="440" t="s">
        <v>1323</v>
      </c>
      <c r="O1286" s="440" t="s">
        <v>1323</v>
      </c>
      <c r="Q1286" s="440">
        <v>450525</v>
      </c>
      <c r="R1286" s="449" t="s">
        <v>166</v>
      </c>
      <c r="S1286" s="440">
        <v>450525</v>
      </c>
    </row>
    <row r="1287" spans="1:19" ht="10.199999999999999" customHeight="1" x14ac:dyDescent="0.3">
      <c r="A1287" s="440">
        <v>4505</v>
      </c>
      <c r="B1287" s="440">
        <f t="shared" si="23"/>
        <v>6</v>
      </c>
      <c r="C1287" s="449">
        <v>450530</v>
      </c>
      <c r="D1287" s="440" t="s">
        <v>182</v>
      </c>
      <c r="E1287" s="440" t="s">
        <v>1323</v>
      </c>
      <c r="F1287" s="440" t="s">
        <v>1323</v>
      </c>
      <c r="G1287" s="440" t="s">
        <v>1323</v>
      </c>
      <c r="I1287" s="440" t="s">
        <v>1323</v>
      </c>
      <c r="J1287" s="440" t="s">
        <v>1323</v>
      </c>
      <c r="K1287" s="440" t="s">
        <v>1323</v>
      </c>
      <c r="L1287" s="440" t="s">
        <v>1323</v>
      </c>
      <c r="M1287" s="440" t="s">
        <v>1323</v>
      </c>
      <c r="N1287" s="440" t="s">
        <v>1323</v>
      </c>
      <c r="O1287" s="440" t="s">
        <v>1323</v>
      </c>
      <c r="Q1287" s="440">
        <v>450530</v>
      </c>
      <c r="R1287" s="449" t="s">
        <v>182</v>
      </c>
      <c r="S1287" s="440">
        <v>450530</v>
      </c>
    </row>
    <row r="1288" spans="1:19" ht="10.199999999999999" customHeight="1" x14ac:dyDescent="0.3">
      <c r="A1288" s="440">
        <v>4505</v>
      </c>
      <c r="B1288" s="440">
        <f t="shared" ref="B1288:B1351" si="24">LEN(C1288)</f>
        <v>6</v>
      </c>
      <c r="C1288" s="449">
        <v>450535</v>
      </c>
      <c r="D1288" s="440" t="s">
        <v>155</v>
      </c>
      <c r="E1288" s="440" t="s">
        <v>1323</v>
      </c>
      <c r="F1288" s="440" t="s">
        <v>1323</v>
      </c>
      <c r="G1288" s="440" t="s">
        <v>1323</v>
      </c>
      <c r="I1288" s="440" t="s">
        <v>1323</v>
      </c>
      <c r="J1288" s="440" t="s">
        <v>1323</v>
      </c>
      <c r="K1288" s="440" t="s">
        <v>1323</v>
      </c>
      <c r="L1288" s="440" t="s">
        <v>1323</v>
      </c>
      <c r="M1288" s="440" t="s">
        <v>1323</v>
      </c>
      <c r="O1288" s="440" t="s">
        <v>1323</v>
      </c>
      <c r="Q1288" s="440">
        <v>450535</v>
      </c>
      <c r="R1288" s="449" t="s">
        <v>155</v>
      </c>
      <c r="S1288" s="440">
        <v>450535</v>
      </c>
    </row>
    <row r="1289" spans="1:19" ht="10.199999999999999" customHeight="1" x14ac:dyDescent="0.3">
      <c r="A1289" s="440">
        <v>4505</v>
      </c>
      <c r="B1289" s="440">
        <f t="shared" si="24"/>
        <v>6</v>
      </c>
      <c r="C1289" s="449">
        <v>450540</v>
      </c>
      <c r="D1289" s="440" t="s">
        <v>167</v>
      </c>
      <c r="E1289" s="440" t="s">
        <v>1323</v>
      </c>
      <c r="F1289" s="440" t="s">
        <v>1323</v>
      </c>
      <c r="G1289" s="440" t="s">
        <v>1323</v>
      </c>
      <c r="I1289" s="440" t="s">
        <v>1323</v>
      </c>
      <c r="J1289" s="440" t="s">
        <v>1323</v>
      </c>
      <c r="K1289" s="440" t="s">
        <v>1323</v>
      </c>
      <c r="L1289" s="440" t="s">
        <v>1323</v>
      </c>
      <c r="M1289" s="440" t="s">
        <v>1323</v>
      </c>
      <c r="O1289" s="440" t="s">
        <v>1323</v>
      </c>
      <c r="Q1289" s="440">
        <v>450540</v>
      </c>
      <c r="R1289" s="449" t="s">
        <v>167</v>
      </c>
      <c r="S1289" s="440">
        <v>450540</v>
      </c>
    </row>
    <row r="1290" spans="1:19" ht="10.199999999999999" customHeight="1" x14ac:dyDescent="0.3">
      <c r="A1290" s="440">
        <v>4505</v>
      </c>
      <c r="B1290" s="440">
        <f t="shared" si="24"/>
        <v>6</v>
      </c>
      <c r="C1290" s="449">
        <v>450545</v>
      </c>
      <c r="D1290" s="440" t="s">
        <v>168</v>
      </c>
      <c r="E1290" s="440" t="s">
        <v>1323</v>
      </c>
      <c r="F1290" s="440" t="s">
        <v>1323</v>
      </c>
      <c r="G1290" s="440" t="s">
        <v>1323</v>
      </c>
      <c r="I1290" s="440" t="s">
        <v>1323</v>
      </c>
      <c r="J1290" s="440" t="s">
        <v>1323</v>
      </c>
      <c r="K1290" s="440" t="s">
        <v>1323</v>
      </c>
      <c r="L1290" s="440" t="s">
        <v>1323</v>
      </c>
      <c r="M1290" s="440" t="s">
        <v>1323</v>
      </c>
      <c r="O1290" s="440" t="s">
        <v>1323</v>
      </c>
      <c r="Q1290" s="440">
        <v>450545</v>
      </c>
      <c r="R1290" s="449" t="s">
        <v>168</v>
      </c>
      <c r="S1290" s="440">
        <v>450545</v>
      </c>
    </row>
    <row r="1291" spans="1:19" ht="10.199999999999999" customHeight="1" x14ac:dyDescent="0.3">
      <c r="A1291" s="440">
        <v>4505</v>
      </c>
      <c r="B1291" s="440">
        <f t="shared" si="24"/>
        <v>6</v>
      </c>
      <c r="C1291" s="449">
        <v>450590</v>
      </c>
      <c r="D1291" s="440" t="s">
        <v>53</v>
      </c>
      <c r="E1291" s="440" t="s">
        <v>1323</v>
      </c>
      <c r="F1291" s="440" t="s">
        <v>1323</v>
      </c>
      <c r="G1291" s="440" t="s">
        <v>1323</v>
      </c>
      <c r="I1291" s="440" t="s">
        <v>1323</v>
      </c>
      <c r="J1291" s="440" t="s">
        <v>1323</v>
      </c>
      <c r="K1291" s="440" t="s">
        <v>1323</v>
      </c>
      <c r="L1291" s="440" t="s">
        <v>1323</v>
      </c>
      <c r="M1291" s="440" t="s">
        <v>1323</v>
      </c>
      <c r="N1291" s="440" t="s">
        <v>1323</v>
      </c>
      <c r="O1291" s="440" t="s">
        <v>1323</v>
      </c>
      <c r="Q1291" s="440">
        <v>450590</v>
      </c>
      <c r="R1291" s="449" t="s">
        <v>53</v>
      </c>
      <c r="S1291" s="440">
        <v>450590</v>
      </c>
    </row>
    <row r="1292" spans="1:19" ht="10.199999999999999" customHeight="1" x14ac:dyDescent="0.3">
      <c r="A1292" s="440">
        <v>4506</v>
      </c>
      <c r="B1292" s="440">
        <f t="shared" si="24"/>
        <v>4</v>
      </c>
      <c r="C1292" s="449">
        <v>4506</v>
      </c>
      <c r="D1292" s="440" t="s">
        <v>991</v>
      </c>
      <c r="E1292" s="440" t="s">
        <v>1323</v>
      </c>
      <c r="F1292" s="440" t="s">
        <v>1323</v>
      </c>
      <c r="G1292" s="440" t="s">
        <v>1323</v>
      </c>
      <c r="I1292" s="440" t="s">
        <v>1323</v>
      </c>
      <c r="J1292" s="440" t="s">
        <v>1323</v>
      </c>
      <c r="K1292" s="440" t="s">
        <v>1323</v>
      </c>
      <c r="L1292" s="440" t="s">
        <v>1323</v>
      </c>
      <c r="M1292" s="440" t="s">
        <v>1323</v>
      </c>
      <c r="N1292" s="440" t="s">
        <v>1323</v>
      </c>
      <c r="O1292" s="440" t="s">
        <v>1323</v>
      </c>
      <c r="Q1292" s="440">
        <v>4506</v>
      </c>
      <c r="R1292" s="449" t="s">
        <v>991</v>
      </c>
      <c r="S1292" s="440">
        <v>4506</v>
      </c>
    </row>
    <row r="1293" spans="1:19" ht="10.199999999999999" customHeight="1" x14ac:dyDescent="0.3">
      <c r="A1293" s="440">
        <v>4506</v>
      </c>
      <c r="B1293" s="440">
        <f t="shared" si="24"/>
        <v>6</v>
      </c>
      <c r="C1293" s="449">
        <v>450605</v>
      </c>
      <c r="D1293" s="440" t="s">
        <v>1627</v>
      </c>
      <c r="E1293" s="440" t="s">
        <v>1323</v>
      </c>
      <c r="F1293" s="440" t="s">
        <v>1323</v>
      </c>
      <c r="G1293" s="440" t="s">
        <v>1323</v>
      </c>
      <c r="I1293" s="440" t="s">
        <v>1323</v>
      </c>
      <c r="J1293" s="440" t="s">
        <v>1323</v>
      </c>
      <c r="K1293" s="440" t="s">
        <v>1323</v>
      </c>
      <c r="L1293" s="440" t="s">
        <v>1323</v>
      </c>
      <c r="M1293" s="440" t="s">
        <v>1323</v>
      </c>
      <c r="N1293" s="440" t="s">
        <v>1323</v>
      </c>
      <c r="O1293" s="440" t="s">
        <v>1323</v>
      </c>
      <c r="Q1293" s="440">
        <v>450605</v>
      </c>
      <c r="R1293" s="449" t="s">
        <v>1627</v>
      </c>
      <c r="S1293" s="440">
        <v>450605</v>
      </c>
    </row>
    <row r="1294" spans="1:19" ht="10.199999999999999" customHeight="1" x14ac:dyDescent="0.3">
      <c r="A1294" s="440">
        <v>4506</v>
      </c>
      <c r="B1294" s="440">
        <f t="shared" si="24"/>
        <v>6</v>
      </c>
      <c r="C1294" s="449">
        <v>450610</v>
      </c>
      <c r="D1294" s="440" t="s">
        <v>219</v>
      </c>
      <c r="E1294" s="440" t="s">
        <v>1323</v>
      </c>
      <c r="F1294" s="440" t="s">
        <v>1323</v>
      </c>
      <c r="J1294" s="440" t="s">
        <v>1324</v>
      </c>
      <c r="K1294" s="440" t="s">
        <v>1324</v>
      </c>
      <c r="L1294" s="440" t="s">
        <v>1323</v>
      </c>
      <c r="M1294" s="440" t="s">
        <v>1323</v>
      </c>
      <c r="N1294" s="440" t="s">
        <v>1323</v>
      </c>
      <c r="O1294" s="440" t="s">
        <v>1323</v>
      </c>
      <c r="Q1294" s="440">
        <v>450610</v>
      </c>
      <c r="R1294" s="449" t="s">
        <v>219</v>
      </c>
      <c r="S1294" s="440">
        <v>450610</v>
      </c>
    </row>
    <row r="1295" spans="1:19" ht="10.199999999999999" customHeight="1" x14ac:dyDescent="0.3">
      <c r="A1295" s="440">
        <v>4506</v>
      </c>
      <c r="B1295" s="440">
        <f t="shared" si="24"/>
        <v>6</v>
      </c>
      <c r="C1295" s="449">
        <v>450615</v>
      </c>
      <c r="D1295" s="440" t="s">
        <v>220</v>
      </c>
      <c r="E1295" s="440" t="s">
        <v>1323</v>
      </c>
      <c r="F1295" s="440" t="s">
        <v>1323</v>
      </c>
      <c r="J1295" s="440" t="s">
        <v>1323</v>
      </c>
      <c r="K1295" s="440" t="s">
        <v>1323</v>
      </c>
      <c r="L1295" s="440" t="s">
        <v>1323</v>
      </c>
      <c r="M1295" s="440" t="s">
        <v>1323</v>
      </c>
      <c r="N1295" s="440" t="s">
        <v>1323</v>
      </c>
      <c r="O1295" s="440" t="s">
        <v>1323</v>
      </c>
      <c r="Q1295" s="440">
        <v>450615</v>
      </c>
      <c r="R1295" s="449" t="s">
        <v>220</v>
      </c>
      <c r="S1295" s="440">
        <v>450615</v>
      </c>
    </row>
    <row r="1296" spans="1:19" ht="10.199999999999999" customHeight="1" x14ac:dyDescent="0.3">
      <c r="A1296" s="440">
        <v>4506</v>
      </c>
      <c r="B1296" s="440">
        <f t="shared" si="24"/>
        <v>6</v>
      </c>
      <c r="C1296" s="449">
        <v>450620</v>
      </c>
      <c r="D1296" s="440" t="s">
        <v>221</v>
      </c>
      <c r="E1296" s="440" t="s">
        <v>1323</v>
      </c>
      <c r="F1296" s="440" t="s">
        <v>1323</v>
      </c>
      <c r="G1296" s="440" t="s">
        <v>1323</v>
      </c>
      <c r="I1296" s="440" t="s">
        <v>1323</v>
      </c>
      <c r="J1296" s="440" t="s">
        <v>1323</v>
      </c>
      <c r="K1296" s="440" t="s">
        <v>1323</v>
      </c>
      <c r="L1296" s="440" t="s">
        <v>1323</v>
      </c>
      <c r="M1296" s="440" t="s">
        <v>1323</v>
      </c>
      <c r="N1296" s="440" t="s">
        <v>1323</v>
      </c>
      <c r="O1296" s="440" t="s">
        <v>1323</v>
      </c>
      <c r="Q1296" s="440">
        <v>450620</v>
      </c>
      <c r="R1296" s="449" t="s">
        <v>221</v>
      </c>
      <c r="S1296" s="440">
        <v>450620</v>
      </c>
    </row>
    <row r="1297" spans="1:19" ht="10.199999999999999" customHeight="1" x14ac:dyDescent="0.3">
      <c r="A1297" s="440">
        <v>4506</v>
      </c>
      <c r="B1297" s="440">
        <f t="shared" si="24"/>
        <v>6</v>
      </c>
      <c r="C1297" s="449">
        <v>450625</v>
      </c>
      <c r="D1297" s="440" t="s">
        <v>222</v>
      </c>
      <c r="E1297" s="440" t="s">
        <v>1323</v>
      </c>
      <c r="F1297" s="440" t="s">
        <v>1323</v>
      </c>
      <c r="G1297" s="440" t="s">
        <v>1323</v>
      </c>
      <c r="I1297" s="440" t="s">
        <v>1323</v>
      </c>
      <c r="J1297" s="440" t="s">
        <v>1323</v>
      </c>
      <c r="K1297" s="440" t="s">
        <v>1323</v>
      </c>
      <c r="L1297" s="440" t="s">
        <v>1323</v>
      </c>
      <c r="M1297" s="440" t="s">
        <v>1323</v>
      </c>
      <c r="N1297" s="440" t="s">
        <v>1323</v>
      </c>
      <c r="O1297" s="440" t="s">
        <v>1323</v>
      </c>
      <c r="Q1297" s="440">
        <v>450625</v>
      </c>
      <c r="R1297" s="449" t="s">
        <v>222</v>
      </c>
      <c r="S1297" s="440">
        <v>450625</v>
      </c>
    </row>
    <row r="1298" spans="1:19" ht="10.199999999999999" customHeight="1" x14ac:dyDescent="0.3">
      <c r="A1298" s="440">
        <v>4506</v>
      </c>
      <c r="B1298" s="440">
        <f t="shared" si="24"/>
        <v>6</v>
      </c>
      <c r="C1298" s="449">
        <v>450630</v>
      </c>
      <c r="D1298" s="440" t="s">
        <v>223</v>
      </c>
      <c r="E1298" s="440" t="s">
        <v>1323</v>
      </c>
      <c r="F1298" s="440" t="s">
        <v>1323</v>
      </c>
      <c r="G1298" s="440" t="s">
        <v>1323</v>
      </c>
      <c r="I1298" s="440" t="s">
        <v>1323</v>
      </c>
      <c r="J1298" s="440" t="s">
        <v>1323</v>
      </c>
      <c r="K1298" s="440" t="s">
        <v>1323</v>
      </c>
      <c r="L1298" s="440" t="s">
        <v>1323</v>
      </c>
      <c r="M1298" s="440" t="s">
        <v>1323</v>
      </c>
      <c r="N1298" s="440" t="s">
        <v>1323</v>
      </c>
      <c r="O1298" s="440" t="s">
        <v>1323</v>
      </c>
      <c r="Q1298" s="440">
        <v>450630</v>
      </c>
      <c r="R1298" s="449" t="s">
        <v>223</v>
      </c>
      <c r="S1298" s="440">
        <v>450630</v>
      </c>
    </row>
    <row r="1299" spans="1:19" ht="10.199999999999999" customHeight="1" x14ac:dyDescent="0.3">
      <c r="A1299" s="440">
        <v>4506</v>
      </c>
      <c r="B1299" s="440">
        <f t="shared" si="24"/>
        <v>6</v>
      </c>
      <c r="C1299" s="449">
        <v>450635</v>
      </c>
      <c r="D1299" s="440" t="s">
        <v>224</v>
      </c>
      <c r="E1299" s="440" t="s">
        <v>1323</v>
      </c>
      <c r="F1299" s="440" t="s">
        <v>1323</v>
      </c>
      <c r="G1299" s="440" t="s">
        <v>1323</v>
      </c>
      <c r="I1299" s="440" t="s">
        <v>1323</v>
      </c>
      <c r="J1299" s="440" t="s">
        <v>1323</v>
      </c>
      <c r="K1299" s="440" t="s">
        <v>1323</v>
      </c>
      <c r="O1299" s="440" t="s">
        <v>1323</v>
      </c>
      <c r="Q1299" s="440">
        <v>450635</v>
      </c>
      <c r="R1299" s="449" t="s">
        <v>224</v>
      </c>
      <c r="S1299" s="440">
        <v>450635</v>
      </c>
    </row>
    <row r="1300" spans="1:19" ht="10.199999999999999" customHeight="1" x14ac:dyDescent="0.3">
      <c r="A1300" s="440">
        <v>4506</v>
      </c>
      <c r="B1300" s="440">
        <f t="shared" si="24"/>
        <v>6</v>
      </c>
      <c r="C1300" s="449">
        <v>450690</v>
      </c>
      <c r="D1300" s="440" t="s">
        <v>53</v>
      </c>
      <c r="E1300" s="440" t="s">
        <v>1323</v>
      </c>
      <c r="F1300" s="440" t="s">
        <v>1323</v>
      </c>
      <c r="G1300" s="440" t="s">
        <v>1323</v>
      </c>
      <c r="I1300" s="440" t="s">
        <v>1323</v>
      </c>
      <c r="J1300" s="440" t="s">
        <v>1323</v>
      </c>
      <c r="K1300" s="440" t="s">
        <v>1323</v>
      </c>
      <c r="L1300" s="440" t="s">
        <v>1323</v>
      </c>
      <c r="M1300" s="440" t="s">
        <v>1323</v>
      </c>
      <c r="N1300" s="440" t="s">
        <v>1323</v>
      </c>
      <c r="O1300" s="440" t="s">
        <v>1323</v>
      </c>
      <c r="Q1300" s="440">
        <v>450690</v>
      </c>
      <c r="R1300" s="449" t="s">
        <v>53</v>
      </c>
      <c r="S1300" s="440">
        <v>450690</v>
      </c>
    </row>
    <row r="1301" spans="1:19" ht="10.199999999999999" customHeight="1" x14ac:dyDescent="0.3">
      <c r="A1301" s="440">
        <v>4507</v>
      </c>
      <c r="B1301" s="440">
        <f t="shared" si="24"/>
        <v>4</v>
      </c>
      <c r="C1301" s="449">
        <v>4507</v>
      </c>
      <c r="D1301" s="440" t="s">
        <v>992</v>
      </c>
      <c r="E1301" s="440" t="s">
        <v>1323</v>
      </c>
      <c r="F1301" s="440" t="s">
        <v>1323</v>
      </c>
      <c r="G1301" s="440" t="s">
        <v>1323</v>
      </c>
      <c r="I1301" s="440" t="s">
        <v>1323</v>
      </c>
      <c r="J1301" s="440" t="s">
        <v>1323</v>
      </c>
      <c r="K1301" s="440" t="s">
        <v>1323</v>
      </c>
      <c r="L1301" s="440" t="s">
        <v>1323</v>
      </c>
      <c r="M1301" s="440" t="s">
        <v>1323</v>
      </c>
      <c r="N1301" s="440" t="s">
        <v>1323</v>
      </c>
      <c r="O1301" s="440" t="s">
        <v>1323</v>
      </c>
      <c r="Q1301" s="440">
        <v>4507</v>
      </c>
      <c r="R1301" s="449" t="s">
        <v>992</v>
      </c>
      <c r="S1301" s="440">
        <v>4507</v>
      </c>
    </row>
    <row r="1302" spans="1:19" ht="10.199999999999999" customHeight="1" x14ac:dyDescent="0.3">
      <c r="A1302" s="440">
        <v>4507</v>
      </c>
      <c r="B1302" s="440">
        <f t="shared" si="24"/>
        <v>6</v>
      </c>
      <c r="C1302" s="449">
        <v>450705</v>
      </c>
      <c r="D1302" s="440" t="s">
        <v>1628</v>
      </c>
      <c r="E1302" s="440" t="s">
        <v>1323</v>
      </c>
      <c r="F1302" s="440" t="s">
        <v>1323</v>
      </c>
      <c r="G1302" s="440" t="s">
        <v>1323</v>
      </c>
      <c r="I1302" s="440" t="s">
        <v>1323</v>
      </c>
      <c r="J1302" s="440" t="s">
        <v>1323</v>
      </c>
      <c r="K1302" s="440" t="s">
        <v>1323</v>
      </c>
      <c r="L1302" s="440" t="s">
        <v>1323</v>
      </c>
      <c r="M1302" s="440" t="s">
        <v>1323</v>
      </c>
      <c r="N1302" s="440" t="s">
        <v>1323</v>
      </c>
      <c r="O1302" s="440" t="s">
        <v>1323</v>
      </c>
      <c r="Q1302" s="440">
        <v>450705</v>
      </c>
      <c r="R1302" s="449" t="s">
        <v>1628</v>
      </c>
      <c r="S1302" s="440">
        <v>450705</v>
      </c>
    </row>
    <row r="1303" spans="1:19" ht="10.199999999999999" customHeight="1" x14ac:dyDescent="0.3">
      <c r="A1303" s="440">
        <v>4507</v>
      </c>
      <c r="B1303" s="440">
        <f t="shared" si="24"/>
        <v>6</v>
      </c>
      <c r="C1303" s="449">
        <v>450710</v>
      </c>
      <c r="D1303" s="440" t="s">
        <v>354</v>
      </c>
      <c r="E1303" s="440" t="s">
        <v>1323</v>
      </c>
      <c r="F1303" s="440" t="s">
        <v>1323</v>
      </c>
      <c r="J1303" s="440" t="s">
        <v>1324</v>
      </c>
      <c r="K1303" s="440" t="s">
        <v>1324</v>
      </c>
      <c r="L1303" s="440" t="s">
        <v>1323</v>
      </c>
      <c r="M1303" s="440" t="s">
        <v>1323</v>
      </c>
      <c r="O1303" s="440" t="s">
        <v>1323</v>
      </c>
      <c r="Q1303" s="440">
        <v>450710</v>
      </c>
      <c r="R1303" s="449" t="s">
        <v>354</v>
      </c>
      <c r="S1303" s="440">
        <v>450710</v>
      </c>
    </row>
    <row r="1304" spans="1:19" ht="10.199999999999999" customHeight="1" x14ac:dyDescent="0.3">
      <c r="A1304" s="440">
        <v>4507</v>
      </c>
      <c r="B1304" s="440">
        <f t="shared" si="24"/>
        <v>6</v>
      </c>
      <c r="C1304" s="449">
        <v>450715</v>
      </c>
      <c r="D1304" s="440" t="s">
        <v>1629</v>
      </c>
      <c r="E1304" s="440" t="s">
        <v>1323</v>
      </c>
      <c r="F1304" s="440" t="s">
        <v>1323</v>
      </c>
      <c r="G1304" s="440" t="s">
        <v>1323</v>
      </c>
      <c r="I1304" s="440" t="s">
        <v>1323</v>
      </c>
      <c r="J1304" s="440" t="s">
        <v>1323</v>
      </c>
      <c r="K1304" s="440" t="s">
        <v>1323</v>
      </c>
      <c r="L1304" s="440" t="s">
        <v>1323</v>
      </c>
      <c r="M1304" s="440" t="s">
        <v>1323</v>
      </c>
      <c r="N1304" s="440" t="s">
        <v>1323</v>
      </c>
      <c r="O1304" s="440" t="s">
        <v>1323</v>
      </c>
      <c r="Q1304" s="440">
        <v>450715</v>
      </c>
      <c r="R1304" s="449" t="s">
        <v>1629</v>
      </c>
      <c r="S1304" s="440">
        <v>450715</v>
      </c>
    </row>
    <row r="1305" spans="1:19" ht="10.199999999999999" customHeight="1" x14ac:dyDescent="0.3">
      <c r="A1305" s="440">
        <v>4507</v>
      </c>
      <c r="B1305" s="440">
        <f t="shared" si="24"/>
        <v>6</v>
      </c>
      <c r="C1305" s="449">
        <v>450720</v>
      </c>
      <c r="D1305" s="440" t="s">
        <v>1630</v>
      </c>
      <c r="F1305" s="440" t="s">
        <v>1323</v>
      </c>
      <c r="J1305" s="440" t="s">
        <v>1324</v>
      </c>
      <c r="K1305" s="440" t="s">
        <v>1324</v>
      </c>
      <c r="M1305" s="440" t="s">
        <v>1323</v>
      </c>
      <c r="Q1305" s="440">
        <v>450720</v>
      </c>
      <c r="R1305" s="449" t="s">
        <v>1630</v>
      </c>
      <c r="S1305" s="440">
        <v>450720</v>
      </c>
    </row>
    <row r="1306" spans="1:19" ht="10.199999999999999" customHeight="1" x14ac:dyDescent="0.3">
      <c r="A1306" s="440">
        <v>4507</v>
      </c>
      <c r="B1306" s="440">
        <f t="shared" si="24"/>
        <v>6</v>
      </c>
      <c r="C1306" s="449">
        <v>450790</v>
      </c>
      <c r="D1306" s="440" t="s">
        <v>53</v>
      </c>
      <c r="E1306" s="440" t="s">
        <v>1323</v>
      </c>
      <c r="F1306" s="440" t="s">
        <v>1323</v>
      </c>
      <c r="G1306" s="440" t="s">
        <v>1323</v>
      </c>
      <c r="I1306" s="440" t="s">
        <v>1323</v>
      </c>
      <c r="J1306" s="440" t="s">
        <v>1323</v>
      </c>
      <c r="K1306" s="440" t="s">
        <v>1323</v>
      </c>
      <c r="L1306" s="440" t="s">
        <v>1323</v>
      </c>
      <c r="M1306" s="440" t="s">
        <v>1323</v>
      </c>
      <c r="N1306" s="440" t="s">
        <v>1323</v>
      </c>
      <c r="O1306" s="440" t="s">
        <v>1323</v>
      </c>
      <c r="Q1306" s="440">
        <v>450790</v>
      </c>
      <c r="R1306" s="449" t="s">
        <v>53</v>
      </c>
      <c r="S1306" s="440">
        <v>450790</v>
      </c>
    </row>
    <row r="1307" spans="1:19" ht="10.199999999999999" customHeight="1" x14ac:dyDescent="0.3">
      <c r="A1307" s="440">
        <v>46</v>
      </c>
      <c r="B1307" s="440">
        <f t="shared" si="24"/>
        <v>2</v>
      </c>
      <c r="C1307" s="449">
        <v>46</v>
      </c>
      <c r="D1307" s="440" t="s">
        <v>1000</v>
      </c>
      <c r="E1307" s="440" t="s">
        <v>1323</v>
      </c>
      <c r="F1307" s="440" t="s">
        <v>1323</v>
      </c>
      <c r="G1307" s="440" t="s">
        <v>1323</v>
      </c>
      <c r="I1307" s="440" t="s">
        <v>1323</v>
      </c>
      <c r="J1307" s="440" t="s">
        <v>1323</v>
      </c>
      <c r="K1307" s="440" t="s">
        <v>1323</v>
      </c>
      <c r="L1307" s="440" t="s">
        <v>1323</v>
      </c>
      <c r="M1307" s="440" t="s">
        <v>1323</v>
      </c>
      <c r="N1307" s="440" t="s">
        <v>1323</v>
      </c>
      <c r="O1307" s="440" t="s">
        <v>1323</v>
      </c>
      <c r="Q1307" s="440">
        <v>46</v>
      </c>
      <c r="R1307" s="449" t="s">
        <v>1000</v>
      </c>
      <c r="S1307" s="440">
        <v>46</v>
      </c>
    </row>
    <row r="1308" spans="1:19" ht="10.199999999999999" customHeight="1" x14ac:dyDescent="0.3">
      <c r="A1308" s="440">
        <v>4601</v>
      </c>
      <c r="B1308" s="440">
        <f t="shared" si="24"/>
        <v>4</v>
      </c>
      <c r="C1308" s="449">
        <v>4601</v>
      </c>
      <c r="D1308" s="440" t="s">
        <v>1001</v>
      </c>
      <c r="E1308" s="440" t="s">
        <v>1323</v>
      </c>
      <c r="F1308" s="440" t="s">
        <v>1323</v>
      </c>
      <c r="G1308" s="440" t="s">
        <v>1323</v>
      </c>
      <c r="I1308" s="440" t="s">
        <v>1323</v>
      </c>
      <c r="J1308" s="440" t="s">
        <v>1323</v>
      </c>
      <c r="K1308" s="440" t="s">
        <v>1323</v>
      </c>
      <c r="O1308" s="440" t="s">
        <v>1323</v>
      </c>
      <c r="Q1308" s="440">
        <v>4601</v>
      </c>
      <c r="R1308" s="449" t="s">
        <v>1001</v>
      </c>
      <c r="S1308" s="440">
        <v>4601</v>
      </c>
    </row>
    <row r="1309" spans="1:19" ht="10.199999999999999" customHeight="1" x14ac:dyDescent="0.3">
      <c r="A1309" s="440">
        <v>4602</v>
      </c>
      <c r="B1309" s="440">
        <f t="shared" si="24"/>
        <v>4</v>
      </c>
      <c r="C1309" s="449">
        <v>4602</v>
      </c>
      <c r="D1309" s="440" t="s">
        <v>1002</v>
      </c>
      <c r="E1309" s="440" t="s">
        <v>1323</v>
      </c>
      <c r="G1309" s="440" t="s">
        <v>1323</v>
      </c>
      <c r="J1309" s="440" t="s">
        <v>1323</v>
      </c>
      <c r="K1309" s="440" t="s">
        <v>1323</v>
      </c>
      <c r="O1309" s="440" t="s">
        <v>1323</v>
      </c>
      <c r="Q1309" s="440">
        <v>4602</v>
      </c>
      <c r="R1309" s="449" t="s">
        <v>1002</v>
      </c>
      <c r="S1309" s="440">
        <v>4602</v>
      </c>
    </row>
    <row r="1310" spans="1:19" ht="10.199999999999999" customHeight="1" x14ac:dyDescent="0.3">
      <c r="A1310" s="440">
        <v>4690</v>
      </c>
      <c r="B1310" s="440">
        <f t="shared" si="24"/>
        <v>4</v>
      </c>
      <c r="C1310" s="449">
        <v>4690</v>
      </c>
      <c r="D1310" s="440" t="s">
        <v>118</v>
      </c>
      <c r="E1310" s="440" t="s">
        <v>1323</v>
      </c>
      <c r="F1310" s="440" t="s">
        <v>1323</v>
      </c>
      <c r="G1310" s="440" t="s">
        <v>1323</v>
      </c>
      <c r="I1310" s="440" t="s">
        <v>1323</v>
      </c>
      <c r="J1310" s="440" t="s">
        <v>1323</v>
      </c>
      <c r="K1310" s="440" t="s">
        <v>1323</v>
      </c>
      <c r="L1310" s="440" t="s">
        <v>1323</v>
      </c>
      <c r="M1310" s="440" t="s">
        <v>1323</v>
      </c>
      <c r="N1310" s="440" t="s">
        <v>1323</v>
      </c>
      <c r="O1310" s="440" t="s">
        <v>1323</v>
      </c>
      <c r="Q1310" s="440">
        <v>4690</v>
      </c>
      <c r="R1310" s="449" t="s">
        <v>118</v>
      </c>
      <c r="S1310" s="440">
        <v>4690</v>
      </c>
    </row>
    <row r="1311" spans="1:19" ht="10.199999999999999" customHeight="1" x14ac:dyDescent="0.3">
      <c r="A1311" s="440">
        <v>47</v>
      </c>
      <c r="B1311" s="440">
        <f t="shared" si="24"/>
        <v>2</v>
      </c>
      <c r="C1311" s="449">
        <v>47</v>
      </c>
      <c r="D1311" s="440" t="s">
        <v>1631</v>
      </c>
      <c r="E1311" s="440" t="s">
        <v>1323</v>
      </c>
      <c r="F1311" s="440" t="s">
        <v>1323</v>
      </c>
      <c r="G1311" s="440" t="s">
        <v>1323</v>
      </c>
      <c r="I1311" s="440" t="s">
        <v>1323</v>
      </c>
      <c r="J1311" s="440" t="s">
        <v>1323</v>
      </c>
      <c r="K1311" s="440" t="s">
        <v>1323</v>
      </c>
      <c r="L1311" s="440" t="s">
        <v>1323</v>
      </c>
      <c r="M1311" s="440" t="s">
        <v>1323</v>
      </c>
      <c r="N1311" s="440" t="s">
        <v>1323</v>
      </c>
      <c r="O1311" s="440" t="s">
        <v>1323</v>
      </c>
      <c r="Q1311" s="440">
        <v>47</v>
      </c>
      <c r="R1311" s="449" t="s">
        <v>1217</v>
      </c>
      <c r="S1311" s="440">
        <v>47</v>
      </c>
    </row>
    <row r="1312" spans="1:19" ht="10.199999999999999" customHeight="1" x14ac:dyDescent="0.3">
      <c r="A1312" s="440">
        <v>4701</v>
      </c>
      <c r="B1312" s="440">
        <f t="shared" si="24"/>
        <v>4</v>
      </c>
      <c r="C1312" s="449">
        <v>4701</v>
      </c>
      <c r="D1312" s="440" t="s">
        <v>1006</v>
      </c>
      <c r="E1312" s="440" t="s">
        <v>1323</v>
      </c>
      <c r="F1312" s="440" t="s">
        <v>1323</v>
      </c>
      <c r="G1312" s="440" t="s">
        <v>1323</v>
      </c>
      <c r="I1312" s="440" t="s">
        <v>1323</v>
      </c>
      <c r="J1312" s="440" t="s">
        <v>1323</v>
      </c>
      <c r="K1312" s="440" t="s">
        <v>1323</v>
      </c>
      <c r="L1312" s="440" t="s">
        <v>1323</v>
      </c>
      <c r="M1312" s="440" t="s">
        <v>1323</v>
      </c>
      <c r="N1312" s="440" t="s">
        <v>1323</v>
      </c>
      <c r="O1312" s="440" t="s">
        <v>1323</v>
      </c>
      <c r="Q1312" s="440">
        <v>4701</v>
      </c>
      <c r="R1312" s="449" t="s">
        <v>1006</v>
      </c>
      <c r="S1312" s="440">
        <v>4701</v>
      </c>
    </row>
    <row r="1313" spans="1:19" ht="10.199999999999999" customHeight="1" x14ac:dyDescent="0.3">
      <c r="A1313" s="440">
        <v>4702</v>
      </c>
      <c r="B1313" s="440">
        <f t="shared" si="24"/>
        <v>4</v>
      </c>
      <c r="C1313" s="449">
        <v>4702</v>
      </c>
      <c r="D1313" s="440" t="s">
        <v>1007</v>
      </c>
      <c r="E1313" s="440" t="s">
        <v>1323</v>
      </c>
      <c r="F1313" s="440" t="s">
        <v>1323</v>
      </c>
      <c r="G1313" s="440" t="s">
        <v>1323</v>
      </c>
      <c r="I1313" s="440" t="s">
        <v>1323</v>
      </c>
      <c r="J1313" s="440" t="s">
        <v>1323</v>
      </c>
      <c r="K1313" s="440" t="s">
        <v>1323</v>
      </c>
      <c r="O1313" s="440" t="s">
        <v>1323</v>
      </c>
      <c r="Q1313" s="440">
        <v>4702</v>
      </c>
      <c r="R1313" s="449" t="s">
        <v>1007</v>
      </c>
      <c r="S1313" s="440">
        <v>4702</v>
      </c>
    </row>
    <row r="1314" spans="1:19" ht="10.199999999999999" customHeight="1" x14ac:dyDescent="0.3">
      <c r="A1314" s="440">
        <v>4703</v>
      </c>
      <c r="B1314" s="440">
        <f t="shared" si="24"/>
        <v>4</v>
      </c>
      <c r="C1314" s="449">
        <v>4703</v>
      </c>
      <c r="D1314" s="440" t="s">
        <v>1008</v>
      </c>
      <c r="E1314" s="440" t="s">
        <v>1323</v>
      </c>
      <c r="F1314" s="440" t="s">
        <v>1323</v>
      </c>
      <c r="G1314" s="440" t="s">
        <v>1323</v>
      </c>
      <c r="I1314" s="440" t="s">
        <v>1323</v>
      </c>
      <c r="J1314" s="440" t="s">
        <v>1323</v>
      </c>
      <c r="K1314" s="440" t="s">
        <v>1323</v>
      </c>
      <c r="L1314" s="440" t="s">
        <v>1323</v>
      </c>
      <c r="M1314" s="440" t="s">
        <v>1323</v>
      </c>
      <c r="N1314" s="440" t="s">
        <v>1323</v>
      </c>
      <c r="O1314" s="440" t="s">
        <v>1323</v>
      </c>
      <c r="Q1314" s="440">
        <v>4703</v>
      </c>
      <c r="R1314" s="449" t="s">
        <v>1632</v>
      </c>
      <c r="S1314" s="440">
        <v>4703</v>
      </c>
    </row>
    <row r="1315" spans="1:19" ht="10.199999999999999" customHeight="1" x14ac:dyDescent="0.3">
      <c r="A1315" s="440">
        <v>4790</v>
      </c>
      <c r="B1315" s="440">
        <f t="shared" si="24"/>
        <v>4</v>
      </c>
      <c r="C1315" s="449">
        <v>4790</v>
      </c>
      <c r="D1315" s="440" t="s">
        <v>53</v>
      </c>
      <c r="E1315" s="440" t="s">
        <v>1323</v>
      </c>
      <c r="F1315" s="440" t="s">
        <v>1323</v>
      </c>
      <c r="G1315" s="440" t="s">
        <v>1323</v>
      </c>
      <c r="I1315" s="440" t="s">
        <v>1323</v>
      </c>
      <c r="J1315" s="440" t="s">
        <v>1323</v>
      </c>
      <c r="K1315" s="440" t="s">
        <v>1323</v>
      </c>
      <c r="L1315" s="440" t="s">
        <v>1323</v>
      </c>
      <c r="M1315" s="440" t="s">
        <v>1323</v>
      </c>
      <c r="N1315" s="440" t="s">
        <v>1323</v>
      </c>
      <c r="O1315" s="440" t="s">
        <v>1323</v>
      </c>
      <c r="Q1315" s="440">
        <v>4790</v>
      </c>
      <c r="R1315" s="449" t="s">
        <v>53</v>
      </c>
      <c r="S1315" s="440">
        <v>4790</v>
      </c>
    </row>
    <row r="1316" spans="1:19" ht="10.199999999999999" customHeight="1" x14ac:dyDescent="0.3">
      <c r="A1316" s="440">
        <v>48</v>
      </c>
      <c r="B1316" s="440">
        <f t="shared" si="24"/>
        <v>2</v>
      </c>
      <c r="C1316" s="449">
        <v>48</v>
      </c>
      <c r="D1316" s="440" t="s">
        <v>1218</v>
      </c>
      <c r="E1316" s="440" t="s">
        <v>1323</v>
      </c>
      <c r="F1316" s="440" t="s">
        <v>1323</v>
      </c>
      <c r="G1316" s="440" t="s">
        <v>1323</v>
      </c>
      <c r="I1316" s="440" t="s">
        <v>1323</v>
      </c>
      <c r="J1316" s="440" t="s">
        <v>1324</v>
      </c>
      <c r="K1316" s="440" t="s">
        <v>1324</v>
      </c>
      <c r="L1316" s="440" t="s">
        <v>1323</v>
      </c>
      <c r="M1316" s="440" t="s">
        <v>1323</v>
      </c>
      <c r="N1316" s="440" t="s">
        <v>1323</v>
      </c>
      <c r="O1316" s="440" t="s">
        <v>1323</v>
      </c>
      <c r="Q1316" s="440">
        <v>48</v>
      </c>
      <c r="R1316" s="449" t="s">
        <v>1218</v>
      </c>
      <c r="S1316" s="440">
        <v>48</v>
      </c>
    </row>
    <row r="1317" spans="1:19" ht="10.199999999999999" customHeight="1" x14ac:dyDescent="0.3">
      <c r="A1317" s="440">
        <v>4810</v>
      </c>
      <c r="B1317" s="440">
        <f t="shared" si="24"/>
        <v>4</v>
      </c>
      <c r="C1317" s="449">
        <v>4810</v>
      </c>
      <c r="D1317" s="440" t="s">
        <v>284</v>
      </c>
      <c r="E1317" s="440" t="s">
        <v>1323</v>
      </c>
      <c r="F1317" s="440" t="s">
        <v>1323</v>
      </c>
      <c r="J1317" s="440" t="s">
        <v>1324</v>
      </c>
      <c r="K1317" s="440" t="s">
        <v>1324</v>
      </c>
      <c r="L1317" s="440" t="s">
        <v>1323</v>
      </c>
      <c r="M1317" s="440" t="s">
        <v>1323</v>
      </c>
      <c r="N1317" s="440" t="s">
        <v>1323</v>
      </c>
      <c r="O1317" s="440" t="s">
        <v>1323</v>
      </c>
      <c r="Q1317" s="440">
        <v>4810</v>
      </c>
      <c r="R1317" s="449" t="s">
        <v>284</v>
      </c>
      <c r="S1317" s="440">
        <v>4810</v>
      </c>
    </row>
    <row r="1318" spans="1:19" ht="10.199999999999999" customHeight="1" x14ac:dyDescent="0.3">
      <c r="A1318" s="440">
        <v>4815</v>
      </c>
      <c r="B1318" s="440">
        <f t="shared" si="24"/>
        <v>4</v>
      </c>
      <c r="C1318" s="449">
        <v>4815</v>
      </c>
      <c r="D1318" s="440" t="s">
        <v>290</v>
      </c>
      <c r="E1318" s="440" t="s">
        <v>1323</v>
      </c>
      <c r="F1318" s="440" t="s">
        <v>1323</v>
      </c>
      <c r="J1318" s="440" t="s">
        <v>1324</v>
      </c>
      <c r="K1318" s="440" t="s">
        <v>1324</v>
      </c>
      <c r="L1318" s="440" t="s">
        <v>1323</v>
      </c>
      <c r="M1318" s="440" t="s">
        <v>1323</v>
      </c>
      <c r="N1318" s="440" t="s">
        <v>1323</v>
      </c>
      <c r="O1318" s="440" t="s">
        <v>1323</v>
      </c>
      <c r="Q1318" s="440">
        <v>4815</v>
      </c>
      <c r="R1318" s="449" t="s">
        <v>290</v>
      </c>
      <c r="S1318" s="440">
        <v>4815</v>
      </c>
    </row>
    <row r="1319" spans="1:19" ht="10.199999999999999" customHeight="1" x14ac:dyDescent="0.3">
      <c r="A1319" s="440">
        <v>4890</v>
      </c>
      <c r="B1319" s="440">
        <f t="shared" si="24"/>
        <v>4</v>
      </c>
      <c r="C1319" s="449">
        <v>4890</v>
      </c>
      <c r="D1319" s="440" t="s">
        <v>53</v>
      </c>
      <c r="E1319" s="440" t="s">
        <v>1323</v>
      </c>
      <c r="F1319" s="440" t="s">
        <v>1323</v>
      </c>
      <c r="G1319" s="440" t="s">
        <v>1323</v>
      </c>
      <c r="I1319" s="440" t="s">
        <v>1323</v>
      </c>
      <c r="J1319" s="440" t="s">
        <v>1324</v>
      </c>
      <c r="K1319" s="440" t="s">
        <v>1324</v>
      </c>
      <c r="L1319" s="440" t="s">
        <v>1323</v>
      </c>
      <c r="M1319" s="440" t="s">
        <v>1323</v>
      </c>
      <c r="N1319" s="440" t="s">
        <v>1323</v>
      </c>
      <c r="O1319" s="440" t="s">
        <v>1323</v>
      </c>
      <c r="Q1319" s="440">
        <v>4890</v>
      </c>
      <c r="R1319" s="449" t="s">
        <v>53</v>
      </c>
      <c r="S1319" s="440">
        <v>4890</v>
      </c>
    </row>
    <row r="1320" spans="1:19" ht="10.199999999999999" customHeight="1" x14ac:dyDescent="0.3">
      <c r="A1320" s="440">
        <v>5</v>
      </c>
      <c r="B1320" s="440">
        <f t="shared" si="24"/>
        <v>1</v>
      </c>
      <c r="C1320" s="449">
        <v>5</v>
      </c>
      <c r="D1320" s="440" t="s">
        <v>362</v>
      </c>
      <c r="E1320" s="440" t="s">
        <v>1323</v>
      </c>
      <c r="F1320" s="440" t="s">
        <v>1323</v>
      </c>
      <c r="G1320" s="440" t="s">
        <v>1323</v>
      </c>
      <c r="I1320" s="440" t="s">
        <v>1323</v>
      </c>
      <c r="J1320" s="440" t="s">
        <v>1323</v>
      </c>
      <c r="K1320" s="440" t="s">
        <v>1323</v>
      </c>
      <c r="L1320" s="440" t="s">
        <v>1323</v>
      </c>
      <c r="M1320" s="440" t="s">
        <v>1323</v>
      </c>
      <c r="N1320" s="440" t="s">
        <v>1323</v>
      </c>
      <c r="O1320" s="440" t="s">
        <v>1323</v>
      </c>
      <c r="Q1320" s="440">
        <v>5</v>
      </c>
      <c r="R1320" s="449" t="s">
        <v>362</v>
      </c>
      <c r="S1320" s="440">
        <v>5</v>
      </c>
    </row>
    <row r="1321" spans="1:19" ht="10.199999999999999" customHeight="1" x14ac:dyDescent="0.3">
      <c r="A1321" s="440">
        <v>51</v>
      </c>
      <c r="B1321" s="440">
        <f t="shared" si="24"/>
        <v>2</v>
      </c>
      <c r="C1321" s="449">
        <v>51</v>
      </c>
      <c r="D1321" s="440" t="s">
        <v>533</v>
      </c>
      <c r="E1321" s="440" t="s">
        <v>1323</v>
      </c>
      <c r="F1321" s="440" t="s">
        <v>1323</v>
      </c>
      <c r="G1321" s="440" t="s">
        <v>1323</v>
      </c>
      <c r="I1321" s="440" t="s">
        <v>1323</v>
      </c>
      <c r="J1321" s="440" t="s">
        <v>1323</v>
      </c>
      <c r="K1321" s="440" t="s">
        <v>1323</v>
      </c>
      <c r="L1321" s="440" t="s">
        <v>1323</v>
      </c>
      <c r="M1321" s="440" t="s">
        <v>1323</v>
      </c>
      <c r="N1321" s="440" t="s">
        <v>1323</v>
      </c>
      <c r="O1321" s="440" t="s">
        <v>1323</v>
      </c>
      <c r="Q1321" s="440">
        <v>51</v>
      </c>
      <c r="R1321" s="449" t="s">
        <v>533</v>
      </c>
      <c r="S1321" s="440">
        <v>51</v>
      </c>
    </row>
    <row r="1322" spans="1:19" ht="10.199999999999999" customHeight="1" x14ac:dyDescent="0.3">
      <c r="A1322" s="440">
        <v>5101</v>
      </c>
      <c r="B1322" s="440">
        <f t="shared" si="24"/>
        <v>4</v>
      </c>
      <c r="C1322" s="449">
        <v>5101</v>
      </c>
      <c r="D1322" s="440" t="s">
        <v>950</v>
      </c>
      <c r="E1322" s="440" t="s">
        <v>1323</v>
      </c>
      <c r="F1322" s="440" t="s">
        <v>1323</v>
      </c>
      <c r="G1322" s="440" t="s">
        <v>1323</v>
      </c>
      <c r="I1322" s="440" t="s">
        <v>1323</v>
      </c>
      <c r="J1322" s="440" t="s">
        <v>1323</v>
      </c>
      <c r="K1322" s="440" t="s">
        <v>1323</v>
      </c>
      <c r="L1322" s="440" t="s">
        <v>1323</v>
      </c>
      <c r="M1322" s="440" t="s">
        <v>1323</v>
      </c>
      <c r="N1322" s="440" t="s">
        <v>1323</v>
      </c>
      <c r="O1322" s="440" t="s">
        <v>1323</v>
      </c>
      <c r="Q1322" s="440">
        <v>5101</v>
      </c>
      <c r="R1322" s="449" t="s">
        <v>950</v>
      </c>
      <c r="S1322" s="440">
        <v>5101</v>
      </c>
    </row>
    <row r="1323" spans="1:19" ht="10.199999999999999" customHeight="1" x14ac:dyDescent="0.3">
      <c r="A1323" s="440">
        <v>5101</v>
      </c>
      <c r="B1323" s="440">
        <f t="shared" si="24"/>
        <v>6</v>
      </c>
      <c r="C1323" s="449">
        <v>510105</v>
      </c>
      <c r="D1323" s="440" t="s">
        <v>16</v>
      </c>
      <c r="E1323" s="440" t="s">
        <v>1323</v>
      </c>
      <c r="F1323" s="440" t="s">
        <v>1323</v>
      </c>
      <c r="G1323" s="440" t="s">
        <v>1323</v>
      </c>
      <c r="I1323" s="440" t="s">
        <v>1323</v>
      </c>
      <c r="J1323" s="440" t="s">
        <v>1323</v>
      </c>
      <c r="K1323" s="440" t="s">
        <v>1323</v>
      </c>
      <c r="O1323" s="440" t="s">
        <v>1323</v>
      </c>
      <c r="Q1323" s="440">
        <v>510105</v>
      </c>
      <c r="R1323" s="449" t="s">
        <v>16</v>
      </c>
      <c r="S1323" s="440">
        <v>510105</v>
      </c>
    </row>
    <row r="1324" spans="1:19" ht="10.199999999999999" customHeight="1" x14ac:dyDescent="0.3">
      <c r="A1324" s="440">
        <v>5101</v>
      </c>
      <c r="B1324" s="440">
        <f t="shared" si="24"/>
        <v>6</v>
      </c>
      <c r="C1324" s="449">
        <v>510110</v>
      </c>
      <c r="D1324" s="440" t="s">
        <v>1633</v>
      </c>
      <c r="E1324" s="440" t="s">
        <v>1323</v>
      </c>
      <c r="F1324" s="440" t="s">
        <v>1323</v>
      </c>
      <c r="G1324" s="440" t="s">
        <v>1323</v>
      </c>
      <c r="I1324" s="440" t="s">
        <v>1323</v>
      </c>
      <c r="J1324" s="440" t="s">
        <v>1323</v>
      </c>
      <c r="K1324" s="440" t="s">
        <v>1323</v>
      </c>
      <c r="L1324" s="440" t="s">
        <v>1323</v>
      </c>
      <c r="M1324" s="440" t="s">
        <v>1323</v>
      </c>
      <c r="N1324" s="440" t="s">
        <v>1323</v>
      </c>
      <c r="O1324" s="440" t="s">
        <v>1323</v>
      </c>
      <c r="Q1324" s="440">
        <v>510110</v>
      </c>
      <c r="R1324" s="449" t="s">
        <v>1633</v>
      </c>
      <c r="S1324" s="440">
        <v>510110</v>
      </c>
    </row>
    <row r="1325" spans="1:19" ht="10.199999999999999" customHeight="1" x14ac:dyDescent="0.3">
      <c r="A1325" s="440">
        <v>5101</v>
      </c>
      <c r="B1325" s="440">
        <f t="shared" si="24"/>
        <v>6</v>
      </c>
      <c r="C1325" s="449">
        <v>510115</v>
      </c>
      <c r="D1325" s="440" t="s">
        <v>1634</v>
      </c>
      <c r="E1325" s="440" t="s">
        <v>1323</v>
      </c>
      <c r="F1325" s="440" t="s">
        <v>1323</v>
      </c>
      <c r="G1325" s="440" t="s">
        <v>1323</v>
      </c>
      <c r="I1325" s="440" t="s">
        <v>1323</v>
      </c>
      <c r="J1325" s="440" t="s">
        <v>1323</v>
      </c>
      <c r="K1325" s="440" t="s">
        <v>1323</v>
      </c>
      <c r="L1325" s="440" t="s">
        <v>1323</v>
      </c>
      <c r="M1325" s="440" t="s">
        <v>1323</v>
      </c>
      <c r="N1325" s="440" t="s">
        <v>1323</v>
      </c>
      <c r="O1325" s="440" t="s">
        <v>1323</v>
      </c>
      <c r="Q1325" s="440">
        <v>510115</v>
      </c>
      <c r="R1325" s="449" t="s">
        <v>1634</v>
      </c>
      <c r="S1325" s="440">
        <v>510115</v>
      </c>
    </row>
    <row r="1326" spans="1:19" ht="10.199999999999999" customHeight="1" x14ac:dyDescent="0.3">
      <c r="A1326" s="440">
        <v>5102</v>
      </c>
      <c r="B1326" s="440">
        <f t="shared" si="24"/>
        <v>4</v>
      </c>
      <c r="C1326" s="449">
        <v>5102</v>
      </c>
      <c r="D1326" s="440" t="s">
        <v>435</v>
      </c>
      <c r="E1326" s="440" t="s">
        <v>1323</v>
      </c>
      <c r="F1326" s="440" t="s">
        <v>1323</v>
      </c>
      <c r="G1326" s="440" t="s">
        <v>1323</v>
      </c>
      <c r="I1326" s="440" t="s">
        <v>1323</v>
      </c>
      <c r="J1326" s="440" t="s">
        <v>1323</v>
      </c>
      <c r="K1326" s="440" t="s">
        <v>1323</v>
      </c>
      <c r="L1326" s="440" t="s">
        <v>1323</v>
      </c>
      <c r="M1326" s="440" t="s">
        <v>1323</v>
      </c>
      <c r="N1326" s="440" t="s">
        <v>1323</v>
      </c>
      <c r="O1326" s="440" t="s">
        <v>1323</v>
      </c>
      <c r="Q1326" s="440">
        <v>5102</v>
      </c>
      <c r="R1326" s="449" t="s">
        <v>435</v>
      </c>
      <c r="S1326" s="440">
        <v>5102</v>
      </c>
    </row>
    <row r="1327" spans="1:19" ht="10.199999999999999" customHeight="1" x14ac:dyDescent="0.3">
      <c r="A1327" s="440">
        <v>5102</v>
      </c>
      <c r="B1327" s="440">
        <f t="shared" si="24"/>
        <v>6</v>
      </c>
      <c r="C1327" s="449">
        <v>510205</v>
      </c>
      <c r="D1327" s="440" t="s">
        <v>28</v>
      </c>
      <c r="E1327" s="440" t="s">
        <v>1323</v>
      </c>
      <c r="F1327" s="440" t="s">
        <v>1323</v>
      </c>
      <c r="G1327" s="440" t="s">
        <v>1323</v>
      </c>
      <c r="I1327" s="440" t="s">
        <v>1323</v>
      </c>
      <c r="J1327" s="440" t="s">
        <v>1323</v>
      </c>
      <c r="K1327" s="440" t="s">
        <v>1323</v>
      </c>
      <c r="O1327" s="440" t="s">
        <v>1323</v>
      </c>
      <c r="Q1327" s="440">
        <v>510205</v>
      </c>
      <c r="R1327" s="449" t="s">
        <v>28</v>
      </c>
      <c r="S1327" s="440">
        <v>510205</v>
      </c>
    </row>
    <row r="1328" spans="1:19" ht="10.199999999999999" customHeight="1" x14ac:dyDescent="0.3">
      <c r="A1328" s="440">
        <v>5102</v>
      </c>
      <c r="B1328" s="440">
        <f t="shared" si="24"/>
        <v>6</v>
      </c>
      <c r="C1328" s="449">
        <v>510210</v>
      </c>
      <c r="D1328" s="440" t="s">
        <v>254</v>
      </c>
      <c r="E1328" s="440" t="s">
        <v>1323</v>
      </c>
      <c r="F1328" s="440" t="s">
        <v>1323</v>
      </c>
      <c r="G1328" s="440" t="s">
        <v>1323</v>
      </c>
      <c r="I1328" s="440" t="s">
        <v>1323</v>
      </c>
      <c r="J1328" s="440" t="s">
        <v>1323</v>
      </c>
      <c r="K1328" s="440" t="s">
        <v>1323</v>
      </c>
      <c r="L1328" s="440" t="s">
        <v>1323</v>
      </c>
      <c r="M1328" s="440" t="s">
        <v>1323</v>
      </c>
      <c r="N1328" s="440" t="s">
        <v>1323</v>
      </c>
      <c r="O1328" s="440" t="s">
        <v>1323</v>
      </c>
      <c r="Q1328" s="440">
        <v>510210</v>
      </c>
      <c r="R1328" s="449" t="s">
        <v>254</v>
      </c>
      <c r="S1328" s="440">
        <v>510210</v>
      </c>
    </row>
    <row r="1329" spans="1:22" ht="10.199999999999999" customHeight="1" x14ac:dyDescent="0.3">
      <c r="A1329" s="440">
        <v>5103</v>
      </c>
      <c r="B1329" s="440">
        <f t="shared" si="24"/>
        <v>4</v>
      </c>
      <c r="C1329" s="449">
        <v>5103</v>
      </c>
      <c r="D1329" s="440" t="s">
        <v>951</v>
      </c>
      <c r="E1329" s="440" t="s">
        <v>1323</v>
      </c>
      <c r="F1329" s="440" t="s">
        <v>1323</v>
      </c>
      <c r="G1329" s="440" t="s">
        <v>1323</v>
      </c>
      <c r="I1329" s="440" t="s">
        <v>1323</v>
      </c>
      <c r="J1329" s="440" t="s">
        <v>1323</v>
      </c>
      <c r="K1329" s="440" t="s">
        <v>1323</v>
      </c>
      <c r="L1329" s="440" t="s">
        <v>1323</v>
      </c>
      <c r="M1329" s="440" t="s">
        <v>1323</v>
      </c>
      <c r="N1329" s="440" t="s">
        <v>1323</v>
      </c>
      <c r="O1329" s="440" t="s">
        <v>1323</v>
      </c>
      <c r="Q1329" s="440">
        <v>5103</v>
      </c>
      <c r="R1329" s="449" t="s">
        <v>1635</v>
      </c>
      <c r="S1329" s="440">
        <v>5103</v>
      </c>
    </row>
    <row r="1330" spans="1:22" ht="10.199999999999999" customHeight="1" x14ac:dyDescent="0.3">
      <c r="A1330" s="440">
        <v>5103</v>
      </c>
      <c r="B1330" s="440">
        <f t="shared" si="24"/>
        <v>6</v>
      </c>
      <c r="C1330" s="449">
        <v>510305</v>
      </c>
      <c r="D1330" s="440" t="s">
        <v>1636</v>
      </c>
      <c r="E1330" s="440" t="s">
        <v>1323</v>
      </c>
      <c r="F1330" s="440" t="s">
        <v>1323</v>
      </c>
      <c r="G1330" s="440" t="s">
        <v>1323</v>
      </c>
      <c r="I1330" s="440" t="s">
        <v>1323</v>
      </c>
      <c r="J1330" s="440" t="s">
        <v>1323</v>
      </c>
      <c r="K1330" s="440" t="s">
        <v>1323</v>
      </c>
      <c r="L1330" s="440" t="s">
        <v>1323</v>
      </c>
      <c r="M1330" s="440" t="s">
        <v>1323</v>
      </c>
      <c r="N1330" s="440" t="s">
        <v>1323</v>
      </c>
      <c r="O1330" s="440" t="s">
        <v>1323</v>
      </c>
      <c r="Q1330" s="440">
        <v>510305</v>
      </c>
      <c r="R1330" s="449" t="s">
        <v>1636</v>
      </c>
      <c r="S1330" s="440">
        <v>510305</v>
      </c>
    </row>
    <row r="1331" spans="1:22" ht="10.199999999999999" customHeight="1" x14ac:dyDescent="0.3">
      <c r="A1331" s="440">
        <v>5103</v>
      </c>
      <c r="B1331" s="440">
        <f t="shared" si="24"/>
        <v>6</v>
      </c>
      <c r="C1331" s="449">
        <v>510310</v>
      </c>
      <c r="D1331" s="440" t="s">
        <v>102</v>
      </c>
      <c r="E1331" s="440" t="s">
        <v>1323</v>
      </c>
      <c r="F1331" s="440" t="s">
        <v>1323</v>
      </c>
      <c r="G1331" s="440" t="s">
        <v>1323</v>
      </c>
      <c r="I1331" s="440" t="s">
        <v>1323</v>
      </c>
      <c r="J1331" s="440" t="s">
        <v>1323</v>
      </c>
      <c r="K1331" s="440" t="s">
        <v>1323</v>
      </c>
      <c r="L1331" s="440" t="s">
        <v>1323</v>
      </c>
      <c r="M1331" s="440" t="s">
        <v>1323</v>
      </c>
      <c r="N1331" s="440" t="s">
        <v>1323</v>
      </c>
      <c r="O1331" s="440" t="s">
        <v>1323</v>
      </c>
      <c r="Q1331" s="440">
        <v>510310</v>
      </c>
      <c r="R1331" s="449" t="s">
        <v>102</v>
      </c>
      <c r="S1331" s="440">
        <v>510310</v>
      </c>
    </row>
    <row r="1332" spans="1:22" ht="10.199999999999999" customHeight="1" x14ac:dyDescent="0.3">
      <c r="A1332" s="440">
        <v>5103</v>
      </c>
      <c r="B1332" s="440">
        <f t="shared" si="24"/>
        <v>6</v>
      </c>
      <c r="C1332" s="449">
        <v>510315</v>
      </c>
      <c r="D1332" s="440" t="s">
        <v>103</v>
      </c>
      <c r="E1332" s="440" t="s">
        <v>1323</v>
      </c>
      <c r="F1332" s="440" t="s">
        <v>1323</v>
      </c>
      <c r="G1332" s="440" t="s">
        <v>1323</v>
      </c>
      <c r="I1332" s="440" t="s">
        <v>1323</v>
      </c>
      <c r="J1332" s="440" t="s">
        <v>1323</v>
      </c>
      <c r="K1332" s="440" t="s">
        <v>1323</v>
      </c>
      <c r="L1332" s="440" t="s">
        <v>1323</v>
      </c>
      <c r="M1332" s="440" t="s">
        <v>1323</v>
      </c>
      <c r="N1332" s="440" t="s">
        <v>1323</v>
      </c>
      <c r="O1332" s="440" t="s">
        <v>1323</v>
      </c>
      <c r="Q1332" s="440">
        <v>510315</v>
      </c>
      <c r="R1332" s="449" t="s">
        <v>103</v>
      </c>
      <c r="S1332" s="440">
        <v>510315</v>
      </c>
    </row>
    <row r="1333" spans="1:22" ht="10.199999999999999" customHeight="1" x14ac:dyDescent="0.3">
      <c r="A1333" s="440">
        <v>5103</v>
      </c>
      <c r="B1333" s="440">
        <f t="shared" si="24"/>
        <v>6</v>
      </c>
      <c r="C1333" s="449">
        <v>510320</v>
      </c>
      <c r="D1333" s="440" t="s">
        <v>48</v>
      </c>
      <c r="E1333" s="440" t="s">
        <v>1323</v>
      </c>
      <c r="F1333" s="440" t="s">
        <v>1323</v>
      </c>
      <c r="G1333" s="440" t="s">
        <v>1323</v>
      </c>
      <c r="I1333" s="440" t="s">
        <v>1323</v>
      </c>
      <c r="J1333" s="440" t="s">
        <v>1323</v>
      </c>
      <c r="K1333" s="440" t="s">
        <v>1323</v>
      </c>
      <c r="L1333" s="440" t="s">
        <v>1323</v>
      </c>
      <c r="M1333" s="440" t="s">
        <v>1323</v>
      </c>
      <c r="N1333" s="440" t="s">
        <v>1323</v>
      </c>
      <c r="O1333" s="440" t="s">
        <v>1323</v>
      </c>
      <c r="Q1333" s="440">
        <v>510320</v>
      </c>
      <c r="R1333" s="449" t="s">
        <v>48</v>
      </c>
      <c r="S1333" s="440">
        <v>510320</v>
      </c>
    </row>
    <row r="1334" spans="1:22" ht="10.199999999999999" customHeight="1" x14ac:dyDescent="0.3">
      <c r="A1334" s="440">
        <v>5104</v>
      </c>
      <c r="B1334" s="440">
        <f t="shared" si="24"/>
        <v>4</v>
      </c>
      <c r="C1334" s="449">
        <v>5104</v>
      </c>
      <c r="D1334" s="440" t="s">
        <v>952</v>
      </c>
      <c r="E1334" s="440" t="s">
        <v>1323</v>
      </c>
      <c r="F1334" s="440" t="s">
        <v>1323</v>
      </c>
      <c r="G1334" s="440" t="s">
        <v>1323</v>
      </c>
      <c r="I1334" s="440" t="s">
        <v>1323</v>
      </c>
      <c r="J1334" s="440" t="s">
        <v>1323</v>
      </c>
      <c r="K1334" s="440" t="s">
        <v>1323</v>
      </c>
      <c r="O1334" s="440" t="s">
        <v>1323</v>
      </c>
      <c r="Q1334" s="440">
        <v>5104</v>
      </c>
      <c r="R1334" s="449" t="s">
        <v>1637</v>
      </c>
      <c r="S1334" s="440">
        <v>5104</v>
      </c>
    </row>
    <row r="1335" spans="1:22" ht="10.199999999999999" customHeight="1" x14ac:dyDescent="0.3">
      <c r="A1335" s="440">
        <v>5104</v>
      </c>
      <c r="B1335" s="440">
        <f t="shared" si="24"/>
        <v>6</v>
      </c>
      <c r="C1335" s="449">
        <v>510405</v>
      </c>
      <c r="D1335" s="440" t="s">
        <v>802</v>
      </c>
      <c r="E1335" s="440" t="s">
        <v>1323</v>
      </c>
      <c r="F1335" s="440" t="s">
        <v>1323</v>
      </c>
      <c r="G1335" s="440" t="s">
        <v>1323</v>
      </c>
      <c r="I1335" s="440" t="s">
        <v>1323</v>
      </c>
      <c r="J1335" s="440" t="s">
        <v>1323</v>
      </c>
      <c r="K1335" s="440" t="s">
        <v>1323</v>
      </c>
      <c r="O1335" s="440" t="s">
        <v>1323</v>
      </c>
      <c r="Q1335" s="440">
        <v>510405</v>
      </c>
      <c r="R1335" s="449" t="s">
        <v>1011</v>
      </c>
      <c r="S1335" s="440">
        <f>510405+510421+510425</f>
        <v>1531251</v>
      </c>
      <c r="V1335" s="440" t="s">
        <v>1638</v>
      </c>
    </row>
    <row r="1336" spans="1:22" ht="10.199999999999999" customHeight="1" x14ac:dyDescent="0.3">
      <c r="A1336" s="440">
        <v>5104</v>
      </c>
      <c r="B1336" s="440">
        <f t="shared" si="24"/>
        <v>6</v>
      </c>
      <c r="C1336" s="449">
        <v>510410</v>
      </c>
      <c r="D1336" s="440" t="s">
        <v>803</v>
      </c>
      <c r="E1336" s="440" t="s">
        <v>1323</v>
      </c>
      <c r="F1336" s="440" t="s">
        <v>1323</v>
      </c>
      <c r="J1336" s="440" t="s">
        <v>1323</v>
      </c>
      <c r="K1336" s="440" t="s">
        <v>1323</v>
      </c>
      <c r="O1336" s="440" t="s">
        <v>1323</v>
      </c>
      <c r="Q1336" s="440">
        <v>510410</v>
      </c>
      <c r="R1336" s="449" t="s">
        <v>1639</v>
      </c>
      <c r="S1336" s="440" t="s">
        <v>1640</v>
      </c>
    </row>
    <row r="1337" spans="1:22" ht="10.199999999999999" customHeight="1" x14ac:dyDescent="0.3">
      <c r="A1337" s="440">
        <v>5104</v>
      </c>
      <c r="B1337" s="440">
        <f t="shared" si="24"/>
        <v>6</v>
      </c>
      <c r="C1337" s="449">
        <v>510415</v>
      </c>
      <c r="D1337" s="440" t="s">
        <v>804</v>
      </c>
      <c r="E1337" s="440" t="s">
        <v>1323</v>
      </c>
      <c r="F1337" s="440" t="s">
        <v>1323</v>
      </c>
      <c r="G1337" s="440" t="s">
        <v>1323</v>
      </c>
      <c r="I1337" s="440" t="s">
        <v>1323</v>
      </c>
      <c r="J1337" s="440" t="s">
        <v>1323</v>
      </c>
      <c r="K1337" s="440" t="s">
        <v>1323</v>
      </c>
      <c r="O1337" s="440" t="s">
        <v>1323</v>
      </c>
      <c r="Q1337" s="440">
        <v>510415</v>
      </c>
      <c r="R1337" s="449" t="s">
        <v>1010</v>
      </c>
      <c r="S1337" s="440">
        <v>510415</v>
      </c>
    </row>
    <row r="1338" spans="1:22" ht="10.199999999999999" customHeight="1" x14ac:dyDescent="0.3">
      <c r="A1338" s="440">
        <v>5104</v>
      </c>
      <c r="B1338" s="440">
        <f t="shared" si="24"/>
        <v>6</v>
      </c>
      <c r="C1338" s="449">
        <v>510420</v>
      </c>
      <c r="D1338" s="440" t="s">
        <v>108</v>
      </c>
      <c r="E1338" s="440" t="s">
        <v>1323</v>
      </c>
      <c r="F1338" s="440" t="s">
        <v>1323</v>
      </c>
      <c r="G1338" s="440" t="s">
        <v>1323</v>
      </c>
      <c r="J1338" s="440" t="s">
        <v>1323</v>
      </c>
      <c r="K1338" s="440" t="s">
        <v>1323</v>
      </c>
      <c r="O1338" s="440" t="s">
        <v>1323</v>
      </c>
      <c r="Q1338" s="440">
        <v>510420</v>
      </c>
      <c r="R1338" s="449" t="s">
        <v>1547</v>
      </c>
      <c r="S1338" s="440">
        <v>510420</v>
      </c>
    </row>
    <row r="1339" spans="1:22" ht="10.199999999999999" customHeight="1" x14ac:dyDescent="0.3">
      <c r="A1339" s="440">
        <v>5104</v>
      </c>
      <c r="B1339" s="440">
        <f t="shared" si="24"/>
        <v>6</v>
      </c>
      <c r="C1339" s="449">
        <v>510421</v>
      </c>
      <c r="D1339" s="440" t="s">
        <v>805</v>
      </c>
      <c r="E1339" s="440" t="s">
        <v>1323</v>
      </c>
      <c r="F1339" s="440" t="s">
        <v>1323</v>
      </c>
      <c r="G1339" s="440" t="s">
        <v>1323</v>
      </c>
      <c r="J1339" s="440" t="s">
        <v>1323</v>
      </c>
      <c r="K1339" s="440" t="s">
        <v>1323</v>
      </c>
      <c r="O1339" s="440" t="s">
        <v>1323</v>
      </c>
      <c r="Q1339" s="440" t="s">
        <v>1340</v>
      </c>
      <c r="R1339" s="449" t="s">
        <v>1340</v>
      </c>
      <c r="S1339" s="440" t="s">
        <v>1340</v>
      </c>
    </row>
    <row r="1340" spans="1:22" ht="10.199999999999999" customHeight="1" x14ac:dyDescent="0.3">
      <c r="A1340" s="440">
        <v>5104</v>
      </c>
      <c r="B1340" s="440">
        <f t="shared" si="24"/>
        <v>6</v>
      </c>
      <c r="C1340" s="449">
        <v>510425</v>
      </c>
      <c r="D1340" s="440" t="s">
        <v>806</v>
      </c>
      <c r="E1340" s="440" t="s">
        <v>1323</v>
      </c>
      <c r="F1340" s="440" t="s">
        <v>1323</v>
      </c>
      <c r="G1340" s="440" t="s">
        <v>1323</v>
      </c>
      <c r="J1340" s="440" t="s">
        <v>1323</v>
      </c>
      <c r="K1340" s="440" t="s">
        <v>1323</v>
      </c>
      <c r="O1340" s="440" t="s">
        <v>1323</v>
      </c>
      <c r="Q1340" s="440" t="s">
        <v>1340</v>
      </c>
      <c r="R1340" s="449" t="s">
        <v>1340</v>
      </c>
      <c r="S1340" s="440" t="s">
        <v>1340</v>
      </c>
    </row>
    <row r="1341" spans="1:22" ht="10.199999999999999" customHeight="1" x14ac:dyDescent="0.3">
      <c r="A1341" s="440">
        <v>5104</v>
      </c>
      <c r="B1341" s="440">
        <f t="shared" si="24"/>
        <v>6</v>
      </c>
      <c r="C1341" s="449">
        <v>510426</v>
      </c>
      <c r="D1341" s="440" t="s">
        <v>807</v>
      </c>
      <c r="E1341" s="440" t="s">
        <v>1323</v>
      </c>
      <c r="F1341" s="440" t="s">
        <v>1323</v>
      </c>
      <c r="J1341" s="440" t="s">
        <v>1323</v>
      </c>
      <c r="K1341" s="440" t="s">
        <v>1323</v>
      </c>
      <c r="O1341" s="440" t="s">
        <v>1323</v>
      </c>
      <c r="Q1341" s="440" t="s">
        <v>1340</v>
      </c>
      <c r="R1341" s="449" t="s">
        <v>1340</v>
      </c>
      <c r="S1341" s="440" t="s">
        <v>1340</v>
      </c>
    </row>
    <row r="1342" spans="1:22" ht="10.199999999999999" customHeight="1" x14ac:dyDescent="0.3">
      <c r="A1342" s="440">
        <v>5104</v>
      </c>
      <c r="B1342" s="440">
        <f t="shared" si="24"/>
        <v>6</v>
      </c>
      <c r="C1342" s="449">
        <v>510427</v>
      </c>
      <c r="D1342" s="440" t="s">
        <v>1641</v>
      </c>
      <c r="E1342" s="440" t="s">
        <v>1323</v>
      </c>
      <c r="F1342" s="440" t="s">
        <v>1323</v>
      </c>
      <c r="G1342" s="440" t="s">
        <v>1323</v>
      </c>
      <c r="I1342" s="440" t="s">
        <v>1323</v>
      </c>
      <c r="J1342" s="440" t="s">
        <v>1323</v>
      </c>
      <c r="K1342" s="440" t="s">
        <v>1323</v>
      </c>
      <c r="O1342" s="440" t="s">
        <v>1323</v>
      </c>
      <c r="Q1342" s="440">
        <v>510427</v>
      </c>
      <c r="R1342" s="449" t="s">
        <v>1642</v>
      </c>
      <c r="S1342" s="440">
        <v>510427</v>
      </c>
    </row>
    <row r="1343" spans="1:22" ht="10.199999999999999" customHeight="1" x14ac:dyDescent="0.3">
      <c r="A1343" s="440">
        <v>5104</v>
      </c>
      <c r="B1343" s="440">
        <f t="shared" si="24"/>
        <v>6</v>
      </c>
      <c r="C1343" s="449">
        <v>510428</v>
      </c>
      <c r="D1343" s="440" t="s">
        <v>109</v>
      </c>
      <c r="E1343" s="440" t="s">
        <v>1323</v>
      </c>
      <c r="F1343" s="440" t="s">
        <v>1323</v>
      </c>
      <c r="J1343" s="440" t="s">
        <v>1324</v>
      </c>
      <c r="K1343" s="440" t="s">
        <v>1324</v>
      </c>
      <c r="O1343" s="440" t="s">
        <v>1323</v>
      </c>
      <c r="Q1343" s="440">
        <v>510428</v>
      </c>
      <c r="R1343" s="449" t="s">
        <v>1550</v>
      </c>
      <c r="S1343" s="440">
        <v>510428</v>
      </c>
    </row>
    <row r="1344" spans="1:22" ht="10.199999999999999" customHeight="1" x14ac:dyDescent="0.3">
      <c r="A1344" s="440">
        <v>5104</v>
      </c>
      <c r="B1344" s="440">
        <f t="shared" si="24"/>
        <v>6</v>
      </c>
      <c r="C1344" s="449">
        <v>510429</v>
      </c>
      <c r="D1344" s="440" t="s">
        <v>110</v>
      </c>
      <c r="F1344" s="440" t="s">
        <v>1323</v>
      </c>
      <c r="I1344" s="440" t="s">
        <v>1323</v>
      </c>
      <c r="J1344" s="440" t="s">
        <v>1324</v>
      </c>
      <c r="K1344" s="440" t="s">
        <v>1324</v>
      </c>
      <c r="Q1344" s="440">
        <v>510429</v>
      </c>
      <c r="R1344" s="449" t="s">
        <v>1551</v>
      </c>
      <c r="S1344" s="440">
        <v>510429</v>
      </c>
    </row>
    <row r="1345" spans="1:20" ht="10.199999999999999" customHeight="1" x14ac:dyDescent="0.3">
      <c r="A1345" s="440">
        <v>5104</v>
      </c>
      <c r="B1345" s="440">
        <f t="shared" si="24"/>
        <v>6</v>
      </c>
      <c r="C1345" s="449">
        <v>510430</v>
      </c>
      <c r="D1345" s="440" t="s">
        <v>111</v>
      </c>
      <c r="E1345" s="440" t="s">
        <v>1323</v>
      </c>
      <c r="F1345" s="440" t="s">
        <v>1323</v>
      </c>
      <c r="G1345" s="440" t="s">
        <v>1323</v>
      </c>
      <c r="I1345" s="440" t="s">
        <v>1323</v>
      </c>
      <c r="J1345" s="440" t="s">
        <v>1323</v>
      </c>
      <c r="K1345" s="440" t="s">
        <v>1323</v>
      </c>
      <c r="O1345" s="440" t="s">
        <v>1323</v>
      </c>
      <c r="Q1345" s="440">
        <v>510430</v>
      </c>
      <c r="R1345" s="449" t="s">
        <v>1643</v>
      </c>
      <c r="S1345" s="440">
        <v>510430</v>
      </c>
    </row>
    <row r="1346" spans="1:20" ht="10.199999999999999" customHeight="1" x14ac:dyDescent="0.3">
      <c r="A1346" s="440">
        <v>5104</v>
      </c>
      <c r="B1346" s="440">
        <f t="shared" si="24"/>
        <v>6</v>
      </c>
      <c r="C1346" s="449">
        <v>510435</v>
      </c>
      <c r="D1346" s="440" t="s">
        <v>112</v>
      </c>
      <c r="E1346" s="440" t="s">
        <v>1323</v>
      </c>
      <c r="F1346" s="440" t="s">
        <v>1323</v>
      </c>
      <c r="G1346" s="440" t="s">
        <v>1323</v>
      </c>
      <c r="I1346" s="440" t="s">
        <v>1323</v>
      </c>
      <c r="J1346" s="440" t="s">
        <v>1323</v>
      </c>
      <c r="K1346" s="440" t="s">
        <v>1323</v>
      </c>
      <c r="O1346" s="440" t="s">
        <v>1323</v>
      </c>
      <c r="Q1346" s="440">
        <v>510435</v>
      </c>
      <c r="R1346" s="449" t="s">
        <v>1644</v>
      </c>
      <c r="S1346" s="440">
        <v>510435</v>
      </c>
    </row>
    <row r="1347" spans="1:20" ht="10.199999999999999" customHeight="1" x14ac:dyDescent="0.3">
      <c r="A1347" s="440">
        <v>5104</v>
      </c>
      <c r="B1347" s="440">
        <f t="shared" si="24"/>
        <v>6</v>
      </c>
      <c r="C1347" s="449">
        <v>510450</v>
      </c>
      <c r="D1347" s="440" t="s">
        <v>953</v>
      </c>
      <c r="E1347" s="440" t="s">
        <v>1323</v>
      </c>
      <c r="F1347" s="440" t="s">
        <v>1323</v>
      </c>
      <c r="G1347" s="440" t="s">
        <v>1323</v>
      </c>
      <c r="I1347" s="440" t="s">
        <v>1323</v>
      </c>
      <c r="J1347" s="440" t="s">
        <v>1323</v>
      </c>
      <c r="K1347" s="440" t="s">
        <v>1323</v>
      </c>
      <c r="O1347" s="440" t="s">
        <v>1323</v>
      </c>
      <c r="Q1347" s="440">
        <v>510450</v>
      </c>
      <c r="R1347" s="449" t="s">
        <v>1645</v>
      </c>
      <c r="S1347" s="440">
        <v>510450</v>
      </c>
    </row>
    <row r="1348" spans="1:20" ht="10.199999999999999" customHeight="1" x14ac:dyDescent="0.3">
      <c r="A1348" s="440">
        <v>5104</v>
      </c>
      <c r="B1348" s="440">
        <f t="shared" si="24"/>
        <v>6</v>
      </c>
      <c r="C1348" s="449">
        <v>510455</v>
      </c>
      <c r="D1348" s="440" t="s">
        <v>954</v>
      </c>
      <c r="E1348" s="440" t="s">
        <v>1323</v>
      </c>
      <c r="F1348" s="440" t="s">
        <v>1323</v>
      </c>
      <c r="G1348" s="440" t="s">
        <v>1323</v>
      </c>
      <c r="I1348" s="440" t="s">
        <v>1323</v>
      </c>
      <c r="J1348" s="440" t="s">
        <v>1323</v>
      </c>
      <c r="K1348" s="440" t="s">
        <v>1323</v>
      </c>
      <c r="O1348" s="440" t="s">
        <v>1323</v>
      </c>
      <c r="Q1348" s="440">
        <v>510455</v>
      </c>
      <c r="R1348" s="449" t="s">
        <v>1646</v>
      </c>
      <c r="S1348" s="440">
        <v>510455</v>
      </c>
    </row>
    <row r="1349" spans="1:20" ht="10.199999999999999" customHeight="1" x14ac:dyDescent="0.3">
      <c r="A1349" s="440">
        <v>5190</v>
      </c>
      <c r="B1349" s="440">
        <f t="shared" si="24"/>
        <v>4</v>
      </c>
      <c r="C1349" s="449">
        <v>5190</v>
      </c>
      <c r="D1349" s="440" t="s">
        <v>955</v>
      </c>
      <c r="E1349" s="440" t="s">
        <v>1323</v>
      </c>
      <c r="F1349" s="440" t="s">
        <v>1323</v>
      </c>
      <c r="G1349" s="440" t="s">
        <v>1323</v>
      </c>
      <c r="I1349" s="440" t="s">
        <v>1323</v>
      </c>
      <c r="J1349" s="440" t="s">
        <v>1323</v>
      </c>
      <c r="K1349" s="440" t="s">
        <v>1323</v>
      </c>
      <c r="L1349" s="440" t="s">
        <v>1323</v>
      </c>
      <c r="M1349" s="440" t="s">
        <v>1323</v>
      </c>
      <c r="N1349" s="440" t="s">
        <v>1323</v>
      </c>
      <c r="O1349" s="440" t="s">
        <v>1323</v>
      </c>
      <c r="Q1349" s="440">
        <v>5190</v>
      </c>
      <c r="R1349" s="449" t="s">
        <v>1647</v>
      </c>
      <c r="S1349" s="440">
        <v>5190</v>
      </c>
    </row>
    <row r="1350" spans="1:20" ht="10.199999999999999" customHeight="1" x14ac:dyDescent="0.3">
      <c r="A1350" s="440">
        <v>5190</v>
      </c>
      <c r="B1350" s="440">
        <f t="shared" si="24"/>
        <v>6</v>
      </c>
      <c r="C1350" s="449">
        <v>519005</v>
      </c>
      <c r="D1350" s="440" t="s">
        <v>1648</v>
      </c>
      <c r="E1350" s="440" t="s">
        <v>1323</v>
      </c>
      <c r="F1350" s="440" t="s">
        <v>1323</v>
      </c>
      <c r="G1350" s="440" t="s">
        <v>1323</v>
      </c>
      <c r="J1350" s="440" t="s">
        <v>1323</v>
      </c>
      <c r="K1350" s="440" t="s">
        <v>1323</v>
      </c>
      <c r="O1350" s="440" t="s">
        <v>1323</v>
      </c>
      <c r="Q1350" s="440">
        <v>519005</v>
      </c>
      <c r="R1350" s="449" t="s">
        <v>1648</v>
      </c>
      <c r="S1350" s="440">
        <v>519005</v>
      </c>
    </row>
    <row r="1351" spans="1:20" ht="10.199999999999999" customHeight="1" x14ac:dyDescent="0.3">
      <c r="A1351" s="440">
        <v>5190</v>
      </c>
      <c r="B1351" s="440">
        <f t="shared" si="24"/>
        <v>6</v>
      </c>
      <c r="C1351" s="449">
        <v>519090</v>
      </c>
      <c r="D1351" s="440" t="s">
        <v>53</v>
      </c>
      <c r="E1351" s="440" t="s">
        <v>1323</v>
      </c>
      <c r="F1351" s="440" t="s">
        <v>1323</v>
      </c>
      <c r="G1351" s="440" t="s">
        <v>1323</v>
      </c>
      <c r="I1351" s="440" t="s">
        <v>1323</v>
      </c>
      <c r="J1351" s="440" t="s">
        <v>1323</v>
      </c>
      <c r="K1351" s="440" t="s">
        <v>1323</v>
      </c>
      <c r="L1351" s="440" t="s">
        <v>1323</v>
      </c>
      <c r="M1351" s="440" t="s">
        <v>1323</v>
      </c>
      <c r="N1351" s="440" t="s">
        <v>1323</v>
      </c>
      <c r="O1351" s="440" t="s">
        <v>1323</v>
      </c>
      <c r="Q1351" s="440">
        <v>519090</v>
      </c>
      <c r="R1351" s="449" t="s">
        <v>53</v>
      </c>
      <c r="S1351" s="440">
        <v>519090</v>
      </c>
    </row>
    <row r="1352" spans="1:20" ht="10.199999999999999" customHeight="1" x14ac:dyDescent="0.3">
      <c r="A1352" s="440">
        <v>52</v>
      </c>
      <c r="B1352" s="440">
        <f t="shared" ref="B1352:B1415" si="25">LEN(C1352)</f>
        <v>2</v>
      </c>
      <c r="C1352" s="449">
        <v>52</v>
      </c>
      <c r="D1352" s="440" t="s">
        <v>536</v>
      </c>
      <c r="E1352" s="440" t="s">
        <v>1323</v>
      </c>
      <c r="F1352" s="440" t="s">
        <v>1323</v>
      </c>
      <c r="G1352" s="440" t="s">
        <v>1323</v>
      </c>
      <c r="I1352" s="440" t="s">
        <v>1323</v>
      </c>
      <c r="J1352" s="440" t="s">
        <v>1323</v>
      </c>
      <c r="K1352" s="440" t="s">
        <v>1323</v>
      </c>
      <c r="O1352" s="440" t="s">
        <v>1323</v>
      </c>
      <c r="Q1352" s="440">
        <v>52</v>
      </c>
      <c r="R1352" s="449" t="s">
        <v>536</v>
      </c>
      <c r="S1352" s="440">
        <v>52</v>
      </c>
    </row>
    <row r="1353" spans="1:20" ht="10.199999999999999" customHeight="1" x14ac:dyDescent="0.3">
      <c r="A1353" s="440">
        <v>5201</v>
      </c>
      <c r="B1353" s="440">
        <f t="shared" si="25"/>
        <v>4</v>
      </c>
      <c r="C1353" s="449">
        <v>5201</v>
      </c>
      <c r="D1353" s="440" t="s">
        <v>115</v>
      </c>
      <c r="E1353" s="440" t="s">
        <v>1323</v>
      </c>
      <c r="F1353" s="440" t="s">
        <v>1323</v>
      </c>
      <c r="G1353" s="440" t="s">
        <v>1323</v>
      </c>
      <c r="I1353" s="440" t="s">
        <v>1323</v>
      </c>
      <c r="J1353" s="440" t="s">
        <v>1323</v>
      </c>
      <c r="K1353" s="440" t="s">
        <v>1323</v>
      </c>
      <c r="O1353" s="440" t="s">
        <v>1323</v>
      </c>
      <c r="Q1353" s="440">
        <v>5201</v>
      </c>
      <c r="R1353" s="449" t="s">
        <v>115</v>
      </c>
      <c r="S1353" s="440">
        <v>5201</v>
      </c>
    </row>
    <row r="1354" spans="1:20" ht="10.199999999999999" customHeight="1" x14ac:dyDescent="0.3">
      <c r="A1354" s="440">
        <v>5201</v>
      </c>
      <c r="B1354" s="440">
        <f t="shared" si="25"/>
        <v>6</v>
      </c>
      <c r="C1354" s="449">
        <v>520105</v>
      </c>
      <c r="D1354" s="440" t="s">
        <v>105</v>
      </c>
      <c r="E1354" s="440" t="s">
        <v>1323</v>
      </c>
      <c r="F1354" s="440" t="s">
        <v>1323</v>
      </c>
      <c r="G1354" s="440" t="s">
        <v>1323</v>
      </c>
      <c r="I1354" s="440" t="s">
        <v>1323</v>
      </c>
      <c r="J1354" s="440" t="s">
        <v>1323</v>
      </c>
      <c r="K1354" s="440" t="s">
        <v>1323</v>
      </c>
      <c r="O1354" s="440" t="s">
        <v>1323</v>
      </c>
      <c r="Q1354" s="440">
        <v>520105</v>
      </c>
      <c r="R1354" s="449" t="s">
        <v>1649</v>
      </c>
      <c r="S1354" s="440">
        <v>520105</v>
      </c>
      <c r="T1354" s="440" t="s">
        <v>1650</v>
      </c>
    </row>
    <row r="1355" spans="1:20" ht="10.199999999999999" customHeight="1" x14ac:dyDescent="0.3">
      <c r="A1355" s="440">
        <v>5201</v>
      </c>
      <c r="B1355" s="440">
        <f t="shared" si="25"/>
        <v>6</v>
      </c>
      <c r="C1355" s="449">
        <v>520110</v>
      </c>
      <c r="D1355" s="440" t="s">
        <v>106</v>
      </c>
      <c r="E1355" s="440" t="s">
        <v>1323</v>
      </c>
      <c r="F1355" s="440" t="s">
        <v>1323</v>
      </c>
      <c r="J1355" s="440" t="s">
        <v>1323</v>
      </c>
      <c r="K1355" s="440" t="s">
        <v>1323</v>
      </c>
      <c r="O1355" s="440" t="s">
        <v>1323</v>
      </c>
      <c r="Q1355" s="440">
        <v>520110</v>
      </c>
      <c r="R1355" s="449" t="s">
        <v>106</v>
      </c>
      <c r="S1355" s="440">
        <v>520110</v>
      </c>
    </row>
    <row r="1356" spans="1:20" ht="10.199999999999999" customHeight="1" x14ac:dyDescent="0.3">
      <c r="A1356" s="440">
        <v>5201</v>
      </c>
      <c r="B1356" s="440">
        <f t="shared" si="25"/>
        <v>6</v>
      </c>
      <c r="C1356" s="449">
        <v>520115</v>
      </c>
      <c r="D1356" s="440" t="s">
        <v>107</v>
      </c>
      <c r="E1356" s="440" t="s">
        <v>1323</v>
      </c>
      <c r="F1356" s="440" t="s">
        <v>1323</v>
      </c>
      <c r="G1356" s="440" t="s">
        <v>1323</v>
      </c>
      <c r="J1356" s="440" t="s">
        <v>1324</v>
      </c>
      <c r="K1356" s="440" t="s">
        <v>1324</v>
      </c>
      <c r="O1356" s="440" t="s">
        <v>1323</v>
      </c>
      <c r="Q1356" s="440">
        <v>520115</v>
      </c>
      <c r="R1356" s="449" t="s">
        <v>107</v>
      </c>
      <c r="S1356" s="440">
        <v>520115</v>
      </c>
    </row>
    <row r="1357" spans="1:20" ht="10.199999999999999" customHeight="1" x14ac:dyDescent="0.3">
      <c r="A1357" s="440">
        <v>5201</v>
      </c>
      <c r="B1357" s="440">
        <f t="shared" si="25"/>
        <v>6</v>
      </c>
      <c r="C1357" s="449">
        <v>520120</v>
      </c>
      <c r="D1357" s="440" t="s">
        <v>108</v>
      </c>
      <c r="E1357" s="440" t="s">
        <v>1323</v>
      </c>
      <c r="F1357" s="440" t="s">
        <v>1323</v>
      </c>
      <c r="G1357" s="440" t="s">
        <v>1323</v>
      </c>
      <c r="J1357" s="440" t="s">
        <v>1323</v>
      </c>
      <c r="K1357" s="440" t="s">
        <v>1323</v>
      </c>
      <c r="O1357" s="440" t="s">
        <v>1323</v>
      </c>
      <c r="Q1357" s="440">
        <v>520120</v>
      </c>
      <c r="R1357" s="449" t="s">
        <v>1651</v>
      </c>
      <c r="S1357" s="440">
        <v>520120</v>
      </c>
    </row>
    <row r="1358" spans="1:20" ht="10.199999999999999" customHeight="1" x14ac:dyDescent="0.3">
      <c r="A1358" s="440">
        <v>5201</v>
      </c>
      <c r="B1358" s="440">
        <f t="shared" si="25"/>
        <v>6</v>
      </c>
      <c r="C1358" s="449">
        <v>520125</v>
      </c>
      <c r="D1358" s="440" t="s">
        <v>112</v>
      </c>
      <c r="E1358" s="440" t="s">
        <v>1323</v>
      </c>
      <c r="F1358" s="440" t="s">
        <v>1323</v>
      </c>
      <c r="G1358" s="440" t="s">
        <v>1323</v>
      </c>
      <c r="I1358" s="440" t="s">
        <v>1323</v>
      </c>
      <c r="J1358" s="440" t="s">
        <v>1323</v>
      </c>
      <c r="K1358" s="440" t="s">
        <v>1323</v>
      </c>
      <c r="O1358" s="440" t="s">
        <v>1323</v>
      </c>
      <c r="Q1358" s="440">
        <v>520125</v>
      </c>
      <c r="R1358" s="449" t="s">
        <v>112</v>
      </c>
      <c r="S1358" s="440">
        <v>520125</v>
      </c>
    </row>
    <row r="1359" spans="1:20" ht="10.199999999999999" customHeight="1" x14ac:dyDescent="0.3">
      <c r="A1359" s="440">
        <v>5202</v>
      </c>
      <c r="B1359" s="440">
        <f t="shared" si="25"/>
        <v>4</v>
      </c>
      <c r="C1359" s="449">
        <v>5202</v>
      </c>
      <c r="D1359" s="440" t="s">
        <v>116</v>
      </c>
      <c r="E1359" s="440" t="s">
        <v>1323</v>
      </c>
      <c r="G1359" s="440" t="s">
        <v>1323</v>
      </c>
      <c r="J1359" s="440" t="s">
        <v>1323</v>
      </c>
      <c r="K1359" s="440" t="s">
        <v>1323</v>
      </c>
      <c r="O1359" s="440" t="s">
        <v>1323</v>
      </c>
      <c r="Q1359" s="440">
        <v>5202</v>
      </c>
      <c r="R1359" s="449" t="s">
        <v>116</v>
      </c>
      <c r="S1359" s="440">
        <v>5202</v>
      </c>
    </row>
    <row r="1360" spans="1:20" ht="10.199999999999999" customHeight="1" x14ac:dyDescent="0.3">
      <c r="A1360" s="440">
        <v>5203</v>
      </c>
      <c r="B1360" s="440">
        <f t="shared" si="25"/>
        <v>4</v>
      </c>
      <c r="C1360" s="449">
        <v>5203</v>
      </c>
      <c r="D1360" s="440" t="s">
        <v>378</v>
      </c>
      <c r="E1360" s="440" t="s">
        <v>1323</v>
      </c>
      <c r="G1360" s="440" t="s">
        <v>1323</v>
      </c>
      <c r="J1360" s="440" t="s">
        <v>1323</v>
      </c>
      <c r="K1360" s="440" t="s">
        <v>1323</v>
      </c>
      <c r="O1360" s="440" t="s">
        <v>1323</v>
      </c>
      <c r="Q1360" s="440">
        <v>5203</v>
      </c>
      <c r="R1360" s="449" t="s">
        <v>378</v>
      </c>
      <c r="S1360" s="440">
        <v>5203</v>
      </c>
    </row>
    <row r="1361" spans="1:19" ht="10.199999999999999" customHeight="1" x14ac:dyDescent="0.3">
      <c r="A1361" s="440">
        <v>5204</v>
      </c>
      <c r="B1361" s="440">
        <f t="shared" si="25"/>
        <v>4</v>
      </c>
      <c r="C1361" s="449">
        <v>5204</v>
      </c>
      <c r="D1361" s="440" t="s">
        <v>958</v>
      </c>
      <c r="E1361" s="440" t="s">
        <v>1323</v>
      </c>
      <c r="G1361" s="440" t="s">
        <v>1323</v>
      </c>
      <c r="J1361" s="440" t="s">
        <v>1323</v>
      </c>
      <c r="K1361" s="440" t="s">
        <v>1323</v>
      </c>
      <c r="O1361" s="440" t="s">
        <v>1323</v>
      </c>
      <c r="Q1361" s="440">
        <v>5204</v>
      </c>
      <c r="R1361" s="449" t="s">
        <v>958</v>
      </c>
      <c r="S1361" s="440">
        <v>5204</v>
      </c>
    </row>
    <row r="1362" spans="1:19" ht="10.199999999999999" customHeight="1" x14ac:dyDescent="0.3">
      <c r="A1362" s="440">
        <v>5205</v>
      </c>
      <c r="B1362" s="440">
        <f t="shared" si="25"/>
        <v>4</v>
      </c>
      <c r="C1362" s="449">
        <v>5205</v>
      </c>
      <c r="D1362" s="440" t="s">
        <v>959</v>
      </c>
      <c r="E1362" s="440" t="s">
        <v>1323</v>
      </c>
      <c r="G1362" s="440" t="s">
        <v>1323</v>
      </c>
      <c r="J1362" s="440" t="s">
        <v>1323</v>
      </c>
      <c r="K1362" s="440" t="s">
        <v>1323</v>
      </c>
      <c r="O1362" s="440" t="s">
        <v>1323</v>
      </c>
      <c r="Q1362" s="440">
        <v>5205</v>
      </c>
      <c r="R1362" s="449" t="s">
        <v>959</v>
      </c>
      <c r="S1362" s="440">
        <v>5205</v>
      </c>
    </row>
    <row r="1363" spans="1:19" ht="10.199999999999999" customHeight="1" x14ac:dyDescent="0.3">
      <c r="A1363" s="440">
        <v>5290</v>
      </c>
      <c r="B1363" s="440">
        <f t="shared" si="25"/>
        <v>4</v>
      </c>
      <c r="C1363" s="449">
        <v>5290</v>
      </c>
      <c r="D1363" s="440" t="s">
        <v>118</v>
      </c>
      <c r="E1363" s="440" t="s">
        <v>1323</v>
      </c>
      <c r="F1363" s="440" t="s">
        <v>1323</v>
      </c>
      <c r="G1363" s="440" t="s">
        <v>1323</v>
      </c>
      <c r="I1363" s="440" t="s">
        <v>1323</v>
      </c>
      <c r="J1363" s="440" t="s">
        <v>1323</v>
      </c>
      <c r="K1363" s="440" t="s">
        <v>1323</v>
      </c>
      <c r="O1363" s="440" t="s">
        <v>1323</v>
      </c>
      <c r="Q1363" s="440">
        <v>5290</v>
      </c>
      <c r="R1363" s="449" t="s">
        <v>118</v>
      </c>
      <c r="S1363" s="440">
        <v>5290</v>
      </c>
    </row>
    <row r="1364" spans="1:19" ht="10.199999999999999" customHeight="1" x14ac:dyDescent="0.3">
      <c r="A1364" s="440">
        <v>53</v>
      </c>
      <c r="B1364" s="440">
        <f t="shared" si="25"/>
        <v>2</v>
      </c>
      <c r="C1364" s="449">
        <v>53</v>
      </c>
      <c r="D1364" s="440" t="s">
        <v>539</v>
      </c>
      <c r="E1364" s="440" t="s">
        <v>1323</v>
      </c>
      <c r="F1364" s="440" t="s">
        <v>1323</v>
      </c>
      <c r="G1364" s="440" t="s">
        <v>1323</v>
      </c>
      <c r="I1364" s="440" t="s">
        <v>1323</v>
      </c>
      <c r="J1364" s="440" t="s">
        <v>1323</v>
      </c>
      <c r="K1364" s="440" t="s">
        <v>1323</v>
      </c>
      <c r="L1364" s="440" t="s">
        <v>1323</v>
      </c>
      <c r="M1364" s="440" t="s">
        <v>1323</v>
      </c>
      <c r="N1364" s="440" t="s">
        <v>1323</v>
      </c>
      <c r="O1364" s="440" t="s">
        <v>1323</v>
      </c>
      <c r="Q1364" s="440">
        <v>53</v>
      </c>
      <c r="R1364" s="449" t="s">
        <v>539</v>
      </c>
      <c r="S1364" s="440">
        <v>53</v>
      </c>
    </row>
    <row r="1365" spans="1:19" ht="10.199999999999999" customHeight="1" x14ac:dyDescent="0.3">
      <c r="A1365" s="440">
        <v>5301</v>
      </c>
      <c r="B1365" s="440">
        <f t="shared" si="25"/>
        <v>4</v>
      </c>
      <c r="C1365" s="449">
        <v>5301</v>
      </c>
      <c r="D1365" s="440" t="s">
        <v>973</v>
      </c>
      <c r="E1365" s="440" t="s">
        <v>1323</v>
      </c>
      <c r="F1365" s="440" t="s">
        <v>1323</v>
      </c>
      <c r="G1365" s="440" t="s">
        <v>1323</v>
      </c>
      <c r="I1365" s="440" t="s">
        <v>1323</v>
      </c>
      <c r="J1365" s="440" t="s">
        <v>1323</v>
      </c>
      <c r="K1365" s="440" t="s">
        <v>1323</v>
      </c>
      <c r="L1365" s="440" t="s">
        <v>1323</v>
      </c>
      <c r="M1365" s="440" t="s">
        <v>1323</v>
      </c>
      <c r="O1365" s="440" t="s">
        <v>1323</v>
      </c>
      <c r="Q1365" s="440">
        <v>5301</v>
      </c>
      <c r="R1365" s="449" t="s">
        <v>973</v>
      </c>
      <c r="S1365" s="440">
        <v>5301</v>
      </c>
    </row>
    <row r="1366" spans="1:19" ht="10.199999999999999" customHeight="1" x14ac:dyDescent="0.3">
      <c r="A1366" s="440">
        <v>5302</v>
      </c>
      <c r="B1366" s="440">
        <f t="shared" si="25"/>
        <v>4</v>
      </c>
      <c r="C1366" s="449">
        <v>5302</v>
      </c>
      <c r="D1366" s="440" t="s">
        <v>974</v>
      </c>
      <c r="E1366" s="440" t="s">
        <v>1323</v>
      </c>
      <c r="F1366" s="440" t="s">
        <v>1323</v>
      </c>
      <c r="G1366" s="440" t="s">
        <v>1323</v>
      </c>
      <c r="I1366" s="440" t="s">
        <v>1323</v>
      </c>
      <c r="J1366" s="440" t="s">
        <v>1323</v>
      </c>
      <c r="K1366" s="440" t="s">
        <v>1323</v>
      </c>
      <c r="L1366" s="440" t="s">
        <v>1323</v>
      </c>
      <c r="M1366" s="440" t="s">
        <v>1323</v>
      </c>
      <c r="N1366" s="440" t="s">
        <v>1323</v>
      </c>
      <c r="O1366" s="440" t="s">
        <v>1323</v>
      </c>
      <c r="Q1366" s="440">
        <v>5302</v>
      </c>
      <c r="R1366" s="449" t="s">
        <v>974</v>
      </c>
      <c r="S1366" s="440">
        <v>5302</v>
      </c>
    </row>
    <row r="1367" spans="1:19" ht="10.199999999999999" customHeight="1" x14ac:dyDescent="0.3">
      <c r="A1367" s="440">
        <v>5303</v>
      </c>
      <c r="B1367" s="440">
        <f t="shared" si="25"/>
        <v>4</v>
      </c>
      <c r="C1367" s="449">
        <v>5303</v>
      </c>
      <c r="D1367" s="440" t="s">
        <v>975</v>
      </c>
      <c r="E1367" s="440" t="s">
        <v>1323</v>
      </c>
      <c r="F1367" s="440" t="s">
        <v>1323</v>
      </c>
      <c r="G1367" s="440" t="s">
        <v>1323</v>
      </c>
      <c r="I1367" s="440" t="s">
        <v>1323</v>
      </c>
      <c r="J1367" s="440" t="s">
        <v>1323</v>
      </c>
      <c r="K1367" s="440" t="s">
        <v>1323</v>
      </c>
      <c r="L1367" s="440" t="s">
        <v>1323</v>
      </c>
      <c r="M1367" s="440" t="s">
        <v>1323</v>
      </c>
      <c r="N1367" s="440" t="s">
        <v>1323</v>
      </c>
      <c r="O1367" s="440" t="s">
        <v>1323</v>
      </c>
      <c r="Q1367" s="440">
        <v>5303</v>
      </c>
      <c r="R1367" s="449" t="s">
        <v>975</v>
      </c>
      <c r="S1367" s="440">
        <v>5303</v>
      </c>
    </row>
    <row r="1368" spans="1:19" ht="10.199999999999999" customHeight="1" x14ac:dyDescent="0.3">
      <c r="A1368" s="440">
        <v>5303</v>
      </c>
      <c r="B1368" s="440">
        <f t="shared" si="25"/>
        <v>6</v>
      </c>
      <c r="C1368" s="449">
        <v>530305</v>
      </c>
      <c r="D1368" s="440" t="s">
        <v>1596</v>
      </c>
      <c r="E1368" s="440" t="s">
        <v>1323</v>
      </c>
      <c r="F1368" s="440" t="s">
        <v>1323</v>
      </c>
      <c r="G1368" s="440" t="s">
        <v>1323</v>
      </c>
      <c r="I1368" s="440" t="s">
        <v>1323</v>
      </c>
      <c r="J1368" s="440" t="s">
        <v>1323</v>
      </c>
      <c r="K1368" s="440" t="s">
        <v>1323</v>
      </c>
      <c r="L1368" s="440" t="s">
        <v>1323</v>
      </c>
      <c r="M1368" s="440" t="s">
        <v>1323</v>
      </c>
      <c r="N1368" s="440" t="s">
        <v>1323</v>
      </c>
      <c r="O1368" s="440" t="s">
        <v>1323</v>
      </c>
      <c r="Q1368" s="440">
        <v>530305</v>
      </c>
      <c r="R1368" s="449" t="s">
        <v>1596</v>
      </c>
      <c r="S1368" s="440">
        <v>530305</v>
      </c>
    </row>
    <row r="1369" spans="1:19" ht="10.199999999999999" customHeight="1" x14ac:dyDescent="0.3">
      <c r="A1369" s="440">
        <v>5303</v>
      </c>
      <c r="B1369" s="440">
        <f t="shared" si="25"/>
        <v>6</v>
      </c>
      <c r="C1369" s="449">
        <v>530310</v>
      </c>
      <c r="D1369" s="440" t="s">
        <v>1597</v>
      </c>
      <c r="E1369" s="440" t="s">
        <v>1323</v>
      </c>
      <c r="F1369" s="440" t="s">
        <v>1323</v>
      </c>
      <c r="G1369" s="440" t="s">
        <v>1323</v>
      </c>
      <c r="I1369" s="440" t="s">
        <v>1323</v>
      </c>
      <c r="J1369" s="440" t="s">
        <v>1323</v>
      </c>
      <c r="K1369" s="440" t="s">
        <v>1323</v>
      </c>
      <c r="O1369" s="440" t="s">
        <v>1323</v>
      </c>
      <c r="Q1369" s="440">
        <v>530310</v>
      </c>
      <c r="R1369" s="449" t="s">
        <v>1597</v>
      </c>
      <c r="S1369" s="440">
        <v>530310</v>
      </c>
    </row>
    <row r="1370" spans="1:19" ht="10.199999999999999" customHeight="1" x14ac:dyDescent="0.3">
      <c r="A1370" s="440">
        <v>5303</v>
      </c>
      <c r="B1370" s="440">
        <f t="shared" si="25"/>
        <v>6</v>
      </c>
      <c r="C1370" s="449">
        <v>530390</v>
      </c>
      <c r="D1370" s="440" t="s">
        <v>118</v>
      </c>
      <c r="E1370" s="440" t="s">
        <v>1323</v>
      </c>
      <c r="F1370" s="440" t="s">
        <v>1323</v>
      </c>
      <c r="G1370" s="440" t="s">
        <v>1323</v>
      </c>
      <c r="I1370" s="440" t="s">
        <v>1323</v>
      </c>
      <c r="J1370" s="440" t="s">
        <v>1323</v>
      </c>
      <c r="K1370" s="440" t="s">
        <v>1323</v>
      </c>
      <c r="L1370" s="440" t="s">
        <v>1323</v>
      </c>
      <c r="M1370" s="440" t="s">
        <v>1323</v>
      </c>
      <c r="O1370" s="440" t="s">
        <v>1323</v>
      </c>
      <c r="Q1370" s="440">
        <v>530390</v>
      </c>
      <c r="R1370" s="449" t="s">
        <v>118</v>
      </c>
      <c r="S1370" s="440">
        <v>530390</v>
      </c>
    </row>
    <row r="1371" spans="1:19" ht="10.199999999999999" customHeight="1" x14ac:dyDescent="0.3">
      <c r="A1371" s="440">
        <v>5304</v>
      </c>
      <c r="B1371" s="440">
        <f t="shared" si="25"/>
        <v>4</v>
      </c>
      <c r="C1371" s="449">
        <v>5304</v>
      </c>
      <c r="D1371" s="440" t="s">
        <v>976</v>
      </c>
      <c r="E1371" s="440" t="s">
        <v>1323</v>
      </c>
      <c r="F1371" s="440" t="s">
        <v>1323</v>
      </c>
      <c r="G1371" s="440" t="s">
        <v>1323</v>
      </c>
      <c r="I1371" s="440" t="s">
        <v>1323</v>
      </c>
      <c r="J1371" s="440" t="s">
        <v>1323</v>
      </c>
      <c r="K1371" s="440" t="s">
        <v>1323</v>
      </c>
      <c r="L1371" s="440" t="s">
        <v>1323</v>
      </c>
      <c r="M1371" s="440" t="s">
        <v>1323</v>
      </c>
      <c r="N1371" s="440" t="s">
        <v>1323</v>
      </c>
      <c r="O1371" s="440" t="s">
        <v>1323</v>
      </c>
      <c r="Q1371" s="440">
        <v>5304</v>
      </c>
      <c r="R1371" s="449" t="s">
        <v>976</v>
      </c>
      <c r="S1371" s="440">
        <v>5304</v>
      </c>
    </row>
    <row r="1372" spans="1:19" ht="10.199999999999999" customHeight="1" x14ac:dyDescent="0.3">
      <c r="A1372" s="440">
        <v>5305</v>
      </c>
      <c r="B1372" s="440">
        <f t="shared" si="25"/>
        <v>4</v>
      </c>
      <c r="C1372" s="449">
        <v>5305</v>
      </c>
      <c r="D1372" s="440" t="s">
        <v>977</v>
      </c>
      <c r="E1372" s="440" t="s">
        <v>1323</v>
      </c>
      <c r="G1372" s="440" t="s">
        <v>1323</v>
      </c>
      <c r="J1372" s="440" t="s">
        <v>1323</v>
      </c>
      <c r="K1372" s="440" t="s">
        <v>1323</v>
      </c>
      <c r="O1372" s="440" t="s">
        <v>1323</v>
      </c>
      <c r="Q1372" s="440">
        <v>5305</v>
      </c>
      <c r="R1372" s="449" t="s">
        <v>977</v>
      </c>
      <c r="S1372" s="440">
        <v>5305</v>
      </c>
    </row>
    <row r="1373" spans="1:19" ht="10.199999999999999" customHeight="1" x14ac:dyDescent="0.3">
      <c r="A1373" s="440">
        <v>5390</v>
      </c>
      <c r="B1373" s="440">
        <f t="shared" si="25"/>
        <v>4</v>
      </c>
      <c r="C1373" s="449">
        <v>5390</v>
      </c>
      <c r="D1373" s="440" t="s">
        <v>118</v>
      </c>
      <c r="J1373" s="440" t="s">
        <v>1323</v>
      </c>
      <c r="K1373" s="440" t="s">
        <v>1323</v>
      </c>
      <c r="Q1373" s="440">
        <v>5390</v>
      </c>
      <c r="R1373" s="449" t="s">
        <v>118</v>
      </c>
      <c r="S1373" s="440">
        <v>5390</v>
      </c>
    </row>
    <row r="1374" spans="1:19" ht="10.199999999999999" customHeight="1" x14ac:dyDescent="0.3">
      <c r="A1374" s="440">
        <v>54</v>
      </c>
      <c r="B1374" s="440">
        <f t="shared" si="25"/>
        <v>2</v>
      </c>
      <c r="C1374" s="449">
        <v>54</v>
      </c>
      <c r="D1374" s="440" t="s">
        <v>537</v>
      </c>
      <c r="E1374" s="440" t="s">
        <v>1323</v>
      </c>
      <c r="F1374" s="440" t="s">
        <v>1323</v>
      </c>
      <c r="G1374" s="440" t="s">
        <v>1323</v>
      </c>
      <c r="I1374" s="440" t="s">
        <v>1323</v>
      </c>
      <c r="J1374" s="440" t="s">
        <v>1323</v>
      </c>
      <c r="K1374" s="440" t="s">
        <v>1323</v>
      </c>
      <c r="M1374" s="440" t="s">
        <v>1323</v>
      </c>
      <c r="N1374" s="440" t="s">
        <v>1323</v>
      </c>
      <c r="O1374" s="440" t="s">
        <v>1323</v>
      </c>
      <c r="Q1374" s="440">
        <v>54</v>
      </c>
      <c r="R1374" s="449" t="s">
        <v>537</v>
      </c>
      <c r="S1374" s="440">
        <v>54</v>
      </c>
    </row>
    <row r="1375" spans="1:19" ht="10.199999999999999" customHeight="1" x14ac:dyDescent="0.3">
      <c r="A1375" s="440">
        <v>5401</v>
      </c>
      <c r="B1375" s="440">
        <f t="shared" si="25"/>
        <v>4</v>
      </c>
      <c r="C1375" s="449">
        <v>5401</v>
      </c>
      <c r="D1375" s="440" t="s">
        <v>960</v>
      </c>
      <c r="F1375" s="440" t="s">
        <v>1323</v>
      </c>
      <c r="G1375" s="440" t="s">
        <v>1323</v>
      </c>
      <c r="J1375" s="440" t="s">
        <v>1323</v>
      </c>
      <c r="K1375" s="440" t="s">
        <v>1323</v>
      </c>
      <c r="Q1375" s="440">
        <v>5401</v>
      </c>
      <c r="R1375" s="449" t="s">
        <v>960</v>
      </c>
      <c r="S1375" s="440">
        <v>5401</v>
      </c>
    </row>
    <row r="1376" spans="1:19" ht="10.199999999999999" customHeight="1" x14ac:dyDescent="0.3">
      <c r="A1376" s="440">
        <v>5402</v>
      </c>
      <c r="B1376" s="440">
        <f t="shared" si="25"/>
        <v>4</v>
      </c>
      <c r="C1376" s="449">
        <v>5402</v>
      </c>
      <c r="D1376" s="440" t="s">
        <v>961</v>
      </c>
      <c r="J1376" s="440" t="s">
        <v>1324</v>
      </c>
      <c r="K1376" s="440" t="s">
        <v>1324</v>
      </c>
      <c r="M1376" s="440" t="s">
        <v>1323</v>
      </c>
      <c r="Q1376" s="440">
        <v>5402</v>
      </c>
      <c r="R1376" s="449" t="s">
        <v>961</v>
      </c>
      <c r="S1376" s="440">
        <v>5402</v>
      </c>
    </row>
    <row r="1377" spans="1:19" ht="10.199999999999999" customHeight="1" x14ac:dyDescent="0.3">
      <c r="A1377" s="440">
        <v>5402</v>
      </c>
      <c r="B1377" s="440">
        <f t="shared" si="25"/>
        <v>6</v>
      </c>
      <c r="C1377" s="449">
        <v>540205</v>
      </c>
      <c r="D1377" s="440" t="s">
        <v>962</v>
      </c>
      <c r="J1377" s="440" t="s">
        <v>1324</v>
      </c>
      <c r="K1377" s="440" t="s">
        <v>1324</v>
      </c>
      <c r="M1377" s="440" t="s">
        <v>1323</v>
      </c>
      <c r="Q1377" s="440">
        <v>540205</v>
      </c>
      <c r="R1377" s="449" t="s">
        <v>962</v>
      </c>
      <c r="S1377" s="440">
        <v>540205</v>
      </c>
    </row>
    <row r="1378" spans="1:19" ht="10.199999999999999" customHeight="1" x14ac:dyDescent="0.3">
      <c r="A1378" s="440">
        <v>5402</v>
      </c>
      <c r="B1378" s="440">
        <f t="shared" si="25"/>
        <v>6</v>
      </c>
      <c r="C1378" s="449">
        <v>540210</v>
      </c>
      <c r="D1378" s="440" t="s">
        <v>963</v>
      </c>
      <c r="J1378" s="440" t="s">
        <v>1324</v>
      </c>
      <c r="K1378" s="440" t="s">
        <v>1324</v>
      </c>
      <c r="M1378" s="440" t="s">
        <v>1323</v>
      </c>
      <c r="Q1378" s="440">
        <v>540210</v>
      </c>
      <c r="R1378" s="449" t="s">
        <v>963</v>
      </c>
      <c r="S1378" s="440">
        <v>540210</v>
      </c>
    </row>
    <row r="1379" spans="1:19" ht="10.199999999999999" customHeight="1" x14ac:dyDescent="0.3">
      <c r="A1379" s="440">
        <v>5402</v>
      </c>
      <c r="B1379" s="440">
        <f t="shared" si="25"/>
        <v>6</v>
      </c>
      <c r="C1379" s="449">
        <v>540215</v>
      </c>
      <c r="D1379" s="440" t="s">
        <v>964</v>
      </c>
      <c r="J1379" s="440" t="s">
        <v>1324</v>
      </c>
      <c r="K1379" s="440" t="s">
        <v>1324</v>
      </c>
      <c r="M1379" s="440" t="s">
        <v>1323</v>
      </c>
      <c r="Q1379" s="440">
        <v>540215</v>
      </c>
      <c r="R1379" s="449" t="s">
        <v>964</v>
      </c>
      <c r="S1379" s="440">
        <v>540215</v>
      </c>
    </row>
    <row r="1380" spans="1:19" ht="10.199999999999999" customHeight="1" x14ac:dyDescent="0.3">
      <c r="A1380" s="440">
        <v>5402</v>
      </c>
      <c r="B1380" s="440">
        <f t="shared" si="25"/>
        <v>6</v>
      </c>
      <c r="C1380" s="449">
        <v>540290</v>
      </c>
      <c r="D1380" s="440" t="s">
        <v>53</v>
      </c>
      <c r="J1380" s="440" t="s">
        <v>1324</v>
      </c>
      <c r="K1380" s="440" t="s">
        <v>1324</v>
      </c>
      <c r="M1380" s="440" t="s">
        <v>1323</v>
      </c>
      <c r="Q1380" s="440">
        <v>540290</v>
      </c>
      <c r="R1380" s="449" t="s">
        <v>53</v>
      </c>
      <c r="S1380" s="440">
        <v>540290</v>
      </c>
    </row>
    <row r="1381" spans="1:19" ht="10.199999999999999" customHeight="1" x14ac:dyDescent="0.3">
      <c r="A1381" s="440">
        <v>5404</v>
      </c>
      <c r="B1381" s="440">
        <f t="shared" si="25"/>
        <v>4</v>
      </c>
      <c r="C1381" s="449">
        <v>5404</v>
      </c>
      <c r="D1381" s="440" t="s">
        <v>965</v>
      </c>
      <c r="E1381" s="440" t="s">
        <v>1323</v>
      </c>
      <c r="F1381" s="440" t="s">
        <v>1323</v>
      </c>
      <c r="G1381" s="440" t="s">
        <v>1323</v>
      </c>
      <c r="J1381" s="440" t="s">
        <v>1324</v>
      </c>
      <c r="K1381" s="440" t="s">
        <v>1324</v>
      </c>
      <c r="O1381" s="440" t="s">
        <v>1323</v>
      </c>
      <c r="Q1381" s="440">
        <v>5404</v>
      </c>
      <c r="R1381" s="449" t="s">
        <v>965</v>
      </c>
      <c r="S1381" s="440">
        <v>5404</v>
      </c>
    </row>
    <row r="1382" spans="1:19" ht="10.199999999999999" customHeight="1" x14ac:dyDescent="0.3">
      <c r="A1382" s="440">
        <v>5405</v>
      </c>
      <c r="B1382" s="440">
        <f t="shared" si="25"/>
        <v>4</v>
      </c>
      <c r="C1382" s="449">
        <v>5405</v>
      </c>
      <c r="D1382" s="440" t="s">
        <v>966</v>
      </c>
      <c r="J1382" s="440" t="s">
        <v>1324</v>
      </c>
      <c r="K1382" s="440" t="s">
        <v>1324</v>
      </c>
      <c r="N1382" s="440" t="s">
        <v>1323</v>
      </c>
      <c r="Q1382" s="440">
        <v>5405</v>
      </c>
      <c r="R1382" s="449" t="s">
        <v>966</v>
      </c>
      <c r="S1382" s="440">
        <v>5405</v>
      </c>
    </row>
    <row r="1383" spans="1:19" ht="10.199999999999999" customHeight="1" x14ac:dyDescent="0.3">
      <c r="A1383" s="440">
        <v>5405</v>
      </c>
      <c r="B1383" s="440">
        <f t="shared" si="25"/>
        <v>6</v>
      </c>
      <c r="C1383" s="449">
        <v>540505</v>
      </c>
      <c r="D1383" s="440" t="s">
        <v>967</v>
      </c>
      <c r="J1383" s="440" t="s">
        <v>1324</v>
      </c>
      <c r="K1383" s="440" t="s">
        <v>1324</v>
      </c>
      <c r="N1383" s="440" t="s">
        <v>1323</v>
      </c>
      <c r="Q1383" s="440">
        <v>540505</v>
      </c>
      <c r="R1383" s="449" t="s">
        <v>967</v>
      </c>
      <c r="S1383" s="440">
        <v>540505</v>
      </c>
    </row>
    <row r="1384" spans="1:19" ht="10.199999999999999" customHeight="1" x14ac:dyDescent="0.3">
      <c r="A1384" s="440">
        <v>5405</v>
      </c>
      <c r="B1384" s="440">
        <f t="shared" si="25"/>
        <v>6</v>
      </c>
      <c r="C1384" s="449">
        <v>540510</v>
      </c>
      <c r="D1384" s="440" t="s">
        <v>968</v>
      </c>
      <c r="J1384" s="440" t="s">
        <v>1324</v>
      </c>
      <c r="K1384" s="440" t="s">
        <v>1324</v>
      </c>
      <c r="N1384" s="440" t="s">
        <v>1323</v>
      </c>
      <c r="Q1384" s="440">
        <v>540510</v>
      </c>
      <c r="R1384" s="449" t="s">
        <v>968</v>
      </c>
      <c r="S1384" s="440">
        <v>540510</v>
      </c>
    </row>
    <row r="1385" spans="1:19" ht="10.199999999999999" customHeight="1" x14ac:dyDescent="0.3">
      <c r="A1385" s="440">
        <v>5406</v>
      </c>
      <c r="B1385" s="440">
        <f t="shared" si="25"/>
        <v>4</v>
      </c>
      <c r="C1385" s="449">
        <v>5406</v>
      </c>
      <c r="D1385" s="440" t="s">
        <v>1652</v>
      </c>
      <c r="E1385" s="440" t="s">
        <v>1323</v>
      </c>
      <c r="F1385" s="440" t="s">
        <v>1323</v>
      </c>
      <c r="J1385" s="440" t="s">
        <v>1323</v>
      </c>
      <c r="K1385" s="440" t="s">
        <v>1323</v>
      </c>
      <c r="O1385" s="440" t="s">
        <v>1323</v>
      </c>
      <c r="Q1385" s="440">
        <v>5406</v>
      </c>
      <c r="R1385" s="449" t="s">
        <v>1652</v>
      </c>
      <c r="S1385" s="440">
        <v>5406</v>
      </c>
    </row>
    <row r="1386" spans="1:19" ht="10.199999999999999" customHeight="1" x14ac:dyDescent="0.3">
      <c r="A1386" s="440">
        <v>5406</v>
      </c>
      <c r="B1386" s="440">
        <f t="shared" si="25"/>
        <v>6</v>
      </c>
      <c r="C1386" s="449">
        <v>540601</v>
      </c>
      <c r="D1386" s="440" t="s">
        <v>1653</v>
      </c>
      <c r="E1386" s="440" t="s">
        <v>1323</v>
      </c>
      <c r="F1386" s="440" t="s">
        <v>1323</v>
      </c>
      <c r="J1386" s="440" t="s">
        <v>1323</v>
      </c>
      <c r="K1386" s="440" t="s">
        <v>1323</v>
      </c>
      <c r="O1386" s="440" t="s">
        <v>1323</v>
      </c>
      <c r="Q1386" s="440">
        <v>540601</v>
      </c>
      <c r="R1386" s="449" t="s">
        <v>1653</v>
      </c>
      <c r="S1386" s="440">
        <v>540601</v>
      </c>
    </row>
    <row r="1387" spans="1:19" ht="10.199999999999999" customHeight="1" x14ac:dyDescent="0.3">
      <c r="A1387" s="440">
        <v>5406</v>
      </c>
      <c r="B1387" s="440">
        <f t="shared" si="25"/>
        <v>6</v>
      </c>
      <c r="C1387" s="449">
        <v>540602</v>
      </c>
      <c r="D1387" s="440" t="s">
        <v>1654</v>
      </c>
      <c r="E1387" s="440" t="s">
        <v>1323</v>
      </c>
      <c r="F1387" s="440" t="s">
        <v>1323</v>
      </c>
      <c r="J1387" s="440" t="s">
        <v>1323</v>
      </c>
      <c r="K1387" s="440" t="s">
        <v>1323</v>
      </c>
      <c r="O1387" s="440" t="s">
        <v>1323</v>
      </c>
      <c r="Q1387" s="440">
        <v>540602</v>
      </c>
      <c r="R1387" s="449" t="s">
        <v>1654</v>
      </c>
      <c r="S1387" s="440">
        <v>540602</v>
      </c>
    </row>
    <row r="1388" spans="1:19" ht="10.199999999999999" customHeight="1" x14ac:dyDescent="0.3">
      <c r="A1388" s="440">
        <v>5406</v>
      </c>
      <c r="B1388" s="440">
        <f t="shared" si="25"/>
        <v>6</v>
      </c>
      <c r="C1388" s="449">
        <v>540603</v>
      </c>
      <c r="D1388" s="440" t="s">
        <v>1655</v>
      </c>
      <c r="E1388" s="440" t="s">
        <v>1323</v>
      </c>
      <c r="F1388" s="440" t="s">
        <v>1323</v>
      </c>
      <c r="J1388" s="440" t="s">
        <v>1323</v>
      </c>
      <c r="K1388" s="440" t="s">
        <v>1323</v>
      </c>
      <c r="O1388" s="440" t="s">
        <v>1323</v>
      </c>
      <c r="Q1388" s="440">
        <v>540603</v>
      </c>
      <c r="R1388" s="449" t="s">
        <v>1655</v>
      </c>
      <c r="S1388" s="440">
        <v>540603</v>
      </c>
    </row>
    <row r="1389" spans="1:19" ht="10.199999999999999" customHeight="1" x14ac:dyDescent="0.3">
      <c r="A1389" s="440">
        <v>5406</v>
      </c>
      <c r="B1389" s="440">
        <f t="shared" si="25"/>
        <v>6</v>
      </c>
      <c r="C1389" s="449">
        <v>540604</v>
      </c>
      <c r="D1389" s="440" t="s">
        <v>1656</v>
      </c>
      <c r="E1389" s="440" t="s">
        <v>1323</v>
      </c>
      <c r="F1389" s="440" t="s">
        <v>1323</v>
      </c>
      <c r="J1389" s="440" t="s">
        <v>1323</v>
      </c>
      <c r="K1389" s="440" t="s">
        <v>1323</v>
      </c>
      <c r="O1389" s="440" t="s">
        <v>1323</v>
      </c>
      <c r="Q1389" s="440">
        <v>540604</v>
      </c>
      <c r="R1389" s="449" t="s">
        <v>1656</v>
      </c>
      <c r="S1389" s="440">
        <v>540604</v>
      </c>
    </row>
    <row r="1390" spans="1:19" ht="10.199999999999999" customHeight="1" x14ac:dyDescent="0.3">
      <c r="A1390" s="440">
        <v>5406</v>
      </c>
      <c r="B1390" s="440">
        <f t="shared" si="25"/>
        <v>6</v>
      </c>
      <c r="C1390" s="449">
        <v>540605</v>
      </c>
      <c r="D1390" s="440" t="s">
        <v>1657</v>
      </c>
      <c r="E1390" s="440" t="s">
        <v>1323</v>
      </c>
      <c r="F1390" s="440" t="s">
        <v>1323</v>
      </c>
      <c r="J1390" s="440" t="s">
        <v>1323</v>
      </c>
      <c r="K1390" s="440" t="s">
        <v>1323</v>
      </c>
      <c r="O1390" s="440" t="s">
        <v>1323</v>
      </c>
      <c r="Q1390" s="440">
        <v>540605</v>
      </c>
      <c r="R1390" s="449" t="s">
        <v>1657</v>
      </c>
      <c r="S1390" s="440">
        <v>540605</v>
      </c>
    </row>
    <row r="1391" spans="1:19" ht="10.199999999999999" customHeight="1" x14ac:dyDescent="0.3">
      <c r="A1391" s="440">
        <v>5406</v>
      </c>
      <c r="B1391" s="440">
        <f t="shared" si="25"/>
        <v>6</v>
      </c>
      <c r="C1391" s="449">
        <v>540606</v>
      </c>
      <c r="D1391" s="440" t="s">
        <v>1658</v>
      </c>
      <c r="E1391" s="440" t="s">
        <v>1323</v>
      </c>
      <c r="F1391" s="440" t="s">
        <v>1323</v>
      </c>
      <c r="J1391" s="440" t="s">
        <v>1323</v>
      </c>
      <c r="K1391" s="440" t="s">
        <v>1323</v>
      </c>
      <c r="O1391" s="440" t="s">
        <v>1323</v>
      </c>
      <c r="Q1391" s="440">
        <v>540606</v>
      </c>
      <c r="R1391" s="449" t="s">
        <v>1658</v>
      </c>
      <c r="S1391" s="440">
        <v>540606</v>
      </c>
    </row>
    <row r="1392" spans="1:19" ht="10.199999999999999" customHeight="1" x14ac:dyDescent="0.3">
      <c r="A1392" s="440">
        <v>5406</v>
      </c>
      <c r="B1392" s="440">
        <f t="shared" si="25"/>
        <v>6</v>
      </c>
      <c r="C1392" s="449">
        <v>540607</v>
      </c>
      <c r="D1392" s="440" t="s">
        <v>1659</v>
      </c>
      <c r="E1392" s="440" t="s">
        <v>1323</v>
      </c>
      <c r="F1392" s="440" t="s">
        <v>1323</v>
      </c>
      <c r="J1392" s="440" t="s">
        <v>1323</v>
      </c>
      <c r="K1392" s="440" t="s">
        <v>1323</v>
      </c>
      <c r="O1392" s="440" t="s">
        <v>1323</v>
      </c>
      <c r="Q1392" s="440">
        <v>540607</v>
      </c>
      <c r="R1392" s="449" t="s">
        <v>1659</v>
      </c>
      <c r="S1392" s="440">
        <v>540607</v>
      </c>
    </row>
    <row r="1393" spans="1:19" ht="10.199999999999999" customHeight="1" x14ac:dyDescent="0.3">
      <c r="A1393" s="440">
        <v>5406</v>
      </c>
      <c r="B1393" s="440">
        <f t="shared" si="25"/>
        <v>6</v>
      </c>
      <c r="C1393" s="449">
        <v>540608</v>
      </c>
      <c r="D1393" s="440" t="s">
        <v>1660</v>
      </c>
      <c r="E1393" s="440" t="s">
        <v>1323</v>
      </c>
      <c r="F1393" s="440" t="s">
        <v>1323</v>
      </c>
      <c r="J1393" s="440" t="s">
        <v>1323</v>
      </c>
      <c r="K1393" s="440" t="s">
        <v>1323</v>
      </c>
      <c r="O1393" s="440" t="s">
        <v>1323</v>
      </c>
      <c r="Q1393" s="440">
        <v>540608</v>
      </c>
      <c r="R1393" s="449" t="s">
        <v>1660</v>
      </c>
      <c r="S1393" s="440">
        <v>540608</v>
      </c>
    </row>
    <row r="1394" spans="1:19" ht="10.199999999999999" customHeight="1" x14ac:dyDescent="0.3">
      <c r="A1394" s="440">
        <v>5406</v>
      </c>
      <c r="B1394" s="440">
        <f t="shared" si="25"/>
        <v>6</v>
      </c>
      <c r="C1394" s="449">
        <v>540609</v>
      </c>
      <c r="D1394" s="440" t="s">
        <v>1661</v>
      </c>
      <c r="E1394" s="440" t="s">
        <v>1323</v>
      </c>
      <c r="F1394" s="440" t="s">
        <v>1323</v>
      </c>
      <c r="J1394" s="440" t="s">
        <v>1323</v>
      </c>
      <c r="K1394" s="440" t="s">
        <v>1323</v>
      </c>
      <c r="O1394" s="440" t="s">
        <v>1323</v>
      </c>
      <c r="Q1394" s="440">
        <v>540609</v>
      </c>
      <c r="R1394" s="449" t="s">
        <v>1661</v>
      </c>
      <c r="S1394" s="440">
        <v>540609</v>
      </c>
    </row>
    <row r="1395" spans="1:19" ht="10.199999999999999" customHeight="1" x14ac:dyDescent="0.3">
      <c r="A1395" s="440">
        <v>5406</v>
      </c>
      <c r="B1395" s="440">
        <f t="shared" si="25"/>
        <v>6</v>
      </c>
      <c r="C1395" s="449">
        <v>540610</v>
      </c>
      <c r="D1395" s="440" t="s">
        <v>1662</v>
      </c>
      <c r="E1395" s="440" t="s">
        <v>1323</v>
      </c>
      <c r="F1395" s="440" t="s">
        <v>1323</v>
      </c>
      <c r="J1395" s="440" t="s">
        <v>1323</v>
      </c>
      <c r="K1395" s="440" t="s">
        <v>1323</v>
      </c>
      <c r="O1395" s="440" t="s">
        <v>1323</v>
      </c>
      <c r="Q1395" s="440">
        <v>540610</v>
      </c>
      <c r="R1395" s="449" t="s">
        <v>1662</v>
      </c>
      <c r="S1395" s="440">
        <v>540610</v>
      </c>
    </row>
    <row r="1396" spans="1:19" ht="10.199999999999999" customHeight="1" x14ac:dyDescent="0.3">
      <c r="A1396" s="440">
        <v>5406</v>
      </c>
      <c r="B1396" s="440">
        <f t="shared" si="25"/>
        <v>6</v>
      </c>
      <c r="C1396" s="449">
        <v>540611</v>
      </c>
      <c r="D1396" s="440" t="s">
        <v>1663</v>
      </c>
      <c r="E1396" s="440" t="s">
        <v>1323</v>
      </c>
      <c r="F1396" s="440" t="s">
        <v>1323</v>
      </c>
      <c r="J1396" s="440" t="s">
        <v>1323</v>
      </c>
      <c r="K1396" s="440" t="s">
        <v>1323</v>
      </c>
      <c r="O1396" s="440" t="s">
        <v>1323</v>
      </c>
      <c r="Q1396" s="440">
        <v>540611</v>
      </c>
      <c r="R1396" s="449" t="s">
        <v>1663</v>
      </c>
      <c r="S1396" s="440">
        <v>540611</v>
      </c>
    </row>
    <row r="1397" spans="1:19" ht="10.199999999999999" customHeight="1" x14ac:dyDescent="0.3">
      <c r="A1397" s="440">
        <v>5406</v>
      </c>
      <c r="B1397" s="440">
        <f t="shared" si="25"/>
        <v>6</v>
      </c>
      <c r="C1397" s="449">
        <v>540612</v>
      </c>
      <c r="D1397" s="440" t="s">
        <v>1664</v>
      </c>
      <c r="E1397" s="440" t="s">
        <v>1323</v>
      </c>
      <c r="F1397" s="440" t="s">
        <v>1323</v>
      </c>
      <c r="J1397" s="440" t="s">
        <v>1323</v>
      </c>
      <c r="K1397" s="440" t="s">
        <v>1323</v>
      </c>
      <c r="O1397" s="440" t="s">
        <v>1323</v>
      </c>
      <c r="Q1397" s="440">
        <v>540612</v>
      </c>
      <c r="R1397" s="449" t="s">
        <v>1664</v>
      </c>
      <c r="S1397" s="440">
        <v>540612</v>
      </c>
    </row>
    <row r="1398" spans="1:19" ht="10.199999999999999" customHeight="1" x14ac:dyDescent="0.3">
      <c r="A1398" s="440">
        <v>5406</v>
      </c>
      <c r="B1398" s="440">
        <f t="shared" si="25"/>
        <v>6</v>
      </c>
      <c r="C1398" s="449">
        <v>540613</v>
      </c>
      <c r="D1398" s="440" t="s">
        <v>1665</v>
      </c>
      <c r="E1398" s="440" t="s">
        <v>1323</v>
      </c>
      <c r="F1398" s="440" t="s">
        <v>1323</v>
      </c>
      <c r="J1398" s="440" t="s">
        <v>1323</v>
      </c>
      <c r="K1398" s="440" t="s">
        <v>1323</v>
      </c>
      <c r="O1398" s="440" t="s">
        <v>1323</v>
      </c>
      <c r="Q1398" s="440">
        <v>540613</v>
      </c>
      <c r="R1398" s="449" t="s">
        <v>1665</v>
      </c>
      <c r="S1398" s="440">
        <v>540613</v>
      </c>
    </row>
    <row r="1399" spans="1:19" ht="10.199999999999999" customHeight="1" x14ac:dyDescent="0.3">
      <c r="A1399" s="440">
        <v>5406</v>
      </c>
      <c r="B1399" s="440">
        <f t="shared" si="25"/>
        <v>6</v>
      </c>
      <c r="C1399" s="449">
        <v>540614</v>
      </c>
      <c r="D1399" s="440" t="s">
        <v>1666</v>
      </c>
      <c r="E1399" s="440" t="s">
        <v>1323</v>
      </c>
      <c r="F1399" s="440" t="s">
        <v>1323</v>
      </c>
      <c r="J1399" s="440" t="s">
        <v>1323</v>
      </c>
      <c r="K1399" s="440" t="s">
        <v>1323</v>
      </c>
      <c r="O1399" s="440" t="s">
        <v>1323</v>
      </c>
      <c r="Q1399" s="440">
        <v>540614</v>
      </c>
      <c r="R1399" s="449" t="s">
        <v>1666</v>
      </c>
      <c r="S1399" s="440">
        <v>540614</v>
      </c>
    </row>
    <row r="1400" spans="1:19" ht="10.199999999999999" customHeight="1" x14ac:dyDescent="0.3">
      <c r="A1400" s="440">
        <v>5406</v>
      </c>
      <c r="B1400" s="440">
        <f t="shared" si="25"/>
        <v>6</v>
      </c>
      <c r="C1400" s="449">
        <v>540615</v>
      </c>
      <c r="D1400" s="440" t="s">
        <v>1667</v>
      </c>
      <c r="E1400" s="440" t="s">
        <v>1323</v>
      </c>
      <c r="F1400" s="440" t="s">
        <v>1323</v>
      </c>
      <c r="J1400" s="440" t="s">
        <v>1323</v>
      </c>
      <c r="K1400" s="440" t="s">
        <v>1323</v>
      </c>
      <c r="O1400" s="440" t="s">
        <v>1323</v>
      </c>
      <c r="Q1400" s="440">
        <v>540615</v>
      </c>
      <c r="R1400" s="449" t="s">
        <v>1667</v>
      </c>
      <c r="S1400" s="440">
        <v>540615</v>
      </c>
    </row>
    <row r="1401" spans="1:19" ht="10.199999999999999" customHeight="1" x14ac:dyDescent="0.3">
      <c r="A1401" s="440">
        <v>5406</v>
      </c>
      <c r="B1401" s="440">
        <f t="shared" si="25"/>
        <v>6</v>
      </c>
      <c r="C1401" s="449">
        <v>540616</v>
      </c>
      <c r="D1401" s="440" t="s">
        <v>1668</v>
      </c>
      <c r="E1401" s="440" t="s">
        <v>1323</v>
      </c>
      <c r="F1401" s="440" t="s">
        <v>1323</v>
      </c>
      <c r="J1401" s="440" t="s">
        <v>1323</v>
      </c>
      <c r="K1401" s="440" t="s">
        <v>1323</v>
      </c>
      <c r="O1401" s="440" t="s">
        <v>1323</v>
      </c>
      <c r="Q1401" s="440">
        <v>540616</v>
      </c>
      <c r="R1401" s="449" t="s">
        <v>1668</v>
      </c>
      <c r="S1401" s="440">
        <v>540616</v>
      </c>
    </row>
    <row r="1402" spans="1:19" ht="10.199999999999999" customHeight="1" x14ac:dyDescent="0.3">
      <c r="A1402" s="440">
        <v>5406</v>
      </c>
      <c r="B1402" s="440">
        <f t="shared" si="25"/>
        <v>6</v>
      </c>
      <c r="C1402" s="449">
        <v>540617</v>
      </c>
      <c r="D1402" s="440" t="s">
        <v>1669</v>
      </c>
      <c r="E1402" s="440" t="s">
        <v>1323</v>
      </c>
      <c r="F1402" s="440" t="s">
        <v>1323</v>
      </c>
      <c r="J1402" s="440" t="s">
        <v>1323</v>
      </c>
      <c r="K1402" s="440" t="s">
        <v>1323</v>
      </c>
      <c r="O1402" s="440" t="s">
        <v>1323</v>
      </c>
      <c r="Q1402" s="440">
        <v>540617</v>
      </c>
      <c r="R1402" s="449" t="s">
        <v>1669</v>
      </c>
      <c r="S1402" s="440">
        <v>540617</v>
      </c>
    </row>
    <row r="1403" spans="1:19" ht="10.199999999999999" customHeight="1" x14ac:dyDescent="0.3">
      <c r="A1403" s="440">
        <v>5406</v>
      </c>
      <c r="B1403" s="440">
        <f t="shared" si="25"/>
        <v>6</v>
      </c>
      <c r="C1403" s="449">
        <v>540618</v>
      </c>
      <c r="D1403" s="440" t="s">
        <v>1670</v>
      </c>
      <c r="E1403" s="440" t="s">
        <v>1323</v>
      </c>
      <c r="F1403" s="440" t="s">
        <v>1323</v>
      </c>
      <c r="J1403" s="440" t="s">
        <v>1323</v>
      </c>
      <c r="K1403" s="440" t="s">
        <v>1323</v>
      </c>
      <c r="O1403" s="440" t="s">
        <v>1323</v>
      </c>
      <c r="Q1403" s="440">
        <v>540618</v>
      </c>
      <c r="R1403" s="449" t="s">
        <v>1670</v>
      </c>
      <c r="S1403" s="440">
        <v>540618</v>
      </c>
    </row>
    <row r="1404" spans="1:19" ht="10.199999999999999" customHeight="1" x14ac:dyDescent="0.3">
      <c r="A1404" s="440">
        <v>5406</v>
      </c>
      <c r="B1404" s="440">
        <f t="shared" si="25"/>
        <v>6</v>
      </c>
      <c r="C1404" s="449">
        <v>540619</v>
      </c>
      <c r="D1404" s="440" t="s">
        <v>1671</v>
      </c>
      <c r="E1404" s="440" t="s">
        <v>1323</v>
      </c>
      <c r="F1404" s="440" t="s">
        <v>1323</v>
      </c>
      <c r="J1404" s="440" t="s">
        <v>1323</v>
      </c>
      <c r="K1404" s="440" t="s">
        <v>1323</v>
      </c>
      <c r="O1404" s="440" t="s">
        <v>1323</v>
      </c>
      <c r="Q1404" s="440">
        <v>540619</v>
      </c>
      <c r="R1404" s="449" t="s">
        <v>1671</v>
      </c>
      <c r="S1404" s="440">
        <v>540619</v>
      </c>
    </row>
    <row r="1405" spans="1:19" ht="10.199999999999999" customHeight="1" x14ac:dyDescent="0.3">
      <c r="A1405" s="440">
        <v>5406</v>
      </c>
      <c r="B1405" s="440">
        <f t="shared" si="25"/>
        <v>6</v>
      </c>
      <c r="C1405" s="449">
        <v>540620</v>
      </c>
      <c r="D1405" s="440" t="s">
        <v>1672</v>
      </c>
      <c r="E1405" s="440" t="s">
        <v>1323</v>
      </c>
      <c r="F1405" s="440" t="s">
        <v>1323</v>
      </c>
      <c r="J1405" s="440" t="s">
        <v>1323</v>
      </c>
      <c r="K1405" s="440" t="s">
        <v>1323</v>
      </c>
      <c r="O1405" s="440" t="s">
        <v>1323</v>
      </c>
      <c r="Q1405" s="440">
        <v>540620</v>
      </c>
      <c r="R1405" s="449" t="s">
        <v>1672</v>
      </c>
      <c r="S1405" s="440">
        <v>540620</v>
      </c>
    </row>
    <row r="1406" spans="1:19" ht="10.199999999999999" customHeight="1" x14ac:dyDescent="0.3">
      <c r="A1406" s="440">
        <v>5406</v>
      </c>
      <c r="B1406" s="440">
        <f t="shared" si="25"/>
        <v>6</v>
      </c>
      <c r="C1406" s="449">
        <v>540621</v>
      </c>
      <c r="D1406" s="440" t="s">
        <v>1673</v>
      </c>
      <c r="E1406" s="440" t="s">
        <v>1323</v>
      </c>
      <c r="F1406" s="440" t="s">
        <v>1323</v>
      </c>
      <c r="J1406" s="440" t="s">
        <v>1323</v>
      </c>
      <c r="K1406" s="440" t="s">
        <v>1323</v>
      </c>
      <c r="O1406" s="440" t="s">
        <v>1323</v>
      </c>
      <c r="Q1406" s="440">
        <v>540621</v>
      </c>
      <c r="R1406" s="449" t="s">
        <v>1673</v>
      </c>
      <c r="S1406" s="440">
        <v>540621</v>
      </c>
    </row>
    <row r="1407" spans="1:19" ht="10.199999999999999" customHeight="1" x14ac:dyDescent="0.3">
      <c r="A1407" s="440">
        <v>5406</v>
      </c>
      <c r="B1407" s="440">
        <f t="shared" si="25"/>
        <v>6</v>
      </c>
      <c r="C1407" s="449">
        <v>540690</v>
      </c>
      <c r="D1407" s="440" t="s">
        <v>1674</v>
      </c>
      <c r="E1407" s="440" t="s">
        <v>1323</v>
      </c>
      <c r="F1407" s="440" t="s">
        <v>1323</v>
      </c>
      <c r="J1407" s="440" t="s">
        <v>1323</v>
      </c>
      <c r="K1407" s="440" t="s">
        <v>1323</v>
      </c>
      <c r="O1407" s="440" t="s">
        <v>1323</v>
      </c>
      <c r="Q1407" s="440">
        <v>540690</v>
      </c>
      <c r="R1407" s="449" t="s">
        <v>1674</v>
      </c>
      <c r="S1407" s="440">
        <v>540690</v>
      </c>
    </row>
    <row r="1408" spans="1:19" ht="10.199999999999999" customHeight="1" x14ac:dyDescent="0.3">
      <c r="A1408" s="440">
        <v>5407</v>
      </c>
      <c r="B1408" s="440">
        <f t="shared" si="25"/>
        <v>4</v>
      </c>
      <c r="C1408" s="449">
        <v>5407</v>
      </c>
      <c r="D1408" s="440" t="s">
        <v>1675</v>
      </c>
      <c r="E1408" s="440" t="s">
        <v>1323</v>
      </c>
      <c r="J1408" s="440" t="s">
        <v>1323</v>
      </c>
      <c r="K1408" s="440" t="s">
        <v>1323</v>
      </c>
      <c r="O1408" s="440" t="s">
        <v>1323</v>
      </c>
      <c r="Q1408" s="440">
        <v>5407</v>
      </c>
      <c r="R1408" s="449" t="s">
        <v>1675</v>
      </c>
      <c r="S1408" s="440">
        <v>5407</v>
      </c>
    </row>
    <row r="1409" spans="1:19" ht="10.199999999999999" customHeight="1" x14ac:dyDescent="0.3">
      <c r="A1409" s="440">
        <v>5407</v>
      </c>
      <c r="B1409" s="440">
        <f t="shared" si="25"/>
        <v>6</v>
      </c>
      <c r="C1409" s="449">
        <v>540701</v>
      </c>
      <c r="D1409" s="440" t="s">
        <v>1653</v>
      </c>
      <c r="E1409" s="440" t="s">
        <v>1323</v>
      </c>
      <c r="J1409" s="440" t="s">
        <v>1323</v>
      </c>
      <c r="K1409" s="440" t="s">
        <v>1323</v>
      </c>
      <c r="O1409" s="440" t="s">
        <v>1323</v>
      </c>
      <c r="Q1409" s="440">
        <v>540701</v>
      </c>
      <c r="R1409" s="449" t="s">
        <v>1653</v>
      </c>
      <c r="S1409" s="440">
        <v>540701</v>
      </c>
    </row>
    <row r="1410" spans="1:19" ht="10.199999999999999" customHeight="1" x14ac:dyDescent="0.3">
      <c r="A1410" s="440">
        <v>5407</v>
      </c>
      <c r="B1410" s="440">
        <f t="shared" si="25"/>
        <v>6</v>
      </c>
      <c r="C1410" s="449">
        <v>540702</v>
      </c>
      <c r="D1410" s="440" t="s">
        <v>1654</v>
      </c>
      <c r="E1410" s="440" t="s">
        <v>1323</v>
      </c>
      <c r="J1410" s="440" t="s">
        <v>1323</v>
      </c>
      <c r="K1410" s="440" t="s">
        <v>1323</v>
      </c>
      <c r="O1410" s="440" t="s">
        <v>1323</v>
      </c>
      <c r="Q1410" s="440">
        <v>540702</v>
      </c>
      <c r="R1410" s="449" t="s">
        <v>1654</v>
      </c>
      <c r="S1410" s="440">
        <v>540702</v>
      </c>
    </row>
    <row r="1411" spans="1:19" ht="10.199999999999999" customHeight="1" x14ac:dyDescent="0.3">
      <c r="A1411" s="440">
        <v>5407</v>
      </c>
      <c r="B1411" s="440">
        <f t="shared" si="25"/>
        <v>6</v>
      </c>
      <c r="C1411" s="449">
        <v>540703</v>
      </c>
      <c r="D1411" s="440" t="s">
        <v>1655</v>
      </c>
      <c r="E1411" s="440" t="s">
        <v>1323</v>
      </c>
      <c r="J1411" s="440" t="s">
        <v>1323</v>
      </c>
      <c r="K1411" s="440" t="s">
        <v>1323</v>
      </c>
      <c r="O1411" s="440" t="s">
        <v>1323</v>
      </c>
      <c r="Q1411" s="440">
        <v>540703</v>
      </c>
      <c r="R1411" s="449" t="s">
        <v>1655</v>
      </c>
      <c r="S1411" s="440">
        <v>540703</v>
      </c>
    </row>
    <row r="1412" spans="1:19" ht="10.199999999999999" customHeight="1" x14ac:dyDescent="0.3">
      <c r="A1412" s="440">
        <v>5407</v>
      </c>
      <c r="B1412" s="440">
        <f t="shared" si="25"/>
        <v>6</v>
      </c>
      <c r="C1412" s="449">
        <v>540704</v>
      </c>
      <c r="D1412" s="440" t="s">
        <v>1656</v>
      </c>
      <c r="E1412" s="440" t="s">
        <v>1323</v>
      </c>
      <c r="J1412" s="440" t="s">
        <v>1323</v>
      </c>
      <c r="K1412" s="440" t="s">
        <v>1323</v>
      </c>
      <c r="O1412" s="440" t="s">
        <v>1323</v>
      </c>
      <c r="Q1412" s="440">
        <v>540704</v>
      </c>
      <c r="R1412" s="449" t="s">
        <v>1656</v>
      </c>
      <c r="S1412" s="440">
        <v>540704</v>
      </c>
    </row>
    <row r="1413" spans="1:19" ht="10.199999999999999" customHeight="1" x14ac:dyDescent="0.3">
      <c r="A1413" s="440">
        <v>5407</v>
      </c>
      <c r="B1413" s="440">
        <f t="shared" si="25"/>
        <v>6</v>
      </c>
      <c r="C1413" s="449">
        <v>540705</v>
      </c>
      <c r="D1413" s="440" t="s">
        <v>1657</v>
      </c>
      <c r="E1413" s="440" t="s">
        <v>1323</v>
      </c>
      <c r="J1413" s="440" t="s">
        <v>1323</v>
      </c>
      <c r="K1413" s="440" t="s">
        <v>1323</v>
      </c>
      <c r="O1413" s="440" t="s">
        <v>1323</v>
      </c>
      <c r="Q1413" s="440">
        <v>540705</v>
      </c>
      <c r="R1413" s="449" t="s">
        <v>1657</v>
      </c>
      <c r="S1413" s="440">
        <v>540705</v>
      </c>
    </row>
    <row r="1414" spans="1:19" ht="10.199999999999999" customHeight="1" x14ac:dyDescent="0.3">
      <c r="A1414" s="440">
        <v>5407</v>
      </c>
      <c r="B1414" s="440">
        <f t="shared" si="25"/>
        <v>6</v>
      </c>
      <c r="C1414" s="449">
        <v>540706</v>
      </c>
      <c r="D1414" s="440" t="s">
        <v>1658</v>
      </c>
      <c r="E1414" s="440" t="s">
        <v>1323</v>
      </c>
      <c r="J1414" s="440" t="s">
        <v>1323</v>
      </c>
      <c r="K1414" s="440" t="s">
        <v>1323</v>
      </c>
      <c r="O1414" s="440" t="s">
        <v>1323</v>
      </c>
      <c r="Q1414" s="440">
        <v>540706</v>
      </c>
      <c r="R1414" s="449" t="s">
        <v>1658</v>
      </c>
      <c r="S1414" s="440">
        <v>540706</v>
      </c>
    </row>
    <row r="1415" spans="1:19" ht="10.199999999999999" customHeight="1" x14ac:dyDescent="0.3">
      <c r="A1415" s="440">
        <v>5407</v>
      </c>
      <c r="B1415" s="440">
        <f t="shared" si="25"/>
        <v>6</v>
      </c>
      <c r="C1415" s="449">
        <v>540707</v>
      </c>
      <c r="D1415" s="440" t="s">
        <v>1659</v>
      </c>
      <c r="E1415" s="440" t="s">
        <v>1323</v>
      </c>
      <c r="J1415" s="440" t="s">
        <v>1323</v>
      </c>
      <c r="K1415" s="440" t="s">
        <v>1323</v>
      </c>
      <c r="O1415" s="440" t="s">
        <v>1323</v>
      </c>
      <c r="Q1415" s="440">
        <v>540707</v>
      </c>
      <c r="R1415" s="449" t="s">
        <v>1659</v>
      </c>
      <c r="S1415" s="440">
        <v>540707</v>
      </c>
    </row>
    <row r="1416" spans="1:19" ht="10.199999999999999" customHeight="1" x14ac:dyDescent="0.3">
      <c r="A1416" s="440">
        <v>5407</v>
      </c>
      <c r="B1416" s="440">
        <f t="shared" ref="B1416:B1479" si="26">LEN(C1416)</f>
        <v>6</v>
      </c>
      <c r="C1416" s="449">
        <v>540708</v>
      </c>
      <c r="D1416" s="440" t="s">
        <v>1660</v>
      </c>
      <c r="E1416" s="440" t="s">
        <v>1323</v>
      </c>
      <c r="J1416" s="440" t="s">
        <v>1323</v>
      </c>
      <c r="K1416" s="440" t="s">
        <v>1323</v>
      </c>
      <c r="O1416" s="440" t="s">
        <v>1323</v>
      </c>
      <c r="Q1416" s="440">
        <v>540708</v>
      </c>
      <c r="R1416" s="449" t="s">
        <v>1660</v>
      </c>
      <c r="S1416" s="440">
        <v>540708</v>
      </c>
    </row>
    <row r="1417" spans="1:19" ht="10.199999999999999" customHeight="1" x14ac:dyDescent="0.3">
      <c r="A1417" s="440">
        <v>5407</v>
      </c>
      <c r="B1417" s="440">
        <f t="shared" si="26"/>
        <v>6</v>
      </c>
      <c r="C1417" s="449">
        <v>540709</v>
      </c>
      <c r="D1417" s="440" t="s">
        <v>1661</v>
      </c>
      <c r="E1417" s="440" t="s">
        <v>1323</v>
      </c>
      <c r="J1417" s="440" t="s">
        <v>1323</v>
      </c>
      <c r="K1417" s="440" t="s">
        <v>1323</v>
      </c>
      <c r="O1417" s="440" t="s">
        <v>1323</v>
      </c>
      <c r="Q1417" s="440">
        <v>540709</v>
      </c>
      <c r="R1417" s="449" t="s">
        <v>1661</v>
      </c>
      <c r="S1417" s="440">
        <v>540709</v>
      </c>
    </row>
    <row r="1418" spans="1:19" ht="10.199999999999999" customHeight="1" x14ac:dyDescent="0.3">
      <c r="A1418" s="440">
        <v>5407</v>
      </c>
      <c r="B1418" s="440">
        <f t="shared" si="26"/>
        <v>6</v>
      </c>
      <c r="C1418" s="449">
        <v>540710</v>
      </c>
      <c r="D1418" s="440" t="s">
        <v>1662</v>
      </c>
      <c r="E1418" s="440" t="s">
        <v>1323</v>
      </c>
      <c r="J1418" s="440" t="s">
        <v>1323</v>
      </c>
      <c r="K1418" s="440" t="s">
        <v>1323</v>
      </c>
      <c r="O1418" s="440" t="s">
        <v>1323</v>
      </c>
      <c r="Q1418" s="440">
        <v>540710</v>
      </c>
      <c r="R1418" s="449" t="s">
        <v>1662</v>
      </c>
      <c r="S1418" s="440">
        <v>540710</v>
      </c>
    </row>
    <row r="1419" spans="1:19" ht="10.199999999999999" customHeight="1" x14ac:dyDescent="0.3">
      <c r="A1419" s="440">
        <v>5407</v>
      </c>
      <c r="B1419" s="440">
        <f t="shared" si="26"/>
        <v>6</v>
      </c>
      <c r="C1419" s="449">
        <v>540711</v>
      </c>
      <c r="D1419" s="440" t="s">
        <v>1663</v>
      </c>
      <c r="E1419" s="440" t="s">
        <v>1323</v>
      </c>
      <c r="J1419" s="440" t="s">
        <v>1323</v>
      </c>
      <c r="K1419" s="440" t="s">
        <v>1323</v>
      </c>
      <c r="O1419" s="440" t="s">
        <v>1323</v>
      </c>
      <c r="Q1419" s="440">
        <v>540711</v>
      </c>
      <c r="R1419" s="449" t="s">
        <v>1663</v>
      </c>
      <c r="S1419" s="440">
        <v>540711</v>
      </c>
    </row>
    <row r="1420" spans="1:19" ht="10.199999999999999" customHeight="1" x14ac:dyDescent="0.3">
      <c r="A1420" s="440">
        <v>5407</v>
      </c>
      <c r="B1420" s="440">
        <f t="shared" si="26"/>
        <v>6</v>
      </c>
      <c r="C1420" s="449">
        <v>540712</v>
      </c>
      <c r="D1420" s="440" t="s">
        <v>1664</v>
      </c>
      <c r="E1420" s="440" t="s">
        <v>1323</v>
      </c>
      <c r="J1420" s="440" t="s">
        <v>1323</v>
      </c>
      <c r="K1420" s="440" t="s">
        <v>1323</v>
      </c>
      <c r="O1420" s="440" t="s">
        <v>1323</v>
      </c>
      <c r="Q1420" s="440">
        <v>540712</v>
      </c>
      <c r="R1420" s="449" t="s">
        <v>1664</v>
      </c>
      <c r="S1420" s="440">
        <v>540712</v>
      </c>
    </row>
    <row r="1421" spans="1:19" ht="10.199999999999999" customHeight="1" x14ac:dyDescent="0.3">
      <c r="A1421" s="440">
        <v>5407</v>
      </c>
      <c r="B1421" s="440">
        <f t="shared" si="26"/>
        <v>6</v>
      </c>
      <c r="C1421" s="449">
        <v>540713</v>
      </c>
      <c r="D1421" s="440" t="s">
        <v>1665</v>
      </c>
      <c r="E1421" s="440" t="s">
        <v>1323</v>
      </c>
      <c r="J1421" s="440" t="s">
        <v>1323</v>
      </c>
      <c r="K1421" s="440" t="s">
        <v>1323</v>
      </c>
      <c r="O1421" s="440" t="s">
        <v>1323</v>
      </c>
      <c r="Q1421" s="440">
        <v>540713</v>
      </c>
      <c r="R1421" s="449" t="s">
        <v>1665</v>
      </c>
      <c r="S1421" s="440">
        <v>540713</v>
      </c>
    </row>
    <row r="1422" spans="1:19" ht="10.199999999999999" customHeight="1" x14ac:dyDescent="0.3">
      <c r="A1422" s="440">
        <v>5407</v>
      </c>
      <c r="B1422" s="440">
        <f t="shared" si="26"/>
        <v>6</v>
      </c>
      <c r="C1422" s="449">
        <v>540714</v>
      </c>
      <c r="D1422" s="440" t="s">
        <v>1666</v>
      </c>
      <c r="E1422" s="440" t="s">
        <v>1323</v>
      </c>
      <c r="J1422" s="440" t="s">
        <v>1323</v>
      </c>
      <c r="K1422" s="440" t="s">
        <v>1323</v>
      </c>
      <c r="O1422" s="440" t="s">
        <v>1323</v>
      </c>
      <c r="Q1422" s="440">
        <v>540714</v>
      </c>
      <c r="R1422" s="449" t="s">
        <v>1666</v>
      </c>
      <c r="S1422" s="440">
        <v>540714</v>
      </c>
    </row>
    <row r="1423" spans="1:19" ht="10.199999999999999" customHeight="1" x14ac:dyDescent="0.3">
      <c r="A1423" s="440">
        <v>5407</v>
      </c>
      <c r="B1423" s="440">
        <f t="shared" si="26"/>
        <v>6</v>
      </c>
      <c r="C1423" s="449">
        <v>540715</v>
      </c>
      <c r="D1423" s="440" t="s">
        <v>1667</v>
      </c>
      <c r="E1423" s="440" t="s">
        <v>1323</v>
      </c>
      <c r="J1423" s="440" t="s">
        <v>1323</v>
      </c>
      <c r="K1423" s="440" t="s">
        <v>1323</v>
      </c>
      <c r="O1423" s="440" t="s">
        <v>1323</v>
      </c>
      <c r="Q1423" s="440">
        <v>540715</v>
      </c>
      <c r="R1423" s="449" t="s">
        <v>1667</v>
      </c>
      <c r="S1423" s="440">
        <v>540715</v>
      </c>
    </row>
    <row r="1424" spans="1:19" ht="10.199999999999999" customHeight="1" x14ac:dyDescent="0.3">
      <c r="A1424" s="440">
        <v>5407</v>
      </c>
      <c r="B1424" s="440">
        <f t="shared" si="26"/>
        <v>6</v>
      </c>
      <c r="C1424" s="449">
        <v>540716</v>
      </c>
      <c r="D1424" s="440" t="s">
        <v>1668</v>
      </c>
      <c r="E1424" s="440" t="s">
        <v>1323</v>
      </c>
      <c r="J1424" s="440" t="s">
        <v>1323</v>
      </c>
      <c r="K1424" s="440" t="s">
        <v>1323</v>
      </c>
      <c r="O1424" s="440" t="s">
        <v>1323</v>
      </c>
      <c r="Q1424" s="440">
        <v>540716</v>
      </c>
      <c r="R1424" s="449" t="s">
        <v>1668</v>
      </c>
      <c r="S1424" s="440">
        <v>540716</v>
      </c>
    </row>
    <row r="1425" spans="1:19" ht="10.199999999999999" customHeight="1" x14ac:dyDescent="0.3">
      <c r="A1425" s="440">
        <v>5407</v>
      </c>
      <c r="B1425" s="440">
        <f t="shared" si="26"/>
        <v>6</v>
      </c>
      <c r="C1425" s="449">
        <v>540717</v>
      </c>
      <c r="D1425" s="440" t="s">
        <v>1669</v>
      </c>
      <c r="E1425" s="440" t="s">
        <v>1323</v>
      </c>
      <c r="J1425" s="440" t="s">
        <v>1323</v>
      </c>
      <c r="K1425" s="440" t="s">
        <v>1323</v>
      </c>
      <c r="O1425" s="440" t="s">
        <v>1323</v>
      </c>
      <c r="Q1425" s="440">
        <v>540717</v>
      </c>
      <c r="R1425" s="449" t="s">
        <v>1669</v>
      </c>
      <c r="S1425" s="440">
        <v>540717</v>
      </c>
    </row>
    <row r="1426" spans="1:19" ht="10.199999999999999" customHeight="1" x14ac:dyDescent="0.3">
      <c r="A1426" s="440">
        <v>5407</v>
      </c>
      <c r="B1426" s="440">
        <f t="shared" si="26"/>
        <v>6</v>
      </c>
      <c r="C1426" s="449">
        <v>540718</v>
      </c>
      <c r="D1426" s="440" t="s">
        <v>1670</v>
      </c>
      <c r="E1426" s="440" t="s">
        <v>1323</v>
      </c>
      <c r="J1426" s="440" t="s">
        <v>1323</v>
      </c>
      <c r="K1426" s="440" t="s">
        <v>1323</v>
      </c>
      <c r="O1426" s="440" t="s">
        <v>1323</v>
      </c>
      <c r="Q1426" s="440">
        <v>540718</v>
      </c>
      <c r="R1426" s="449" t="s">
        <v>1670</v>
      </c>
      <c r="S1426" s="440">
        <v>540718</v>
      </c>
    </row>
    <row r="1427" spans="1:19" ht="10.199999999999999" customHeight="1" x14ac:dyDescent="0.3">
      <c r="A1427" s="440">
        <v>5407</v>
      </c>
      <c r="B1427" s="440">
        <f t="shared" si="26"/>
        <v>6</v>
      </c>
      <c r="C1427" s="449">
        <v>540719</v>
      </c>
      <c r="D1427" s="440" t="s">
        <v>1671</v>
      </c>
      <c r="E1427" s="440" t="s">
        <v>1323</v>
      </c>
      <c r="J1427" s="440" t="s">
        <v>1323</v>
      </c>
      <c r="K1427" s="440" t="s">
        <v>1323</v>
      </c>
      <c r="O1427" s="440" t="s">
        <v>1323</v>
      </c>
      <c r="Q1427" s="440">
        <v>540719</v>
      </c>
      <c r="R1427" s="449" t="s">
        <v>1671</v>
      </c>
      <c r="S1427" s="440">
        <v>540719</v>
      </c>
    </row>
    <row r="1428" spans="1:19" ht="10.199999999999999" customHeight="1" x14ac:dyDescent="0.3">
      <c r="A1428" s="440">
        <v>5407</v>
      </c>
      <c r="B1428" s="440">
        <f t="shared" si="26"/>
        <v>6</v>
      </c>
      <c r="C1428" s="449">
        <v>540720</v>
      </c>
      <c r="D1428" s="440" t="s">
        <v>1672</v>
      </c>
      <c r="E1428" s="440" t="s">
        <v>1323</v>
      </c>
      <c r="J1428" s="440" t="s">
        <v>1323</v>
      </c>
      <c r="K1428" s="440" t="s">
        <v>1323</v>
      </c>
      <c r="O1428" s="440" t="s">
        <v>1323</v>
      </c>
      <c r="Q1428" s="440">
        <v>540720</v>
      </c>
      <c r="R1428" s="449" t="s">
        <v>1672</v>
      </c>
      <c r="S1428" s="440">
        <v>540720</v>
      </c>
    </row>
    <row r="1429" spans="1:19" ht="10.199999999999999" customHeight="1" x14ac:dyDescent="0.3">
      <c r="A1429" s="440">
        <v>5407</v>
      </c>
      <c r="B1429" s="440">
        <f t="shared" si="26"/>
        <v>6</v>
      </c>
      <c r="C1429" s="449">
        <v>540721</v>
      </c>
      <c r="D1429" s="440" t="s">
        <v>1673</v>
      </c>
      <c r="E1429" s="440" t="s">
        <v>1323</v>
      </c>
      <c r="J1429" s="440" t="s">
        <v>1323</v>
      </c>
      <c r="K1429" s="440" t="s">
        <v>1323</v>
      </c>
      <c r="O1429" s="440" t="s">
        <v>1323</v>
      </c>
      <c r="Q1429" s="440">
        <v>540721</v>
      </c>
      <c r="R1429" s="449" t="s">
        <v>1673</v>
      </c>
      <c r="S1429" s="440">
        <v>540721</v>
      </c>
    </row>
    <row r="1430" spans="1:19" ht="10.199999999999999" customHeight="1" x14ac:dyDescent="0.3">
      <c r="A1430" s="440">
        <v>5490</v>
      </c>
      <c r="B1430" s="440">
        <f t="shared" si="26"/>
        <v>4</v>
      </c>
      <c r="C1430" s="449">
        <v>5490</v>
      </c>
      <c r="D1430" s="440" t="s">
        <v>969</v>
      </c>
      <c r="E1430" s="440" t="s">
        <v>1323</v>
      </c>
      <c r="F1430" s="440" t="s">
        <v>1323</v>
      </c>
      <c r="G1430" s="440" t="s">
        <v>1323</v>
      </c>
      <c r="I1430" s="440" t="s">
        <v>1323</v>
      </c>
      <c r="J1430" s="440" t="s">
        <v>1323</v>
      </c>
      <c r="K1430" s="440" t="s">
        <v>1323</v>
      </c>
      <c r="M1430" s="440" t="s">
        <v>1323</v>
      </c>
      <c r="O1430" s="440" t="s">
        <v>1323</v>
      </c>
      <c r="Q1430" s="440">
        <v>5490</v>
      </c>
      <c r="R1430" s="449" t="s">
        <v>969</v>
      </c>
      <c r="S1430" s="440">
        <v>5490</v>
      </c>
    </row>
    <row r="1431" spans="1:19" ht="10.199999999999999" customHeight="1" x14ac:dyDescent="0.3">
      <c r="A1431" s="440">
        <v>55</v>
      </c>
      <c r="B1431" s="440">
        <f t="shared" si="26"/>
        <v>2</v>
      </c>
      <c r="C1431" s="449">
        <v>55</v>
      </c>
      <c r="D1431" s="440" t="s">
        <v>542</v>
      </c>
      <c r="E1431" s="440" t="s">
        <v>1323</v>
      </c>
      <c r="F1431" s="440" t="s">
        <v>1323</v>
      </c>
      <c r="G1431" s="440" t="s">
        <v>1323</v>
      </c>
      <c r="I1431" s="440" t="s">
        <v>1323</v>
      </c>
      <c r="J1431" s="440" t="s">
        <v>1323</v>
      </c>
      <c r="K1431" s="440" t="s">
        <v>1323</v>
      </c>
      <c r="L1431" s="440" t="s">
        <v>1323</v>
      </c>
      <c r="M1431" s="440" t="s">
        <v>1323</v>
      </c>
      <c r="N1431" s="440" t="s">
        <v>1323</v>
      </c>
      <c r="O1431" s="440" t="s">
        <v>1323</v>
      </c>
      <c r="Q1431" s="440">
        <v>55</v>
      </c>
      <c r="R1431" s="449" t="s">
        <v>542</v>
      </c>
      <c r="S1431" s="440">
        <v>55</v>
      </c>
    </row>
    <row r="1432" spans="1:19" ht="10.199999999999999" customHeight="1" x14ac:dyDescent="0.3">
      <c r="A1432" s="440">
        <v>5501</v>
      </c>
      <c r="B1432" s="440">
        <f t="shared" si="26"/>
        <v>4</v>
      </c>
      <c r="C1432" s="449">
        <v>5501</v>
      </c>
      <c r="D1432" s="440" t="s">
        <v>993</v>
      </c>
      <c r="E1432" s="440" t="s">
        <v>1323</v>
      </c>
      <c r="F1432" s="440" t="s">
        <v>1323</v>
      </c>
      <c r="G1432" s="440" t="s">
        <v>1323</v>
      </c>
      <c r="I1432" s="440" t="s">
        <v>1323</v>
      </c>
      <c r="J1432" s="440" t="s">
        <v>1323</v>
      </c>
      <c r="K1432" s="440" t="s">
        <v>1323</v>
      </c>
      <c r="N1432" s="440" t="s">
        <v>1323</v>
      </c>
      <c r="O1432" s="440" t="s">
        <v>1323</v>
      </c>
      <c r="Q1432" s="440">
        <v>5501</v>
      </c>
      <c r="R1432" s="449" t="s">
        <v>993</v>
      </c>
      <c r="S1432" s="440">
        <v>5501</v>
      </c>
    </row>
    <row r="1433" spans="1:19" ht="10.199999999999999" customHeight="1" x14ac:dyDescent="0.3">
      <c r="A1433" s="440">
        <v>5502</v>
      </c>
      <c r="B1433" s="440">
        <f t="shared" si="26"/>
        <v>4</v>
      </c>
      <c r="C1433" s="449">
        <v>5502</v>
      </c>
      <c r="D1433" s="440" t="s">
        <v>994</v>
      </c>
      <c r="E1433" s="440" t="s">
        <v>1323</v>
      </c>
      <c r="G1433" s="440" t="s">
        <v>1323</v>
      </c>
      <c r="J1433" s="440" t="s">
        <v>1323</v>
      </c>
      <c r="K1433" s="440" t="s">
        <v>1323</v>
      </c>
      <c r="O1433" s="440" t="s">
        <v>1323</v>
      </c>
      <c r="Q1433" s="440">
        <v>5502</v>
      </c>
      <c r="R1433" s="449" t="s">
        <v>994</v>
      </c>
      <c r="S1433" s="440">
        <v>5502</v>
      </c>
    </row>
    <row r="1434" spans="1:19" ht="10.199999999999999" customHeight="1" x14ac:dyDescent="0.3">
      <c r="A1434" s="440">
        <v>5505</v>
      </c>
      <c r="B1434" s="440">
        <f t="shared" si="26"/>
        <v>4</v>
      </c>
      <c r="C1434" s="449">
        <v>5505</v>
      </c>
      <c r="D1434" s="440" t="s">
        <v>997</v>
      </c>
      <c r="G1434" s="440" t="s">
        <v>1323</v>
      </c>
      <c r="I1434" s="440" t="s">
        <v>1323</v>
      </c>
      <c r="J1434" s="440" t="s">
        <v>1323</v>
      </c>
      <c r="K1434" s="440" t="s">
        <v>1323</v>
      </c>
      <c r="Q1434" s="440">
        <v>5505</v>
      </c>
      <c r="R1434" s="449" t="s">
        <v>997</v>
      </c>
      <c r="S1434" s="440">
        <v>5505</v>
      </c>
    </row>
    <row r="1435" spans="1:19" ht="10.199999999999999" customHeight="1" x14ac:dyDescent="0.3">
      <c r="A1435" s="440">
        <v>5506</v>
      </c>
      <c r="B1435" s="440">
        <f t="shared" si="26"/>
        <v>4</v>
      </c>
      <c r="C1435" s="449">
        <v>5506</v>
      </c>
      <c r="D1435" s="440" t="s">
        <v>998</v>
      </c>
      <c r="G1435" s="440" t="s">
        <v>1323</v>
      </c>
      <c r="I1435" s="440" t="s">
        <v>1323</v>
      </c>
      <c r="J1435" s="440" t="s">
        <v>1323</v>
      </c>
      <c r="K1435" s="440" t="s">
        <v>1323</v>
      </c>
      <c r="Q1435" s="440">
        <v>5506</v>
      </c>
      <c r="R1435" s="449" t="s">
        <v>998</v>
      </c>
      <c r="S1435" s="440">
        <v>5506</v>
      </c>
    </row>
    <row r="1436" spans="1:19" ht="10.199999999999999" customHeight="1" x14ac:dyDescent="0.3">
      <c r="A1436" s="440">
        <v>5507</v>
      </c>
      <c r="B1436" s="440">
        <f t="shared" si="26"/>
        <v>4</v>
      </c>
      <c r="C1436" s="449">
        <v>5507</v>
      </c>
      <c r="D1436" s="440" t="s">
        <v>999</v>
      </c>
      <c r="J1436" s="440" t="s">
        <v>1324</v>
      </c>
      <c r="K1436" s="440" t="s">
        <v>1324</v>
      </c>
      <c r="N1436" s="440" t="s">
        <v>1323</v>
      </c>
      <c r="Q1436" s="440">
        <v>5507</v>
      </c>
      <c r="R1436" s="449" t="s">
        <v>999</v>
      </c>
      <c r="S1436" s="440">
        <v>5507</v>
      </c>
    </row>
    <row r="1437" spans="1:19" ht="10.199999999999999" customHeight="1" x14ac:dyDescent="0.3">
      <c r="A1437" s="440">
        <v>5590</v>
      </c>
      <c r="B1437" s="440">
        <f t="shared" si="26"/>
        <v>4</v>
      </c>
      <c r="C1437" s="449">
        <v>5590</v>
      </c>
      <c r="D1437" s="440" t="s">
        <v>53</v>
      </c>
      <c r="E1437" s="440" t="s">
        <v>1323</v>
      </c>
      <c r="F1437" s="440" t="s">
        <v>1323</v>
      </c>
      <c r="G1437" s="440" t="s">
        <v>1323</v>
      </c>
      <c r="I1437" s="440" t="s">
        <v>1323</v>
      </c>
      <c r="J1437" s="440" t="s">
        <v>1323</v>
      </c>
      <c r="K1437" s="440" t="s">
        <v>1323</v>
      </c>
      <c r="L1437" s="440" t="s">
        <v>1323</v>
      </c>
      <c r="M1437" s="440" t="s">
        <v>1323</v>
      </c>
      <c r="N1437" s="440" t="s">
        <v>1323</v>
      </c>
      <c r="O1437" s="440" t="s">
        <v>1323</v>
      </c>
      <c r="Q1437" s="440">
        <v>5590</v>
      </c>
      <c r="R1437" s="449" t="s">
        <v>53</v>
      </c>
      <c r="S1437" s="440">
        <v>5590</v>
      </c>
    </row>
    <row r="1438" spans="1:19" ht="10.199999999999999" customHeight="1" x14ac:dyDescent="0.3">
      <c r="A1438" s="440">
        <v>56</v>
      </c>
      <c r="B1438" s="440">
        <f t="shared" si="26"/>
        <v>2</v>
      </c>
      <c r="C1438" s="449">
        <v>56</v>
      </c>
      <c r="D1438" s="440" t="s">
        <v>544</v>
      </c>
      <c r="E1438" s="440" t="s">
        <v>1323</v>
      </c>
      <c r="F1438" s="440" t="s">
        <v>1323</v>
      </c>
      <c r="G1438" s="440" t="s">
        <v>1323</v>
      </c>
      <c r="I1438" s="440" t="s">
        <v>1323</v>
      </c>
      <c r="J1438" s="440" t="s">
        <v>1323</v>
      </c>
      <c r="K1438" s="440" t="s">
        <v>1323</v>
      </c>
      <c r="L1438" s="440" t="s">
        <v>1323</v>
      </c>
      <c r="M1438" s="440" t="s">
        <v>1323</v>
      </c>
      <c r="N1438" s="440" t="s">
        <v>1323</v>
      </c>
      <c r="O1438" s="440" t="s">
        <v>1323</v>
      </c>
      <c r="Q1438" s="440">
        <v>56</v>
      </c>
      <c r="R1438" s="449" t="s">
        <v>544</v>
      </c>
      <c r="S1438" s="440">
        <v>56</v>
      </c>
    </row>
    <row r="1439" spans="1:19" ht="10.199999999999999" customHeight="1" x14ac:dyDescent="0.3">
      <c r="A1439" s="440">
        <v>5601</v>
      </c>
      <c r="B1439" s="440">
        <f t="shared" si="26"/>
        <v>4</v>
      </c>
      <c r="C1439" s="449">
        <v>5601</v>
      </c>
      <c r="D1439" s="440" t="s">
        <v>1003</v>
      </c>
      <c r="E1439" s="440" t="s">
        <v>1323</v>
      </c>
      <c r="F1439" s="440" t="s">
        <v>1323</v>
      </c>
      <c r="G1439" s="440" t="s">
        <v>1323</v>
      </c>
      <c r="I1439" s="440" t="s">
        <v>1323</v>
      </c>
      <c r="J1439" s="440" t="s">
        <v>1323</v>
      </c>
      <c r="K1439" s="440" t="s">
        <v>1323</v>
      </c>
      <c r="L1439" s="440" t="s">
        <v>1323</v>
      </c>
      <c r="M1439" s="440" t="s">
        <v>1323</v>
      </c>
      <c r="N1439" s="440" t="s">
        <v>1323</v>
      </c>
      <c r="O1439" s="440" t="s">
        <v>1323</v>
      </c>
      <c r="Q1439" s="440">
        <v>5601</v>
      </c>
      <c r="R1439" s="449" t="s">
        <v>1003</v>
      </c>
      <c r="S1439" s="440">
        <v>5601</v>
      </c>
    </row>
    <row r="1440" spans="1:19" ht="10.199999999999999" customHeight="1" x14ac:dyDescent="0.3">
      <c r="A1440" s="440">
        <v>5602</v>
      </c>
      <c r="B1440" s="440">
        <f t="shared" si="26"/>
        <v>4</v>
      </c>
      <c r="C1440" s="449">
        <v>5602</v>
      </c>
      <c r="D1440" s="440" t="s">
        <v>1004</v>
      </c>
      <c r="E1440" s="440" t="s">
        <v>1323</v>
      </c>
      <c r="F1440" s="440" t="s">
        <v>1323</v>
      </c>
      <c r="G1440" s="440" t="s">
        <v>1323</v>
      </c>
      <c r="I1440" s="440" t="s">
        <v>1323</v>
      </c>
      <c r="J1440" s="440" t="s">
        <v>1323</v>
      </c>
      <c r="K1440" s="440" t="s">
        <v>1323</v>
      </c>
      <c r="O1440" s="440" t="s">
        <v>1323</v>
      </c>
      <c r="Q1440" s="440">
        <v>5602</v>
      </c>
      <c r="R1440" s="449" t="s">
        <v>1004</v>
      </c>
      <c r="S1440" s="440">
        <v>5602</v>
      </c>
    </row>
    <row r="1441" spans="1:19" ht="10.199999999999999" customHeight="1" x14ac:dyDescent="0.3">
      <c r="A1441" s="440">
        <v>5603</v>
      </c>
      <c r="B1441" s="440">
        <f t="shared" si="26"/>
        <v>4</v>
      </c>
      <c r="C1441" s="449">
        <v>5603</v>
      </c>
      <c r="D1441" s="440" t="s">
        <v>140</v>
      </c>
      <c r="E1441" s="440" t="s">
        <v>1323</v>
      </c>
      <c r="F1441" s="440" t="s">
        <v>1323</v>
      </c>
      <c r="G1441" s="440" t="s">
        <v>1323</v>
      </c>
      <c r="I1441" s="440" t="s">
        <v>1323</v>
      </c>
      <c r="J1441" s="440" t="s">
        <v>1323</v>
      </c>
      <c r="K1441" s="440" t="s">
        <v>1323</v>
      </c>
      <c r="L1441" s="440" t="s">
        <v>1323</v>
      </c>
      <c r="M1441" s="440" t="s">
        <v>1323</v>
      </c>
      <c r="N1441" s="440" t="s">
        <v>1323</v>
      </c>
      <c r="O1441" s="440" t="s">
        <v>1323</v>
      </c>
      <c r="Q1441" s="440">
        <v>5603</v>
      </c>
      <c r="R1441" s="449" t="s">
        <v>140</v>
      </c>
      <c r="S1441" s="440">
        <v>5603</v>
      </c>
    </row>
    <row r="1442" spans="1:19" ht="10.199999999999999" customHeight="1" x14ac:dyDescent="0.3">
      <c r="A1442" s="440">
        <v>5604</v>
      </c>
      <c r="B1442" s="440">
        <f t="shared" si="26"/>
        <v>4</v>
      </c>
      <c r="C1442" s="449">
        <v>5604</v>
      </c>
      <c r="D1442" s="440" t="s">
        <v>1005</v>
      </c>
      <c r="E1442" s="440" t="s">
        <v>1323</v>
      </c>
      <c r="F1442" s="440" t="s">
        <v>1323</v>
      </c>
      <c r="G1442" s="440" t="s">
        <v>1323</v>
      </c>
      <c r="I1442" s="440" t="s">
        <v>1323</v>
      </c>
      <c r="J1442" s="440" t="s">
        <v>1323</v>
      </c>
      <c r="K1442" s="440" t="s">
        <v>1323</v>
      </c>
      <c r="L1442" s="440" t="s">
        <v>1323</v>
      </c>
      <c r="M1442" s="440" t="s">
        <v>1323</v>
      </c>
      <c r="N1442" s="440" t="s">
        <v>1323</v>
      </c>
      <c r="O1442" s="440" t="s">
        <v>1323</v>
      </c>
      <c r="Q1442" s="440">
        <v>5604</v>
      </c>
      <c r="R1442" s="449" t="s">
        <v>1005</v>
      </c>
      <c r="S1442" s="440">
        <v>5604</v>
      </c>
    </row>
    <row r="1443" spans="1:19" ht="10.199999999999999" customHeight="1" x14ac:dyDescent="0.3">
      <c r="A1443" s="440">
        <v>5604</v>
      </c>
      <c r="B1443" s="440">
        <f t="shared" si="26"/>
        <v>6</v>
      </c>
      <c r="C1443" s="449">
        <v>560405</v>
      </c>
      <c r="D1443" s="440" t="s">
        <v>1676</v>
      </c>
      <c r="E1443" s="440" t="s">
        <v>1323</v>
      </c>
      <c r="F1443" s="440" t="s">
        <v>1323</v>
      </c>
      <c r="G1443" s="440" t="s">
        <v>1323</v>
      </c>
      <c r="I1443" s="440" t="s">
        <v>1323</v>
      </c>
      <c r="J1443" s="440" t="s">
        <v>1323</v>
      </c>
      <c r="K1443" s="440" t="s">
        <v>1323</v>
      </c>
      <c r="L1443" s="440" t="s">
        <v>1323</v>
      </c>
      <c r="M1443" s="440" t="s">
        <v>1323</v>
      </c>
      <c r="N1443" s="440" t="s">
        <v>1323</v>
      </c>
      <c r="O1443" s="440" t="s">
        <v>1323</v>
      </c>
      <c r="Q1443" s="440">
        <v>560405</v>
      </c>
      <c r="R1443" s="449" t="s">
        <v>1676</v>
      </c>
      <c r="S1443" s="440">
        <v>560405</v>
      </c>
    </row>
    <row r="1444" spans="1:19" ht="10.199999999999999" customHeight="1" x14ac:dyDescent="0.3">
      <c r="A1444" s="440">
        <v>5604</v>
      </c>
      <c r="B1444" s="440">
        <f t="shared" si="26"/>
        <v>6</v>
      </c>
      <c r="C1444" s="449">
        <v>560410</v>
      </c>
      <c r="D1444" s="440" t="s">
        <v>1677</v>
      </c>
      <c r="E1444" s="440" t="s">
        <v>1323</v>
      </c>
      <c r="F1444" s="440" t="s">
        <v>1323</v>
      </c>
      <c r="G1444" s="440" t="s">
        <v>1323</v>
      </c>
      <c r="I1444" s="440" t="s">
        <v>1323</v>
      </c>
      <c r="J1444" s="440" t="s">
        <v>1323</v>
      </c>
      <c r="K1444" s="440" t="s">
        <v>1323</v>
      </c>
      <c r="L1444" s="440" t="s">
        <v>1323</v>
      </c>
      <c r="M1444" s="440" t="s">
        <v>1323</v>
      </c>
      <c r="N1444" s="440" t="s">
        <v>1323</v>
      </c>
      <c r="O1444" s="440" t="s">
        <v>1323</v>
      </c>
      <c r="Q1444" s="440">
        <v>560410</v>
      </c>
      <c r="R1444" s="449" t="s">
        <v>1677</v>
      </c>
      <c r="S1444" s="440">
        <v>560410</v>
      </c>
    </row>
    <row r="1445" spans="1:19" ht="10.199999999999999" customHeight="1" x14ac:dyDescent="0.3">
      <c r="A1445" s="440">
        <v>5604</v>
      </c>
      <c r="B1445" s="440">
        <f t="shared" si="26"/>
        <v>6</v>
      </c>
      <c r="C1445" s="449">
        <v>560415</v>
      </c>
      <c r="D1445" s="440" t="s">
        <v>1678</v>
      </c>
      <c r="E1445" s="440" t="s">
        <v>1323</v>
      </c>
      <c r="F1445" s="440" t="s">
        <v>1323</v>
      </c>
      <c r="J1445" s="440" t="s">
        <v>1324</v>
      </c>
      <c r="K1445" s="440" t="s">
        <v>1324</v>
      </c>
      <c r="L1445" s="440" t="s">
        <v>1323</v>
      </c>
      <c r="M1445" s="440" t="s">
        <v>1323</v>
      </c>
      <c r="N1445" s="440" t="s">
        <v>1323</v>
      </c>
      <c r="O1445" s="440" t="s">
        <v>1323</v>
      </c>
      <c r="Q1445" s="440">
        <v>560415</v>
      </c>
      <c r="R1445" s="449" t="s">
        <v>1678</v>
      </c>
      <c r="S1445" s="440">
        <v>560415</v>
      </c>
    </row>
    <row r="1446" spans="1:19" ht="10.199999999999999" customHeight="1" x14ac:dyDescent="0.3">
      <c r="A1446" s="440">
        <v>5604</v>
      </c>
      <c r="B1446" s="440">
        <f t="shared" si="26"/>
        <v>6</v>
      </c>
      <c r="C1446" s="449">
        <v>560420</v>
      </c>
      <c r="D1446" s="440" t="s">
        <v>1679</v>
      </c>
      <c r="E1446" s="440" t="s">
        <v>1323</v>
      </c>
      <c r="F1446" s="440" t="s">
        <v>1323</v>
      </c>
      <c r="G1446" s="440" t="s">
        <v>1323</v>
      </c>
      <c r="I1446" s="440" t="s">
        <v>1323</v>
      </c>
      <c r="J1446" s="440" t="s">
        <v>1323</v>
      </c>
      <c r="K1446" s="440" t="s">
        <v>1323</v>
      </c>
      <c r="L1446" s="440" t="s">
        <v>1323</v>
      </c>
      <c r="M1446" s="440" t="s">
        <v>1323</v>
      </c>
      <c r="N1446" s="440" t="s">
        <v>1323</v>
      </c>
      <c r="O1446" s="440" t="s">
        <v>1323</v>
      </c>
      <c r="Q1446" s="440">
        <v>560420</v>
      </c>
      <c r="R1446" s="449" t="s">
        <v>1680</v>
      </c>
      <c r="S1446" s="440">
        <v>560420</v>
      </c>
    </row>
    <row r="1447" spans="1:19" ht="10.199999999999999" customHeight="1" x14ac:dyDescent="0.3">
      <c r="A1447" s="440">
        <v>5690</v>
      </c>
      <c r="B1447" s="440">
        <f t="shared" si="26"/>
        <v>4</v>
      </c>
      <c r="C1447" s="449">
        <v>5690</v>
      </c>
      <c r="D1447" s="440" t="s">
        <v>53</v>
      </c>
      <c r="E1447" s="440" t="s">
        <v>1323</v>
      </c>
      <c r="F1447" s="440" t="s">
        <v>1323</v>
      </c>
      <c r="G1447" s="440" t="s">
        <v>1323</v>
      </c>
      <c r="I1447" s="440" t="s">
        <v>1323</v>
      </c>
      <c r="J1447" s="440" t="s">
        <v>1323</v>
      </c>
      <c r="K1447" s="440" t="s">
        <v>1323</v>
      </c>
      <c r="L1447" s="440" t="s">
        <v>1323</v>
      </c>
      <c r="M1447" s="440" t="s">
        <v>1323</v>
      </c>
      <c r="N1447" s="440" t="s">
        <v>1323</v>
      </c>
      <c r="O1447" s="440" t="s">
        <v>1323</v>
      </c>
      <c r="Q1447" s="440">
        <v>5690</v>
      </c>
      <c r="R1447" s="449" t="s">
        <v>53</v>
      </c>
      <c r="S1447" s="440">
        <v>5690</v>
      </c>
    </row>
    <row r="1448" spans="1:19" ht="10.199999999999999" customHeight="1" x14ac:dyDescent="0.3">
      <c r="A1448" s="440">
        <v>59</v>
      </c>
      <c r="B1448" s="440">
        <f t="shared" si="26"/>
        <v>2</v>
      </c>
      <c r="C1448" s="449">
        <v>59</v>
      </c>
      <c r="D1448" s="440" t="s">
        <v>1681</v>
      </c>
      <c r="E1448" s="440" t="s">
        <v>1323</v>
      </c>
      <c r="F1448" s="440" t="s">
        <v>1323</v>
      </c>
      <c r="G1448" s="440" t="s">
        <v>1323</v>
      </c>
      <c r="I1448" s="440" t="s">
        <v>1323</v>
      </c>
      <c r="J1448" s="440" t="s">
        <v>1323</v>
      </c>
      <c r="K1448" s="440" t="s">
        <v>1323</v>
      </c>
      <c r="L1448" s="440" t="s">
        <v>1323</v>
      </c>
      <c r="M1448" s="440" t="s">
        <v>1323</v>
      </c>
      <c r="N1448" s="440" t="s">
        <v>1323</v>
      </c>
      <c r="O1448" s="440" t="s">
        <v>1323</v>
      </c>
      <c r="Q1448" s="440">
        <v>59</v>
      </c>
      <c r="R1448" s="449" t="s">
        <v>1681</v>
      </c>
      <c r="S1448" s="440">
        <v>59</v>
      </c>
    </row>
    <row r="1449" spans="1:19" ht="10.199999999999999" customHeight="1" x14ac:dyDescent="0.3">
      <c r="A1449" s="440">
        <v>6</v>
      </c>
      <c r="B1449" s="440">
        <f t="shared" si="26"/>
        <v>1</v>
      </c>
      <c r="C1449" s="449">
        <v>6</v>
      </c>
      <c r="D1449" s="440" t="s">
        <v>365</v>
      </c>
      <c r="E1449" s="440" t="s">
        <v>1323</v>
      </c>
      <c r="F1449" s="440" t="s">
        <v>1323</v>
      </c>
      <c r="G1449" s="440" t="s">
        <v>1323</v>
      </c>
      <c r="I1449" s="440" t="s">
        <v>1323</v>
      </c>
      <c r="J1449" s="440" t="s">
        <v>1323</v>
      </c>
      <c r="K1449" s="440" t="s">
        <v>1323</v>
      </c>
      <c r="L1449" s="440" t="s">
        <v>1323</v>
      </c>
      <c r="M1449" s="440" t="s">
        <v>1323</v>
      </c>
      <c r="N1449" s="440" t="s">
        <v>1323</v>
      </c>
      <c r="O1449" s="440" t="s">
        <v>1323</v>
      </c>
      <c r="Q1449" s="440">
        <v>6</v>
      </c>
      <c r="R1449" s="449" t="s">
        <v>365</v>
      </c>
      <c r="S1449" s="440">
        <v>6</v>
      </c>
    </row>
    <row r="1450" spans="1:19" ht="10.199999999999999" customHeight="1" x14ac:dyDescent="0.3">
      <c r="A1450" s="440">
        <v>61</v>
      </c>
      <c r="B1450" s="440">
        <f t="shared" si="26"/>
        <v>2</v>
      </c>
      <c r="C1450" s="449">
        <v>61</v>
      </c>
      <c r="D1450" s="440" t="s">
        <v>366</v>
      </c>
      <c r="E1450" s="440" t="s">
        <v>1323</v>
      </c>
      <c r="F1450" s="440" t="s">
        <v>1323</v>
      </c>
      <c r="G1450" s="440" t="s">
        <v>1323</v>
      </c>
      <c r="I1450" s="440" t="s">
        <v>1323</v>
      </c>
      <c r="J1450" s="440" t="s">
        <v>1323</v>
      </c>
      <c r="K1450" s="440" t="s">
        <v>1323</v>
      </c>
      <c r="O1450" s="440" t="s">
        <v>1323</v>
      </c>
      <c r="Q1450" s="440">
        <v>61</v>
      </c>
      <c r="R1450" s="449" t="s">
        <v>366</v>
      </c>
      <c r="S1450" s="440">
        <v>61</v>
      </c>
    </row>
    <row r="1451" spans="1:19" ht="10.199999999999999" customHeight="1" x14ac:dyDescent="0.3">
      <c r="A1451" s="440">
        <v>6101</v>
      </c>
      <c r="B1451" s="440">
        <f t="shared" si="26"/>
        <v>4</v>
      </c>
      <c r="C1451" s="449">
        <v>6101</v>
      </c>
      <c r="D1451" s="440" t="s">
        <v>367</v>
      </c>
      <c r="E1451" s="440" t="s">
        <v>1323</v>
      </c>
      <c r="G1451" s="440" t="s">
        <v>1323</v>
      </c>
      <c r="J1451" s="440" t="s">
        <v>1324</v>
      </c>
      <c r="K1451" s="440" t="s">
        <v>1324</v>
      </c>
      <c r="O1451" s="440" t="s">
        <v>1323</v>
      </c>
      <c r="Q1451" s="440">
        <v>6101</v>
      </c>
      <c r="R1451" s="449" t="s">
        <v>367</v>
      </c>
      <c r="S1451" s="440">
        <v>6101</v>
      </c>
    </row>
    <row r="1452" spans="1:19" ht="10.199999999999999" customHeight="1" x14ac:dyDescent="0.3">
      <c r="A1452" s="440">
        <v>6101</v>
      </c>
      <c r="B1452" s="440">
        <f t="shared" si="26"/>
        <v>6</v>
      </c>
      <c r="C1452" s="449">
        <v>610105</v>
      </c>
      <c r="D1452" s="440" t="s">
        <v>368</v>
      </c>
      <c r="E1452" s="440" t="s">
        <v>1323</v>
      </c>
      <c r="G1452" s="440" t="s">
        <v>1323</v>
      </c>
      <c r="J1452" s="440" t="s">
        <v>1324</v>
      </c>
      <c r="K1452" s="440" t="s">
        <v>1324</v>
      </c>
      <c r="O1452" s="440" t="s">
        <v>1323</v>
      </c>
      <c r="Q1452" s="440">
        <v>610105</v>
      </c>
      <c r="R1452" s="449" t="s">
        <v>368</v>
      </c>
      <c r="S1452" s="440">
        <v>610105</v>
      </c>
    </row>
    <row r="1453" spans="1:19" ht="10.199999999999999" customHeight="1" x14ac:dyDescent="0.3">
      <c r="A1453" s="440">
        <v>6101</v>
      </c>
      <c r="B1453" s="440">
        <f t="shared" si="26"/>
        <v>6</v>
      </c>
      <c r="C1453" s="449">
        <v>610110</v>
      </c>
      <c r="D1453" s="440" t="s">
        <v>369</v>
      </c>
      <c r="E1453" s="440" t="s">
        <v>1323</v>
      </c>
      <c r="G1453" s="440" t="s">
        <v>1323</v>
      </c>
      <c r="J1453" s="440" t="s">
        <v>1324</v>
      </c>
      <c r="K1453" s="440" t="s">
        <v>1324</v>
      </c>
      <c r="O1453" s="440" t="s">
        <v>1323</v>
      </c>
      <c r="Q1453" s="440">
        <v>610110</v>
      </c>
      <c r="R1453" s="449" t="s">
        <v>369</v>
      </c>
      <c r="S1453" s="440">
        <v>610110</v>
      </c>
    </row>
    <row r="1454" spans="1:19" ht="10.199999999999999" customHeight="1" x14ac:dyDescent="0.3">
      <c r="A1454" s="440">
        <v>6101</v>
      </c>
      <c r="B1454" s="440">
        <f t="shared" si="26"/>
        <v>6</v>
      </c>
      <c r="C1454" s="449">
        <v>610115</v>
      </c>
      <c r="D1454" s="440" t="s">
        <v>370</v>
      </c>
      <c r="E1454" s="440" t="s">
        <v>1323</v>
      </c>
      <c r="G1454" s="440" t="s">
        <v>1323</v>
      </c>
      <c r="J1454" s="440" t="s">
        <v>1324</v>
      </c>
      <c r="K1454" s="440" t="s">
        <v>1324</v>
      </c>
      <c r="O1454" s="440" t="s">
        <v>1323</v>
      </c>
      <c r="Q1454" s="440">
        <v>610115</v>
      </c>
      <c r="R1454" s="449" t="s">
        <v>370</v>
      </c>
      <c r="S1454" s="440">
        <v>610115</v>
      </c>
    </row>
    <row r="1455" spans="1:19" ht="10.199999999999999" customHeight="1" x14ac:dyDescent="0.3">
      <c r="A1455" s="440">
        <v>6101</v>
      </c>
      <c r="B1455" s="440">
        <f t="shared" si="26"/>
        <v>6</v>
      </c>
      <c r="C1455" s="449">
        <v>610120</v>
      </c>
      <c r="D1455" s="440" t="s">
        <v>371</v>
      </c>
      <c r="E1455" s="440" t="s">
        <v>1323</v>
      </c>
      <c r="G1455" s="440" t="s">
        <v>1323</v>
      </c>
      <c r="J1455" s="440" t="s">
        <v>1324</v>
      </c>
      <c r="K1455" s="440" t="s">
        <v>1324</v>
      </c>
      <c r="O1455" s="440" t="s">
        <v>1323</v>
      </c>
      <c r="Q1455" s="440">
        <v>610120</v>
      </c>
      <c r="R1455" s="449" t="s">
        <v>371</v>
      </c>
      <c r="S1455" s="440">
        <v>610120</v>
      </c>
    </row>
    <row r="1456" spans="1:19" ht="10.199999999999999" customHeight="1" x14ac:dyDescent="0.3">
      <c r="A1456" s="440">
        <v>6102</v>
      </c>
      <c r="B1456" s="440">
        <f t="shared" si="26"/>
        <v>4</v>
      </c>
      <c r="C1456" s="449">
        <v>6102</v>
      </c>
      <c r="D1456" s="440" t="s">
        <v>372</v>
      </c>
      <c r="E1456" s="440" t="s">
        <v>1323</v>
      </c>
      <c r="G1456" s="440" t="s">
        <v>1323</v>
      </c>
      <c r="J1456" s="440" t="s">
        <v>1324</v>
      </c>
      <c r="K1456" s="440" t="s">
        <v>1324</v>
      </c>
      <c r="O1456" s="440" t="s">
        <v>1323</v>
      </c>
      <c r="Q1456" s="440">
        <v>6102</v>
      </c>
      <c r="R1456" s="449" t="s">
        <v>372</v>
      </c>
      <c r="S1456" s="440">
        <v>6102</v>
      </c>
    </row>
    <row r="1457" spans="1:19" ht="10.199999999999999" customHeight="1" x14ac:dyDescent="0.3">
      <c r="A1457" s="440">
        <v>6102</v>
      </c>
      <c r="B1457" s="440">
        <f t="shared" si="26"/>
        <v>6</v>
      </c>
      <c r="C1457" s="449">
        <v>610205</v>
      </c>
      <c r="D1457" s="440" t="s">
        <v>368</v>
      </c>
      <c r="E1457" s="440" t="s">
        <v>1323</v>
      </c>
      <c r="G1457" s="440" t="s">
        <v>1323</v>
      </c>
      <c r="J1457" s="440" t="s">
        <v>1324</v>
      </c>
      <c r="K1457" s="440" t="s">
        <v>1324</v>
      </c>
      <c r="O1457" s="440" t="s">
        <v>1323</v>
      </c>
      <c r="Q1457" s="440">
        <v>610205</v>
      </c>
      <c r="R1457" s="449" t="s">
        <v>368</v>
      </c>
      <c r="S1457" s="440">
        <v>610205</v>
      </c>
    </row>
    <row r="1458" spans="1:19" ht="10.199999999999999" customHeight="1" x14ac:dyDescent="0.3">
      <c r="A1458" s="440">
        <v>6102</v>
      </c>
      <c r="B1458" s="440">
        <f t="shared" si="26"/>
        <v>6</v>
      </c>
      <c r="C1458" s="449">
        <v>610210</v>
      </c>
      <c r="D1458" s="440" t="s">
        <v>369</v>
      </c>
      <c r="E1458" s="440" t="s">
        <v>1323</v>
      </c>
      <c r="G1458" s="440" t="s">
        <v>1323</v>
      </c>
      <c r="J1458" s="440" t="s">
        <v>1324</v>
      </c>
      <c r="K1458" s="440" t="s">
        <v>1324</v>
      </c>
      <c r="O1458" s="440" t="s">
        <v>1323</v>
      </c>
      <c r="Q1458" s="440">
        <v>610210</v>
      </c>
      <c r="R1458" s="449" t="s">
        <v>369</v>
      </c>
      <c r="S1458" s="440">
        <v>610210</v>
      </c>
    </row>
    <row r="1459" spans="1:19" ht="10.199999999999999" customHeight="1" x14ac:dyDescent="0.3">
      <c r="A1459" s="440">
        <v>6102</v>
      </c>
      <c r="B1459" s="440">
        <f t="shared" si="26"/>
        <v>6</v>
      </c>
      <c r="C1459" s="449">
        <v>610215</v>
      </c>
      <c r="D1459" s="440" t="s">
        <v>370</v>
      </c>
      <c r="E1459" s="440" t="s">
        <v>1323</v>
      </c>
      <c r="G1459" s="440" t="s">
        <v>1323</v>
      </c>
      <c r="J1459" s="440" t="s">
        <v>1324</v>
      </c>
      <c r="K1459" s="440" t="s">
        <v>1324</v>
      </c>
      <c r="O1459" s="440" t="s">
        <v>1323</v>
      </c>
      <c r="Q1459" s="440">
        <v>610215</v>
      </c>
      <c r="R1459" s="449" t="s">
        <v>370</v>
      </c>
      <c r="S1459" s="440">
        <v>610215</v>
      </c>
    </row>
    <row r="1460" spans="1:19" ht="10.199999999999999" customHeight="1" x14ac:dyDescent="0.3">
      <c r="A1460" s="440">
        <v>6102</v>
      </c>
      <c r="B1460" s="440">
        <f t="shared" si="26"/>
        <v>6</v>
      </c>
      <c r="C1460" s="449">
        <v>610220</v>
      </c>
      <c r="D1460" s="440" t="s">
        <v>371</v>
      </c>
      <c r="E1460" s="440" t="s">
        <v>1323</v>
      </c>
      <c r="G1460" s="440" t="s">
        <v>1323</v>
      </c>
      <c r="J1460" s="440" t="s">
        <v>1324</v>
      </c>
      <c r="K1460" s="440" t="s">
        <v>1324</v>
      </c>
      <c r="O1460" s="440" t="s">
        <v>1323</v>
      </c>
      <c r="Q1460" s="440">
        <v>610220</v>
      </c>
      <c r="R1460" s="449" t="s">
        <v>371</v>
      </c>
      <c r="S1460" s="440">
        <v>610220</v>
      </c>
    </row>
    <row r="1461" spans="1:19" ht="10.199999999999999" customHeight="1" x14ac:dyDescent="0.3">
      <c r="A1461" s="440">
        <v>6103</v>
      </c>
      <c r="B1461" s="440">
        <f t="shared" si="26"/>
        <v>4</v>
      </c>
      <c r="C1461" s="449">
        <v>6103</v>
      </c>
      <c r="D1461" s="440" t="s">
        <v>373</v>
      </c>
      <c r="E1461" s="440" t="s">
        <v>1323</v>
      </c>
      <c r="G1461" s="440" t="s">
        <v>1323</v>
      </c>
      <c r="J1461" s="440" t="s">
        <v>1324</v>
      </c>
      <c r="K1461" s="440" t="s">
        <v>1324</v>
      </c>
      <c r="O1461" s="440" t="s">
        <v>1323</v>
      </c>
      <c r="Q1461" s="440">
        <v>6103</v>
      </c>
      <c r="R1461" s="449" t="s">
        <v>373</v>
      </c>
      <c r="S1461" s="440">
        <v>6103</v>
      </c>
    </row>
    <row r="1462" spans="1:19" ht="10.199999999999999" customHeight="1" x14ac:dyDescent="0.3">
      <c r="A1462" s="440">
        <v>6104</v>
      </c>
      <c r="B1462" s="440">
        <f t="shared" si="26"/>
        <v>4</v>
      </c>
      <c r="C1462" s="449">
        <v>6104</v>
      </c>
      <c r="D1462" s="440" t="s">
        <v>374</v>
      </c>
      <c r="E1462" s="440" t="s">
        <v>1323</v>
      </c>
      <c r="G1462" s="440" t="s">
        <v>1323</v>
      </c>
      <c r="J1462" s="440" t="s">
        <v>1324</v>
      </c>
      <c r="K1462" s="440" t="s">
        <v>1324</v>
      </c>
      <c r="O1462" s="440" t="s">
        <v>1323</v>
      </c>
      <c r="Q1462" s="440">
        <v>6104</v>
      </c>
      <c r="R1462" s="449" t="s">
        <v>374</v>
      </c>
      <c r="S1462" s="440">
        <v>6104</v>
      </c>
    </row>
    <row r="1463" spans="1:19" ht="10.199999999999999" customHeight="1" x14ac:dyDescent="0.3">
      <c r="A1463" s="440">
        <v>6105</v>
      </c>
      <c r="B1463" s="440">
        <f t="shared" si="26"/>
        <v>4</v>
      </c>
      <c r="C1463" s="449">
        <v>6105</v>
      </c>
      <c r="D1463" s="440" t="s">
        <v>375</v>
      </c>
      <c r="E1463" s="440" t="s">
        <v>1323</v>
      </c>
      <c r="G1463" s="440" t="s">
        <v>1323</v>
      </c>
      <c r="J1463" s="440" t="s">
        <v>1324</v>
      </c>
      <c r="K1463" s="440" t="s">
        <v>1324</v>
      </c>
      <c r="O1463" s="440" t="s">
        <v>1323</v>
      </c>
      <c r="Q1463" s="440">
        <v>6105</v>
      </c>
      <c r="R1463" s="449" t="s">
        <v>375</v>
      </c>
      <c r="S1463" s="440">
        <v>6105</v>
      </c>
    </row>
    <row r="1464" spans="1:19" ht="10.199999999999999" customHeight="1" x14ac:dyDescent="0.3">
      <c r="A1464" s="440">
        <v>6190</v>
      </c>
      <c r="B1464" s="440">
        <f t="shared" si="26"/>
        <v>4</v>
      </c>
      <c r="C1464" s="449">
        <v>6190</v>
      </c>
      <c r="D1464" s="440" t="s">
        <v>376</v>
      </c>
      <c r="E1464" s="440" t="s">
        <v>1323</v>
      </c>
      <c r="F1464" s="440" t="s">
        <v>1323</v>
      </c>
      <c r="G1464" s="440" t="s">
        <v>1323</v>
      </c>
      <c r="I1464" s="440" t="s">
        <v>1323</v>
      </c>
      <c r="J1464" s="440" t="s">
        <v>1323</v>
      </c>
      <c r="K1464" s="440" t="s">
        <v>1323</v>
      </c>
      <c r="O1464" s="440" t="s">
        <v>1323</v>
      </c>
      <c r="Q1464" s="440">
        <v>6190</v>
      </c>
      <c r="R1464" s="449" t="s">
        <v>376</v>
      </c>
      <c r="S1464" s="440">
        <v>6190</v>
      </c>
    </row>
    <row r="1465" spans="1:19" ht="10.199999999999999" customHeight="1" x14ac:dyDescent="0.3">
      <c r="A1465" s="440">
        <v>62</v>
      </c>
      <c r="B1465" s="440">
        <f t="shared" si="26"/>
        <v>2</v>
      </c>
      <c r="C1465" s="449">
        <v>62</v>
      </c>
      <c r="D1465" s="440" t="s">
        <v>862</v>
      </c>
      <c r="F1465" s="440" t="s">
        <v>1323</v>
      </c>
      <c r="J1465" s="440" t="s">
        <v>1324</v>
      </c>
      <c r="K1465" s="440" t="s">
        <v>1324</v>
      </c>
      <c r="N1465" s="440" t="s">
        <v>1323</v>
      </c>
      <c r="Q1465" s="440">
        <v>62</v>
      </c>
      <c r="R1465" s="449" t="s">
        <v>862</v>
      </c>
      <c r="S1465" s="440">
        <v>62</v>
      </c>
    </row>
    <row r="1466" spans="1:19" ht="10.199999999999999" customHeight="1" x14ac:dyDescent="0.3">
      <c r="A1466" s="440">
        <v>6201</v>
      </c>
      <c r="B1466" s="440">
        <f t="shared" si="26"/>
        <v>4</v>
      </c>
      <c r="C1466" s="449">
        <v>6201</v>
      </c>
      <c r="D1466" s="440" t="s">
        <v>863</v>
      </c>
      <c r="J1466" s="440" t="s">
        <v>1324</v>
      </c>
      <c r="K1466" s="440" t="s">
        <v>1324</v>
      </c>
      <c r="Q1466" s="440">
        <v>6201</v>
      </c>
      <c r="R1466" s="449" t="s">
        <v>863</v>
      </c>
      <c r="S1466" s="440">
        <v>6201</v>
      </c>
    </row>
    <row r="1467" spans="1:19" ht="10.199999999999999" customHeight="1" x14ac:dyDescent="0.3">
      <c r="A1467" s="440">
        <v>6202</v>
      </c>
      <c r="B1467" s="440">
        <f t="shared" si="26"/>
        <v>4</v>
      </c>
      <c r="C1467" s="449">
        <v>6202</v>
      </c>
      <c r="D1467" s="440" t="s">
        <v>372</v>
      </c>
      <c r="J1467" s="440" t="s">
        <v>1324</v>
      </c>
      <c r="K1467" s="440" t="s">
        <v>1324</v>
      </c>
      <c r="Q1467" s="440">
        <v>6202</v>
      </c>
      <c r="R1467" s="449" t="s">
        <v>372</v>
      </c>
      <c r="S1467" s="440">
        <v>6202</v>
      </c>
    </row>
    <row r="1468" spans="1:19" ht="10.199999999999999" customHeight="1" x14ac:dyDescent="0.3">
      <c r="A1468" s="440">
        <v>6203</v>
      </c>
      <c r="B1468" s="440">
        <f t="shared" si="26"/>
        <v>4</v>
      </c>
      <c r="C1468" s="449">
        <v>6203</v>
      </c>
      <c r="D1468" s="440" t="s">
        <v>373</v>
      </c>
      <c r="J1468" s="440" t="s">
        <v>1324</v>
      </c>
      <c r="K1468" s="440" t="s">
        <v>1324</v>
      </c>
      <c r="Q1468" s="440">
        <v>6203</v>
      </c>
      <c r="R1468" s="449" t="s">
        <v>373</v>
      </c>
      <c r="S1468" s="440">
        <v>6203</v>
      </c>
    </row>
    <row r="1469" spans="1:19" ht="10.199999999999999" customHeight="1" x14ac:dyDescent="0.3">
      <c r="A1469" s="440">
        <v>6204</v>
      </c>
      <c r="B1469" s="440">
        <f t="shared" si="26"/>
        <v>4</v>
      </c>
      <c r="C1469" s="449">
        <v>6204</v>
      </c>
      <c r="D1469" s="440" t="s">
        <v>374</v>
      </c>
      <c r="J1469" s="440" t="s">
        <v>1324</v>
      </c>
      <c r="K1469" s="440" t="s">
        <v>1324</v>
      </c>
      <c r="Q1469" s="440">
        <v>6204</v>
      </c>
      <c r="R1469" s="449" t="s">
        <v>374</v>
      </c>
      <c r="S1469" s="440">
        <v>6204</v>
      </c>
    </row>
    <row r="1470" spans="1:19" ht="10.199999999999999" customHeight="1" x14ac:dyDescent="0.3">
      <c r="A1470" s="440">
        <v>6205</v>
      </c>
      <c r="B1470" s="440">
        <f t="shared" si="26"/>
        <v>4</v>
      </c>
      <c r="C1470" s="449">
        <v>6205</v>
      </c>
      <c r="D1470" s="440" t="s">
        <v>375</v>
      </c>
      <c r="J1470" s="440" t="s">
        <v>1324</v>
      </c>
      <c r="K1470" s="440" t="s">
        <v>1324</v>
      </c>
      <c r="Q1470" s="440">
        <v>6205</v>
      </c>
      <c r="R1470" s="449" t="s">
        <v>375</v>
      </c>
      <c r="S1470" s="440">
        <v>6205</v>
      </c>
    </row>
    <row r="1471" spans="1:19" ht="10.199999999999999" customHeight="1" x14ac:dyDescent="0.3">
      <c r="A1471" s="440">
        <v>6290</v>
      </c>
      <c r="B1471" s="440">
        <f t="shared" si="26"/>
        <v>4</v>
      </c>
      <c r="C1471" s="449">
        <v>6290</v>
      </c>
      <c r="D1471" s="440" t="s">
        <v>376</v>
      </c>
      <c r="F1471" s="440" t="s">
        <v>1323</v>
      </c>
      <c r="J1471" s="440" t="s">
        <v>1324</v>
      </c>
      <c r="K1471" s="440" t="s">
        <v>1324</v>
      </c>
      <c r="N1471" s="440" t="s">
        <v>1323</v>
      </c>
      <c r="Q1471" s="440">
        <v>6290</v>
      </c>
      <c r="R1471" s="449" t="s">
        <v>376</v>
      </c>
      <c r="S1471" s="440">
        <v>6290</v>
      </c>
    </row>
    <row r="1472" spans="1:19" ht="10.199999999999999" customHeight="1" x14ac:dyDescent="0.3">
      <c r="A1472" s="440">
        <v>63</v>
      </c>
      <c r="B1472" s="440">
        <f t="shared" si="26"/>
        <v>2</v>
      </c>
      <c r="C1472" s="449">
        <v>63</v>
      </c>
      <c r="D1472" s="440" t="s">
        <v>864</v>
      </c>
      <c r="F1472" s="440" t="s">
        <v>1323</v>
      </c>
      <c r="J1472" s="440" t="s">
        <v>1324</v>
      </c>
      <c r="K1472" s="440" t="s">
        <v>1324</v>
      </c>
      <c r="L1472" s="440" t="s">
        <v>1323</v>
      </c>
      <c r="N1472" s="440" t="s">
        <v>1323</v>
      </c>
      <c r="Q1472" s="440">
        <v>63</v>
      </c>
      <c r="R1472" s="449" t="s">
        <v>864</v>
      </c>
      <c r="S1472" s="440">
        <v>63</v>
      </c>
    </row>
    <row r="1473" spans="1:19" ht="10.199999999999999" customHeight="1" x14ac:dyDescent="0.3">
      <c r="A1473" s="440">
        <v>6301</v>
      </c>
      <c r="B1473" s="440">
        <f t="shared" si="26"/>
        <v>4</v>
      </c>
      <c r="C1473" s="449">
        <v>6301</v>
      </c>
      <c r="D1473" s="440" t="s">
        <v>378</v>
      </c>
      <c r="J1473" s="440" t="s">
        <v>1324</v>
      </c>
      <c r="K1473" s="440" t="s">
        <v>1324</v>
      </c>
      <c r="Q1473" s="440">
        <v>6301</v>
      </c>
      <c r="R1473" s="449" t="s">
        <v>378</v>
      </c>
      <c r="S1473" s="440">
        <v>6301</v>
      </c>
    </row>
    <row r="1474" spans="1:19" ht="10.199999999999999" customHeight="1" x14ac:dyDescent="0.3">
      <c r="A1474" s="440">
        <v>6302</v>
      </c>
      <c r="B1474" s="440">
        <f t="shared" si="26"/>
        <v>4</v>
      </c>
      <c r="C1474" s="449">
        <v>6302</v>
      </c>
      <c r="D1474" s="440" t="s">
        <v>381</v>
      </c>
      <c r="J1474" s="440" t="s">
        <v>1324</v>
      </c>
      <c r="K1474" s="440" t="s">
        <v>1324</v>
      </c>
      <c r="Q1474" s="440">
        <v>6302</v>
      </c>
      <c r="R1474" s="449" t="s">
        <v>381</v>
      </c>
      <c r="S1474" s="440">
        <v>6302</v>
      </c>
    </row>
    <row r="1475" spans="1:19" ht="10.199999999999999" customHeight="1" x14ac:dyDescent="0.3">
      <c r="A1475" s="440">
        <v>6303</v>
      </c>
      <c r="B1475" s="440">
        <f t="shared" si="26"/>
        <v>4</v>
      </c>
      <c r="C1475" s="449">
        <v>6303</v>
      </c>
      <c r="D1475" s="440" t="s">
        <v>385</v>
      </c>
      <c r="J1475" s="440" t="s">
        <v>1324</v>
      </c>
      <c r="K1475" s="440" t="s">
        <v>1324</v>
      </c>
      <c r="Q1475" s="440">
        <v>6303</v>
      </c>
      <c r="R1475" s="449" t="s">
        <v>385</v>
      </c>
      <c r="S1475" s="440">
        <v>6303</v>
      </c>
    </row>
    <row r="1476" spans="1:19" ht="10.199999999999999" customHeight="1" x14ac:dyDescent="0.3">
      <c r="A1476" s="440">
        <v>6304</v>
      </c>
      <c r="B1476" s="440">
        <f t="shared" si="26"/>
        <v>4</v>
      </c>
      <c r="C1476" s="449">
        <v>6304</v>
      </c>
      <c r="D1476" s="440" t="s">
        <v>389</v>
      </c>
      <c r="J1476" s="440" t="s">
        <v>1324</v>
      </c>
      <c r="K1476" s="440" t="s">
        <v>1324</v>
      </c>
      <c r="Q1476" s="440">
        <v>6304</v>
      </c>
      <c r="R1476" s="449" t="s">
        <v>389</v>
      </c>
      <c r="S1476" s="440">
        <v>6304</v>
      </c>
    </row>
    <row r="1477" spans="1:19" ht="10.199999999999999" customHeight="1" x14ac:dyDescent="0.3">
      <c r="A1477" s="440">
        <v>6305</v>
      </c>
      <c r="B1477" s="440">
        <f t="shared" si="26"/>
        <v>4</v>
      </c>
      <c r="C1477" s="449">
        <v>6305</v>
      </c>
      <c r="D1477" s="440" t="s">
        <v>390</v>
      </c>
      <c r="F1477" s="440" t="s">
        <v>1323</v>
      </c>
      <c r="J1477" s="440" t="s">
        <v>1324</v>
      </c>
      <c r="K1477" s="440" t="s">
        <v>1324</v>
      </c>
      <c r="L1477" s="440" t="s">
        <v>1323</v>
      </c>
      <c r="Q1477" s="440">
        <v>6305</v>
      </c>
      <c r="R1477" s="449" t="s">
        <v>390</v>
      </c>
      <c r="S1477" s="440">
        <v>6305</v>
      </c>
    </row>
    <row r="1478" spans="1:19" ht="10.199999999999999" customHeight="1" x14ac:dyDescent="0.3">
      <c r="A1478" s="440">
        <v>6306</v>
      </c>
      <c r="B1478" s="440">
        <f t="shared" si="26"/>
        <v>4</v>
      </c>
      <c r="C1478" s="449">
        <v>6306</v>
      </c>
      <c r="D1478" s="440" t="s">
        <v>865</v>
      </c>
      <c r="J1478" s="440" t="s">
        <v>1324</v>
      </c>
      <c r="K1478" s="440" t="s">
        <v>1324</v>
      </c>
      <c r="Q1478" s="440">
        <v>6306</v>
      </c>
      <c r="R1478" s="449" t="s">
        <v>865</v>
      </c>
      <c r="S1478" s="440">
        <v>6306</v>
      </c>
    </row>
    <row r="1479" spans="1:19" ht="10.199999999999999" customHeight="1" x14ac:dyDescent="0.3">
      <c r="A1479" s="440">
        <v>6307</v>
      </c>
      <c r="B1479" s="440">
        <f t="shared" si="26"/>
        <v>4</v>
      </c>
      <c r="C1479" s="449">
        <v>6307</v>
      </c>
      <c r="D1479" s="440" t="s">
        <v>396</v>
      </c>
      <c r="J1479" s="440" t="s">
        <v>1324</v>
      </c>
      <c r="K1479" s="440" t="s">
        <v>1324</v>
      </c>
      <c r="Q1479" s="440">
        <v>6307</v>
      </c>
      <c r="R1479" s="449" t="s">
        <v>396</v>
      </c>
      <c r="S1479" s="440">
        <v>6307</v>
      </c>
    </row>
    <row r="1480" spans="1:19" ht="10.199999999999999" customHeight="1" x14ac:dyDescent="0.3">
      <c r="A1480" s="440">
        <v>6308</v>
      </c>
      <c r="B1480" s="440">
        <f t="shared" ref="B1480:B1543" si="27">LEN(C1480)</f>
        <v>4</v>
      </c>
      <c r="C1480" s="449">
        <v>6308</v>
      </c>
      <c r="D1480" s="440" t="s">
        <v>398</v>
      </c>
      <c r="J1480" s="440" t="s">
        <v>1324</v>
      </c>
      <c r="K1480" s="440" t="s">
        <v>1324</v>
      </c>
      <c r="Q1480" s="440">
        <v>6308</v>
      </c>
      <c r="R1480" s="449" t="s">
        <v>398</v>
      </c>
      <c r="S1480" s="440">
        <v>6308</v>
      </c>
    </row>
    <row r="1481" spans="1:19" ht="10.199999999999999" customHeight="1" x14ac:dyDescent="0.3">
      <c r="A1481" s="440">
        <v>6309</v>
      </c>
      <c r="B1481" s="440">
        <f t="shared" si="27"/>
        <v>4</v>
      </c>
      <c r="C1481" s="449">
        <v>6309</v>
      </c>
      <c r="D1481" s="440" t="s">
        <v>399</v>
      </c>
      <c r="J1481" s="440" t="s">
        <v>1324</v>
      </c>
      <c r="K1481" s="440" t="s">
        <v>1324</v>
      </c>
      <c r="Q1481" s="440">
        <v>6309</v>
      </c>
      <c r="R1481" s="449" t="s">
        <v>399</v>
      </c>
      <c r="S1481" s="440">
        <v>6309</v>
      </c>
    </row>
    <row r="1482" spans="1:19" ht="10.199999999999999" customHeight="1" x14ac:dyDescent="0.3">
      <c r="A1482" s="440">
        <v>6310</v>
      </c>
      <c r="B1482" s="440">
        <f t="shared" si="27"/>
        <v>4</v>
      </c>
      <c r="C1482" s="449">
        <v>6310</v>
      </c>
      <c r="D1482" s="440" t="s">
        <v>400</v>
      </c>
      <c r="J1482" s="440" t="s">
        <v>1324</v>
      </c>
      <c r="K1482" s="440" t="s">
        <v>1324</v>
      </c>
      <c r="Q1482" s="440">
        <v>6310</v>
      </c>
      <c r="R1482" s="449" t="s">
        <v>400</v>
      </c>
      <c r="S1482" s="440">
        <v>6310</v>
      </c>
    </row>
    <row r="1483" spans="1:19" ht="10.199999999999999" customHeight="1" x14ac:dyDescent="0.3">
      <c r="A1483" s="440">
        <v>6311</v>
      </c>
      <c r="B1483" s="440">
        <f t="shared" si="27"/>
        <v>4</v>
      </c>
      <c r="C1483" s="449">
        <v>6311</v>
      </c>
      <c r="D1483" s="440" t="s">
        <v>375</v>
      </c>
      <c r="J1483" s="440" t="s">
        <v>1324</v>
      </c>
      <c r="K1483" s="440" t="s">
        <v>1324</v>
      </c>
      <c r="Q1483" s="440">
        <v>6311</v>
      </c>
      <c r="R1483" s="449" t="s">
        <v>375</v>
      </c>
      <c r="S1483" s="440">
        <v>6311</v>
      </c>
    </row>
    <row r="1484" spans="1:19" ht="10.199999999999999" customHeight="1" x14ac:dyDescent="0.3">
      <c r="A1484" s="440">
        <v>6312</v>
      </c>
      <c r="B1484" s="440">
        <f t="shared" si="27"/>
        <v>4</v>
      </c>
      <c r="C1484" s="449">
        <v>6312</v>
      </c>
      <c r="D1484" s="440" t="s">
        <v>1682</v>
      </c>
      <c r="J1484" s="440" t="s">
        <v>1324</v>
      </c>
      <c r="K1484" s="440" t="s">
        <v>1324</v>
      </c>
      <c r="N1484" s="440" t="s">
        <v>1323</v>
      </c>
      <c r="Q1484" s="440">
        <v>6312</v>
      </c>
      <c r="R1484" s="449" t="s">
        <v>1682</v>
      </c>
      <c r="S1484" s="440">
        <v>6312</v>
      </c>
    </row>
    <row r="1485" spans="1:19" ht="10.199999999999999" customHeight="1" x14ac:dyDescent="0.3">
      <c r="A1485" s="440">
        <v>6390</v>
      </c>
      <c r="B1485" s="440">
        <f t="shared" si="27"/>
        <v>4</v>
      </c>
      <c r="C1485" s="449">
        <v>6390</v>
      </c>
      <c r="D1485" s="440" t="s">
        <v>401</v>
      </c>
      <c r="J1485" s="440" t="s">
        <v>1324</v>
      </c>
      <c r="K1485" s="440" t="s">
        <v>1324</v>
      </c>
      <c r="N1485" s="440" t="s">
        <v>1323</v>
      </c>
      <c r="Q1485" s="440">
        <v>6390</v>
      </c>
      <c r="R1485" s="449" t="s">
        <v>401</v>
      </c>
      <c r="S1485" s="440">
        <v>6390</v>
      </c>
    </row>
    <row r="1486" spans="1:19" ht="10.199999999999999" customHeight="1" x14ac:dyDescent="0.3">
      <c r="A1486" s="440">
        <v>64</v>
      </c>
      <c r="B1486" s="440">
        <f t="shared" si="27"/>
        <v>2</v>
      </c>
      <c r="C1486" s="449">
        <v>64</v>
      </c>
      <c r="D1486" s="440" t="s">
        <v>377</v>
      </c>
      <c r="E1486" s="440" t="s">
        <v>1323</v>
      </c>
      <c r="F1486" s="440" t="s">
        <v>1323</v>
      </c>
      <c r="G1486" s="440" t="s">
        <v>1323</v>
      </c>
      <c r="I1486" s="440" t="s">
        <v>1323</v>
      </c>
      <c r="J1486" s="440" t="s">
        <v>1323</v>
      </c>
      <c r="K1486" s="440" t="s">
        <v>1323</v>
      </c>
      <c r="L1486" s="440" t="s">
        <v>1323</v>
      </c>
      <c r="M1486" s="440" t="s">
        <v>1323</v>
      </c>
      <c r="N1486" s="440" t="s">
        <v>1323</v>
      </c>
      <c r="O1486" s="440" t="s">
        <v>1323</v>
      </c>
      <c r="Q1486" s="440">
        <v>64</v>
      </c>
      <c r="R1486" s="449" t="s">
        <v>377</v>
      </c>
      <c r="S1486" s="440">
        <v>64</v>
      </c>
    </row>
    <row r="1487" spans="1:19" ht="10.199999999999999" customHeight="1" x14ac:dyDescent="0.3">
      <c r="A1487" s="440">
        <v>6401</v>
      </c>
      <c r="B1487" s="440">
        <f t="shared" si="27"/>
        <v>4</v>
      </c>
      <c r="C1487" s="449">
        <v>6401</v>
      </c>
      <c r="D1487" s="440" t="s">
        <v>378</v>
      </c>
      <c r="E1487" s="440" t="s">
        <v>1323</v>
      </c>
      <c r="G1487" s="440" t="s">
        <v>1323</v>
      </c>
      <c r="J1487" s="440" t="s">
        <v>1323</v>
      </c>
      <c r="K1487" s="440" t="s">
        <v>1323</v>
      </c>
      <c r="O1487" s="440" t="s">
        <v>1323</v>
      </c>
      <c r="Q1487" s="440">
        <v>6401</v>
      </c>
      <c r="R1487" s="449" t="s">
        <v>378</v>
      </c>
      <c r="S1487" s="440">
        <v>6401</v>
      </c>
    </row>
    <row r="1488" spans="1:19" ht="10.199999999999999" customHeight="1" x14ac:dyDescent="0.3">
      <c r="A1488" s="440">
        <v>6401</v>
      </c>
      <c r="B1488" s="440">
        <f t="shared" si="27"/>
        <v>6</v>
      </c>
      <c r="C1488" s="449">
        <v>640105</v>
      </c>
      <c r="D1488" s="440" t="s">
        <v>379</v>
      </c>
      <c r="E1488" s="440" t="s">
        <v>1323</v>
      </c>
      <c r="G1488" s="440" t="s">
        <v>1323</v>
      </c>
      <c r="J1488" s="440" t="s">
        <v>1323</v>
      </c>
      <c r="K1488" s="440" t="s">
        <v>1323</v>
      </c>
      <c r="O1488" s="440" t="s">
        <v>1323</v>
      </c>
      <c r="Q1488" s="440">
        <v>640105</v>
      </c>
      <c r="R1488" s="449" t="s">
        <v>379</v>
      </c>
      <c r="S1488" s="440">
        <v>640105</v>
      </c>
    </row>
    <row r="1489" spans="1:19" ht="10.199999999999999" customHeight="1" x14ac:dyDescent="0.3">
      <c r="A1489" s="440">
        <v>6401</v>
      </c>
      <c r="B1489" s="440">
        <f t="shared" si="27"/>
        <v>6</v>
      </c>
      <c r="C1489" s="449">
        <v>640110</v>
      </c>
      <c r="D1489" s="440" t="s">
        <v>380</v>
      </c>
      <c r="E1489" s="440" t="s">
        <v>1323</v>
      </c>
      <c r="G1489" s="440" t="s">
        <v>1323</v>
      </c>
      <c r="J1489" s="440" t="s">
        <v>1323</v>
      </c>
      <c r="K1489" s="440" t="s">
        <v>1323</v>
      </c>
      <c r="O1489" s="440" t="s">
        <v>1323</v>
      </c>
      <c r="Q1489" s="440">
        <v>640110</v>
      </c>
      <c r="R1489" s="449" t="s">
        <v>380</v>
      </c>
      <c r="S1489" s="440">
        <v>640110</v>
      </c>
    </row>
    <row r="1490" spans="1:19" ht="10.199999999999999" customHeight="1" x14ac:dyDescent="0.3">
      <c r="A1490" s="440">
        <v>6402</v>
      </c>
      <c r="B1490" s="440">
        <f t="shared" si="27"/>
        <v>4</v>
      </c>
      <c r="C1490" s="449">
        <v>6402</v>
      </c>
      <c r="D1490" s="440" t="s">
        <v>381</v>
      </c>
      <c r="E1490" s="440" t="s">
        <v>1323</v>
      </c>
      <c r="G1490" s="440" t="s">
        <v>1323</v>
      </c>
      <c r="J1490" s="440" t="s">
        <v>1323</v>
      </c>
      <c r="K1490" s="440" t="s">
        <v>1323</v>
      </c>
      <c r="O1490" s="440" t="s">
        <v>1323</v>
      </c>
      <c r="Q1490" s="440">
        <v>6402</v>
      </c>
      <c r="R1490" s="449" t="s">
        <v>381</v>
      </c>
      <c r="S1490" s="440">
        <v>6402</v>
      </c>
    </row>
    <row r="1491" spans="1:19" ht="10.199999999999999" customHeight="1" x14ac:dyDescent="0.3">
      <c r="A1491" s="440">
        <v>6402</v>
      </c>
      <c r="B1491" s="440">
        <f t="shared" si="27"/>
        <v>6</v>
      </c>
      <c r="C1491" s="449">
        <v>640205</v>
      </c>
      <c r="D1491" s="440" t="s">
        <v>382</v>
      </c>
      <c r="E1491" s="440" t="s">
        <v>1323</v>
      </c>
      <c r="G1491" s="440" t="s">
        <v>1323</v>
      </c>
      <c r="J1491" s="440" t="s">
        <v>1323</v>
      </c>
      <c r="K1491" s="440" t="s">
        <v>1323</v>
      </c>
      <c r="O1491" s="440" t="s">
        <v>1323</v>
      </c>
      <c r="Q1491" s="440">
        <v>640205</v>
      </c>
      <c r="R1491" s="449" t="s">
        <v>382</v>
      </c>
      <c r="S1491" s="440">
        <v>640205</v>
      </c>
    </row>
    <row r="1492" spans="1:19" ht="10.199999999999999" customHeight="1" x14ac:dyDescent="0.3">
      <c r="A1492" s="440">
        <v>6402</v>
      </c>
      <c r="B1492" s="440">
        <f t="shared" si="27"/>
        <v>6</v>
      </c>
      <c r="C1492" s="449">
        <v>640210</v>
      </c>
      <c r="D1492" s="440" t="s">
        <v>383</v>
      </c>
      <c r="E1492" s="440" t="s">
        <v>1323</v>
      </c>
      <c r="J1492" s="440" t="s">
        <v>1323</v>
      </c>
      <c r="K1492" s="440" t="s">
        <v>1323</v>
      </c>
      <c r="O1492" s="440" t="s">
        <v>1323</v>
      </c>
      <c r="Q1492" s="440">
        <v>640210</v>
      </c>
      <c r="R1492" s="449" t="s">
        <v>383</v>
      </c>
      <c r="S1492" s="440">
        <v>640210</v>
      </c>
    </row>
    <row r="1493" spans="1:19" ht="10.199999999999999" customHeight="1" x14ac:dyDescent="0.3">
      <c r="A1493" s="440">
        <v>6402</v>
      </c>
      <c r="B1493" s="440">
        <f t="shared" si="27"/>
        <v>6</v>
      </c>
      <c r="C1493" s="449">
        <v>640215</v>
      </c>
      <c r="D1493" s="440" t="s">
        <v>384</v>
      </c>
      <c r="E1493" s="440" t="s">
        <v>1323</v>
      </c>
      <c r="G1493" s="440" t="s">
        <v>1323</v>
      </c>
      <c r="J1493" s="440" t="s">
        <v>1323</v>
      </c>
      <c r="K1493" s="440" t="s">
        <v>1323</v>
      </c>
      <c r="O1493" s="440" t="s">
        <v>1323</v>
      </c>
      <c r="Q1493" s="440">
        <v>640215</v>
      </c>
      <c r="R1493" s="449" t="s">
        <v>384</v>
      </c>
      <c r="S1493" s="440">
        <v>640215</v>
      </c>
    </row>
    <row r="1494" spans="1:19" ht="10.199999999999999" customHeight="1" x14ac:dyDescent="0.3">
      <c r="A1494" s="440">
        <v>6402</v>
      </c>
      <c r="B1494" s="440">
        <f t="shared" si="27"/>
        <v>6</v>
      </c>
      <c r="C1494" s="449">
        <v>640290</v>
      </c>
      <c r="D1494" s="440" t="s">
        <v>118</v>
      </c>
      <c r="E1494" s="440" t="s">
        <v>1323</v>
      </c>
      <c r="G1494" s="440" t="s">
        <v>1323</v>
      </c>
      <c r="J1494" s="440" t="s">
        <v>1323</v>
      </c>
      <c r="K1494" s="440" t="s">
        <v>1323</v>
      </c>
      <c r="O1494" s="440" t="s">
        <v>1323</v>
      </c>
      <c r="Q1494" s="440">
        <v>640290</v>
      </c>
      <c r="R1494" s="449" t="s">
        <v>118</v>
      </c>
      <c r="S1494" s="440">
        <v>640290</v>
      </c>
    </row>
    <row r="1495" spans="1:19" ht="10.199999999999999" customHeight="1" x14ac:dyDescent="0.3">
      <c r="A1495" s="440">
        <v>6403</v>
      </c>
      <c r="B1495" s="440">
        <f t="shared" si="27"/>
        <v>4</v>
      </c>
      <c r="C1495" s="449">
        <v>6403</v>
      </c>
      <c r="D1495" s="440" t="s">
        <v>385</v>
      </c>
      <c r="E1495" s="440" t="s">
        <v>1323</v>
      </c>
      <c r="G1495" s="440" t="s">
        <v>1323</v>
      </c>
      <c r="J1495" s="440" t="s">
        <v>1323</v>
      </c>
      <c r="K1495" s="440" t="s">
        <v>1323</v>
      </c>
      <c r="O1495" s="440" t="s">
        <v>1323</v>
      </c>
      <c r="Q1495" s="440">
        <v>6403</v>
      </c>
      <c r="R1495" s="449" t="s">
        <v>385</v>
      </c>
      <c r="S1495" s="440">
        <v>6403</v>
      </c>
    </row>
    <row r="1496" spans="1:19" ht="10.199999999999999" customHeight="1" x14ac:dyDescent="0.3">
      <c r="A1496" s="440">
        <v>6403</v>
      </c>
      <c r="B1496" s="440">
        <f t="shared" si="27"/>
        <v>6</v>
      </c>
      <c r="C1496" s="449">
        <v>640305</v>
      </c>
      <c r="D1496" s="440" t="s">
        <v>386</v>
      </c>
      <c r="E1496" s="440" t="s">
        <v>1323</v>
      </c>
      <c r="G1496" s="440" t="s">
        <v>1323</v>
      </c>
      <c r="J1496" s="440" t="s">
        <v>1323</v>
      </c>
      <c r="K1496" s="440" t="s">
        <v>1323</v>
      </c>
      <c r="O1496" s="440" t="s">
        <v>1323</v>
      </c>
      <c r="Q1496" s="440">
        <v>640305</v>
      </c>
      <c r="R1496" s="449" t="s">
        <v>386</v>
      </c>
      <c r="S1496" s="440">
        <v>640305</v>
      </c>
    </row>
    <row r="1497" spans="1:19" ht="10.199999999999999" customHeight="1" x14ac:dyDescent="0.3">
      <c r="A1497" s="440">
        <v>6403</v>
      </c>
      <c r="B1497" s="440">
        <f t="shared" si="27"/>
        <v>6</v>
      </c>
      <c r="C1497" s="449">
        <v>640310</v>
      </c>
      <c r="D1497" s="440" t="s">
        <v>387</v>
      </c>
      <c r="E1497" s="440" t="s">
        <v>1323</v>
      </c>
      <c r="G1497" s="440" t="s">
        <v>1323</v>
      </c>
      <c r="J1497" s="440" t="s">
        <v>1323</v>
      </c>
      <c r="K1497" s="440" t="s">
        <v>1323</v>
      </c>
      <c r="O1497" s="440" t="s">
        <v>1323</v>
      </c>
      <c r="Q1497" s="440">
        <v>640310</v>
      </c>
      <c r="R1497" s="449" t="s">
        <v>387</v>
      </c>
      <c r="S1497" s="440">
        <v>640310</v>
      </c>
    </row>
    <row r="1498" spans="1:19" ht="10.199999999999999" customHeight="1" x14ac:dyDescent="0.3">
      <c r="A1498" s="440">
        <v>6403</v>
      </c>
      <c r="B1498" s="440">
        <f t="shared" si="27"/>
        <v>6</v>
      </c>
      <c r="C1498" s="449">
        <v>640315</v>
      </c>
      <c r="D1498" s="440" t="s">
        <v>388</v>
      </c>
      <c r="E1498" s="440" t="s">
        <v>1323</v>
      </c>
      <c r="G1498" s="440" t="s">
        <v>1323</v>
      </c>
      <c r="J1498" s="440" t="s">
        <v>1323</v>
      </c>
      <c r="K1498" s="440" t="s">
        <v>1323</v>
      </c>
      <c r="O1498" s="440" t="s">
        <v>1323</v>
      </c>
      <c r="Q1498" s="440">
        <v>640315</v>
      </c>
      <c r="R1498" s="449" t="s">
        <v>388</v>
      </c>
      <c r="S1498" s="440">
        <v>640315</v>
      </c>
    </row>
    <row r="1499" spans="1:19" ht="10.199999999999999" customHeight="1" x14ac:dyDescent="0.3">
      <c r="A1499" s="440">
        <v>6404</v>
      </c>
      <c r="B1499" s="440">
        <f t="shared" si="27"/>
        <v>4</v>
      </c>
      <c r="C1499" s="449">
        <v>6404</v>
      </c>
      <c r="D1499" s="440" t="s">
        <v>389</v>
      </c>
      <c r="E1499" s="440" t="s">
        <v>1323</v>
      </c>
      <c r="G1499" s="440" t="s">
        <v>1323</v>
      </c>
      <c r="I1499" s="440" t="s">
        <v>1323</v>
      </c>
      <c r="J1499" s="440" t="s">
        <v>1323</v>
      </c>
      <c r="K1499" s="440" t="s">
        <v>1323</v>
      </c>
      <c r="O1499" s="440" t="s">
        <v>1323</v>
      </c>
      <c r="Q1499" s="440">
        <v>6404</v>
      </c>
      <c r="R1499" s="449" t="s">
        <v>1683</v>
      </c>
      <c r="S1499" s="440">
        <v>6404</v>
      </c>
    </row>
    <row r="1500" spans="1:19" ht="10.199999999999999" customHeight="1" x14ac:dyDescent="0.3">
      <c r="A1500" s="440">
        <v>6404</v>
      </c>
      <c r="B1500" s="440">
        <f t="shared" si="27"/>
        <v>6</v>
      </c>
      <c r="C1500" s="449">
        <v>640405</v>
      </c>
      <c r="D1500" s="440" t="s">
        <v>802</v>
      </c>
      <c r="E1500" s="440" t="s">
        <v>1323</v>
      </c>
      <c r="G1500" s="440" t="s">
        <v>1323</v>
      </c>
      <c r="I1500" s="440" t="s">
        <v>1323</v>
      </c>
      <c r="J1500" s="440" t="s">
        <v>1323</v>
      </c>
      <c r="K1500" s="440" t="s">
        <v>1323</v>
      </c>
      <c r="O1500" s="440" t="s">
        <v>1323</v>
      </c>
      <c r="Q1500" s="440">
        <v>640405</v>
      </c>
      <c r="R1500" s="449" t="s">
        <v>1011</v>
      </c>
      <c r="S1500" s="442" t="s">
        <v>1684</v>
      </c>
    </row>
    <row r="1501" spans="1:19" ht="10.199999999999999" customHeight="1" x14ac:dyDescent="0.3">
      <c r="A1501" s="440">
        <v>6404</v>
      </c>
      <c r="B1501" s="440">
        <f t="shared" si="27"/>
        <v>6</v>
      </c>
      <c r="C1501" s="449">
        <v>640410</v>
      </c>
      <c r="D1501" s="440" t="s">
        <v>803</v>
      </c>
      <c r="E1501" s="440" t="s">
        <v>1323</v>
      </c>
      <c r="J1501" s="440" t="s">
        <v>1323</v>
      </c>
      <c r="K1501" s="440" t="s">
        <v>1323</v>
      </c>
      <c r="O1501" s="440" t="s">
        <v>1323</v>
      </c>
      <c r="Q1501" s="440">
        <v>640410</v>
      </c>
      <c r="R1501" s="449" t="s">
        <v>1639</v>
      </c>
      <c r="S1501" s="442" t="s">
        <v>1685</v>
      </c>
    </row>
    <row r="1502" spans="1:19" ht="10.199999999999999" customHeight="1" x14ac:dyDescent="0.3">
      <c r="A1502" s="440">
        <v>6404</v>
      </c>
      <c r="B1502" s="440">
        <f t="shared" si="27"/>
        <v>6</v>
      </c>
      <c r="C1502" s="449">
        <v>640415</v>
      </c>
      <c r="D1502" s="440" t="s">
        <v>804</v>
      </c>
      <c r="E1502" s="440" t="s">
        <v>1323</v>
      </c>
      <c r="G1502" s="440" t="s">
        <v>1323</v>
      </c>
      <c r="I1502" s="440" t="s">
        <v>1323</v>
      </c>
      <c r="J1502" s="440" t="s">
        <v>1323</v>
      </c>
      <c r="K1502" s="440" t="s">
        <v>1323</v>
      </c>
      <c r="O1502" s="440" t="s">
        <v>1323</v>
      </c>
      <c r="Q1502" s="440">
        <v>640415</v>
      </c>
      <c r="R1502" s="449" t="s">
        <v>1010</v>
      </c>
      <c r="S1502" s="440">
        <v>640415</v>
      </c>
    </row>
    <row r="1503" spans="1:19" ht="10.199999999999999" customHeight="1" x14ac:dyDescent="0.3">
      <c r="A1503" s="440">
        <v>6404</v>
      </c>
      <c r="B1503" s="440">
        <f t="shared" si="27"/>
        <v>6</v>
      </c>
      <c r="C1503" s="449">
        <v>640420</v>
      </c>
      <c r="D1503" s="440" t="s">
        <v>108</v>
      </c>
      <c r="E1503" s="440" t="s">
        <v>1323</v>
      </c>
      <c r="G1503" s="440" t="s">
        <v>1323</v>
      </c>
      <c r="J1503" s="440" t="s">
        <v>1323</v>
      </c>
      <c r="K1503" s="440" t="s">
        <v>1323</v>
      </c>
      <c r="O1503" s="440" t="s">
        <v>1323</v>
      </c>
      <c r="Q1503" s="440">
        <v>640420</v>
      </c>
      <c r="R1503" s="449" t="s">
        <v>1547</v>
      </c>
      <c r="S1503" s="440">
        <v>640420</v>
      </c>
    </row>
    <row r="1504" spans="1:19" ht="10.199999999999999" customHeight="1" x14ac:dyDescent="0.3">
      <c r="A1504" s="440">
        <v>6404</v>
      </c>
      <c r="B1504" s="440">
        <f t="shared" si="27"/>
        <v>6</v>
      </c>
      <c r="C1504" s="449">
        <v>640425</v>
      </c>
      <c r="D1504" s="440" t="s">
        <v>805</v>
      </c>
      <c r="E1504" s="440" t="s">
        <v>1323</v>
      </c>
      <c r="G1504" s="440" t="s">
        <v>1323</v>
      </c>
      <c r="J1504" s="440" t="s">
        <v>1323</v>
      </c>
      <c r="K1504" s="440" t="s">
        <v>1323</v>
      </c>
      <c r="O1504" s="440" t="s">
        <v>1323</v>
      </c>
      <c r="Q1504" s="440" t="s">
        <v>1340</v>
      </c>
      <c r="R1504" s="449" t="s">
        <v>1340</v>
      </c>
      <c r="S1504" s="440" t="s">
        <v>1340</v>
      </c>
    </row>
    <row r="1505" spans="1:19" ht="10.199999999999999" customHeight="1" x14ac:dyDescent="0.3">
      <c r="A1505" s="440">
        <v>6404</v>
      </c>
      <c r="B1505" s="440">
        <f t="shared" si="27"/>
        <v>6</v>
      </c>
      <c r="C1505" s="449">
        <v>640430</v>
      </c>
      <c r="D1505" s="440" t="s">
        <v>806</v>
      </c>
      <c r="E1505" s="440" t="s">
        <v>1323</v>
      </c>
      <c r="G1505" s="440" t="s">
        <v>1323</v>
      </c>
      <c r="J1505" s="440" t="s">
        <v>1323</v>
      </c>
      <c r="K1505" s="440" t="s">
        <v>1323</v>
      </c>
      <c r="O1505" s="440" t="s">
        <v>1323</v>
      </c>
      <c r="Q1505" s="440" t="s">
        <v>1340</v>
      </c>
      <c r="R1505" s="449" t="s">
        <v>1340</v>
      </c>
      <c r="S1505" s="440" t="s">
        <v>1340</v>
      </c>
    </row>
    <row r="1506" spans="1:19" ht="10.199999999999999" customHeight="1" x14ac:dyDescent="0.3">
      <c r="A1506" s="440">
        <v>6404</v>
      </c>
      <c r="B1506" s="440">
        <f t="shared" si="27"/>
        <v>6</v>
      </c>
      <c r="C1506" s="449">
        <v>640435</v>
      </c>
      <c r="D1506" s="440" t="s">
        <v>807</v>
      </c>
      <c r="E1506" s="440" t="s">
        <v>1323</v>
      </c>
      <c r="J1506" s="440" t="s">
        <v>1323</v>
      </c>
      <c r="K1506" s="440" t="s">
        <v>1323</v>
      </c>
      <c r="O1506" s="440" t="s">
        <v>1323</v>
      </c>
      <c r="Q1506" s="440" t="s">
        <v>1340</v>
      </c>
      <c r="R1506" s="449" t="s">
        <v>1340</v>
      </c>
      <c r="S1506" s="440" t="s">
        <v>1340</v>
      </c>
    </row>
    <row r="1507" spans="1:19" ht="10.199999999999999" customHeight="1" x14ac:dyDescent="0.3">
      <c r="A1507" s="440">
        <v>6404</v>
      </c>
      <c r="B1507" s="440">
        <f t="shared" si="27"/>
        <v>6</v>
      </c>
      <c r="C1507" s="449">
        <v>640440</v>
      </c>
      <c r="D1507" s="440" t="s">
        <v>1641</v>
      </c>
      <c r="E1507" s="440" t="s">
        <v>1323</v>
      </c>
      <c r="G1507" s="440" t="s">
        <v>1323</v>
      </c>
      <c r="I1507" s="440" t="s">
        <v>1323</v>
      </c>
      <c r="J1507" s="440" t="s">
        <v>1323</v>
      </c>
      <c r="K1507" s="440" t="s">
        <v>1323</v>
      </c>
      <c r="O1507" s="440" t="s">
        <v>1323</v>
      </c>
      <c r="Q1507" s="440">
        <v>640440</v>
      </c>
      <c r="R1507" s="449" t="s">
        <v>1549</v>
      </c>
      <c r="S1507" s="440">
        <v>640440</v>
      </c>
    </row>
    <row r="1508" spans="1:19" ht="10.199999999999999" customHeight="1" x14ac:dyDescent="0.3">
      <c r="A1508" s="440">
        <v>6404</v>
      </c>
      <c r="B1508" s="440">
        <f t="shared" si="27"/>
        <v>6</v>
      </c>
      <c r="C1508" s="449">
        <v>640445</v>
      </c>
      <c r="D1508" s="440" t="s">
        <v>109</v>
      </c>
      <c r="E1508" s="440" t="s">
        <v>1323</v>
      </c>
      <c r="J1508" s="440" t="s">
        <v>1324</v>
      </c>
      <c r="K1508" s="440" t="s">
        <v>1324</v>
      </c>
      <c r="O1508" s="440" t="s">
        <v>1323</v>
      </c>
      <c r="Q1508" s="440">
        <v>640445</v>
      </c>
      <c r="R1508" s="449" t="s">
        <v>1012</v>
      </c>
      <c r="S1508" s="440">
        <v>640445</v>
      </c>
    </row>
    <row r="1509" spans="1:19" ht="10.199999999999999" customHeight="1" x14ac:dyDescent="0.3">
      <c r="A1509" s="440">
        <v>6404</v>
      </c>
      <c r="B1509" s="440">
        <f t="shared" si="27"/>
        <v>6</v>
      </c>
      <c r="C1509" s="449">
        <v>640450</v>
      </c>
      <c r="D1509" s="440" t="s">
        <v>110</v>
      </c>
      <c r="I1509" s="440" t="s">
        <v>1323</v>
      </c>
      <c r="J1509" s="440" t="s">
        <v>1324</v>
      </c>
      <c r="K1509" s="440" t="s">
        <v>1324</v>
      </c>
      <c r="Q1509" s="440">
        <v>640450</v>
      </c>
      <c r="R1509" s="449" t="s">
        <v>1686</v>
      </c>
      <c r="S1509" s="440">
        <v>640450</v>
      </c>
    </row>
    <row r="1510" spans="1:19" ht="10.199999999999999" customHeight="1" x14ac:dyDescent="0.3">
      <c r="A1510" s="440">
        <v>6405</v>
      </c>
      <c r="B1510" s="440">
        <f t="shared" si="27"/>
        <v>4</v>
      </c>
      <c r="C1510" s="449">
        <v>6405</v>
      </c>
      <c r="D1510" s="440" t="s">
        <v>390</v>
      </c>
      <c r="E1510" s="440" t="s">
        <v>1323</v>
      </c>
      <c r="F1510" s="440" t="s">
        <v>1323</v>
      </c>
      <c r="G1510" s="440" t="s">
        <v>1323</v>
      </c>
      <c r="I1510" s="440" t="s">
        <v>1323</v>
      </c>
      <c r="J1510" s="440" t="s">
        <v>1323</v>
      </c>
      <c r="K1510" s="440" t="s">
        <v>1323</v>
      </c>
      <c r="L1510" s="440" t="s">
        <v>1323</v>
      </c>
      <c r="M1510" s="440" t="s">
        <v>1323</v>
      </c>
      <c r="N1510" s="440" t="s">
        <v>1323</v>
      </c>
      <c r="O1510" s="440" t="s">
        <v>1323</v>
      </c>
      <c r="Q1510" s="440">
        <v>6405</v>
      </c>
      <c r="R1510" s="449" t="s">
        <v>390</v>
      </c>
      <c r="S1510" s="440">
        <v>6405</v>
      </c>
    </row>
    <row r="1511" spans="1:19" ht="10.199999999999999" customHeight="1" x14ac:dyDescent="0.3">
      <c r="A1511" s="440">
        <v>6405</v>
      </c>
      <c r="B1511" s="440">
        <f t="shared" si="27"/>
        <v>6</v>
      </c>
      <c r="C1511" s="449">
        <v>640505</v>
      </c>
      <c r="D1511" s="440" t="s">
        <v>391</v>
      </c>
      <c r="E1511" s="440" t="s">
        <v>1323</v>
      </c>
      <c r="F1511" s="440" t="s">
        <v>1323</v>
      </c>
      <c r="G1511" s="440" t="s">
        <v>1323</v>
      </c>
      <c r="I1511" s="440" t="s">
        <v>1323</v>
      </c>
      <c r="J1511" s="440" t="s">
        <v>1323</v>
      </c>
      <c r="K1511" s="440" t="s">
        <v>1323</v>
      </c>
      <c r="N1511" s="440" t="s">
        <v>1323</v>
      </c>
      <c r="O1511" s="440" t="s">
        <v>1323</v>
      </c>
      <c r="Q1511" s="440">
        <v>640505</v>
      </c>
      <c r="R1511" s="449" t="s">
        <v>391</v>
      </c>
      <c r="S1511" s="440">
        <v>640505</v>
      </c>
    </row>
    <row r="1512" spans="1:19" ht="10.199999999999999" customHeight="1" x14ac:dyDescent="0.3">
      <c r="A1512" s="440">
        <v>6405</v>
      </c>
      <c r="B1512" s="440">
        <f t="shared" si="27"/>
        <v>6</v>
      </c>
      <c r="C1512" s="449">
        <v>640510</v>
      </c>
      <c r="D1512" s="440" t="s">
        <v>392</v>
      </c>
      <c r="E1512" s="440" t="s">
        <v>1323</v>
      </c>
      <c r="F1512" s="440" t="s">
        <v>1323</v>
      </c>
      <c r="J1512" s="440" t="s">
        <v>1324</v>
      </c>
      <c r="K1512" s="440" t="s">
        <v>1324</v>
      </c>
      <c r="O1512" s="440" t="s">
        <v>1323</v>
      </c>
      <c r="Q1512" s="440">
        <v>640510</v>
      </c>
      <c r="R1512" s="449" t="s">
        <v>392</v>
      </c>
      <c r="S1512" s="440">
        <v>640510</v>
      </c>
    </row>
    <row r="1513" spans="1:19" ht="10.199999999999999" customHeight="1" x14ac:dyDescent="0.3">
      <c r="A1513" s="440">
        <v>6405</v>
      </c>
      <c r="B1513" s="440">
        <f t="shared" si="27"/>
        <v>6</v>
      </c>
      <c r="C1513" s="449">
        <v>640515</v>
      </c>
      <c r="D1513" s="440" t="s">
        <v>393</v>
      </c>
      <c r="E1513" s="440" t="s">
        <v>1323</v>
      </c>
      <c r="F1513" s="440" t="s">
        <v>1323</v>
      </c>
      <c r="J1513" s="440" t="s">
        <v>1324</v>
      </c>
      <c r="K1513" s="440" t="s">
        <v>1324</v>
      </c>
      <c r="N1513" s="440" t="s">
        <v>1323</v>
      </c>
      <c r="O1513" s="440" t="s">
        <v>1323</v>
      </c>
      <c r="Q1513" s="440">
        <v>640515</v>
      </c>
      <c r="R1513" s="449" t="s">
        <v>393</v>
      </c>
      <c r="S1513" s="440">
        <v>640515</v>
      </c>
    </row>
    <row r="1514" spans="1:19" ht="10.199999999999999" customHeight="1" x14ac:dyDescent="0.3">
      <c r="A1514" s="440">
        <v>6405</v>
      </c>
      <c r="B1514" s="440">
        <f t="shared" si="27"/>
        <v>6</v>
      </c>
      <c r="C1514" s="449">
        <v>640590</v>
      </c>
      <c r="D1514" s="440" t="s">
        <v>394</v>
      </c>
      <c r="E1514" s="440" t="s">
        <v>1323</v>
      </c>
      <c r="F1514" s="440" t="s">
        <v>1323</v>
      </c>
      <c r="G1514" s="440" t="s">
        <v>1323</v>
      </c>
      <c r="I1514" s="440" t="s">
        <v>1323</v>
      </c>
      <c r="J1514" s="440" t="s">
        <v>1323</v>
      </c>
      <c r="K1514" s="440" t="s">
        <v>1323</v>
      </c>
      <c r="L1514" s="440" t="s">
        <v>1323</v>
      </c>
      <c r="M1514" s="440" t="s">
        <v>1323</v>
      </c>
      <c r="O1514" s="440" t="s">
        <v>1323</v>
      </c>
      <c r="Q1514" s="440">
        <v>640590</v>
      </c>
      <c r="R1514" s="449" t="s">
        <v>394</v>
      </c>
      <c r="S1514" s="440">
        <v>640590</v>
      </c>
    </row>
    <row r="1515" spans="1:19" ht="10.199999999999999" customHeight="1" x14ac:dyDescent="0.3">
      <c r="A1515" s="440">
        <v>6406</v>
      </c>
      <c r="B1515" s="440">
        <f t="shared" si="27"/>
        <v>4</v>
      </c>
      <c r="C1515" s="449">
        <v>6406</v>
      </c>
      <c r="D1515" s="440" t="s">
        <v>395</v>
      </c>
      <c r="J1515" s="440" t="s">
        <v>1324</v>
      </c>
      <c r="K1515" s="440" t="s">
        <v>1324</v>
      </c>
      <c r="M1515" s="440" t="s">
        <v>1323</v>
      </c>
      <c r="Q1515" s="440">
        <v>6406</v>
      </c>
      <c r="R1515" s="449" t="s">
        <v>395</v>
      </c>
      <c r="S1515" s="440">
        <v>6406</v>
      </c>
    </row>
    <row r="1516" spans="1:19" ht="10.199999999999999" customHeight="1" x14ac:dyDescent="0.3">
      <c r="A1516" s="440">
        <v>6406</v>
      </c>
      <c r="B1516" s="440">
        <f t="shared" si="27"/>
        <v>6</v>
      </c>
      <c r="C1516" s="449">
        <v>640605</v>
      </c>
      <c r="D1516" s="440" t="s">
        <v>1687</v>
      </c>
      <c r="J1516" s="440" t="s">
        <v>1324</v>
      </c>
      <c r="K1516" s="440" t="s">
        <v>1324</v>
      </c>
      <c r="M1516" s="440" t="s">
        <v>1323</v>
      </c>
      <c r="Q1516" s="440">
        <v>640605</v>
      </c>
      <c r="R1516" s="449" t="s">
        <v>1687</v>
      </c>
      <c r="S1516" s="440">
        <v>640605</v>
      </c>
    </row>
    <row r="1517" spans="1:19" ht="10.199999999999999" customHeight="1" x14ac:dyDescent="0.3">
      <c r="A1517" s="440">
        <v>6406</v>
      </c>
      <c r="B1517" s="440">
        <f t="shared" si="27"/>
        <v>6</v>
      </c>
      <c r="C1517" s="449">
        <v>640610</v>
      </c>
      <c r="D1517" s="440" t="s">
        <v>1688</v>
      </c>
      <c r="J1517" s="440" t="s">
        <v>1324</v>
      </c>
      <c r="K1517" s="440" t="s">
        <v>1324</v>
      </c>
      <c r="M1517" s="440" t="s">
        <v>1323</v>
      </c>
      <c r="Q1517" s="440">
        <v>640610</v>
      </c>
      <c r="R1517" s="449" t="s">
        <v>1688</v>
      </c>
      <c r="S1517" s="440">
        <v>640610</v>
      </c>
    </row>
    <row r="1518" spans="1:19" ht="10.199999999999999" customHeight="1" x14ac:dyDescent="0.3">
      <c r="A1518" s="440">
        <v>6406</v>
      </c>
      <c r="B1518" s="440">
        <f t="shared" si="27"/>
        <v>6</v>
      </c>
      <c r="C1518" s="449">
        <v>640615</v>
      </c>
      <c r="D1518" s="440" t="s">
        <v>1689</v>
      </c>
      <c r="J1518" s="440" t="s">
        <v>1324</v>
      </c>
      <c r="K1518" s="440" t="s">
        <v>1324</v>
      </c>
      <c r="M1518" s="440" t="s">
        <v>1323</v>
      </c>
      <c r="Q1518" s="440">
        <v>640615</v>
      </c>
      <c r="R1518" s="449" t="s">
        <v>1689</v>
      </c>
      <c r="S1518" s="440">
        <v>640615</v>
      </c>
    </row>
    <row r="1519" spans="1:19" ht="10.199999999999999" customHeight="1" x14ac:dyDescent="0.3">
      <c r="A1519" s="440">
        <v>6406</v>
      </c>
      <c r="B1519" s="440">
        <f t="shared" si="27"/>
        <v>6</v>
      </c>
      <c r="C1519" s="449">
        <v>640620</v>
      </c>
      <c r="D1519" s="440" t="s">
        <v>1690</v>
      </c>
      <c r="J1519" s="440" t="s">
        <v>1324</v>
      </c>
      <c r="K1519" s="440" t="s">
        <v>1324</v>
      </c>
      <c r="M1519" s="440" t="s">
        <v>1323</v>
      </c>
      <c r="Q1519" s="440">
        <v>640620</v>
      </c>
      <c r="R1519" s="449" t="s">
        <v>1690</v>
      </c>
      <c r="S1519" s="440">
        <v>640620</v>
      </c>
    </row>
    <row r="1520" spans="1:19" ht="10.199999999999999" customHeight="1" x14ac:dyDescent="0.3">
      <c r="A1520" s="440">
        <v>6407</v>
      </c>
      <c r="B1520" s="440">
        <f t="shared" si="27"/>
        <v>4</v>
      </c>
      <c r="C1520" s="449">
        <v>6407</v>
      </c>
      <c r="D1520" s="440" t="s">
        <v>396</v>
      </c>
      <c r="E1520" s="440" t="s">
        <v>1323</v>
      </c>
      <c r="G1520" s="440" t="s">
        <v>1323</v>
      </c>
      <c r="J1520" s="440" t="s">
        <v>1324</v>
      </c>
      <c r="K1520" s="440" t="s">
        <v>1324</v>
      </c>
      <c r="O1520" s="440" t="s">
        <v>1323</v>
      </c>
      <c r="Q1520" s="440">
        <v>6407</v>
      </c>
      <c r="R1520" s="449" t="s">
        <v>396</v>
      </c>
      <c r="S1520" s="440">
        <v>6407</v>
      </c>
    </row>
    <row r="1521" spans="1:19" ht="10.199999999999999" customHeight="1" x14ac:dyDescent="0.3">
      <c r="A1521" s="440">
        <v>6407</v>
      </c>
      <c r="B1521" s="440">
        <f t="shared" si="27"/>
        <v>6</v>
      </c>
      <c r="C1521" s="449">
        <v>640705</v>
      </c>
      <c r="D1521" s="440" t="s">
        <v>368</v>
      </c>
      <c r="E1521" s="440" t="s">
        <v>1323</v>
      </c>
      <c r="G1521" s="440" t="s">
        <v>1323</v>
      </c>
      <c r="J1521" s="440" t="s">
        <v>1324</v>
      </c>
      <c r="K1521" s="440" t="s">
        <v>1324</v>
      </c>
      <c r="O1521" s="440" t="s">
        <v>1323</v>
      </c>
      <c r="Q1521" s="440">
        <v>640705</v>
      </c>
      <c r="R1521" s="449" t="s">
        <v>368</v>
      </c>
      <c r="S1521" s="440">
        <v>640705</v>
      </c>
    </row>
    <row r="1522" spans="1:19" ht="10.199999999999999" customHeight="1" x14ac:dyDescent="0.3">
      <c r="A1522" s="440">
        <v>6407</v>
      </c>
      <c r="B1522" s="440">
        <f t="shared" si="27"/>
        <v>6</v>
      </c>
      <c r="C1522" s="449">
        <v>640710</v>
      </c>
      <c r="D1522" s="440" t="s">
        <v>369</v>
      </c>
      <c r="E1522" s="440" t="s">
        <v>1323</v>
      </c>
      <c r="G1522" s="440" t="s">
        <v>1323</v>
      </c>
      <c r="J1522" s="440" t="s">
        <v>1324</v>
      </c>
      <c r="K1522" s="440" t="s">
        <v>1324</v>
      </c>
      <c r="O1522" s="440" t="s">
        <v>1323</v>
      </c>
      <c r="Q1522" s="440">
        <v>640710</v>
      </c>
      <c r="R1522" s="449" t="s">
        <v>369</v>
      </c>
      <c r="S1522" s="440">
        <v>640710</v>
      </c>
    </row>
    <row r="1523" spans="1:19" ht="10.199999999999999" customHeight="1" x14ac:dyDescent="0.3">
      <c r="A1523" s="440">
        <v>6407</v>
      </c>
      <c r="B1523" s="440">
        <f t="shared" si="27"/>
        <v>6</v>
      </c>
      <c r="C1523" s="449">
        <v>640715</v>
      </c>
      <c r="D1523" s="440" t="s">
        <v>370</v>
      </c>
      <c r="E1523" s="440" t="s">
        <v>1323</v>
      </c>
      <c r="G1523" s="440" t="s">
        <v>1323</v>
      </c>
      <c r="J1523" s="440" t="s">
        <v>1324</v>
      </c>
      <c r="K1523" s="440" t="s">
        <v>1324</v>
      </c>
      <c r="O1523" s="440" t="s">
        <v>1323</v>
      </c>
      <c r="Q1523" s="440">
        <v>640715</v>
      </c>
      <c r="R1523" s="449" t="s">
        <v>370</v>
      </c>
      <c r="S1523" s="440">
        <v>640715</v>
      </c>
    </row>
    <row r="1524" spans="1:19" ht="10.199999999999999" customHeight="1" x14ac:dyDescent="0.3">
      <c r="A1524" s="440">
        <v>6407</v>
      </c>
      <c r="B1524" s="440">
        <f t="shared" si="27"/>
        <v>6</v>
      </c>
      <c r="C1524" s="449">
        <v>640720</v>
      </c>
      <c r="D1524" s="440" t="s">
        <v>397</v>
      </c>
      <c r="E1524" s="440" t="s">
        <v>1323</v>
      </c>
      <c r="G1524" s="440" t="s">
        <v>1323</v>
      </c>
      <c r="J1524" s="440" t="s">
        <v>1324</v>
      </c>
      <c r="K1524" s="440" t="s">
        <v>1324</v>
      </c>
      <c r="O1524" s="440" t="s">
        <v>1323</v>
      </c>
      <c r="Q1524" s="440">
        <v>640720</v>
      </c>
      <c r="R1524" s="449" t="s">
        <v>397</v>
      </c>
      <c r="S1524" s="440">
        <v>640720</v>
      </c>
    </row>
    <row r="1525" spans="1:19" ht="10.199999999999999" customHeight="1" x14ac:dyDescent="0.3">
      <c r="A1525" s="440">
        <v>6408</v>
      </c>
      <c r="B1525" s="440">
        <f t="shared" si="27"/>
        <v>4</v>
      </c>
      <c r="C1525" s="449">
        <v>6408</v>
      </c>
      <c r="D1525" s="440" t="s">
        <v>398</v>
      </c>
      <c r="E1525" s="440" t="s">
        <v>1323</v>
      </c>
      <c r="G1525" s="440" t="s">
        <v>1323</v>
      </c>
      <c r="J1525" s="440" t="s">
        <v>1324</v>
      </c>
      <c r="K1525" s="440" t="s">
        <v>1324</v>
      </c>
      <c r="O1525" s="440" t="s">
        <v>1323</v>
      </c>
      <c r="Q1525" s="440">
        <v>6408</v>
      </c>
      <c r="R1525" s="449" t="s">
        <v>398</v>
      </c>
      <c r="S1525" s="440">
        <v>6408</v>
      </c>
    </row>
    <row r="1526" spans="1:19" ht="10.199999999999999" customHeight="1" x14ac:dyDescent="0.3">
      <c r="A1526" s="440">
        <v>6408</v>
      </c>
      <c r="B1526" s="440">
        <f t="shared" si="27"/>
        <v>6</v>
      </c>
      <c r="C1526" s="449">
        <v>640805</v>
      </c>
      <c r="D1526" s="440" t="s">
        <v>368</v>
      </c>
      <c r="E1526" s="440" t="s">
        <v>1323</v>
      </c>
      <c r="G1526" s="440" t="s">
        <v>1323</v>
      </c>
      <c r="J1526" s="440" t="s">
        <v>1324</v>
      </c>
      <c r="K1526" s="440" t="s">
        <v>1324</v>
      </c>
      <c r="O1526" s="440" t="s">
        <v>1323</v>
      </c>
      <c r="Q1526" s="440">
        <v>640805</v>
      </c>
      <c r="R1526" s="449" t="s">
        <v>368</v>
      </c>
      <c r="S1526" s="440">
        <v>640805</v>
      </c>
    </row>
    <row r="1527" spans="1:19" ht="10.199999999999999" customHeight="1" x14ac:dyDescent="0.3">
      <c r="A1527" s="440">
        <v>6408</v>
      </c>
      <c r="B1527" s="440">
        <f t="shared" si="27"/>
        <v>6</v>
      </c>
      <c r="C1527" s="449">
        <v>640810</v>
      </c>
      <c r="D1527" s="440" t="s">
        <v>369</v>
      </c>
      <c r="E1527" s="440" t="s">
        <v>1323</v>
      </c>
      <c r="G1527" s="440" t="s">
        <v>1323</v>
      </c>
      <c r="J1527" s="440" t="s">
        <v>1324</v>
      </c>
      <c r="K1527" s="440" t="s">
        <v>1324</v>
      </c>
      <c r="O1527" s="440" t="s">
        <v>1323</v>
      </c>
      <c r="Q1527" s="440">
        <v>640810</v>
      </c>
      <c r="R1527" s="449" t="s">
        <v>369</v>
      </c>
      <c r="S1527" s="440">
        <v>640810</v>
      </c>
    </row>
    <row r="1528" spans="1:19" ht="10.199999999999999" customHeight="1" x14ac:dyDescent="0.3">
      <c r="A1528" s="440">
        <v>6408</v>
      </c>
      <c r="B1528" s="440">
        <f t="shared" si="27"/>
        <v>6</v>
      </c>
      <c r="C1528" s="449">
        <v>640815</v>
      </c>
      <c r="D1528" s="440" t="s">
        <v>370</v>
      </c>
      <c r="E1528" s="440" t="s">
        <v>1323</v>
      </c>
      <c r="G1528" s="440" t="s">
        <v>1323</v>
      </c>
      <c r="J1528" s="440" t="s">
        <v>1324</v>
      </c>
      <c r="K1528" s="440" t="s">
        <v>1324</v>
      </c>
      <c r="O1528" s="440" t="s">
        <v>1323</v>
      </c>
      <c r="Q1528" s="440">
        <v>640815</v>
      </c>
      <c r="R1528" s="449" t="s">
        <v>370</v>
      </c>
      <c r="S1528" s="440">
        <v>640815</v>
      </c>
    </row>
    <row r="1529" spans="1:19" ht="10.199999999999999" customHeight="1" x14ac:dyDescent="0.3">
      <c r="A1529" s="440">
        <v>6408</v>
      </c>
      <c r="B1529" s="440">
        <f t="shared" si="27"/>
        <v>6</v>
      </c>
      <c r="C1529" s="449">
        <v>640820</v>
      </c>
      <c r="D1529" s="440" t="s">
        <v>397</v>
      </c>
      <c r="E1529" s="440" t="s">
        <v>1323</v>
      </c>
      <c r="G1529" s="440" t="s">
        <v>1323</v>
      </c>
      <c r="J1529" s="440" t="s">
        <v>1324</v>
      </c>
      <c r="K1529" s="440" t="s">
        <v>1324</v>
      </c>
      <c r="O1529" s="440" t="s">
        <v>1323</v>
      </c>
      <c r="Q1529" s="440">
        <v>640820</v>
      </c>
      <c r="R1529" s="449" t="s">
        <v>397</v>
      </c>
      <c r="S1529" s="440">
        <v>640820</v>
      </c>
    </row>
    <row r="1530" spans="1:19" ht="10.199999999999999" customHeight="1" x14ac:dyDescent="0.3">
      <c r="A1530" s="440">
        <v>6409</v>
      </c>
      <c r="B1530" s="440">
        <f t="shared" si="27"/>
        <v>4</v>
      </c>
      <c r="C1530" s="449">
        <v>6409</v>
      </c>
      <c r="D1530" s="440" t="s">
        <v>399</v>
      </c>
      <c r="E1530" s="440" t="s">
        <v>1323</v>
      </c>
      <c r="G1530" s="440" t="s">
        <v>1323</v>
      </c>
      <c r="J1530" s="440" t="s">
        <v>1324</v>
      </c>
      <c r="K1530" s="440" t="s">
        <v>1324</v>
      </c>
      <c r="O1530" s="440" t="s">
        <v>1323</v>
      </c>
      <c r="Q1530" s="440">
        <v>6409</v>
      </c>
      <c r="R1530" s="449" t="s">
        <v>399</v>
      </c>
      <c r="S1530" s="440">
        <v>6409</v>
      </c>
    </row>
    <row r="1531" spans="1:19" ht="10.199999999999999" customHeight="1" x14ac:dyDescent="0.3">
      <c r="A1531" s="440">
        <v>6410</v>
      </c>
      <c r="B1531" s="440">
        <f t="shared" si="27"/>
        <v>4</v>
      </c>
      <c r="C1531" s="449">
        <v>6410</v>
      </c>
      <c r="D1531" s="440" t="s">
        <v>400</v>
      </c>
      <c r="E1531" s="440" t="s">
        <v>1323</v>
      </c>
      <c r="G1531" s="440" t="s">
        <v>1323</v>
      </c>
      <c r="J1531" s="440" t="s">
        <v>1324</v>
      </c>
      <c r="K1531" s="440" t="s">
        <v>1324</v>
      </c>
      <c r="O1531" s="440" t="s">
        <v>1323</v>
      </c>
      <c r="Q1531" s="440">
        <v>6410</v>
      </c>
      <c r="R1531" s="449" t="s">
        <v>400</v>
      </c>
      <c r="S1531" s="440">
        <v>6410</v>
      </c>
    </row>
    <row r="1532" spans="1:19" ht="10.199999999999999" customHeight="1" x14ac:dyDescent="0.3">
      <c r="A1532" s="440">
        <v>6411</v>
      </c>
      <c r="B1532" s="440">
        <f t="shared" si="27"/>
        <v>4</v>
      </c>
      <c r="C1532" s="449">
        <v>6411</v>
      </c>
      <c r="D1532" s="440" t="s">
        <v>375</v>
      </c>
      <c r="E1532" s="440" t="s">
        <v>1323</v>
      </c>
      <c r="G1532" s="440" t="s">
        <v>1323</v>
      </c>
      <c r="J1532" s="440" t="s">
        <v>1324</v>
      </c>
      <c r="K1532" s="440" t="s">
        <v>1324</v>
      </c>
      <c r="O1532" s="440" t="s">
        <v>1323</v>
      </c>
      <c r="Q1532" s="440">
        <v>6411</v>
      </c>
      <c r="R1532" s="449" t="s">
        <v>375</v>
      </c>
      <c r="S1532" s="440">
        <v>6411</v>
      </c>
    </row>
    <row r="1533" spans="1:19" ht="10.199999999999999" customHeight="1" x14ac:dyDescent="0.3">
      <c r="A1533" s="440">
        <v>6412</v>
      </c>
      <c r="B1533" s="440">
        <f t="shared" si="27"/>
        <v>4</v>
      </c>
      <c r="C1533" s="449">
        <v>6412</v>
      </c>
      <c r="D1533" s="440" t="s">
        <v>1691</v>
      </c>
      <c r="J1533" s="440" t="s">
        <v>1324</v>
      </c>
      <c r="K1533" s="440" t="s">
        <v>1324</v>
      </c>
      <c r="N1533" s="440" t="s">
        <v>1323</v>
      </c>
      <c r="Q1533" s="440">
        <v>6412</v>
      </c>
      <c r="R1533" s="449" t="s">
        <v>1691</v>
      </c>
      <c r="S1533" s="440">
        <v>6412</v>
      </c>
    </row>
    <row r="1534" spans="1:19" ht="10.199999999999999" customHeight="1" x14ac:dyDescent="0.3">
      <c r="A1534" s="440">
        <v>6412</v>
      </c>
      <c r="B1534" s="440">
        <f t="shared" si="27"/>
        <v>6</v>
      </c>
      <c r="C1534" s="449">
        <v>641205</v>
      </c>
      <c r="D1534" s="440" t="s">
        <v>1692</v>
      </c>
      <c r="J1534" s="440" t="s">
        <v>1324</v>
      </c>
      <c r="K1534" s="440" t="s">
        <v>1324</v>
      </c>
      <c r="N1534" s="440" t="s">
        <v>1323</v>
      </c>
      <c r="Q1534" s="440">
        <v>641205</v>
      </c>
      <c r="R1534" s="449" t="s">
        <v>1692</v>
      </c>
      <c r="S1534" s="440">
        <v>641205</v>
      </c>
    </row>
    <row r="1535" spans="1:19" ht="10.199999999999999" customHeight="1" x14ac:dyDescent="0.3">
      <c r="A1535" s="440">
        <v>6412</v>
      </c>
      <c r="B1535" s="440">
        <f t="shared" si="27"/>
        <v>6</v>
      </c>
      <c r="C1535" s="449">
        <v>641210</v>
      </c>
      <c r="D1535" s="440" t="s">
        <v>1693</v>
      </c>
      <c r="J1535" s="440" t="s">
        <v>1324</v>
      </c>
      <c r="K1535" s="440" t="s">
        <v>1324</v>
      </c>
      <c r="N1535" s="440" t="s">
        <v>1323</v>
      </c>
      <c r="Q1535" s="440">
        <v>641210</v>
      </c>
      <c r="R1535" s="449" t="s">
        <v>1693</v>
      </c>
      <c r="S1535" s="440">
        <v>641210</v>
      </c>
    </row>
    <row r="1536" spans="1:19" ht="10.199999999999999" customHeight="1" x14ac:dyDescent="0.3">
      <c r="A1536" s="440">
        <v>6490</v>
      </c>
      <c r="B1536" s="440">
        <f t="shared" si="27"/>
        <v>4</v>
      </c>
      <c r="C1536" s="449">
        <v>6490</v>
      </c>
      <c r="D1536" s="440" t="s">
        <v>401</v>
      </c>
      <c r="E1536" s="440" t="s">
        <v>1323</v>
      </c>
      <c r="G1536" s="440" t="s">
        <v>1323</v>
      </c>
      <c r="J1536" s="440" t="s">
        <v>1324</v>
      </c>
      <c r="K1536" s="440" t="s">
        <v>1324</v>
      </c>
      <c r="O1536" s="440" t="s">
        <v>1323</v>
      </c>
      <c r="Q1536" s="440">
        <v>6490</v>
      </c>
      <c r="R1536" s="449" t="s">
        <v>401</v>
      </c>
      <c r="S1536" s="440">
        <v>6490</v>
      </c>
    </row>
    <row r="1537" spans="1:22" ht="10.199999999999999" customHeight="1" x14ac:dyDescent="0.3">
      <c r="A1537" s="440">
        <v>7</v>
      </c>
      <c r="B1537" s="440">
        <f t="shared" si="27"/>
        <v>1</v>
      </c>
      <c r="C1537" s="449">
        <v>7</v>
      </c>
      <c r="D1537" s="440" t="s">
        <v>402</v>
      </c>
      <c r="E1537" s="440" t="s">
        <v>1323</v>
      </c>
      <c r="F1537" s="440" t="s">
        <v>1323</v>
      </c>
      <c r="G1537" s="440" t="s">
        <v>1323</v>
      </c>
      <c r="I1537" s="440" t="s">
        <v>1323</v>
      </c>
      <c r="J1537" s="440" t="s">
        <v>1323</v>
      </c>
      <c r="K1537" s="440" t="s">
        <v>1323</v>
      </c>
      <c r="L1537" s="440" t="s">
        <v>1323</v>
      </c>
      <c r="M1537" s="440" t="s">
        <v>1323</v>
      </c>
      <c r="N1537" s="440" t="s">
        <v>1323</v>
      </c>
      <c r="O1537" s="440" t="s">
        <v>1323</v>
      </c>
      <c r="Q1537" s="440">
        <v>7</v>
      </c>
      <c r="R1537" s="449" t="s">
        <v>402</v>
      </c>
      <c r="S1537" s="440">
        <v>7</v>
      </c>
    </row>
    <row r="1538" spans="1:22" ht="10.199999999999999" customHeight="1" x14ac:dyDescent="0.3">
      <c r="A1538" s="440">
        <v>71</v>
      </c>
      <c r="B1538" s="440">
        <f t="shared" si="27"/>
        <v>2</v>
      </c>
      <c r="C1538" s="449">
        <v>71</v>
      </c>
      <c r="D1538" s="440" t="s">
        <v>403</v>
      </c>
      <c r="E1538" s="440" t="s">
        <v>1323</v>
      </c>
      <c r="F1538" s="440" t="s">
        <v>1323</v>
      </c>
      <c r="G1538" s="440" t="s">
        <v>1323</v>
      </c>
      <c r="I1538" s="440" t="s">
        <v>1323</v>
      </c>
      <c r="J1538" s="440" t="s">
        <v>1323</v>
      </c>
      <c r="K1538" s="440" t="s">
        <v>1323</v>
      </c>
      <c r="L1538" s="440" t="s">
        <v>1323</v>
      </c>
      <c r="M1538" s="440" t="s">
        <v>1323</v>
      </c>
      <c r="N1538" s="440" t="s">
        <v>1323</v>
      </c>
      <c r="O1538" s="440" t="s">
        <v>1323</v>
      </c>
      <c r="Q1538" s="440">
        <v>71</v>
      </c>
      <c r="R1538" s="449" t="s">
        <v>403</v>
      </c>
      <c r="S1538" s="440">
        <v>71</v>
      </c>
    </row>
    <row r="1539" spans="1:22" ht="10.199999999999999" customHeight="1" x14ac:dyDescent="0.3">
      <c r="A1539" s="440">
        <v>7101</v>
      </c>
      <c r="B1539" s="440">
        <f t="shared" si="27"/>
        <v>4</v>
      </c>
      <c r="C1539" s="449">
        <v>7101</v>
      </c>
      <c r="D1539" s="440" t="s">
        <v>404</v>
      </c>
      <c r="E1539" s="440" t="s">
        <v>1323</v>
      </c>
      <c r="F1539" s="440" t="s">
        <v>1323</v>
      </c>
      <c r="G1539" s="440" t="s">
        <v>1323</v>
      </c>
      <c r="I1539" s="440" t="s">
        <v>1323</v>
      </c>
      <c r="J1539" s="440" t="s">
        <v>1323</v>
      </c>
      <c r="K1539" s="440" t="s">
        <v>1323</v>
      </c>
      <c r="L1539" s="440" t="s">
        <v>1323</v>
      </c>
      <c r="M1539" s="440" t="s">
        <v>1323</v>
      </c>
      <c r="N1539" s="440" t="s">
        <v>1323</v>
      </c>
      <c r="O1539" s="440" t="s">
        <v>1323</v>
      </c>
      <c r="Q1539" s="440">
        <v>7101</v>
      </c>
      <c r="R1539" s="449" t="s">
        <v>404</v>
      </c>
      <c r="S1539" s="440">
        <v>7101</v>
      </c>
    </row>
    <row r="1540" spans="1:22" ht="10.199999999999999" customHeight="1" x14ac:dyDescent="0.3">
      <c r="A1540" s="440">
        <v>7101</v>
      </c>
      <c r="B1540" s="440">
        <f t="shared" si="27"/>
        <v>6</v>
      </c>
      <c r="C1540" s="449">
        <v>710105</v>
      </c>
      <c r="D1540" s="440" t="s">
        <v>405</v>
      </c>
      <c r="E1540" s="440" t="s">
        <v>1323</v>
      </c>
      <c r="F1540" s="440" t="s">
        <v>1323</v>
      </c>
      <c r="G1540" s="440" t="s">
        <v>1323</v>
      </c>
      <c r="I1540" s="440" t="s">
        <v>1323</v>
      </c>
      <c r="J1540" s="440" t="s">
        <v>1323</v>
      </c>
      <c r="K1540" s="440" t="s">
        <v>1323</v>
      </c>
      <c r="L1540" s="440" t="s">
        <v>1323</v>
      </c>
      <c r="M1540" s="440" t="s">
        <v>1323</v>
      </c>
      <c r="N1540" s="440" t="s">
        <v>1323</v>
      </c>
      <c r="O1540" s="440" t="s">
        <v>1323</v>
      </c>
      <c r="Q1540" s="440">
        <v>710105</v>
      </c>
      <c r="R1540" s="449" t="s">
        <v>405</v>
      </c>
      <c r="S1540" s="440">
        <v>710105</v>
      </c>
    </row>
    <row r="1541" spans="1:22" ht="10.199999999999999" customHeight="1" x14ac:dyDescent="0.3">
      <c r="A1541" s="440">
        <v>7101</v>
      </c>
      <c r="B1541" s="440">
        <f t="shared" si="27"/>
        <v>6</v>
      </c>
      <c r="C1541" s="449">
        <v>710110</v>
      </c>
      <c r="D1541" s="440" t="s">
        <v>406</v>
      </c>
      <c r="E1541" s="440" t="s">
        <v>1323</v>
      </c>
      <c r="F1541" s="440" t="s">
        <v>1323</v>
      </c>
      <c r="G1541" s="440" t="s">
        <v>1323</v>
      </c>
      <c r="J1541" s="440" t="s">
        <v>1323</v>
      </c>
      <c r="K1541" s="440" t="s">
        <v>1323</v>
      </c>
      <c r="L1541" s="440" t="s">
        <v>1323</v>
      </c>
      <c r="M1541" s="440" t="s">
        <v>1323</v>
      </c>
      <c r="N1541" s="440" t="s">
        <v>1323</v>
      </c>
      <c r="O1541" s="440" t="s">
        <v>1323</v>
      </c>
      <c r="Q1541" s="440">
        <v>710110</v>
      </c>
      <c r="R1541" s="449" t="s">
        <v>406</v>
      </c>
      <c r="S1541" s="440">
        <v>710110</v>
      </c>
    </row>
    <row r="1542" spans="1:22" ht="10.199999999999999" customHeight="1" x14ac:dyDescent="0.3">
      <c r="A1542" s="440">
        <v>7101</v>
      </c>
      <c r="B1542" s="440">
        <f t="shared" si="27"/>
        <v>6</v>
      </c>
      <c r="C1542" s="449">
        <v>710115</v>
      </c>
      <c r="D1542" s="440" t="s">
        <v>407</v>
      </c>
      <c r="E1542" s="440" t="s">
        <v>1323</v>
      </c>
      <c r="F1542" s="440" t="s">
        <v>1323</v>
      </c>
      <c r="J1542" s="440" t="s">
        <v>1324</v>
      </c>
      <c r="K1542" s="440" t="s">
        <v>1324</v>
      </c>
      <c r="O1542" s="440" t="s">
        <v>1323</v>
      </c>
      <c r="Q1542" s="440">
        <v>710115</v>
      </c>
      <c r="R1542" s="449" t="s">
        <v>407</v>
      </c>
      <c r="S1542" s="440">
        <v>710115</v>
      </c>
    </row>
    <row r="1543" spans="1:22" ht="10.199999999999999" customHeight="1" x14ac:dyDescent="0.3">
      <c r="A1543" s="440">
        <v>7101</v>
      </c>
      <c r="B1543" s="440">
        <f t="shared" si="27"/>
        <v>6</v>
      </c>
      <c r="C1543" s="449">
        <v>710120</v>
      </c>
      <c r="D1543" s="440" t="s">
        <v>408</v>
      </c>
      <c r="E1543" s="440" t="s">
        <v>1323</v>
      </c>
      <c r="F1543" s="440" t="s">
        <v>1323</v>
      </c>
      <c r="G1543" s="440" t="s">
        <v>1323</v>
      </c>
      <c r="J1543" s="440" t="s">
        <v>1323</v>
      </c>
      <c r="K1543" s="440" t="s">
        <v>1323</v>
      </c>
      <c r="O1543" s="440" t="s">
        <v>1323</v>
      </c>
      <c r="Q1543" s="440">
        <v>710120</v>
      </c>
      <c r="R1543" s="449" t="s">
        <v>408</v>
      </c>
      <c r="S1543" s="440">
        <v>710120</v>
      </c>
    </row>
    <row r="1544" spans="1:22" ht="10.199999999999999" customHeight="1" x14ac:dyDescent="0.3">
      <c r="A1544" s="440">
        <v>7101</v>
      </c>
      <c r="B1544" s="440">
        <f t="shared" ref="B1544:B1607" si="28">LEN(C1544)</f>
        <v>6</v>
      </c>
      <c r="C1544" s="449">
        <v>710125</v>
      </c>
      <c r="D1544" s="440" t="s">
        <v>409</v>
      </c>
      <c r="E1544" s="440" t="s">
        <v>1323</v>
      </c>
      <c r="F1544" s="440" t="s">
        <v>1323</v>
      </c>
      <c r="G1544" s="440" t="s">
        <v>1323</v>
      </c>
      <c r="I1544" s="440" t="s">
        <v>1323</v>
      </c>
      <c r="J1544" s="440" t="s">
        <v>1324</v>
      </c>
      <c r="K1544" s="440" t="s">
        <v>1324</v>
      </c>
      <c r="O1544" s="440" t="s">
        <v>1323</v>
      </c>
      <c r="Q1544" s="440">
        <v>710125</v>
      </c>
      <c r="R1544" s="449" t="s">
        <v>409</v>
      </c>
      <c r="S1544" s="440">
        <v>710125</v>
      </c>
    </row>
    <row r="1545" spans="1:22" ht="10.199999999999999" customHeight="1" x14ac:dyDescent="0.3">
      <c r="A1545" s="440">
        <v>7101</v>
      </c>
      <c r="B1545" s="440">
        <f t="shared" si="28"/>
        <v>6</v>
      </c>
      <c r="C1545" s="449">
        <v>710190</v>
      </c>
      <c r="D1545" s="440" t="s">
        <v>53</v>
      </c>
      <c r="E1545" s="440" t="s">
        <v>1323</v>
      </c>
      <c r="F1545" s="440" t="s">
        <v>1323</v>
      </c>
      <c r="G1545" s="440" t="s">
        <v>1323</v>
      </c>
      <c r="I1545" s="440" t="s">
        <v>1323</v>
      </c>
      <c r="J1545" s="440" t="s">
        <v>1323</v>
      </c>
      <c r="K1545" s="440" t="s">
        <v>1323</v>
      </c>
      <c r="L1545" s="440" t="s">
        <v>1323</v>
      </c>
      <c r="M1545" s="440" t="s">
        <v>1323</v>
      </c>
      <c r="N1545" s="440" t="s">
        <v>1323</v>
      </c>
      <c r="O1545" s="440" t="s">
        <v>1323</v>
      </c>
      <c r="Q1545" s="440">
        <v>710190</v>
      </c>
      <c r="R1545" s="449" t="s">
        <v>53</v>
      </c>
      <c r="S1545" s="440">
        <v>710190</v>
      </c>
    </row>
    <row r="1546" spans="1:22" ht="10.199999999999999" customHeight="1" x14ac:dyDescent="0.3">
      <c r="A1546" s="440">
        <v>7102</v>
      </c>
      <c r="B1546" s="440">
        <f t="shared" si="28"/>
        <v>4</v>
      </c>
      <c r="C1546" s="449">
        <v>7102</v>
      </c>
      <c r="D1546" s="440" t="s">
        <v>410</v>
      </c>
      <c r="E1546" s="440" t="s">
        <v>1323</v>
      </c>
      <c r="F1546" s="440" t="s">
        <v>1323</v>
      </c>
      <c r="G1546" s="440" t="s">
        <v>1323</v>
      </c>
      <c r="I1546" s="440" t="s">
        <v>1323</v>
      </c>
      <c r="J1546" s="440" t="s">
        <v>1323</v>
      </c>
      <c r="K1546" s="440" t="s">
        <v>1323</v>
      </c>
      <c r="L1546" s="440" t="s">
        <v>1323</v>
      </c>
      <c r="M1546" s="440" t="s">
        <v>1323</v>
      </c>
      <c r="N1546" s="440" t="s">
        <v>1323</v>
      </c>
      <c r="O1546" s="440" t="s">
        <v>1323</v>
      </c>
      <c r="Q1546" s="440">
        <v>7102</v>
      </c>
      <c r="R1546" s="449" t="s">
        <v>1694</v>
      </c>
      <c r="S1546" s="440">
        <v>7102</v>
      </c>
    </row>
    <row r="1547" spans="1:22" ht="10.199999999999999" customHeight="1" x14ac:dyDescent="0.3">
      <c r="A1547" s="440">
        <v>7102</v>
      </c>
      <c r="B1547" s="440">
        <f t="shared" si="28"/>
        <v>6</v>
      </c>
      <c r="C1547" s="449">
        <v>710205</v>
      </c>
      <c r="D1547" s="440" t="s">
        <v>1695</v>
      </c>
      <c r="E1547" s="440" t="s">
        <v>1323</v>
      </c>
      <c r="F1547" s="440" t="s">
        <v>1323</v>
      </c>
      <c r="G1547" s="440" t="s">
        <v>1323</v>
      </c>
      <c r="I1547" s="440" t="s">
        <v>1323</v>
      </c>
      <c r="J1547" s="440" t="s">
        <v>1323</v>
      </c>
      <c r="K1547" s="440" t="s">
        <v>1323</v>
      </c>
      <c r="L1547" s="440" t="s">
        <v>1323</v>
      </c>
      <c r="M1547" s="440" t="s">
        <v>1323</v>
      </c>
      <c r="N1547" s="440" t="s">
        <v>1323</v>
      </c>
      <c r="O1547" s="440" t="s">
        <v>1323</v>
      </c>
      <c r="Q1547" s="440">
        <v>710205</v>
      </c>
      <c r="R1547" s="449" t="s">
        <v>1695</v>
      </c>
      <c r="S1547" s="440">
        <v>710205</v>
      </c>
    </row>
    <row r="1548" spans="1:22" ht="10.199999999999999" customHeight="1" x14ac:dyDescent="0.3">
      <c r="A1548" s="440">
        <v>7102</v>
      </c>
      <c r="B1548" s="440">
        <f t="shared" si="28"/>
        <v>6</v>
      </c>
      <c r="C1548" s="449">
        <v>710210</v>
      </c>
      <c r="D1548" s="440" t="s">
        <v>411</v>
      </c>
      <c r="E1548" s="440" t="s">
        <v>1323</v>
      </c>
      <c r="F1548" s="440" t="s">
        <v>1323</v>
      </c>
      <c r="G1548" s="440" t="s">
        <v>1323</v>
      </c>
      <c r="I1548" s="440" t="s">
        <v>1323</v>
      </c>
      <c r="J1548" s="440" t="s">
        <v>1323</v>
      </c>
      <c r="K1548" s="440" t="s">
        <v>1323</v>
      </c>
      <c r="L1548" s="440" t="s">
        <v>1323</v>
      </c>
      <c r="M1548" s="440" t="s">
        <v>1323</v>
      </c>
      <c r="N1548" s="440" t="s">
        <v>1323</v>
      </c>
      <c r="O1548" s="440" t="s">
        <v>1323</v>
      </c>
      <c r="Q1548" s="440">
        <v>710210</v>
      </c>
      <c r="R1548" s="449" t="s">
        <v>411</v>
      </c>
      <c r="S1548" s="440">
        <v>710210</v>
      </c>
    </row>
    <row r="1549" spans="1:22" ht="10.199999999999999" customHeight="1" x14ac:dyDescent="0.3">
      <c r="A1549" s="440">
        <v>7102</v>
      </c>
      <c r="B1549" s="440">
        <f t="shared" si="28"/>
        <v>6</v>
      </c>
      <c r="C1549" s="449">
        <v>710215</v>
      </c>
      <c r="D1549" s="440" t="s">
        <v>412</v>
      </c>
      <c r="E1549" s="440" t="s">
        <v>1323</v>
      </c>
      <c r="F1549" s="440" t="s">
        <v>1323</v>
      </c>
      <c r="G1549" s="440" t="s">
        <v>1323</v>
      </c>
      <c r="I1549" s="440" t="s">
        <v>1323</v>
      </c>
      <c r="J1549" s="440" t="s">
        <v>1323</v>
      </c>
      <c r="K1549" s="440" t="s">
        <v>1323</v>
      </c>
      <c r="L1549" s="440" t="s">
        <v>1323</v>
      </c>
      <c r="M1549" s="440" t="s">
        <v>1323</v>
      </c>
      <c r="N1549" s="440" t="s">
        <v>1323</v>
      </c>
      <c r="O1549" s="440" t="s">
        <v>1323</v>
      </c>
      <c r="Q1549" s="440">
        <v>710215</v>
      </c>
      <c r="R1549" s="449" t="s">
        <v>412</v>
      </c>
      <c r="S1549" s="440">
        <v>710215</v>
      </c>
    </row>
    <row r="1550" spans="1:22" ht="10.199999999999999" customHeight="1" x14ac:dyDescent="0.3">
      <c r="A1550" s="440">
        <v>7102</v>
      </c>
      <c r="B1550" s="440">
        <f t="shared" si="28"/>
        <v>6</v>
      </c>
      <c r="C1550" s="449">
        <v>710220</v>
      </c>
      <c r="D1550" s="440" t="s">
        <v>413</v>
      </c>
      <c r="E1550" s="440" t="s">
        <v>1323</v>
      </c>
      <c r="F1550" s="440" t="s">
        <v>1323</v>
      </c>
      <c r="G1550" s="440" t="s">
        <v>1323</v>
      </c>
      <c r="I1550" s="440" t="s">
        <v>1323</v>
      </c>
      <c r="J1550" s="440" t="s">
        <v>1323</v>
      </c>
      <c r="K1550" s="440" t="s">
        <v>1323</v>
      </c>
      <c r="L1550" s="440" t="s">
        <v>1323</v>
      </c>
      <c r="M1550" s="440" t="s">
        <v>1323</v>
      </c>
      <c r="N1550" s="440" t="s">
        <v>1323</v>
      </c>
      <c r="O1550" s="440" t="s">
        <v>1323</v>
      </c>
      <c r="Q1550" s="440">
        <v>710220</v>
      </c>
      <c r="R1550" s="449" t="s">
        <v>413</v>
      </c>
      <c r="S1550" s="440">
        <v>710220</v>
      </c>
    </row>
    <row r="1551" spans="1:22" ht="10.199999999999999" customHeight="1" x14ac:dyDescent="0.3">
      <c r="A1551" s="440">
        <v>7102</v>
      </c>
      <c r="B1551" s="440">
        <f t="shared" si="28"/>
        <v>6</v>
      </c>
      <c r="C1551" s="449">
        <v>710225</v>
      </c>
      <c r="D1551" s="440" t="s">
        <v>867</v>
      </c>
      <c r="E1551" s="440" t="s">
        <v>1323</v>
      </c>
      <c r="F1551" s="440" t="s">
        <v>1323</v>
      </c>
      <c r="G1551" s="440" t="s">
        <v>1323</v>
      </c>
      <c r="I1551" s="440" t="s">
        <v>1323</v>
      </c>
      <c r="J1551" s="440" t="s">
        <v>1323</v>
      </c>
      <c r="K1551" s="440" t="s">
        <v>1323</v>
      </c>
      <c r="O1551" s="440" t="s">
        <v>1323</v>
      </c>
      <c r="Q1551" s="440">
        <v>710225</v>
      </c>
      <c r="R1551" s="449" t="s">
        <v>1011</v>
      </c>
      <c r="S1551" s="442" t="s">
        <v>1696</v>
      </c>
      <c r="V1551" s="440" t="s">
        <v>1697</v>
      </c>
    </row>
    <row r="1552" spans="1:22" ht="10.199999999999999" customHeight="1" x14ac:dyDescent="0.3">
      <c r="A1552" s="440">
        <v>7102</v>
      </c>
      <c r="B1552" s="440">
        <f t="shared" si="28"/>
        <v>6</v>
      </c>
      <c r="C1552" s="449">
        <v>710230</v>
      </c>
      <c r="D1552" s="440" t="s">
        <v>868</v>
      </c>
      <c r="E1552" s="440" t="s">
        <v>1323</v>
      </c>
      <c r="F1552" s="440" t="s">
        <v>1323</v>
      </c>
      <c r="J1552" s="440" t="s">
        <v>1323</v>
      </c>
      <c r="K1552" s="440" t="s">
        <v>1323</v>
      </c>
      <c r="O1552" s="440" t="s">
        <v>1323</v>
      </c>
      <c r="Q1552" s="440">
        <v>710230</v>
      </c>
      <c r="R1552" s="449" t="s">
        <v>1544</v>
      </c>
      <c r="S1552" s="440" t="s">
        <v>1698</v>
      </c>
      <c r="V1552" s="440" t="s">
        <v>1699</v>
      </c>
    </row>
    <row r="1553" spans="1:19" ht="10.199999999999999" customHeight="1" x14ac:dyDescent="0.3">
      <c r="A1553" s="440">
        <v>7102</v>
      </c>
      <c r="B1553" s="440">
        <f t="shared" si="28"/>
        <v>6</v>
      </c>
      <c r="C1553" s="449">
        <v>710235</v>
      </c>
      <c r="D1553" s="440" t="s">
        <v>869</v>
      </c>
      <c r="E1553" s="440" t="s">
        <v>1323</v>
      </c>
      <c r="F1553" s="440" t="s">
        <v>1323</v>
      </c>
      <c r="G1553" s="440" t="s">
        <v>1323</v>
      </c>
      <c r="I1553" s="440" t="s">
        <v>1323</v>
      </c>
      <c r="J1553" s="440" t="s">
        <v>1323</v>
      </c>
      <c r="K1553" s="440" t="s">
        <v>1323</v>
      </c>
      <c r="O1553" s="440" t="s">
        <v>1323</v>
      </c>
      <c r="Q1553" s="440">
        <v>710235</v>
      </c>
      <c r="R1553" s="449" t="s">
        <v>1546</v>
      </c>
      <c r="S1553" s="440">
        <v>710235</v>
      </c>
    </row>
    <row r="1554" spans="1:19" ht="10.199999999999999" customHeight="1" x14ac:dyDescent="0.3">
      <c r="A1554" s="440">
        <v>7102</v>
      </c>
      <c r="B1554" s="440">
        <f t="shared" si="28"/>
        <v>6</v>
      </c>
      <c r="C1554" s="449">
        <v>710240</v>
      </c>
      <c r="D1554" s="440" t="s">
        <v>414</v>
      </c>
      <c r="E1554" s="440" t="s">
        <v>1323</v>
      </c>
      <c r="F1554" s="440" t="s">
        <v>1323</v>
      </c>
      <c r="G1554" s="440" t="s">
        <v>1323</v>
      </c>
      <c r="J1554" s="440" t="s">
        <v>1323</v>
      </c>
      <c r="K1554" s="440" t="s">
        <v>1323</v>
      </c>
      <c r="O1554" s="440" t="s">
        <v>1323</v>
      </c>
      <c r="Q1554" s="440">
        <v>710240</v>
      </c>
      <c r="R1554" s="449" t="s">
        <v>1547</v>
      </c>
      <c r="S1554" s="440">
        <v>710240</v>
      </c>
    </row>
    <row r="1555" spans="1:19" ht="10.199999999999999" customHeight="1" x14ac:dyDescent="0.3">
      <c r="A1555" s="440">
        <v>7102</v>
      </c>
      <c r="B1555" s="440">
        <f t="shared" si="28"/>
        <v>6</v>
      </c>
      <c r="C1555" s="449">
        <v>710245</v>
      </c>
      <c r="D1555" s="440" t="s">
        <v>805</v>
      </c>
      <c r="E1555" s="440" t="s">
        <v>1323</v>
      </c>
      <c r="F1555" s="440" t="s">
        <v>1323</v>
      </c>
      <c r="G1555" s="440" t="s">
        <v>1323</v>
      </c>
      <c r="J1555" s="440" t="s">
        <v>1323</v>
      </c>
      <c r="K1555" s="440" t="s">
        <v>1323</v>
      </c>
      <c r="O1555" s="440" t="s">
        <v>1323</v>
      </c>
      <c r="Q1555" s="440" t="s">
        <v>1340</v>
      </c>
      <c r="R1555" s="449" t="s">
        <v>1340</v>
      </c>
      <c r="S1555" s="440" t="s">
        <v>1340</v>
      </c>
    </row>
    <row r="1556" spans="1:19" ht="10.199999999999999" customHeight="1" x14ac:dyDescent="0.3">
      <c r="A1556" s="440">
        <v>7102</v>
      </c>
      <c r="B1556" s="440">
        <f t="shared" si="28"/>
        <v>6</v>
      </c>
      <c r="C1556" s="449">
        <v>710250</v>
      </c>
      <c r="D1556" s="440" t="s">
        <v>806</v>
      </c>
      <c r="E1556" s="440" t="s">
        <v>1323</v>
      </c>
      <c r="F1556" s="440" t="s">
        <v>1323</v>
      </c>
      <c r="G1556" s="440" t="s">
        <v>1323</v>
      </c>
      <c r="J1556" s="440" t="s">
        <v>1323</v>
      </c>
      <c r="K1556" s="440" t="s">
        <v>1323</v>
      </c>
      <c r="O1556" s="440" t="s">
        <v>1323</v>
      </c>
      <c r="Q1556" s="440" t="s">
        <v>1340</v>
      </c>
      <c r="R1556" s="449" t="s">
        <v>1340</v>
      </c>
      <c r="S1556" s="440" t="s">
        <v>1340</v>
      </c>
    </row>
    <row r="1557" spans="1:19" ht="10.199999999999999" customHeight="1" x14ac:dyDescent="0.3">
      <c r="A1557" s="440">
        <v>7102</v>
      </c>
      <c r="B1557" s="440">
        <f t="shared" si="28"/>
        <v>6</v>
      </c>
      <c r="C1557" s="449">
        <v>710255</v>
      </c>
      <c r="D1557" s="440" t="s">
        <v>807</v>
      </c>
      <c r="E1557" s="440" t="s">
        <v>1323</v>
      </c>
      <c r="F1557" s="440" t="s">
        <v>1323</v>
      </c>
      <c r="J1557" s="440" t="s">
        <v>1323</v>
      </c>
      <c r="K1557" s="440" t="s">
        <v>1323</v>
      </c>
      <c r="O1557" s="440" t="s">
        <v>1323</v>
      </c>
      <c r="Q1557" s="440" t="s">
        <v>1340</v>
      </c>
      <c r="R1557" s="449" t="s">
        <v>1340</v>
      </c>
      <c r="S1557" s="440" t="s">
        <v>1340</v>
      </c>
    </row>
    <row r="1558" spans="1:19" ht="10.199999999999999" customHeight="1" x14ac:dyDescent="0.3">
      <c r="A1558" s="440">
        <v>7102</v>
      </c>
      <c r="B1558" s="440">
        <f t="shared" si="28"/>
        <v>6</v>
      </c>
      <c r="C1558" s="449">
        <v>710260</v>
      </c>
      <c r="D1558" s="440" t="s">
        <v>1548</v>
      </c>
      <c r="E1558" s="440" t="s">
        <v>1323</v>
      </c>
      <c r="F1558" s="440" t="s">
        <v>1323</v>
      </c>
      <c r="G1558" s="440" t="s">
        <v>1323</v>
      </c>
      <c r="I1558" s="440" t="s">
        <v>1323</v>
      </c>
      <c r="J1558" s="440" t="s">
        <v>1323</v>
      </c>
      <c r="K1558" s="440" t="s">
        <v>1323</v>
      </c>
      <c r="O1558" s="440" t="s">
        <v>1323</v>
      </c>
      <c r="Q1558" s="440">
        <v>710260</v>
      </c>
      <c r="R1558" s="449" t="s">
        <v>1642</v>
      </c>
      <c r="S1558" s="440">
        <v>710260</v>
      </c>
    </row>
    <row r="1559" spans="1:19" ht="10.199999999999999" customHeight="1" x14ac:dyDescent="0.3">
      <c r="A1559" s="440">
        <v>7102</v>
      </c>
      <c r="B1559" s="440">
        <f t="shared" si="28"/>
        <v>6</v>
      </c>
      <c r="C1559" s="449">
        <v>710261</v>
      </c>
      <c r="D1559" s="440" t="s">
        <v>109</v>
      </c>
      <c r="E1559" s="440" t="s">
        <v>1323</v>
      </c>
      <c r="F1559" s="440" t="s">
        <v>1323</v>
      </c>
      <c r="J1559" s="440" t="s">
        <v>1324</v>
      </c>
      <c r="K1559" s="440" t="s">
        <v>1324</v>
      </c>
      <c r="O1559" s="440" t="s">
        <v>1323</v>
      </c>
      <c r="Q1559" s="440">
        <v>710261</v>
      </c>
      <c r="R1559" s="449" t="s">
        <v>1550</v>
      </c>
      <c r="S1559" s="440">
        <v>710261</v>
      </c>
    </row>
    <row r="1560" spans="1:19" ht="10.199999999999999" customHeight="1" x14ac:dyDescent="0.3">
      <c r="A1560" s="440">
        <v>7102</v>
      </c>
      <c r="B1560" s="440">
        <f t="shared" si="28"/>
        <v>6</v>
      </c>
      <c r="C1560" s="449">
        <v>710262</v>
      </c>
      <c r="D1560" s="440" t="s">
        <v>110</v>
      </c>
      <c r="F1560" s="440" t="s">
        <v>1323</v>
      </c>
      <c r="I1560" s="440" t="s">
        <v>1323</v>
      </c>
      <c r="J1560" s="440" t="s">
        <v>1324</v>
      </c>
      <c r="K1560" s="440" t="s">
        <v>1324</v>
      </c>
      <c r="Q1560" s="440">
        <v>710262</v>
      </c>
      <c r="R1560" s="449" t="s">
        <v>1551</v>
      </c>
      <c r="S1560" s="440">
        <v>710262</v>
      </c>
    </row>
    <row r="1561" spans="1:19" ht="10.199999999999999" customHeight="1" x14ac:dyDescent="0.3">
      <c r="A1561" s="440">
        <v>7102</v>
      </c>
      <c r="B1561" s="440">
        <f t="shared" si="28"/>
        <v>6</v>
      </c>
      <c r="C1561" s="449">
        <v>710265</v>
      </c>
      <c r="D1561" s="440" t="s">
        <v>415</v>
      </c>
      <c r="E1561" s="440" t="s">
        <v>1323</v>
      </c>
      <c r="F1561" s="440" t="s">
        <v>1323</v>
      </c>
      <c r="G1561" s="440" t="s">
        <v>1323</v>
      </c>
      <c r="I1561" s="440" t="s">
        <v>1323</v>
      </c>
      <c r="J1561" s="440" t="s">
        <v>1323</v>
      </c>
      <c r="K1561" s="440" t="s">
        <v>1323</v>
      </c>
      <c r="O1561" s="440" t="s">
        <v>1323</v>
      </c>
      <c r="Q1561" s="440">
        <v>710265</v>
      </c>
      <c r="R1561" s="449" t="s">
        <v>1552</v>
      </c>
      <c r="S1561" s="440">
        <v>710265</v>
      </c>
    </row>
    <row r="1562" spans="1:19" ht="10.199999999999999" customHeight="1" x14ac:dyDescent="0.3">
      <c r="A1562" s="440">
        <v>7102</v>
      </c>
      <c r="B1562" s="440">
        <f t="shared" si="28"/>
        <v>6</v>
      </c>
      <c r="C1562" s="449">
        <v>710270</v>
      </c>
      <c r="D1562" s="440" t="s">
        <v>416</v>
      </c>
      <c r="E1562" s="440" t="s">
        <v>1323</v>
      </c>
      <c r="F1562" s="440" t="s">
        <v>1323</v>
      </c>
      <c r="G1562" s="440" t="s">
        <v>1323</v>
      </c>
      <c r="I1562" s="440" t="s">
        <v>1323</v>
      </c>
      <c r="J1562" s="440" t="s">
        <v>1323</v>
      </c>
      <c r="K1562" s="440" t="s">
        <v>1323</v>
      </c>
      <c r="O1562" s="440" t="s">
        <v>1323</v>
      </c>
      <c r="Q1562" s="440">
        <v>710270</v>
      </c>
      <c r="R1562" s="449" t="s">
        <v>1553</v>
      </c>
      <c r="S1562" s="440">
        <v>710270</v>
      </c>
    </row>
    <row r="1563" spans="1:19" ht="10.199999999999999" customHeight="1" x14ac:dyDescent="0.3">
      <c r="A1563" s="440">
        <v>7102</v>
      </c>
      <c r="B1563" s="440">
        <f t="shared" si="28"/>
        <v>6</v>
      </c>
      <c r="C1563" s="449">
        <v>710275</v>
      </c>
      <c r="D1563" s="440" t="s">
        <v>417</v>
      </c>
      <c r="E1563" s="440" t="s">
        <v>1323</v>
      </c>
      <c r="F1563" s="440" t="s">
        <v>1323</v>
      </c>
      <c r="G1563" s="440" t="s">
        <v>1323</v>
      </c>
      <c r="I1563" s="440" t="s">
        <v>1323</v>
      </c>
      <c r="J1563" s="440" t="s">
        <v>1323</v>
      </c>
      <c r="K1563" s="440" t="s">
        <v>1323</v>
      </c>
      <c r="L1563" s="440" t="s">
        <v>1323</v>
      </c>
      <c r="M1563" s="440" t="s">
        <v>1323</v>
      </c>
      <c r="N1563" s="440" t="s">
        <v>1323</v>
      </c>
      <c r="O1563" s="440" t="s">
        <v>1323</v>
      </c>
      <c r="Q1563" s="440">
        <v>710275</v>
      </c>
      <c r="R1563" s="449" t="s">
        <v>417</v>
      </c>
      <c r="S1563" s="440">
        <v>710275</v>
      </c>
    </row>
    <row r="1564" spans="1:19" ht="10.199999999999999" customHeight="1" x14ac:dyDescent="0.3">
      <c r="A1564" s="440">
        <v>7102</v>
      </c>
      <c r="B1564" s="440">
        <f t="shared" si="28"/>
        <v>6</v>
      </c>
      <c r="C1564" s="449">
        <v>710280</v>
      </c>
      <c r="D1564" s="440" t="s">
        <v>418</v>
      </c>
      <c r="E1564" s="440" t="s">
        <v>1323</v>
      </c>
      <c r="F1564" s="440" t="s">
        <v>1323</v>
      </c>
      <c r="G1564" s="440" t="s">
        <v>1323</v>
      </c>
      <c r="I1564" s="440" t="s">
        <v>1323</v>
      </c>
      <c r="J1564" s="440" t="s">
        <v>1323</v>
      </c>
      <c r="K1564" s="440" t="s">
        <v>1323</v>
      </c>
      <c r="L1564" s="440" t="s">
        <v>1323</v>
      </c>
      <c r="M1564" s="440" t="s">
        <v>1323</v>
      </c>
      <c r="N1564" s="440" t="s">
        <v>1323</v>
      </c>
      <c r="O1564" s="440" t="s">
        <v>1323</v>
      </c>
      <c r="Q1564" s="440">
        <v>710280</v>
      </c>
      <c r="R1564" s="449" t="s">
        <v>418</v>
      </c>
      <c r="S1564" s="440">
        <v>710280</v>
      </c>
    </row>
    <row r="1565" spans="1:19" ht="10.199999999999999" customHeight="1" x14ac:dyDescent="0.3">
      <c r="A1565" s="440">
        <v>7102</v>
      </c>
      <c r="B1565" s="440">
        <f t="shared" si="28"/>
        <v>6</v>
      </c>
      <c r="C1565" s="449">
        <v>710290</v>
      </c>
      <c r="D1565" s="440" t="s">
        <v>419</v>
      </c>
      <c r="E1565" s="440" t="s">
        <v>1323</v>
      </c>
      <c r="F1565" s="440" t="s">
        <v>1323</v>
      </c>
      <c r="G1565" s="440" t="s">
        <v>1323</v>
      </c>
      <c r="I1565" s="440" t="s">
        <v>1323</v>
      </c>
      <c r="J1565" s="440" t="s">
        <v>1323</v>
      </c>
      <c r="K1565" s="440" t="s">
        <v>1323</v>
      </c>
      <c r="L1565" s="440" t="s">
        <v>1323</v>
      </c>
      <c r="M1565" s="440" t="s">
        <v>1323</v>
      </c>
      <c r="N1565" s="440" t="s">
        <v>1323</v>
      </c>
      <c r="O1565" s="440" t="s">
        <v>1323</v>
      </c>
      <c r="Q1565" s="440">
        <v>710290</v>
      </c>
      <c r="R1565" s="449" t="s">
        <v>419</v>
      </c>
      <c r="S1565" s="440">
        <v>710290</v>
      </c>
    </row>
    <row r="1566" spans="1:19" ht="10.199999999999999" customHeight="1" x14ac:dyDescent="0.3">
      <c r="A1566" s="440">
        <v>7103</v>
      </c>
      <c r="B1566" s="440">
        <f t="shared" si="28"/>
        <v>4</v>
      </c>
      <c r="C1566" s="449">
        <v>7103</v>
      </c>
      <c r="D1566" s="440" t="s">
        <v>420</v>
      </c>
      <c r="E1566" s="440" t="s">
        <v>1323</v>
      </c>
      <c r="F1566" s="440" t="s">
        <v>1323</v>
      </c>
      <c r="G1566" s="440" t="s">
        <v>1323</v>
      </c>
      <c r="I1566" s="440" t="s">
        <v>1323</v>
      </c>
      <c r="J1566" s="440" t="s">
        <v>1323</v>
      </c>
      <c r="K1566" s="440" t="s">
        <v>1323</v>
      </c>
      <c r="L1566" s="440" t="s">
        <v>1323</v>
      </c>
      <c r="M1566" s="440" t="s">
        <v>1323</v>
      </c>
      <c r="N1566" s="440" t="s">
        <v>1323</v>
      </c>
      <c r="O1566" s="440" t="s">
        <v>1323</v>
      </c>
      <c r="Q1566" s="440">
        <v>7103</v>
      </c>
      <c r="R1566" s="449" t="s">
        <v>420</v>
      </c>
      <c r="S1566" s="440">
        <v>7103</v>
      </c>
    </row>
    <row r="1567" spans="1:19" ht="10.199999999999999" customHeight="1" x14ac:dyDescent="0.3">
      <c r="A1567" s="440">
        <v>7103</v>
      </c>
      <c r="B1567" s="440">
        <f t="shared" si="28"/>
        <v>6</v>
      </c>
      <c r="C1567" s="449">
        <v>710305</v>
      </c>
      <c r="D1567" s="440" t="s">
        <v>199</v>
      </c>
      <c r="E1567" s="440" t="s">
        <v>1323</v>
      </c>
      <c r="F1567" s="440" t="s">
        <v>1323</v>
      </c>
      <c r="G1567" s="440" t="s">
        <v>1323</v>
      </c>
      <c r="I1567" s="440" t="s">
        <v>1323</v>
      </c>
      <c r="J1567" s="440" t="s">
        <v>1323</v>
      </c>
      <c r="K1567" s="440" t="s">
        <v>1323</v>
      </c>
      <c r="L1567" s="440" t="s">
        <v>1323</v>
      </c>
      <c r="M1567" s="440" t="s">
        <v>1323</v>
      </c>
      <c r="N1567" s="440" t="s">
        <v>1323</v>
      </c>
      <c r="O1567" s="440" t="s">
        <v>1323</v>
      </c>
      <c r="Q1567" s="440">
        <v>710305</v>
      </c>
      <c r="R1567" s="449" t="s">
        <v>199</v>
      </c>
      <c r="S1567" s="440">
        <v>710305</v>
      </c>
    </row>
    <row r="1568" spans="1:19" ht="10.199999999999999" customHeight="1" x14ac:dyDescent="0.3">
      <c r="A1568" s="440">
        <v>7103</v>
      </c>
      <c r="B1568" s="440">
        <f t="shared" si="28"/>
        <v>6</v>
      </c>
      <c r="C1568" s="449">
        <v>710310</v>
      </c>
      <c r="D1568" s="440" t="s">
        <v>115</v>
      </c>
      <c r="E1568" s="440" t="s">
        <v>1323</v>
      </c>
      <c r="F1568" s="440" t="s">
        <v>1323</v>
      </c>
      <c r="G1568" s="440" t="s">
        <v>1323</v>
      </c>
      <c r="I1568" s="440" t="s">
        <v>1323</v>
      </c>
      <c r="J1568" s="440" t="s">
        <v>1323</v>
      </c>
      <c r="K1568" s="440" t="s">
        <v>1323</v>
      </c>
      <c r="O1568" s="440" t="s">
        <v>1323</v>
      </c>
      <c r="Q1568" s="440">
        <v>710310</v>
      </c>
      <c r="R1568" s="449" t="s">
        <v>115</v>
      </c>
      <c r="S1568" s="440">
        <v>710310</v>
      </c>
    </row>
    <row r="1569" spans="1:19" ht="10.199999999999999" customHeight="1" x14ac:dyDescent="0.3">
      <c r="A1569" s="440">
        <v>7103</v>
      </c>
      <c r="B1569" s="440">
        <f t="shared" si="28"/>
        <v>6</v>
      </c>
      <c r="C1569" s="449">
        <v>710315</v>
      </c>
      <c r="D1569" s="440" t="s">
        <v>116</v>
      </c>
      <c r="E1569" s="440" t="s">
        <v>1323</v>
      </c>
      <c r="F1569" s="440" t="s">
        <v>1323</v>
      </c>
      <c r="G1569" s="440" t="s">
        <v>1323</v>
      </c>
      <c r="J1569" s="440" t="s">
        <v>1323</v>
      </c>
      <c r="K1569" s="440" t="s">
        <v>1323</v>
      </c>
      <c r="O1569" s="440" t="s">
        <v>1323</v>
      </c>
      <c r="Q1569" s="440">
        <v>710315</v>
      </c>
      <c r="R1569" s="449" t="s">
        <v>116</v>
      </c>
      <c r="S1569" s="440">
        <v>710315</v>
      </c>
    </row>
    <row r="1570" spans="1:19" ht="10.199999999999999" customHeight="1" x14ac:dyDescent="0.3">
      <c r="A1570" s="440">
        <v>7103</v>
      </c>
      <c r="B1570" s="440">
        <f t="shared" si="28"/>
        <v>6</v>
      </c>
      <c r="C1570" s="449">
        <v>710320</v>
      </c>
      <c r="D1570" s="440" t="s">
        <v>209</v>
      </c>
      <c r="E1570" s="440" t="s">
        <v>1323</v>
      </c>
      <c r="F1570" s="440" t="s">
        <v>1323</v>
      </c>
      <c r="G1570" s="440" t="s">
        <v>1323</v>
      </c>
      <c r="I1570" s="440" t="s">
        <v>1323</v>
      </c>
      <c r="J1570" s="440" t="s">
        <v>1323</v>
      </c>
      <c r="K1570" s="440" t="s">
        <v>1323</v>
      </c>
      <c r="L1570" s="440" t="s">
        <v>1323</v>
      </c>
      <c r="M1570" s="440" t="s">
        <v>1323</v>
      </c>
      <c r="N1570" s="440" t="s">
        <v>1323</v>
      </c>
      <c r="O1570" s="440" t="s">
        <v>1323</v>
      </c>
      <c r="Q1570" s="440">
        <v>710320</v>
      </c>
      <c r="R1570" s="449" t="s">
        <v>209</v>
      </c>
      <c r="S1570" s="440">
        <v>710320</v>
      </c>
    </row>
    <row r="1571" spans="1:19" ht="10.199999999999999" customHeight="1" x14ac:dyDescent="0.3">
      <c r="A1571" s="440">
        <v>7103</v>
      </c>
      <c r="B1571" s="440">
        <f t="shared" si="28"/>
        <v>6</v>
      </c>
      <c r="C1571" s="449">
        <v>710325</v>
      </c>
      <c r="D1571" s="440" t="s">
        <v>421</v>
      </c>
      <c r="E1571" s="440" t="s">
        <v>1323</v>
      </c>
      <c r="F1571" s="440" t="s">
        <v>1323</v>
      </c>
      <c r="G1571" s="440" t="s">
        <v>1323</v>
      </c>
      <c r="I1571" s="440" t="s">
        <v>1323</v>
      </c>
      <c r="J1571" s="440" t="s">
        <v>1323</v>
      </c>
      <c r="K1571" s="440" t="s">
        <v>1323</v>
      </c>
      <c r="L1571" s="440" t="s">
        <v>1323</v>
      </c>
      <c r="M1571" s="440" t="s">
        <v>1323</v>
      </c>
      <c r="O1571" s="440" t="s">
        <v>1323</v>
      </c>
      <c r="Q1571" s="440">
        <v>710325</v>
      </c>
      <c r="R1571" s="449" t="s">
        <v>421</v>
      </c>
      <c r="S1571" s="440">
        <v>710325</v>
      </c>
    </row>
    <row r="1572" spans="1:19" ht="10.199999999999999" customHeight="1" x14ac:dyDescent="0.3">
      <c r="A1572" s="440">
        <v>7103</v>
      </c>
      <c r="B1572" s="440">
        <f t="shared" si="28"/>
        <v>6</v>
      </c>
      <c r="C1572" s="449">
        <v>710330</v>
      </c>
      <c r="D1572" s="440" t="s">
        <v>210</v>
      </c>
      <c r="E1572" s="440" t="s">
        <v>1323</v>
      </c>
      <c r="F1572" s="440" t="s">
        <v>1323</v>
      </c>
      <c r="G1572" s="440" t="s">
        <v>1323</v>
      </c>
      <c r="I1572" s="440" t="s">
        <v>1323</v>
      </c>
      <c r="J1572" s="440" t="s">
        <v>1323</v>
      </c>
      <c r="K1572" s="440" t="s">
        <v>1323</v>
      </c>
      <c r="L1572" s="440" t="s">
        <v>1323</v>
      </c>
      <c r="M1572" s="440" t="s">
        <v>1323</v>
      </c>
      <c r="N1572" s="440" t="s">
        <v>1323</v>
      </c>
      <c r="O1572" s="440" t="s">
        <v>1323</v>
      </c>
      <c r="Q1572" s="440">
        <v>710330</v>
      </c>
      <c r="R1572" s="449" t="s">
        <v>210</v>
      </c>
      <c r="S1572" s="440">
        <v>710330</v>
      </c>
    </row>
    <row r="1573" spans="1:19" ht="10.199999999999999" customHeight="1" x14ac:dyDescent="0.3">
      <c r="A1573" s="440">
        <v>7104</v>
      </c>
      <c r="B1573" s="440">
        <f t="shared" si="28"/>
        <v>4</v>
      </c>
      <c r="C1573" s="449">
        <v>7104</v>
      </c>
      <c r="D1573" s="440" t="s">
        <v>422</v>
      </c>
      <c r="E1573" s="440" t="s">
        <v>1323</v>
      </c>
      <c r="F1573" s="440" t="s">
        <v>1323</v>
      </c>
      <c r="G1573" s="440" t="s">
        <v>1323</v>
      </c>
      <c r="I1573" s="440" t="s">
        <v>1323</v>
      </c>
      <c r="J1573" s="440" t="s">
        <v>1323</v>
      </c>
      <c r="K1573" s="440" t="s">
        <v>1323</v>
      </c>
      <c r="L1573" s="440" t="s">
        <v>1323</v>
      </c>
      <c r="M1573" s="440" t="s">
        <v>1323</v>
      </c>
      <c r="N1573" s="440" t="s">
        <v>1323</v>
      </c>
      <c r="O1573" s="440" t="s">
        <v>1323</v>
      </c>
      <c r="Q1573" s="440">
        <v>7104</v>
      </c>
      <c r="R1573" s="449" t="s">
        <v>422</v>
      </c>
      <c r="S1573" s="440">
        <v>7104</v>
      </c>
    </row>
    <row r="1574" spans="1:19" ht="10.199999999999999" customHeight="1" x14ac:dyDescent="0.3">
      <c r="A1574" s="440">
        <v>7104</v>
      </c>
      <c r="B1574" s="440">
        <f t="shared" si="28"/>
        <v>6</v>
      </c>
      <c r="C1574" s="449">
        <v>710405</v>
      </c>
      <c r="D1574" s="440" t="s">
        <v>25</v>
      </c>
      <c r="E1574" s="440" t="s">
        <v>1323</v>
      </c>
      <c r="F1574" s="440" t="s">
        <v>1323</v>
      </c>
      <c r="G1574" s="440" t="s">
        <v>1323</v>
      </c>
      <c r="I1574" s="440" t="s">
        <v>1323</v>
      </c>
      <c r="J1574" s="440" t="s">
        <v>1323</v>
      </c>
      <c r="K1574" s="440" t="s">
        <v>1323</v>
      </c>
      <c r="L1574" s="440" t="s">
        <v>1323</v>
      </c>
      <c r="M1574" s="440" t="s">
        <v>1323</v>
      </c>
      <c r="N1574" s="440" t="s">
        <v>1323</v>
      </c>
      <c r="O1574" s="440" t="s">
        <v>1323</v>
      </c>
      <c r="Q1574" s="440">
        <v>710405</v>
      </c>
      <c r="R1574" s="449" t="s">
        <v>25</v>
      </c>
      <c r="S1574" s="440">
        <v>710405</v>
      </c>
    </row>
    <row r="1575" spans="1:19" ht="10.199999999999999" customHeight="1" x14ac:dyDescent="0.3">
      <c r="A1575" s="440">
        <v>7104</v>
      </c>
      <c r="B1575" s="440">
        <f t="shared" si="28"/>
        <v>6</v>
      </c>
      <c r="C1575" s="449">
        <v>710410</v>
      </c>
      <c r="D1575" s="440" t="s">
        <v>26</v>
      </c>
      <c r="E1575" s="440" t="s">
        <v>1323</v>
      </c>
      <c r="F1575" s="440" t="s">
        <v>1323</v>
      </c>
      <c r="G1575" s="440" t="s">
        <v>1323</v>
      </c>
      <c r="I1575" s="440" t="s">
        <v>1323</v>
      </c>
      <c r="J1575" s="440" t="s">
        <v>1323</v>
      </c>
      <c r="K1575" s="440" t="s">
        <v>1323</v>
      </c>
      <c r="L1575" s="440" t="s">
        <v>1323</v>
      </c>
      <c r="M1575" s="440" t="s">
        <v>1323</v>
      </c>
      <c r="N1575" s="440" t="s">
        <v>1323</v>
      </c>
      <c r="O1575" s="440" t="s">
        <v>1323</v>
      </c>
      <c r="Q1575" s="440">
        <v>710410</v>
      </c>
      <c r="R1575" s="449" t="s">
        <v>26</v>
      </c>
      <c r="S1575" s="440">
        <v>710410</v>
      </c>
    </row>
    <row r="1576" spans="1:19" ht="10.199999999999999" customHeight="1" x14ac:dyDescent="0.3">
      <c r="A1576" s="440">
        <v>7105</v>
      </c>
      <c r="B1576" s="440">
        <f t="shared" si="28"/>
        <v>4</v>
      </c>
      <c r="C1576" s="449">
        <v>7105</v>
      </c>
      <c r="D1576" s="440" t="s">
        <v>423</v>
      </c>
      <c r="E1576" s="440" t="s">
        <v>1323</v>
      </c>
      <c r="F1576" s="440" t="s">
        <v>1323</v>
      </c>
      <c r="J1576" s="440" t="s">
        <v>1324</v>
      </c>
      <c r="K1576" s="440" t="s">
        <v>1324</v>
      </c>
      <c r="L1576" s="440" t="s">
        <v>1323</v>
      </c>
      <c r="M1576" s="440" t="s">
        <v>1323</v>
      </c>
      <c r="O1576" s="440" t="s">
        <v>1323</v>
      </c>
      <c r="Q1576" s="440">
        <v>7105</v>
      </c>
      <c r="R1576" s="449" t="s">
        <v>423</v>
      </c>
      <c r="S1576" s="440">
        <v>7105</v>
      </c>
    </row>
    <row r="1577" spans="1:19" ht="10.199999999999999" customHeight="1" x14ac:dyDescent="0.3">
      <c r="A1577" s="440">
        <v>7105</v>
      </c>
      <c r="B1577" s="440">
        <f t="shared" si="28"/>
        <v>6</v>
      </c>
      <c r="C1577" s="449">
        <v>710505</v>
      </c>
      <c r="D1577" s="440" t="s">
        <v>199</v>
      </c>
      <c r="E1577" s="440" t="s">
        <v>1323</v>
      </c>
      <c r="F1577" s="440" t="s">
        <v>1323</v>
      </c>
      <c r="J1577" s="440" t="s">
        <v>1324</v>
      </c>
      <c r="K1577" s="440" t="s">
        <v>1324</v>
      </c>
      <c r="L1577" s="440" t="s">
        <v>1323</v>
      </c>
      <c r="M1577" s="440" t="s">
        <v>1323</v>
      </c>
      <c r="O1577" s="440" t="s">
        <v>1323</v>
      </c>
      <c r="Q1577" s="440">
        <v>710505</v>
      </c>
      <c r="R1577" s="449" t="s">
        <v>199</v>
      </c>
      <c r="S1577" s="440">
        <v>710505</v>
      </c>
    </row>
    <row r="1578" spans="1:19" ht="10.199999999999999" customHeight="1" x14ac:dyDescent="0.3">
      <c r="A1578" s="440">
        <v>7105</v>
      </c>
      <c r="B1578" s="440">
        <f t="shared" si="28"/>
        <v>6</v>
      </c>
      <c r="C1578" s="449">
        <v>710510</v>
      </c>
      <c r="D1578" s="440" t="s">
        <v>115</v>
      </c>
      <c r="E1578" s="440" t="s">
        <v>1323</v>
      </c>
      <c r="F1578" s="440" t="s">
        <v>1323</v>
      </c>
      <c r="J1578" s="440" t="s">
        <v>1324</v>
      </c>
      <c r="K1578" s="440" t="s">
        <v>1324</v>
      </c>
      <c r="L1578" s="440" t="s">
        <v>1323</v>
      </c>
      <c r="M1578" s="440" t="s">
        <v>1323</v>
      </c>
      <c r="O1578" s="440" t="s">
        <v>1323</v>
      </c>
      <c r="Q1578" s="440">
        <v>710510</v>
      </c>
      <c r="R1578" s="449" t="s">
        <v>115</v>
      </c>
      <c r="S1578" s="440">
        <v>710510</v>
      </c>
    </row>
    <row r="1579" spans="1:19" ht="10.199999999999999" customHeight="1" x14ac:dyDescent="0.3">
      <c r="A1579" s="440">
        <v>7105</v>
      </c>
      <c r="B1579" s="440">
        <f t="shared" si="28"/>
        <v>6</v>
      </c>
      <c r="C1579" s="449">
        <v>710515</v>
      </c>
      <c r="D1579" s="440" t="s">
        <v>116</v>
      </c>
      <c r="E1579" s="440" t="s">
        <v>1323</v>
      </c>
      <c r="F1579" s="440" t="s">
        <v>1323</v>
      </c>
      <c r="J1579" s="440" t="s">
        <v>1324</v>
      </c>
      <c r="K1579" s="440" t="s">
        <v>1324</v>
      </c>
      <c r="L1579" s="440" t="s">
        <v>1323</v>
      </c>
      <c r="M1579" s="440" t="s">
        <v>1323</v>
      </c>
      <c r="O1579" s="440" t="s">
        <v>1323</v>
      </c>
      <c r="Q1579" s="440">
        <v>710515</v>
      </c>
      <c r="R1579" s="449" t="s">
        <v>116</v>
      </c>
      <c r="S1579" s="440">
        <v>710515</v>
      </c>
    </row>
    <row r="1580" spans="1:19" ht="10.199999999999999" customHeight="1" x14ac:dyDescent="0.3">
      <c r="A1580" s="440">
        <v>7105</v>
      </c>
      <c r="B1580" s="440">
        <f t="shared" si="28"/>
        <v>6</v>
      </c>
      <c r="C1580" s="449">
        <v>710520</v>
      </c>
      <c r="D1580" s="440" t="s">
        <v>209</v>
      </c>
      <c r="E1580" s="440" t="s">
        <v>1323</v>
      </c>
      <c r="F1580" s="440" t="s">
        <v>1323</v>
      </c>
      <c r="J1580" s="440" t="s">
        <v>1324</v>
      </c>
      <c r="K1580" s="440" t="s">
        <v>1324</v>
      </c>
      <c r="L1580" s="440" t="s">
        <v>1323</v>
      </c>
      <c r="M1580" s="440" t="s">
        <v>1323</v>
      </c>
      <c r="O1580" s="440" t="s">
        <v>1323</v>
      </c>
      <c r="Q1580" s="440">
        <v>710520</v>
      </c>
      <c r="R1580" s="449" t="s">
        <v>209</v>
      </c>
      <c r="S1580" s="440">
        <v>710520</v>
      </c>
    </row>
    <row r="1581" spans="1:19" ht="10.199999999999999" customHeight="1" x14ac:dyDescent="0.3">
      <c r="A1581" s="440">
        <v>7105</v>
      </c>
      <c r="B1581" s="440">
        <f t="shared" si="28"/>
        <v>6</v>
      </c>
      <c r="C1581" s="449">
        <v>710525</v>
      </c>
      <c r="D1581" s="440" t="s">
        <v>421</v>
      </c>
      <c r="E1581" s="440" t="s">
        <v>1323</v>
      </c>
      <c r="F1581" s="440" t="s">
        <v>1323</v>
      </c>
      <c r="J1581" s="440" t="s">
        <v>1324</v>
      </c>
      <c r="K1581" s="440" t="s">
        <v>1324</v>
      </c>
      <c r="L1581" s="440" t="s">
        <v>1323</v>
      </c>
      <c r="M1581" s="440" t="s">
        <v>1323</v>
      </c>
      <c r="O1581" s="440" t="s">
        <v>1323</v>
      </c>
      <c r="Q1581" s="440">
        <v>710525</v>
      </c>
      <c r="R1581" s="449" t="s">
        <v>421</v>
      </c>
      <c r="S1581" s="440">
        <v>710525</v>
      </c>
    </row>
    <row r="1582" spans="1:19" ht="10.199999999999999" customHeight="1" x14ac:dyDescent="0.3">
      <c r="A1582" s="440">
        <v>7105</v>
      </c>
      <c r="B1582" s="440">
        <f t="shared" si="28"/>
        <v>6</v>
      </c>
      <c r="C1582" s="449">
        <v>710530</v>
      </c>
      <c r="D1582" s="440" t="s">
        <v>210</v>
      </c>
      <c r="E1582" s="440" t="s">
        <v>1323</v>
      </c>
      <c r="F1582" s="440" t="s">
        <v>1323</v>
      </c>
      <c r="J1582" s="440" t="s">
        <v>1324</v>
      </c>
      <c r="K1582" s="440" t="s">
        <v>1324</v>
      </c>
      <c r="L1582" s="440" t="s">
        <v>1323</v>
      </c>
      <c r="M1582" s="440" t="s">
        <v>1323</v>
      </c>
      <c r="O1582" s="440" t="s">
        <v>1323</v>
      </c>
      <c r="Q1582" s="440">
        <v>710530</v>
      </c>
      <c r="R1582" s="449" t="s">
        <v>210</v>
      </c>
      <c r="S1582" s="440">
        <v>710530</v>
      </c>
    </row>
    <row r="1583" spans="1:19" ht="10.199999999999999" customHeight="1" x14ac:dyDescent="0.3">
      <c r="A1583" s="440">
        <v>7105</v>
      </c>
      <c r="B1583" s="440">
        <f t="shared" si="28"/>
        <v>6</v>
      </c>
      <c r="C1583" s="449">
        <v>710535</v>
      </c>
      <c r="D1583" s="440" t="s">
        <v>117</v>
      </c>
      <c r="E1583" s="440" t="s">
        <v>1323</v>
      </c>
      <c r="F1583" s="440" t="s">
        <v>1323</v>
      </c>
      <c r="J1583" s="440" t="s">
        <v>1324</v>
      </c>
      <c r="K1583" s="440" t="s">
        <v>1324</v>
      </c>
      <c r="L1583" s="440" t="s">
        <v>1323</v>
      </c>
      <c r="M1583" s="440" t="s">
        <v>1323</v>
      </c>
      <c r="O1583" s="440" t="s">
        <v>1323</v>
      </c>
      <c r="Q1583" s="440">
        <v>710535</v>
      </c>
      <c r="R1583" s="449" t="s">
        <v>117</v>
      </c>
      <c r="S1583" s="440">
        <v>710535</v>
      </c>
    </row>
    <row r="1584" spans="1:19" ht="10.199999999999999" customHeight="1" x14ac:dyDescent="0.3">
      <c r="A1584" s="440">
        <v>7106</v>
      </c>
      <c r="B1584" s="440">
        <f t="shared" si="28"/>
        <v>4</v>
      </c>
      <c r="C1584" s="449">
        <v>7106</v>
      </c>
      <c r="D1584" s="440" t="s">
        <v>424</v>
      </c>
      <c r="E1584" s="440" t="s">
        <v>1323</v>
      </c>
      <c r="J1584" s="440" t="s">
        <v>1324</v>
      </c>
      <c r="K1584" s="440" t="s">
        <v>1324</v>
      </c>
      <c r="M1584" s="440" t="s">
        <v>1323</v>
      </c>
      <c r="O1584" s="440" t="s">
        <v>1323</v>
      </c>
      <c r="Q1584" s="440">
        <v>7106</v>
      </c>
      <c r="R1584" s="449" t="s">
        <v>424</v>
      </c>
      <c r="S1584" s="440">
        <v>7106</v>
      </c>
    </row>
    <row r="1585" spans="1:19" ht="10.199999999999999" customHeight="1" x14ac:dyDescent="0.3">
      <c r="A1585" s="440">
        <v>7106</v>
      </c>
      <c r="B1585" s="440">
        <f t="shared" si="28"/>
        <v>6</v>
      </c>
      <c r="C1585" s="449">
        <v>710605</v>
      </c>
      <c r="D1585" s="440" t="s">
        <v>199</v>
      </c>
      <c r="E1585" s="440" t="s">
        <v>1323</v>
      </c>
      <c r="J1585" s="440" t="s">
        <v>1324</v>
      </c>
      <c r="K1585" s="440" t="s">
        <v>1324</v>
      </c>
      <c r="M1585" s="440" t="s">
        <v>1323</v>
      </c>
      <c r="O1585" s="440" t="s">
        <v>1323</v>
      </c>
      <c r="Q1585" s="440">
        <v>710605</v>
      </c>
      <c r="R1585" s="449" t="s">
        <v>199</v>
      </c>
      <c r="S1585" s="440">
        <v>710605</v>
      </c>
    </row>
    <row r="1586" spans="1:19" ht="10.199999999999999" customHeight="1" x14ac:dyDescent="0.3">
      <c r="A1586" s="440">
        <v>7106</v>
      </c>
      <c r="B1586" s="440">
        <f t="shared" si="28"/>
        <v>6</v>
      </c>
      <c r="C1586" s="449">
        <v>710610</v>
      </c>
      <c r="D1586" s="440" t="s">
        <v>115</v>
      </c>
      <c r="E1586" s="440" t="s">
        <v>1323</v>
      </c>
      <c r="J1586" s="440" t="s">
        <v>1324</v>
      </c>
      <c r="K1586" s="440" t="s">
        <v>1324</v>
      </c>
      <c r="M1586" s="440" t="s">
        <v>1323</v>
      </c>
      <c r="O1586" s="440" t="s">
        <v>1323</v>
      </c>
      <c r="Q1586" s="440">
        <v>710610</v>
      </c>
      <c r="R1586" s="449" t="s">
        <v>115</v>
      </c>
      <c r="S1586" s="440">
        <v>710610</v>
      </c>
    </row>
    <row r="1587" spans="1:19" ht="10.199999999999999" customHeight="1" x14ac:dyDescent="0.3">
      <c r="A1587" s="440">
        <v>7106</v>
      </c>
      <c r="B1587" s="440">
        <f t="shared" si="28"/>
        <v>6</v>
      </c>
      <c r="C1587" s="449">
        <v>710615</v>
      </c>
      <c r="D1587" s="440" t="s">
        <v>116</v>
      </c>
      <c r="E1587" s="440" t="s">
        <v>1323</v>
      </c>
      <c r="J1587" s="440" t="s">
        <v>1324</v>
      </c>
      <c r="K1587" s="440" t="s">
        <v>1324</v>
      </c>
      <c r="M1587" s="440" t="s">
        <v>1323</v>
      </c>
      <c r="O1587" s="440" t="s">
        <v>1323</v>
      </c>
      <c r="Q1587" s="440">
        <v>710615</v>
      </c>
      <c r="R1587" s="449" t="s">
        <v>116</v>
      </c>
      <c r="S1587" s="440">
        <v>710615</v>
      </c>
    </row>
    <row r="1588" spans="1:19" ht="10.199999999999999" customHeight="1" x14ac:dyDescent="0.3">
      <c r="A1588" s="440">
        <v>7106</v>
      </c>
      <c r="B1588" s="440">
        <f t="shared" si="28"/>
        <v>6</v>
      </c>
      <c r="C1588" s="449">
        <v>710620</v>
      </c>
      <c r="D1588" s="440" t="s">
        <v>209</v>
      </c>
      <c r="E1588" s="440" t="s">
        <v>1323</v>
      </c>
      <c r="J1588" s="440" t="s">
        <v>1324</v>
      </c>
      <c r="K1588" s="440" t="s">
        <v>1324</v>
      </c>
      <c r="M1588" s="440" t="s">
        <v>1323</v>
      </c>
      <c r="O1588" s="440" t="s">
        <v>1323</v>
      </c>
      <c r="Q1588" s="440">
        <v>710620</v>
      </c>
      <c r="R1588" s="449" t="s">
        <v>209</v>
      </c>
      <c r="S1588" s="440">
        <v>710620</v>
      </c>
    </row>
    <row r="1589" spans="1:19" ht="10.199999999999999" customHeight="1" x14ac:dyDescent="0.3">
      <c r="A1589" s="440">
        <v>7106</v>
      </c>
      <c r="B1589" s="440">
        <f t="shared" si="28"/>
        <v>6</v>
      </c>
      <c r="C1589" s="449">
        <v>710625</v>
      </c>
      <c r="D1589" s="440" t="s">
        <v>421</v>
      </c>
      <c r="E1589" s="440" t="s">
        <v>1323</v>
      </c>
      <c r="J1589" s="440" t="s">
        <v>1324</v>
      </c>
      <c r="K1589" s="440" t="s">
        <v>1324</v>
      </c>
      <c r="M1589" s="440" t="s">
        <v>1323</v>
      </c>
      <c r="O1589" s="440" t="s">
        <v>1323</v>
      </c>
      <c r="Q1589" s="440">
        <v>710625</v>
      </c>
      <c r="R1589" s="449" t="s">
        <v>421</v>
      </c>
      <c r="S1589" s="440">
        <v>710625</v>
      </c>
    </row>
    <row r="1590" spans="1:19" ht="10.199999999999999" customHeight="1" x14ac:dyDescent="0.3">
      <c r="A1590" s="440">
        <v>7106</v>
      </c>
      <c r="B1590" s="440">
        <f t="shared" si="28"/>
        <v>6</v>
      </c>
      <c r="C1590" s="449">
        <v>710630</v>
      </c>
      <c r="D1590" s="440" t="s">
        <v>210</v>
      </c>
      <c r="E1590" s="440" t="s">
        <v>1323</v>
      </c>
      <c r="J1590" s="440" t="s">
        <v>1324</v>
      </c>
      <c r="K1590" s="440" t="s">
        <v>1324</v>
      </c>
      <c r="M1590" s="440" t="s">
        <v>1323</v>
      </c>
      <c r="O1590" s="440" t="s">
        <v>1323</v>
      </c>
      <c r="Q1590" s="440">
        <v>710630</v>
      </c>
      <c r="R1590" s="449" t="s">
        <v>210</v>
      </c>
      <c r="S1590" s="440">
        <v>710630</v>
      </c>
    </row>
    <row r="1591" spans="1:19" ht="10.199999999999999" customHeight="1" x14ac:dyDescent="0.3">
      <c r="A1591" s="440">
        <v>7106</v>
      </c>
      <c r="B1591" s="440">
        <f t="shared" si="28"/>
        <v>6</v>
      </c>
      <c r="C1591" s="449">
        <v>710635</v>
      </c>
      <c r="D1591" s="440" t="s">
        <v>117</v>
      </c>
      <c r="E1591" s="440" t="s">
        <v>1323</v>
      </c>
      <c r="J1591" s="440" t="s">
        <v>1324</v>
      </c>
      <c r="K1591" s="440" t="s">
        <v>1324</v>
      </c>
      <c r="M1591" s="440" t="s">
        <v>1323</v>
      </c>
      <c r="O1591" s="440" t="s">
        <v>1323</v>
      </c>
      <c r="Q1591" s="440">
        <v>710635</v>
      </c>
      <c r="R1591" s="449" t="s">
        <v>117</v>
      </c>
      <c r="S1591" s="440">
        <v>710635</v>
      </c>
    </row>
    <row r="1592" spans="1:19" ht="10.199999999999999" customHeight="1" x14ac:dyDescent="0.3">
      <c r="A1592" s="440">
        <v>7107</v>
      </c>
      <c r="B1592" s="440">
        <f t="shared" si="28"/>
        <v>4</v>
      </c>
      <c r="C1592" s="449">
        <v>7107</v>
      </c>
      <c r="D1592" s="440" t="s">
        <v>425</v>
      </c>
      <c r="E1592" s="440" t="s">
        <v>1323</v>
      </c>
      <c r="F1592" s="440" t="s">
        <v>1323</v>
      </c>
      <c r="G1592" s="440" t="s">
        <v>1323</v>
      </c>
      <c r="I1592" s="440" t="s">
        <v>1323</v>
      </c>
      <c r="J1592" s="440" t="s">
        <v>1323</v>
      </c>
      <c r="K1592" s="440" t="s">
        <v>1323</v>
      </c>
      <c r="L1592" s="440" t="s">
        <v>1323</v>
      </c>
      <c r="M1592" s="440" t="s">
        <v>1323</v>
      </c>
      <c r="N1592" s="440" t="s">
        <v>1323</v>
      </c>
      <c r="O1592" s="440" t="s">
        <v>1323</v>
      </c>
      <c r="Q1592" s="440">
        <v>7107</v>
      </c>
      <c r="R1592" s="449" t="s">
        <v>1700</v>
      </c>
      <c r="S1592" s="440">
        <v>7107</v>
      </c>
    </row>
    <row r="1593" spans="1:19" ht="10.199999999999999" customHeight="1" x14ac:dyDescent="0.3">
      <c r="A1593" s="440">
        <v>7107</v>
      </c>
      <c r="B1593" s="440">
        <f t="shared" si="28"/>
        <v>6</v>
      </c>
      <c r="C1593" s="449">
        <v>710705</v>
      </c>
      <c r="D1593" s="440" t="s">
        <v>870</v>
      </c>
      <c r="E1593" s="440" t="s">
        <v>1323</v>
      </c>
      <c r="F1593" s="440" t="s">
        <v>1323</v>
      </c>
      <c r="G1593" s="440" t="s">
        <v>1323</v>
      </c>
      <c r="I1593" s="440" t="s">
        <v>1323</v>
      </c>
      <c r="J1593" s="440" t="s">
        <v>1323</v>
      </c>
      <c r="K1593" s="440" t="s">
        <v>1323</v>
      </c>
      <c r="O1593" s="440" t="s">
        <v>1323</v>
      </c>
      <c r="Q1593" s="440">
        <v>710705</v>
      </c>
      <c r="R1593" s="449" t="s">
        <v>1167</v>
      </c>
      <c r="S1593" s="440" t="s">
        <v>1701</v>
      </c>
    </row>
    <row r="1594" spans="1:19" ht="10.199999999999999" customHeight="1" x14ac:dyDescent="0.3">
      <c r="A1594" s="440">
        <v>7107</v>
      </c>
      <c r="B1594" s="440">
        <f t="shared" si="28"/>
        <v>6</v>
      </c>
      <c r="C1594" s="449">
        <v>710710</v>
      </c>
      <c r="D1594" s="440" t="s">
        <v>1278</v>
      </c>
      <c r="E1594" s="440" t="s">
        <v>1323</v>
      </c>
      <c r="F1594" s="440" t="s">
        <v>1323</v>
      </c>
      <c r="J1594" s="440" t="s">
        <v>1323</v>
      </c>
      <c r="K1594" s="440" t="s">
        <v>1323</v>
      </c>
      <c r="O1594" s="440" t="s">
        <v>1323</v>
      </c>
      <c r="Q1594" s="440">
        <v>710710</v>
      </c>
      <c r="R1594" s="449" t="s">
        <v>1290</v>
      </c>
      <c r="S1594" s="440" t="s">
        <v>1702</v>
      </c>
    </row>
    <row r="1595" spans="1:19" ht="10.199999999999999" customHeight="1" x14ac:dyDescent="0.3">
      <c r="A1595" s="440">
        <v>7107</v>
      </c>
      <c r="B1595" s="440">
        <f t="shared" si="28"/>
        <v>6</v>
      </c>
      <c r="C1595" s="449">
        <v>710715</v>
      </c>
      <c r="D1595" s="440" t="s">
        <v>871</v>
      </c>
      <c r="E1595" s="440" t="s">
        <v>1323</v>
      </c>
      <c r="F1595" s="440" t="s">
        <v>1323</v>
      </c>
      <c r="G1595" s="440" t="s">
        <v>1323</v>
      </c>
      <c r="I1595" s="440" t="s">
        <v>1323</v>
      </c>
      <c r="J1595" s="440" t="s">
        <v>1323</v>
      </c>
      <c r="K1595" s="440" t="s">
        <v>1323</v>
      </c>
      <c r="O1595" s="440" t="s">
        <v>1323</v>
      </c>
      <c r="Q1595" s="440">
        <v>710715</v>
      </c>
      <c r="R1595" s="449" t="s">
        <v>1168</v>
      </c>
      <c r="S1595" s="440">
        <v>710715</v>
      </c>
    </row>
    <row r="1596" spans="1:19" ht="10.199999999999999" customHeight="1" x14ac:dyDescent="0.3">
      <c r="A1596" s="440">
        <v>7107</v>
      </c>
      <c r="B1596" s="440">
        <f t="shared" si="28"/>
        <v>6</v>
      </c>
      <c r="C1596" s="449">
        <v>710720</v>
      </c>
      <c r="D1596" s="440" t="s">
        <v>426</v>
      </c>
      <c r="E1596" s="440" t="s">
        <v>1323</v>
      </c>
      <c r="F1596" s="440" t="s">
        <v>1323</v>
      </c>
      <c r="G1596" s="440" t="s">
        <v>1323</v>
      </c>
      <c r="J1596" s="440" t="s">
        <v>1323</v>
      </c>
      <c r="K1596" s="440" t="s">
        <v>1323</v>
      </c>
      <c r="O1596" s="440" t="s">
        <v>1323</v>
      </c>
      <c r="Q1596" s="440">
        <v>710720</v>
      </c>
      <c r="R1596" s="449" t="s">
        <v>1703</v>
      </c>
      <c r="S1596" s="440">
        <v>710720</v>
      </c>
    </row>
    <row r="1597" spans="1:19" ht="10.199999999999999" customHeight="1" x14ac:dyDescent="0.3">
      <c r="A1597" s="440">
        <v>7107</v>
      </c>
      <c r="B1597" s="440">
        <f t="shared" si="28"/>
        <v>6</v>
      </c>
      <c r="C1597" s="449">
        <v>710725</v>
      </c>
      <c r="D1597" s="440" t="s">
        <v>805</v>
      </c>
      <c r="E1597" s="440" t="s">
        <v>1323</v>
      </c>
      <c r="F1597" s="440" t="s">
        <v>1323</v>
      </c>
      <c r="G1597" s="440" t="s">
        <v>1323</v>
      </c>
      <c r="J1597" s="440" t="s">
        <v>1323</v>
      </c>
      <c r="K1597" s="440" t="s">
        <v>1323</v>
      </c>
      <c r="O1597" s="440" t="s">
        <v>1323</v>
      </c>
      <c r="Q1597" s="440" t="s">
        <v>1340</v>
      </c>
      <c r="R1597" s="449" t="s">
        <v>1340</v>
      </c>
      <c r="S1597" s="440" t="s">
        <v>1340</v>
      </c>
    </row>
    <row r="1598" spans="1:19" ht="10.199999999999999" customHeight="1" x14ac:dyDescent="0.3">
      <c r="A1598" s="440">
        <v>7107</v>
      </c>
      <c r="B1598" s="440">
        <f t="shared" si="28"/>
        <v>6</v>
      </c>
      <c r="C1598" s="449">
        <v>710730</v>
      </c>
      <c r="D1598" s="440" t="s">
        <v>872</v>
      </c>
      <c r="E1598" s="440" t="s">
        <v>1323</v>
      </c>
      <c r="F1598" s="440" t="s">
        <v>1323</v>
      </c>
      <c r="G1598" s="440" t="s">
        <v>1323</v>
      </c>
      <c r="J1598" s="440" t="s">
        <v>1323</v>
      </c>
      <c r="K1598" s="440" t="s">
        <v>1323</v>
      </c>
      <c r="O1598" s="440" t="s">
        <v>1323</v>
      </c>
      <c r="Q1598" s="440" t="s">
        <v>1340</v>
      </c>
      <c r="R1598" s="449" t="s">
        <v>1340</v>
      </c>
      <c r="S1598" s="440" t="s">
        <v>1340</v>
      </c>
    </row>
    <row r="1599" spans="1:19" ht="10.199999999999999" customHeight="1" x14ac:dyDescent="0.3">
      <c r="A1599" s="440">
        <v>7107</v>
      </c>
      <c r="B1599" s="440">
        <f t="shared" si="28"/>
        <v>6</v>
      </c>
      <c r="C1599" s="449">
        <v>710735</v>
      </c>
      <c r="D1599" s="440" t="s">
        <v>807</v>
      </c>
      <c r="E1599" s="440" t="s">
        <v>1323</v>
      </c>
      <c r="F1599" s="440" t="s">
        <v>1323</v>
      </c>
      <c r="J1599" s="440" t="s">
        <v>1323</v>
      </c>
      <c r="K1599" s="440" t="s">
        <v>1323</v>
      </c>
      <c r="O1599" s="440" t="s">
        <v>1323</v>
      </c>
      <c r="Q1599" s="440" t="s">
        <v>1340</v>
      </c>
      <c r="R1599" s="449" t="s">
        <v>1340</v>
      </c>
      <c r="S1599" s="440" t="s">
        <v>1340</v>
      </c>
    </row>
    <row r="1600" spans="1:19" ht="10.199999999999999" customHeight="1" x14ac:dyDescent="0.3">
      <c r="A1600" s="440">
        <v>7107</v>
      </c>
      <c r="B1600" s="440">
        <f t="shared" si="28"/>
        <v>6</v>
      </c>
      <c r="C1600" s="449">
        <v>710740</v>
      </c>
      <c r="D1600" s="440" t="s">
        <v>1548</v>
      </c>
      <c r="E1600" s="440" t="s">
        <v>1323</v>
      </c>
      <c r="F1600" s="440" t="s">
        <v>1323</v>
      </c>
      <c r="G1600" s="440" t="s">
        <v>1323</v>
      </c>
      <c r="I1600" s="440" t="s">
        <v>1323</v>
      </c>
      <c r="J1600" s="440" t="s">
        <v>1323</v>
      </c>
      <c r="K1600" s="440" t="s">
        <v>1323</v>
      </c>
      <c r="O1600" s="440" t="s">
        <v>1323</v>
      </c>
      <c r="Q1600" s="440">
        <v>710740</v>
      </c>
      <c r="R1600" s="449" t="s">
        <v>1642</v>
      </c>
      <c r="S1600" s="440">
        <v>710740</v>
      </c>
    </row>
    <row r="1601" spans="1:19" ht="10.199999999999999" customHeight="1" x14ac:dyDescent="0.3">
      <c r="A1601" s="440">
        <v>7107</v>
      </c>
      <c r="B1601" s="440">
        <f t="shared" si="28"/>
        <v>6</v>
      </c>
      <c r="C1601" s="449">
        <v>710741</v>
      </c>
      <c r="D1601" s="440" t="s">
        <v>109</v>
      </c>
      <c r="E1601" s="440" t="s">
        <v>1323</v>
      </c>
      <c r="F1601" s="440" t="s">
        <v>1323</v>
      </c>
      <c r="J1601" s="440" t="s">
        <v>1324</v>
      </c>
      <c r="K1601" s="440" t="s">
        <v>1324</v>
      </c>
      <c r="O1601" s="440" t="s">
        <v>1323</v>
      </c>
      <c r="Q1601" s="440">
        <v>710741</v>
      </c>
      <c r="R1601" s="449" t="s">
        <v>1550</v>
      </c>
      <c r="S1601" s="440">
        <v>710741</v>
      </c>
    </row>
    <row r="1602" spans="1:19" ht="10.199999999999999" customHeight="1" x14ac:dyDescent="0.3">
      <c r="A1602" s="440">
        <v>7107</v>
      </c>
      <c r="B1602" s="440">
        <f t="shared" si="28"/>
        <v>6</v>
      </c>
      <c r="C1602" s="449">
        <v>710742</v>
      </c>
      <c r="D1602" s="440" t="s">
        <v>110</v>
      </c>
      <c r="F1602" s="440" t="s">
        <v>1323</v>
      </c>
      <c r="I1602" s="440" t="s">
        <v>1323</v>
      </c>
      <c r="J1602" s="440" t="s">
        <v>1324</v>
      </c>
      <c r="K1602" s="440" t="s">
        <v>1324</v>
      </c>
      <c r="Q1602" s="440">
        <v>710742</v>
      </c>
      <c r="R1602" s="449" t="s">
        <v>1551</v>
      </c>
      <c r="S1602" s="440">
        <v>710742</v>
      </c>
    </row>
    <row r="1603" spans="1:19" ht="10.199999999999999" customHeight="1" x14ac:dyDescent="0.3">
      <c r="A1603" s="440">
        <v>7107</v>
      </c>
      <c r="B1603" s="440">
        <f t="shared" si="28"/>
        <v>6</v>
      </c>
      <c r="C1603" s="449">
        <v>710745</v>
      </c>
      <c r="D1603" s="440" t="s">
        <v>427</v>
      </c>
      <c r="E1603" s="440" t="s">
        <v>1323</v>
      </c>
      <c r="F1603" s="440" t="s">
        <v>1323</v>
      </c>
      <c r="G1603" s="440" t="s">
        <v>1323</v>
      </c>
      <c r="I1603" s="440" t="s">
        <v>1323</v>
      </c>
      <c r="J1603" s="440" t="s">
        <v>1323</v>
      </c>
      <c r="K1603" s="440" t="s">
        <v>1323</v>
      </c>
      <c r="O1603" s="440" t="s">
        <v>1323</v>
      </c>
      <c r="Q1603" s="440">
        <v>710745</v>
      </c>
      <c r="R1603" s="449" t="s">
        <v>732</v>
      </c>
      <c r="S1603" s="440">
        <v>710745</v>
      </c>
    </row>
    <row r="1604" spans="1:19" ht="10.199999999999999" customHeight="1" x14ac:dyDescent="0.3">
      <c r="A1604" s="440">
        <v>7107</v>
      </c>
      <c r="B1604" s="440">
        <f t="shared" si="28"/>
        <v>6</v>
      </c>
      <c r="C1604" s="449">
        <v>710750</v>
      </c>
      <c r="D1604" s="440" t="s">
        <v>428</v>
      </c>
      <c r="E1604" s="440" t="s">
        <v>1323</v>
      </c>
      <c r="F1604" s="440" t="s">
        <v>1323</v>
      </c>
      <c r="G1604" s="440" t="s">
        <v>1323</v>
      </c>
      <c r="I1604" s="440" t="s">
        <v>1323</v>
      </c>
      <c r="J1604" s="440" t="s">
        <v>1323</v>
      </c>
      <c r="K1604" s="440" t="s">
        <v>1323</v>
      </c>
      <c r="O1604" s="440" t="s">
        <v>1323</v>
      </c>
      <c r="Q1604" s="440">
        <v>710750</v>
      </c>
      <c r="R1604" s="449" t="s">
        <v>733</v>
      </c>
      <c r="S1604" s="440">
        <v>710750</v>
      </c>
    </row>
    <row r="1605" spans="1:19" ht="10.199999999999999" customHeight="1" x14ac:dyDescent="0.3">
      <c r="A1605" s="440">
        <v>7107</v>
      </c>
      <c r="B1605" s="440">
        <f t="shared" si="28"/>
        <v>6</v>
      </c>
      <c r="C1605" s="449">
        <v>710755</v>
      </c>
      <c r="D1605" s="440" t="s">
        <v>199</v>
      </c>
      <c r="E1605" s="440" t="s">
        <v>1323</v>
      </c>
      <c r="F1605" s="440" t="s">
        <v>1323</v>
      </c>
      <c r="G1605" s="440" t="s">
        <v>1323</v>
      </c>
      <c r="I1605" s="440" t="s">
        <v>1323</v>
      </c>
      <c r="J1605" s="440" t="s">
        <v>1323</v>
      </c>
      <c r="K1605" s="440" t="s">
        <v>1323</v>
      </c>
      <c r="L1605" s="440" t="s">
        <v>1323</v>
      </c>
      <c r="M1605" s="440" t="s">
        <v>1323</v>
      </c>
      <c r="N1605" s="440" t="s">
        <v>1323</v>
      </c>
      <c r="O1605" s="440" t="s">
        <v>1323</v>
      </c>
      <c r="Q1605" s="440">
        <v>710755</v>
      </c>
      <c r="R1605" s="449" t="s">
        <v>33</v>
      </c>
      <c r="S1605" s="440">
        <v>710755</v>
      </c>
    </row>
    <row r="1606" spans="1:19" ht="10.199999999999999" customHeight="1" x14ac:dyDescent="0.3">
      <c r="A1606" s="440">
        <v>7107</v>
      </c>
      <c r="B1606" s="440">
        <f t="shared" si="28"/>
        <v>6</v>
      </c>
      <c r="C1606" s="449">
        <v>710760</v>
      </c>
      <c r="D1606" s="440" t="s">
        <v>209</v>
      </c>
      <c r="E1606" s="440" t="s">
        <v>1323</v>
      </c>
      <c r="F1606" s="440" t="s">
        <v>1323</v>
      </c>
      <c r="G1606" s="440" t="s">
        <v>1323</v>
      </c>
      <c r="I1606" s="440" t="s">
        <v>1323</v>
      </c>
      <c r="J1606" s="440" t="s">
        <v>1323</v>
      </c>
      <c r="K1606" s="440" t="s">
        <v>1323</v>
      </c>
      <c r="L1606" s="440" t="s">
        <v>1323</v>
      </c>
      <c r="M1606" s="440" t="s">
        <v>1323</v>
      </c>
      <c r="N1606" s="440" t="s">
        <v>1323</v>
      </c>
      <c r="O1606" s="440" t="s">
        <v>1323</v>
      </c>
      <c r="Q1606" s="440">
        <v>710760</v>
      </c>
      <c r="R1606" s="449" t="s">
        <v>97</v>
      </c>
      <c r="S1606" s="440">
        <v>710760</v>
      </c>
    </row>
    <row r="1607" spans="1:19" ht="10.199999999999999" customHeight="1" x14ac:dyDescent="0.3">
      <c r="A1607" s="440">
        <v>7107</v>
      </c>
      <c r="B1607" s="440">
        <f t="shared" si="28"/>
        <v>6</v>
      </c>
      <c r="C1607" s="449">
        <v>710790</v>
      </c>
      <c r="D1607" s="440" t="s">
        <v>210</v>
      </c>
      <c r="E1607" s="440" t="s">
        <v>1323</v>
      </c>
      <c r="F1607" s="440" t="s">
        <v>1323</v>
      </c>
      <c r="G1607" s="440" t="s">
        <v>1323</v>
      </c>
      <c r="I1607" s="440" t="s">
        <v>1323</v>
      </c>
      <c r="J1607" s="440" t="s">
        <v>1323</v>
      </c>
      <c r="K1607" s="440" t="s">
        <v>1323</v>
      </c>
      <c r="L1607" s="440" t="s">
        <v>1323</v>
      </c>
      <c r="M1607" s="440" t="s">
        <v>1323</v>
      </c>
      <c r="N1607" s="440" t="s">
        <v>1323</v>
      </c>
      <c r="O1607" s="440" t="s">
        <v>1323</v>
      </c>
      <c r="Q1607" s="440">
        <v>710790</v>
      </c>
      <c r="R1607" s="449" t="s">
        <v>192</v>
      </c>
      <c r="S1607" s="440">
        <v>710790</v>
      </c>
    </row>
    <row r="1608" spans="1:19" ht="10.199999999999999" customHeight="1" x14ac:dyDescent="0.3">
      <c r="A1608" s="440">
        <v>7109</v>
      </c>
      <c r="B1608" s="440">
        <f t="shared" ref="B1608:B1671" si="29">LEN(C1608)</f>
        <v>4</v>
      </c>
      <c r="C1608" s="449">
        <v>7109</v>
      </c>
      <c r="D1608" s="440" t="s">
        <v>429</v>
      </c>
      <c r="E1608" s="440" t="s">
        <v>1323</v>
      </c>
      <c r="F1608" s="440" t="s">
        <v>1323</v>
      </c>
      <c r="G1608" s="440" t="s">
        <v>1323</v>
      </c>
      <c r="I1608" s="440" t="s">
        <v>1323</v>
      </c>
      <c r="J1608" s="440" t="s">
        <v>1323</v>
      </c>
      <c r="K1608" s="440" t="s">
        <v>1323</v>
      </c>
      <c r="N1608" s="440" t="s">
        <v>1323</v>
      </c>
      <c r="O1608" s="440" t="s">
        <v>1323</v>
      </c>
      <c r="Q1608" s="440">
        <v>7109</v>
      </c>
      <c r="R1608" s="449" t="s">
        <v>1704</v>
      </c>
      <c r="S1608" s="440">
        <v>7109</v>
      </c>
    </row>
    <row r="1609" spans="1:19" ht="10.199999999999999" customHeight="1" x14ac:dyDescent="0.3">
      <c r="A1609" s="440">
        <v>7109</v>
      </c>
      <c r="B1609" s="440">
        <f t="shared" si="29"/>
        <v>6</v>
      </c>
      <c r="C1609" s="449">
        <v>710905</v>
      </c>
      <c r="D1609" s="440" t="s">
        <v>802</v>
      </c>
      <c r="E1609" s="440" t="s">
        <v>1323</v>
      </c>
      <c r="F1609" s="440" t="s">
        <v>1323</v>
      </c>
      <c r="G1609" s="440" t="s">
        <v>1323</v>
      </c>
      <c r="I1609" s="440" t="s">
        <v>1323</v>
      </c>
      <c r="J1609" s="440" t="s">
        <v>1323</v>
      </c>
      <c r="K1609" s="440" t="s">
        <v>1323</v>
      </c>
      <c r="O1609" s="440" t="s">
        <v>1323</v>
      </c>
      <c r="Q1609" s="440">
        <v>710905</v>
      </c>
      <c r="R1609" s="449" t="s">
        <v>1011</v>
      </c>
      <c r="S1609" s="440" t="s">
        <v>1705</v>
      </c>
    </row>
    <row r="1610" spans="1:19" ht="10.199999999999999" customHeight="1" x14ac:dyDescent="0.3">
      <c r="A1610" s="440">
        <v>7109</v>
      </c>
      <c r="B1610" s="440">
        <f t="shared" si="29"/>
        <v>6</v>
      </c>
      <c r="C1610" s="449">
        <v>710910</v>
      </c>
      <c r="D1610" s="440" t="s">
        <v>803</v>
      </c>
      <c r="E1610" s="440" t="s">
        <v>1323</v>
      </c>
      <c r="F1610" s="440" t="s">
        <v>1323</v>
      </c>
      <c r="J1610" s="440" t="s">
        <v>1323</v>
      </c>
      <c r="K1610" s="440" t="s">
        <v>1323</v>
      </c>
      <c r="O1610" s="440" t="s">
        <v>1323</v>
      </c>
      <c r="Q1610" s="440">
        <v>710910</v>
      </c>
      <c r="R1610" s="449" t="s">
        <v>1544</v>
      </c>
      <c r="S1610" s="440" t="s">
        <v>1706</v>
      </c>
    </row>
    <row r="1611" spans="1:19" ht="10.199999999999999" customHeight="1" x14ac:dyDescent="0.3">
      <c r="A1611" s="440">
        <v>7109</v>
      </c>
      <c r="B1611" s="440">
        <f t="shared" si="29"/>
        <v>6</v>
      </c>
      <c r="C1611" s="449">
        <v>710915</v>
      </c>
      <c r="D1611" s="440" t="s">
        <v>804</v>
      </c>
      <c r="E1611" s="440" t="s">
        <v>1323</v>
      </c>
      <c r="F1611" s="440" t="s">
        <v>1323</v>
      </c>
      <c r="G1611" s="440" t="s">
        <v>1323</v>
      </c>
      <c r="I1611" s="440" t="s">
        <v>1323</v>
      </c>
      <c r="J1611" s="440" t="s">
        <v>1323</v>
      </c>
      <c r="K1611" s="440" t="s">
        <v>1323</v>
      </c>
      <c r="O1611" s="440" t="s">
        <v>1323</v>
      </c>
      <c r="Q1611" s="440">
        <v>710915</v>
      </c>
      <c r="R1611" s="449" t="s">
        <v>1546</v>
      </c>
      <c r="S1611" s="440">
        <v>710915</v>
      </c>
    </row>
    <row r="1612" spans="1:19" ht="10.199999999999999" customHeight="1" x14ac:dyDescent="0.3">
      <c r="A1612" s="440">
        <v>7109</v>
      </c>
      <c r="B1612" s="440">
        <f t="shared" si="29"/>
        <v>6</v>
      </c>
      <c r="C1612" s="449">
        <v>710920</v>
      </c>
      <c r="D1612" s="440" t="s">
        <v>108</v>
      </c>
      <c r="E1612" s="440" t="s">
        <v>1323</v>
      </c>
      <c r="F1612" s="440" t="s">
        <v>1323</v>
      </c>
      <c r="G1612" s="440" t="s">
        <v>1323</v>
      </c>
      <c r="J1612" s="440" t="s">
        <v>1323</v>
      </c>
      <c r="K1612" s="440" t="s">
        <v>1323</v>
      </c>
      <c r="O1612" s="440" t="s">
        <v>1323</v>
      </c>
      <c r="Q1612" s="440">
        <v>710920</v>
      </c>
      <c r="R1612" s="449" t="s">
        <v>1547</v>
      </c>
      <c r="S1612" s="440">
        <v>710920</v>
      </c>
    </row>
    <row r="1613" spans="1:19" ht="10.199999999999999" customHeight="1" x14ac:dyDescent="0.3">
      <c r="A1613" s="440">
        <v>7109</v>
      </c>
      <c r="B1613" s="440">
        <f t="shared" si="29"/>
        <v>6</v>
      </c>
      <c r="C1613" s="449">
        <v>710925</v>
      </c>
      <c r="D1613" s="440" t="s">
        <v>805</v>
      </c>
      <c r="E1613" s="440" t="s">
        <v>1323</v>
      </c>
      <c r="F1613" s="440" t="s">
        <v>1323</v>
      </c>
      <c r="G1613" s="440" t="s">
        <v>1323</v>
      </c>
      <c r="J1613" s="440" t="s">
        <v>1323</v>
      </c>
      <c r="K1613" s="440" t="s">
        <v>1323</v>
      </c>
      <c r="O1613" s="440" t="s">
        <v>1323</v>
      </c>
      <c r="Q1613" s="440" t="s">
        <v>1340</v>
      </c>
      <c r="R1613" s="449" t="s">
        <v>1340</v>
      </c>
      <c r="S1613" s="440" t="s">
        <v>1340</v>
      </c>
    </row>
    <row r="1614" spans="1:19" ht="10.199999999999999" customHeight="1" x14ac:dyDescent="0.3">
      <c r="A1614" s="440">
        <v>7109</v>
      </c>
      <c r="B1614" s="440">
        <f t="shared" si="29"/>
        <v>6</v>
      </c>
      <c r="C1614" s="449">
        <v>710930</v>
      </c>
      <c r="D1614" s="440" t="s">
        <v>806</v>
      </c>
      <c r="E1614" s="440" t="s">
        <v>1323</v>
      </c>
      <c r="F1614" s="440" t="s">
        <v>1323</v>
      </c>
      <c r="G1614" s="440" t="s">
        <v>1323</v>
      </c>
      <c r="J1614" s="440" t="s">
        <v>1323</v>
      </c>
      <c r="K1614" s="440" t="s">
        <v>1323</v>
      </c>
      <c r="O1614" s="440" t="s">
        <v>1323</v>
      </c>
      <c r="Q1614" s="440" t="s">
        <v>1340</v>
      </c>
      <c r="R1614" s="449" t="s">
        <v>1340</v>
      </c>
      <c r="S1614" s="440" t="s">
        <v>1340</v>
      </c>
    </row>
    <row r="1615" spans="1:19" ht="10.199999999999999" customHeight="1" x14ac:dyDescent="0.3">
      <c r="A1615" s="440">
        <v>7109</v>
      </c>
      <c r="B1615" s="440">
        <f t="shared" si="29"/>
        <v>6</v>
      </c>
      <c r="C1615" s="449">
        <v>710935</v>
      </c>
      <c r="D1615" s="440" t="s">
        <v>807</v>
      </c>
      <c r="E1615" s="440" t="s">
        <v>1323</v>
      </c>
      <c r="F1615" s="440" t="s">
        <v>1323</v>
      </c>
      <c r="J1615" s="440" t="s">
        <v>1323</v>
      </c>
      <c r="K1615" s="440" t="s">
        <v>1323</v>
      </c>
      <c r="O1615" s="440" t="s">
        <v>1323</v>
      </c>
      <c r="Q1615" s="440" t="s">
        <v>1340</v>
      </c>
      <c r="R1615" s="449" t="s">
        <v>1340</v>
      </c>
      <c r="S1615" s="440" t="s">
        <v>1340</v>
      </c>
    </row>
    <row r="1616" spans="1:19" ht="10.199999999999999" customHeight="1" x14ac:dyDescent="0.3">
      <c r="A1616" s="440">
        <v>7109</v>
      </c>
      <c r="B1616" s="440">
        <f t="shared" si="29"/>
        <v>6</v>
      </c>
      <c r="C1616" s="449">
        <v>710940</v>
      </c>
      <c r="D1616" s="440" t="s">
        <v>1548</v>
      </c>
      <c r="E1616" s="440" t="s">
        <v>1323</v>
      </c>
      <c r="F1616" s="440" t="s">
        <v>1323</v>
      </c>
      <c r="G1616" s="440" t="s">
        <v>1323</v>
      </c>
      <c r="I1616" s="440" t="s">
        <v>1323</v>
      </c>
      <c r="J1616" s="440" t="s">
        <v>1323</v>
      </c>
      <c r="K1616" s="440" t="s">
        <v>1323</v>
      </c>
      <c r="O1616" s="440" t="s">
        <v>1323</v>
      </c>
      <c r="Q1616" s="440">
        <v>710940</v>
      </c>
      <c r="R1616" s="449" t="s">
        <v>1549</v>
      </c>
      <c r="S1616" s="440">
        <v>710940</v>
      </c>
    </row>
    <row r="1617" spans="1:19" ht="10.199999999999999" customHeight="1" x14ac:dyDescent="0.3">
      <c r="A1617" s="440">
        <v>7109</v>
      </c>
      <c r="B1617" s="440">
        <f t="shared" si="29"/>
        <v>6</v>
      </c>
      <c r="C1617" s="449">
        <v>710941</v>
      </c>
      <c r="D1617" s="440" t="s">
        <v>109</v>
      </c>
      <c r="E1617" s="440" t="s">
        <v>1323</v>
      </c>
      <c r="F1617" s="440" t="s">
        <v>1323</v>
      </c>
      <c r="J1617" s="440" t="s">
        <v>1324</v>
      </c>
      <c r="K1617" s="440" t="s">
        <v>1324</v>
      </c>
      <c r="O1617" s="440" t="s">
        <v>1323</v>
      </c>
      <c r="Q1617" s="440">
        <v>710941</v>
      </c>
      <c r="R1617" s="449" t="s">
        <v>1550</v>
      </c>
      <c r="S1617" s="440">
        <v>710941</v>
      </c>
    </row>
    <row r="1618" spans="1:19" ht="10.199999999999999" customHeight="1" x14ac:dyDescent="0.3">
      <c r="A1618" s="440">
        <v>7109</v>
      </c>
      <c r="B1618" s="440">
        <f t="shared" si="29"/>
        <v>6</v>
      </c>
      <c r="C1618" s="449">
        <v>710942</v>
      </c>
      <c r="D1618" s="440" t="s">
        <v>110</v>
      </c>
      <c r="F1618" s="440" t="s">
        <v>1323</v>
      </c>
      <c r="I1618" s="440" t="s">
        <v>1323</v>
      </c>
      <c r="J1618" s="440" t="s">
        <v>1324</v>
      </c>
      <c r="K1618" s="440" t="s">
        <v>1324</v>
      </c>
      <c r="Q1618" s="440">
        <v>710942</v>
      </c>
      <c r="R1618" s="449" t="s">
        <v>1686</v>
      </c>
      <c r="S1618" s="440">
        <v>710942</v>
      </c>
    </row>
    <row r="1619" spans="1:19" ht="10.199999999999999" customHeight="1" x14ac:dyDescent="0.3">
      <c r="A1619" s="440">
        <v>7109</v>
      </c>
      <c r="B1619" s="440">
        <f t="shared" si="29"/>
        <v>6</v>
      </c>
      <c r="C1619" s="449">
        <v>710945</v>
      </c>
      <c r="D1619" s="440" t="s">
        <v>111</v>
      </c>
      <c r="E1619" s="440" t="s">
        <v>1323</v>
      </c>
      <c r="F1619" s="440" t="s">
        <v>1323</v>
      </c>
      <c r="G1619" s="440" t="s">
        <v>1323</v>
      </c>
      <c r="I1619" s="440" t="s">
        <v>1323</v>
      </c>
      <c r="J1619" s="440" t="s">
        <v>1323</v>
      </c>
      <c r="K1619" s="440" t="s">
        <v>1323</v>
      </c>
      <c r="O1619" s="440" t="s">
        <v>1323</v>
      </c>
      <c r="Q1619" s="440">
        <v>710945</v>
      </c>
      <c r="R1619" s="449" t="s">
        <v>1552</v>
      </c>
      <c r="S1619" s="440">
        <v>710945</v>
      </c>
    </row>
    <row r="1620" spans="1:19" ht="10.199999999999999" customHeight="1" x14ac:dyDescent="0.3">
      <c r="A1620" s="440">
        <v>7109</v>
      </c>
      <c r="B1620" s="440">
        <f t="shared" si="29"/>
        <v>6</v>
      </c>
      <c r="C1620" s="449">
        <v>710950</v>
      </c>
      <c r="D1620" s="440" t="s">
        <v>112</v>
      </c>
      <c r="E1620" s="440" t="s">
        <v>1323</v>
      </c>
      <c r="F1620" s="440" t="s">
        <v>1323</v>
      </c>
      <c r="G1620" s="440" t="s">
        <v>1323</v>
      </c>
      <c r="I1620" s="440" t="s">
        <v>1323</v>
      </c>
      <c r="J1620" s="440" t="s">
        <v>1323</v>
      </c>
      <c r="K1620" s="440" t="s">
        <v>1323</v>
      </c>
      <c r="O1620" s="440" t="s">
        <v>1323</v>
      </c>
      <c r="Q1620" s="440">
        <v>710950</v>
      </c>
      <c r="R1620" s="449" t="s">
        <v>1553</v>
      </c>
      <c r="S1620" s="440">
        <v>710950</v>
      </c>
    </row>
    <row r="1621" spans="1:19" ht="10.199999999999999" customHeight="1" x14ac:dyDescent="0.3">
      <c r="A1621" s="440">
        <v>7109</v>
      </c>
      <c r="B1621" s="440">
        <f t="shared" si="29"/>
        <v>6</v>
      </c>
      <c r="C1621" s="449">
        <v>710960</v>
      </c>
      <c r="D1621" s="440" t="s">
        <v>873</v>
      </c>
      <c r="F1621" s="440" t="s">
        <v>1323</v>
      </c>
      <c r="J1621" s="440" t="s">
        <v>1324</v>
      </c>
      <c r="K1621" s="440" t="s">
        <v>1324</v>
      </c>
      <c r="Q1621" s="440">
        <v>710960</v>
      </c>
      <c r="R1621" s="449" t="s">
        <v>873</v>
      </c>
      <c r="S1621" s="440">
        <v>710960</v>
      </c>
    </row>
    <row r="1622" spans="1:19" ht="10.199999999999999" customHeight="1" x14ac:dyDescent="0.3">
      <c r="A1622" s="440">
        <v>7109</v>
      </c>
      <c r="B1622" s="440">
        <f t="shared" si="29"/>
        <v>6</v>
      </c>
      <c r="C1622" s="449">
        <v>710990</v>
      </c>
      <c r="D1622" s="440" t="s">
        <v>53</v>
      </c>
      <c r="E1622" s="440" t="s">
        <v>1323</v>
      </c>
      <c r="F1622" s="440" t="s">
        <v>1323</v>
      </c>
      <c r="G1622" s="440" t="s">
        <v>1323</v>
      </c>
      <c r="I1622" s="440" t="s">
        <v>1323</v>
      </c>
      <c r="J1622" s="440" t="s">
        <v>1323</v>
      </c>
      <c r="K1622" s="440" t="s">
        <v>1323</v>
      </c>
      <c r="N1622" s="440" t="s">
        <v>1323</v>
      </c>
      <c r="O1622" s="440" t="s">
        <v>1323</v>
      </c>
      <c r="Q1622" s="440">
        <v>710990</v>
      </c>
      <c r="R1622" s="449" t="s">
        <v>1707</v>
      </c>
      <c r="S1622" s="440">
        <v>710990</v>
      </c>
    </row>
    <row r="1623" spans="1:19" ht="10.199999999999999" customHeight="1" x14ac:dyDescent="0.3">
      <c r="A1623" s="440">
        <v>7110</v>
      </c>
      <c r="B1623" s="440">
        <f t="shared" si="29"/>
        <v>4</v>
      </c>
      <c r="C1623" s="449">
        <v>7110</v>
      </c>
      <c r="D1623" s="440" t="s">
        <v>430</v>
      </c>
      <c r="E1623" s="440" t="s">
        <v>1323</v>
      </c>
      <c r="G1623" s="440" t="s">
        <v>1323</v>
      </c>
      <c r="J1623" s="440" t="s">
        <v>1323</v>
      </c>
      <c r="K1623" s="440" t="s">
        <v>1323</v>
      </c>
      <c r="O1623" s="440" t="s">
        <v>1323</v>
      </c>
      <c r="Q1623" s="440">
        <v>7110</v>
      </c>
      <c r="R1623" s="449" t="s">
        <v>430</v>
      </c>
      <c r="S1623" s="440">
        <v>7110</v>
      </c>
    </row>
    <row r="1624" spans="1:19" ht="10.199999999999999" customHeight="1" x14ac:dyDescent="0.3">
      <c r="A1624" s="440">
        <v>7110</v>
      </c>
      <c r="B1624" s="440">
        <f t="shared" si="29"/>
        <v>6</v>
      </c>
      <c r="C1624" s="449">
        <v>711005</v>
      </c>
      <c r="D1624" s="440" t="s">
        <v>431</v>
      </c>
      <c r="E1624" s="440" t="s">
        <v>1323</v>
      </c>
      <c r="G1624" s="440" t="s">
        <v>1323</v>
      </c>
      <c r="J1624" s="440" t="s">
        <v>1323</v>
      </c>
      <c r="K1624" s="440" t="s">
        <v>1323</v>
      </c>
      <c r="O1624" s="440" t="s">
        <v>1323</v>
      </c>
      <c r="Q1624" s="440">
        <v>711005</v>
      </c>
      <c r="R1624" s="449" t="s">
        <v>431</v>
      </c>
      <c r="S1624" s="440">
        <v>711005</v>
      </c>
    </row>
    <row r="1625" spans="1:19" ht="10.199999999999999" customHeight="1" x14ac:dyDescent="0.3">
      <c r="A1625" s="440">
        <v>7110</v>
      </c>
      <c r="B1625" s="440">
        <f t="shared" si="29"/>
        <v>6</v>
      </c>
      <c r="C1625" s="449">
        <v>711010</v>
      </c>
      <c r="D1625" s="440" t="s">
        <v>432</v>
      </c>
      <c r="E1625" s="440" t="s">
        <v>1323</v>
      </c>
      <c r="G1625" s="440" t="s">
        <v>1323</v>
      </c>
      <c r="J1625" s="440" t="s">
        <v>1323</v>
      </c>
      <c r="K1625" s="440" t="s">
        <v>1323</v>
      </c>
      <c r="O1625" s="440" t="s">
        <v>1323</v>
      </c>
      <c r="Q1625" s="440">
        <v>711010</v>
      </c>
      <c r="R1625" s="449" t="s">
        <v>432</v>
      </c>
      <c r="S1625" s="440">
        <v>711010</v>
      </c>
    </row>
    <row r="1626" spans="1:19" ht="10.199999999999999" customHeight="1" x14ac:dyDescent="0.3">
      <c r="A1626" s="440">
        <v>7110</v>
      </c>
      <c r="B1626" s="440">
        <f t="shared" si="29"/>
        <v>6</v>
      </c>
      <c r="C1626" s="449">
        <v>711015</v>
      </c>
      <c r="D1626" s="440" t="s">
        <v>433</v>
      </c>
      <c r="E1626" s="440" t="s">
        <v>1323</v>
      </c>
      <c r="G1626" s="440" t="s">
        <v>1323</v>
      </c>
      <c r="J1626" s="440" t="s">
        <v>1323</v>
      </c>
      <c r="K1626" s="440" t="s">
        <v>1323</v>
      </c>
      <c r="O1626" s="440" t="s">
        <v>1323</v>
      </c>
      <c r="Q1626" s="440">
        <v>711015</v>
      </c>
      <c r="R1626" s="449" t="s">
        <v>433</v>
      </c>
      <c r="S1626" s="440">
        <v>711015</v>
      </c>
    </row>
    <row r="1627" spans="1:19" ht="10.199999999999999" customHeight="1" x14ac:dyDescent="0.3">
      <c r="A1627" s="440">
        <v>7111</v>
      </c>
      <c r="B1627" s="440">
        <f t="shared" si="29"/>
        <v>4</v>
      </c>
      <c r="C1627" s="449">
        <v>7111</v>
      </c>
      <c r="D1627" s="440" t="s">
        <v>434</v>
      </c>
      <c r="E1627" s="440" t="s">
        <v>1323</v>
      </c>
      <c r="G1627" s="440" t="s">
        <v>1323</v>
      </c>
      <c r="J1627" s="440" t="s">
        <v>1324</v>
      </c>
      <c r="K1627" s="440" t="s">
        <v>1324</v>
      </c>
      <c r="O1627" s="440" t="s">
        <v>1323</v>
      </c>
      <c r="Q1627" s="440">
        <v>7111</v>
      </c>
      <c r="R1627" s="449" t="s">
        <v>434</v>
      </c>
      <c r="S1627" s="440">
        <v>7111</v>
      </c>
    </row>
    <row r="1628" spans="1:19" ht="10.199999999999999" customHeight="1" x14ac:dyDescent="0.3">
      <c r="A1628" s="440">
        <v>7111</v>
      </c>
      <c r="B1628" s="440">
        <f t="shared" si="29"/>
        <v>6</v>
      </c>
      <c r="C1628" s="449">
        <v>711105</v>
      </c>
      <c r="D1628" s="440" t="s">
        <v>435</v>
      </c>
      <c r="E1628" s="440" t="s">
        <v>1323</v>
      </c>
      <c r="G1628" s="440" t="s">
        <v>1323</v>
      </c>
      <c r="J1628" s="440" t="s">
        <v>1324</v>
      </c>
      <c r="K1628" s="440" t="s">
        <v>1324</v>
      </c>
      <c r="O1628" s="440" t="s">
        <v>1323</v>
      </c>
      <c r="Q1628" s="440">
        <v>711105</v>
      </c>
      <c r="R1628" s="449" t="s">
        <v>435</v>
      </c>
      <c r="S1628" s="440">
        <v>711105</v>
      </c>
    </row>
    <row r="1629" spans="1:19" ht="10.199999999999999" customHeight="1" x14ac:dyDescent="0.3">
      <c r="A1629" s="440">
        <v>7111</v>
      </c>
      <c r="B1629" s="440">
        <f t="shared" si="29"/>
        <v>6</v>
      </c>
      <c r="C1629" s="449">
        <v>711110</v>
      </c>
      <c r="D1629" s="440" t="s">
        <v>199</v>
      </c>
      <c r="E1629" s="440" t="s">
        <v>1323</v>
      </c>
      <c r="G1629" s="440" t="s">
        <v>1323</v>
      </c>
      <c r="J1629" s="440" t="s">
        <v>1324</v>
      </c>
      <c r="K1629" s="440" t="s">
        <v>1324</v>
      </c>
      <c r="O1629" s="440" t="s">
        <v>1323</v>
      </c>
      <c r="Q1629" s="440">
        <v>711110</v>
      </c>
      <c r="R1629" s="449" t="s">
        <v>199</v>
      </c>
      <c r="S1629" s="440">
        <v>711110</v>
      </c>
    </row>
    <row r="1630" spans="1:19" ht="10.199999999999999" customHeight="1" x14ac:dyDescent="0.3">
      <c r="A1630" s="440">
        <v>7111</v>
      </c>
      <c r="B1630" s="440">
        <f t="shared" si="29"/>
        <v>6</v>
      </c>
      <c r="C1630" s="449">
        <v>711115</v>
      </c>
      <c r="D1630" s="440" t="s">
        <v>436</v>
      </c>
      <c r="E1630" s="440" t="s">
        <v>1323</v>
      </c>
      <c r="G1630" s="440" t="s">
        <v>1323</v>
      </c>
      <c r="J1630" s="440" t="s">
        <v>1324</v>
      </c>
      <c r="K1630" s="440" t="s">
        <v>1324</v>
      </c>
      <c r="O1630" s="440" t="s">
        <v>1323</v>
      </c>
      <c r="Q1630" s="440">
        <v>711115</v>
      </c>
      <c r="R1630" s="449" t="s">
        <v>436</v>
      </c>
      <c r="S1630" s="440">
        <v>711115</v>
      </c>
    </row>
    <row r="1631" spans="1:19" ht="10.199999999999999" customHeight="1" x14ac:dyDescent="0.3">
      <c r="A1631" s="440">
        <v>7111</v>
      </c>
      <c r="B1631" s="440">
        <f t="shared" si="29"/>
        <v>6</v>
      </c>
      <c r="C1631" s="449">
        <v>711120</v>
      </c>
      <c r="D1631" s="440" t="s">
        <v>209</v>
      </c>
      <c r="E1631" s="440" t="s">
        <v>1323</v>
      </c>
      <c r="G1631" s="440" t="s">
        <v>1323</v>
      </c>
      <c r="J1631" s="440" t="s">
        <v>1324</v>
      </c>
      <c r="K1631" s="440" t="s">
        <v>1324</v>
      </c>
      <c r="O1631" s="440" t="s">
        <v>1323</v>
      </c>
      <c r="Q1631" s="440">
        <v>711120</v>
      </c>
      <c r="R1631" s="449" t="s">
        <v>209</v>
      </c>
      <c r="S1631" s="440">
        <v>711120</v>
      </c>
    </row>
    <row r="1632" spans="1:19" ht="10.199999999999999" customHeight="1" x14ac:dyDescent="0.3">
      <c r="A1632" s="440">
        <v>7111</v>
      </c>
      <c r="B1632" s="440">
        <f t="shared" si="29"/>
        <v>6</v>
      </c>
      <c r="C1632" s="449">
        <v>711125</v>
      </c>
      <c r="D1632" s="440" t="s">
        <v>1127</v>
      </c>
      <c r="E1632" s="440" t="s">
        <v>1323</v>
      </c>
      <c r="G1632" s="440" t="s">
        <v>1323</v>
      </c>
      <c r="J1632" s="440" t="s">
        <v>1324</v>
      </c>
      <c r="K1632" s="440" t="s">
        <v>1324</v>
      </c>
      <c r="O1632" s="440" t="s">
        <v>1323</v>
      </c>
      <c r="Q1632" s="440">
        <v>711125</v>
      </c>
      <c r="R1632" s="449" t="s">
        <v>1127</v>
      </c>
      <c r="S1632" s="440">
        <v>711125</v>
      </c>
    </row>
    <row r="1633" spans="1:19" ht="10.199999999999999" customHeight="1" x14ac:dyDescent="0.3">
      <c r="A1633" s="440">
        <v>7111</v>
      </c>
      <c r="B1633" s="440">
        <f t="shared" si="29"/>
        <v>6</v>
      </c>
      <c r="C1633" s="449">
        <v>711130</v>
      </c>
      <c r="D1633" s="440" t="s">
        <v>437</v>
      </c>
      <c r="E1633" s="440" t="s">
        <v>1323</v>
      </c>
      <c r="G1633" s="440" t="s">
        <v>1323</v>
      </c>
      <c r="J1633" s="440" t="s">
        <v>1324</v>
      </c>
      <c r="K1633" s="440" t="s">
        <v>1324</v>
      </c>
      <c r="O1633" s="440" t="s">
        <v>1323</v>
      </c>
      <c r="Q1633" s="440">
        <v>711130</v>
      </c>
      <c r="R1633" s="449" t="s">
        <v>437</v>
      </c>
      <c r="S1633" s="440">
        <v>711130</v>
      </c>
    </row>
    <row r="1634" spans="1:19" ht="10.199999999999999" customHeight="1" x14ac:dyDescent="0.3">
      <c r="A1634" s="440">
        <v>7111</v>
      </c>
      <c r="B1634" s="440">
        <f t="shared" si="29"/>
        <v>6</v>
      </c>
      <c r="C1634" s="449">
        <v>711135</v>
      </c>
      <c r="D1634" s="440" t="s">
        <v>210</v>
      </c>
      <c r="E1634" s="440" t="s">
        <v>1323</v>
      </c>
      <c r="G1634" s="440" t="s">
        <v>1323</v>
      </c>
      <c r="J1634" s="440" t="s">
        <v>1324</v>
      </c>
      <c r="K1634" s="440" t="s">
        <v>1324</v>
      </c>
      <c r="O1634" s="440" t="s">
        <v>1323</v>
      </c>
      <c r="Q1634" s="440">
        <v>711135</v>
      </c>
      <c r="R1634" s="449" t="s">
        <v>210</v>
      </c>
      <c r="S1634" s="440">
        <v>711135</v>
      </c>
    </row>
    <row r="1635" spans="1:19" ht="10.199999999999999" customHeight="1" x14ac:dyDescent="0.3">
      <c r="A1635" s="440">
        <v>7112</v>
      </c>
      <c r="B1635" s="440">
        <f t="shared" si="29"/>
        <v>4</v>
      </c>
      <c r="C1635" s="449">
        <v>7112</v>
      </c>
      <c r="D1635" s="440" t="s">
        <v>874</v>
      </c>
      <c r="E1635" s="440" t="s">
        <v>1323</v>
      </c>
      <c r="J1635" s="440" t="s">
        <v>1324</v>
      </c>
      <c r="K1635" s="440" t="s">
        <v>1324</v>
      </c>
      <c r="O1635" s="440" t="s">
        <v>1323</v>
      </c>
      <c r="Q1635" s="440">
        <v>7112</v>
      </c>
      <c r="R1635" s="449" t="s">
        <v>1708</v>
      </c>
      <c r="S1635" s="440">
        <v>7112</v>
      </c>
    </row>
    <row r="1636" spans="1:19" ht="10.199999999999999" customHeight="1" x14ac:dyDescent="0.3">
      <c r="A1636" s="440">
        <v>7112</v>
      </c>
      <c r="B1636" s="440">
        <f t="shared" si="29"/>
        <v>6</v>
      </c>
      <c r="C1636" s="449">
        <v>711205</v>
      </c>
      <c r="D1636" s="440" t="s">
        <v>105</v>
      </c>
      <c r="E1636" s="440" t="s">
        <v>1323</v>
      </c>
      <c r="J1636" s="440" t="s">
        <v>1324</v>
      </c>
      <c r="K1636" s="440" t="s">
        <v>1324</v>
      </c>
      <c r="O1636" s="440" t="s">
        <v>1323</v>
      </c>
      <c r="Q1636" s="440">
        <v>711205</v>
      </c>
      <c r="R1636" s="449" t="s">
        <v>1709</v>
      </c>
      <c r="S1636" s="440">
        <v>711205</v>
      </c>
    </row>
    <row r="1637" spans="1:19" ht="10.199999999999999" customHeight="1" x14ac:dyDescent="0.3">
      <c r="A1637" s="440">
        <v>7112</v>
      </c>
      <c r="B1637" s="440">
        <f t="shared" si="29"/>
        <v>6</v>
      </c>
      <c r="C1637" s="449">
        <v>711210</v>
      </c>
      <c r="D1637" s="440" t="s">
        <v>106</v>
      </c>
      <c r="E1637" s="440" t="s">
        <v>1323</v>
      </c>
      <c r="J1637" s="440" t="s">
        <v>1324</v>
      </c>
      <c r="K1637" s="440" t="s">
        <v>1324</v>
      </c>
      <c r="O1637" s="440" t="s">
        <v>1323</v>
      </c>
      <c r="Q1637" s="440">
        <v>711210</v>
      </c>
      <c r="R1637" s="449" t="s">
        <v>1710</v>
      </c>
      <c r="S1637" s="440">
        <v>711210</v>
      </c>
    </row>
    <row r="1638" spans="1:19" ht="10.199999999999999" customHeight="1" x14ac:dyDescent="0.3">
      <c r="A1638" s="440">
        <v>7112</v>
      </c>
      <c r="B1638" s="440">
        <f t="shared" si="29"/>
        <v>6</v>
      </c>
      <c r="C1638" s="449">
        <v>711215</v>
      </c>
      <c r="D1638" s="440" t="s">
        <v>804</v>
      </c>
      <c r="E1638" s="440" t="s">
        <v>1323</v>
      </c>
      <c r="J1638" s="440" t="s">
        <v>1324</v>
      </c>
      <c r="K1638" s="440" t="s">
        <v>1324</v>
      </c>
      <c r="O1638" s="440" t="s">
        <v>1323</v>
      </c>
      <c r="Q1638" s="440">
        <v>711215</v>
      </c>
      <c r="R1638" s="449" t="s">
        <v>1711</v>
      </c>
      <c r="S1638" s="440">
        <v>711215</v>
      </c>
    </row>
    <row r="1639" spans="1:19" ht="10.199999999999999" customHeight="1" x14ac:dyDescent="0.3">
      <c r="A1639" s="440">
        <v>7112</v>
      </c>
      <c r="B1639" s="440">
        <f t="shared" si="29"/>
        <v>6</v>
      </c>
      <c r="C1639" s="449">
        <v>711220</v>
      </c>
      <c r="D1639" s="440" t="s">
        <v>875</v>
      </c>
      <c r="E1639" s="440" t="s">
        <v>1323</v>
      </c>
      <c r="J1639" s="440" t="s">
        <v>1324</v>
      </c>
      <c r="K1639" s="440" t="s">
        <v>1324</v>
      </c>
      <c r="O1639" s="440" t="s">
        <v>1323</v>
      </c>
      <c r="Q1639" s="440">
        <v>711220</v>
      </c>
      <c r="R1639" s="449" t="s">
        <v>1712</v>
      </c>
      <c r="S1639" s="440">
        <v>711220</v>
      </c>
    </row>
    <row r="1640" spans="1:19" ht="10.199999999999999" customHeight="1" x14ac:dyDescent="0.3">
      <c r="A1640" s="440">
        <v>7113</v>
      </c>
      <c r="B1640" s="440">
        <f t="shared" si="29"/>
        <v>4</v>
      </c>
      <c r="C1640" s="449">
        <v>7113</v>
      </c>
      <c r="D1640" s="440" t="s">
        <v>876</v>
      </c>
      <c r="E1640" s="440" t="s">
        <v>1323</v>
      </c>
      <c r="F1640" s="440" t="s">
        <v>1323</v>
      </c>
      <c r="G1640" s="440" t="s">
        <v>1323</v>
      </c>
      <c r="I1640" s="440" t="s">
        <v>1323</v>
      </c>
      <c r="J1640" s="440" t="s">
        <v>1323</v>
      </c>
      <c r="K1640" s="440" t="s">
        <v>1323</v>
      </c>
      <c r="L1640" s="440" t="s">
        <v>1323</v>
      </c>
      <c r="M1640" s="440" t="s">
        <v>1323</v>
      </c>
      <c r="N1640" s="440" t="s">
        <v>1323</v>
      </c>
      <c r="O1640" s="440" t="s">
        <v>1323</v>
      </c>
      <c r="Q1640" s="440">
        <v>7113</v>
      </c>
      <c r="R1640" s="449" t="s">
        <v>876</v>
      </c>
      <c r="S1640" s="440">
        <v>7113</v>
      </c>
    </row>
    <row r="1641" spans="1:19" ht="10.199999999999999" customHeight="1" x14ac:dyDescent="0.3">
      <c r="A1641" s="440">
        <v>7113</v>
      </c>
      <c r="B1641" s="440">
        <f t="shared" si="29"/>
        <v>6</v>
      </c>
      <c r="C1641" s="449">
        <v>711305</v>
      </c>
      <c r="D1641" s="440" t="s">
        <v>877</v>
      </c>
      <c r="E1641" s="440" t="s">
        <v>1323</v>
      </c>
      <c r="F1641" s="440" t="s">
        <v>1323</v>
      </c>
      <c r="G1641" s="440" t="s">
        <v>1323</v>
      </c>
      <c r="I1641" s="440" t="s">
        <v>1323</v>
      </c>
      <c r="J1641" s="440" t="s">
        <v>1323</v>
      </c>
      <c r="K1641" s="440" t="s">
        <v>1323</v>
      </c>
      <c r="L1641" s="440" t="s">
        <v>1323</v>
      </c>
      <c r="M1641" s="440" t="s">
        <v>1323</v>
      </c>
      <c r="N1641" s="440" t="s">
        <v>1323</v>
      </c>
      <c r="O1641" s="440" t="s">
        <v>1323</v>
      </c>
      <c r="Q1641" s="440">
        <v>711305</v>
      </c>
      <c r="R1641" s="449" t="s">
        <v>877</v>
      </c>
      <c r="S1641" s="440">
        <v>711305</v>
      </c>
    </row>
    <row r="1642" spans="1:19" ht="10.199999999999999" customHeight="1" x14ac:dyDescent="0.3">
      <c r="A1642" s="440">
        <v>7113</v>
      </c>
      <c r="B1642" s="440">
        <f t="shared" si="29"/>
        <v>6</v>
      </c>
      <c r="C1642" s="449">
        <v>711310</v>
      </c>
      <c r="D1642" s="440" t="s">
        <v>878</v>
      </c>
      <c r="E1642" s="440" t="s">
        <v>1323</v>
      </c>
      <c r="F1642" s="440" t="s">
        <v>1323</v>
      </c>
      <c r="G1642" s="440" t="s">
        <v>1323</v>
      </c>
      <c r="I1642" s="440" t="s">
        <v>1323</v>
      </c>
      <c r="J1642" s="440" t="s">
        <v>1323</v>
      </c>
      <c r="K1642" s="440" t="s">
        <v>1323</v>
      </c>
      <c r="L1642" s="440" t="s">
        <v>1323</v>
      </c>
      <c r="M1642" s="440" t="s">
        <v>1323</v>
      </c>
      <c r="N1642" s="440" t="s">
        <v>1323</v>
      </c>
      <c r="O1642" s="440" t="s">
        <v>1323</v>
      </c>
      <c r="Q1642" s="440">
        <v>711310</v>
      </c>
      <c r="R1642" s="449" t="s">
        <v>878</v>
      </c>
      <c r="S1642" s="440">
        <v>711310</v>
      </c>
    </row>
    <row r="1643" spans="1:19" ht="10.199999999999999" customHeight="1" x14ac:dyDescent="0.3">
      <c r="A1643" s="440">
        <v>7114</v>
      </c>
      <c r="B1643" s="440">
        <f t="shared" si="29"/>
        <v>4</v>
      </c>
      <c r="C1643" s="449">
        <v>7114</v>
      </c>
      <c r="D1643" s="440" t="s">
        <v>879</v>
      </c>
      <c r="E1643" s="440" t="s">
        <v>1323</v>
      </c>
      <c r="J1643" s="440" t="s">
        <v>1324</v>
      </c>
      <c r="K1643" s="440" t="s">
        <v>1324</v>
      </c>
      <c r="O1643" s="440" t="s">
        <v>1323</v>
      </c>
      <c r="Q1643" s="440">
        <v>7114</v>
      </c>
      <c r="R1643" s="449" t="s">
        <v>1713</v>
      </c>
      <c r="S1643" s="440">
        <v>7114</v>
      </c>
    </row>
    <row r="1644" spans="1:19" ht="10.199999999999999" customHeight="1" x14ac:dyDescent="0.3">
      <c r="A1644" s="440">
        <v>7114</v>
      </c>
      <c r="B1644" s="440">
        <f t="shared" si="29"/>
        <v>6</v>
      </c>
      <c r="C1644" s="449">
        <v>711405</v>
      </c>
      <c r="D1644" s="440" t="s">
        <v>105</v>
      </c>
      <c r="E1644" s="440" t="s">
        <v>1323</v>
      </c>
      <c r="J1644" s="440" t="s">
        <v>1324</v>
      </c>
      <c r="K1644" s="440" t="s">
        <v>1324</v>
      </c>
      <c r="O1644" s="440" t="s">
        <v>1323</v>
      </c>
      <c r="Q1644" s="440">
        <v>711405</v>
      </c>
      <c r="R1644" s="449" t="s">
        <v>1709</v>
      </c>
      <c r="S1644" s="440">
        <v>711405</v>
      </c>
    </row>
    <row r="1645" spans="1:19" ht="10.199999999999999" customHeight="1" x14ac:dyDescent="0.3">
      <c r="A1645" s="440">
        <v>7114</v>
      </c>
      <c r="B1645" s="440">
        <f t="shared" si="29"/>
        <v>6</v>
      </c>
      <c r="C1645" s="449">
        <v>711410</v>
      </c>
      <c r="D1645" s="440" t="s">
        <v>106</v>
      </c>
      <c r="E1645" s="440" t="s">
        <v>1323</v>
      </c>
      <c r="J1645" s="440" t="s">
        <v>1324</v>
      </c>
      <c r="K1645" s="440" t="s">
        <v>1324</v>
      </c>
      <c r="O1645" s="440" t="s">
        <v>1323</v>
      </c>
      <c r="Q1645" s="440">
        <v>711410</v>
      </c>
      <c r="R1645" s="449" t="s">
        <v>1710</v>
      </c>
      <c r="S1645" s="440">
        <v>711410</v>
      </c>
    </row>
    <row r="1646" spans="1:19" ht="10.199999999999999" customHeight="1" x14ac:dyDescent="0.3">
      <c r="A1646" s="440">
        <v>7114</v>
      </c>
      <c r="B1646" s="440">
        <f t="shared" si="29"/>
        <v>6</v>
      </c>
      <c r="C1646" s="449">
        <v>711415</v>
      </c>
      <c r="D1646" s="440" t="s">
        <v>804</v>
      </c>
      <c r="E1646" s="440" t="s">
        <v>1323</v>
      </c>
      <c r="J1646" s="440" t="s">
        <v>1324</v>
      </c>
      <c r="K1646" s="440" t="s">
        <v>1324</v>
      </c>
      <c r="O1646" s="440" t="s">
        <v>1323</v>
      </c>
      <c r="Q1646" s="440">
        <v>711415</v>
      </c>
      <c r="R1646" s="449" t="s">
        <v>1546</v>
      </c>
      <c r="S1646" s="440">
        <v>711415</v>
      </c>
    </row>
    <row r="1647" spans="1:19" ht="10.199999999999999" customHeight="1" x14ac:dyDescent="0.3">
      <c r="A1647" s="440">
        <v>7114</v>
      </c>
      <c r="B1647" s="440">
        <f t="shared" si="29"/>
        <v>6</v>
      </c>
      <c r="C1647" s="449">
        <v>711420</v>
      </c>
      <c r="D1647" s="440" t="s">
        <v>875</v>
      </c>
      <c r="E1647" s="440" t="s">
        <v>1323</v>
      </c>
      <c r="J1647" s="440" t="s">
        <v>1324</v>
      </c>
      <c r="K1647" s="440" t="s">
        <v>1324</v>
      </c>
      <c r="O1647" s="440" t="s">
        <v>1323</v>
      </c>
      <c r="Q1647" s="440">
        <v>711420</v>
      </c>
      <c r="R1647" s="449" t="s">
        <v>1712</v>
      </c>
      <c r="S1647" s="440">
        <v>711420</v>
      </c>
    </row>
    <row r="1648" spans="1:19" ht="10.199999999999999" customHeight="1" x14ac:dyDescent="0.3">
      <c r="A1648" s="440">
        <v>7115</v>
      </c>
      <c r="B1648" s="440">
        <f t="shared" si="29"/>
        <v>4</v>
      </c>
      <c r="C1648" s="449">
        <v>7115</v>
      </c>
      <c r="D1648" s="440" t="s">
        <v>880</v>
      </c>
      <c r="J1648" s="440" t="s">
        <v>1324</v>
      </c>
      <c r="K1648" s="440" t="s">
        <v>1324</v>
      </c>
      <c r="N1648" s="440" t="s">
        <v>1323</v>
      </c>
      <c r="Q1648" s="440">
        <v>7115</v>
      </c>
      <c r="R1648" s="449" t="s">
        <v>880</v>
      </c>
      <c r="S1648" s="440">
        <v>7115</v>
      </c>
    </row>
    <row r="1649" spans="1:19" ht="10.199999999999999" customHeight="1" x14ac:dyDescent="0.3">
      <c r="A1649" s="440">
        <v>7115</v>
      </c>
      <c r="B1649" s="440">
        <f t="shared" si="29"/>
        <v>6</v>
      </c>
      <c r="C1649" s="449">
        <v>711505</v>
      </c>
      <c r="D1649" s="440" t="s">
        <v>29</v>
      </c>
      <c r="J1649" s="440" t="s">
        <v>1324</v>
      </c>
      <c r="K1649" s="440" t="s">
        <v>1324</v>
      </c>
      <c r="N1649" s="440" t="s">
        <v>1323</v>
      </c>
      <c r="Q1649" s="440">
        <v>711505</v>
      </c>
      <c r="R1649" s="449" t="s">
        <v>29</v>
      </c>
      <c r="S1649" s="440">
        <v>711505</v>
      </c>
    </row>
    <row r="1650" spans="1:19" ht="10.199999999999999" customHeight="1" x14ac:dyDescent="0.3">
      <c r="A1650" s="440">
        <v>7115</v>
      </c>
      <c r="B1650" s="440">
        <f t="shared" si="29"/>
        <v>6</v>
      </c>
      <c r="C1650" s="449">
        <v>711510</v>
      </c>
      <c r="D1650" s="440" t="s">
        <v>881</v>
      </c>
      <c r="J1650" s="440" t="s">
        <v>1324</v>
      </c>
      <c r="K1650" s="440" t="s">
        <v>1324</v>
      </c>
      <c r="N1650" s="440" t="s">
        <v>1323</v>
      </c>
      <c r="Q1650" s="440">
        <v>711510</v>
      </c>
      <c r="R1650" s="449" t="s">
        <v>881</v>
      </c>
      <c r="S1650" s="440">
        <v>711510</v>
      </c>
    </row>
    <row r="1651" spans="1:19" ht="10.199999999999999" customHeight="1" x14ac:dyDescent="0.3">
      <c r="A1651" s="440">
        <v>7115</v>
      </c>
      <c r="B1651" s="440">
        <f t="shared" si="29"/>
        <v>6</v>
      </c>
      <c r="C1651" s="449">
        <v>711515</v>
      </c>
      <c r="D1651" s="440" t="s">
        <v>882</v>
      </c>
      <c r="J1651" s="440" t="s">
        <v>1324</v>
      </c>
      <c r="K1651" s="440" t="s">
        <v>1324</v>
      </c>
      <c r="N1651" s="440" t="s">
        <v>1323</v>
      </c>
      <c r="Q1651" s="440">
        <v>711515</v>
      </c>
      <c r="R1651" s="449" t="s">
        <v>882</v>
      </c>
      <c r="S1651" s="440">
        <v>711515</v>
      </c>
    </row>
    <row r="1652" spans="1:19" ht="10.199999999999999" customHeight="1" x14ac:dyDescent="0.3">
      <c r="A1652" s="440">
        <v>7115</v>
      </c>
      <c r="B1652" s="440">
        <f t="shared" si="29"/>
        <v>6</v>
      </c>
      <c r="C1652" s="449">
        <v>711520</v>
      </c>
      <c r="D1652" s="440" t="s">
        <v>883</v>
      </c>
      <c r="J1652" s="440" t="s">
        <v>1324</v>
      </c>
      <c r="K1652" s="440" t="s">
        <v>1324</v>
      </c>
      <c r="N1652" s="440" t="s">
        <v>1323</v>
      </c>
      <c r="Q1652" s="440">
        <v>711520</v>
      </c>
      <c r="R1652" s="449" t="s">
        <v>883</v>
      </c>
      <c r="S1652" s="440">
        <v>711520</v>
      </c>
    </row>
    <row r="1653" spans="1:19" ht="10.199999999999999" customHeight="1" x14ac:dyDescent="0.3">
      <c r="A1653" s="440">
        <v>7115</v>
      </c>
      <c r="B1653" s="440">
        <f t="shared" si="29"/>
        <v>6</v>
      </c>
      <c r="C1653" s="449">
        <v>711525</v>
      </c>
      <c r="D1653" s="440" t="s">
        <v>32</v>
      </c>
      <c r="J1653" s="440" t="s">
        <v>1324</v>
      </c>
      <c r="K1653" s="440" t="s">
        <v>1324</v>
      </c>
      <c r="N1653" s="440" t="s">
        <v>1323</v>
      </c>
      <c r="Q1653" s="440">
        <v>711525</v>
      </c>
      <c r="R1653" s="449" t="s">
        <v>32</v>
      </c>
      <c r="S1653" s="440">
        <v>711525</v>
      </c>
    </row>
    <row r="1654" spans="1:19" ht="10.199999999999999" customHeight="1" x14ac:dyDescent="0.3">
      <c r="A1654" s="440">
        <v>7115</v>
      </c>
      <c r="B1654" s="440">
        <f t="shared" si="29"/>
        <v>6</v>
      </c>
      <c r="C1654" s="449">
        <v>711590</v>
      </c>
      <c r="D1654" s="440" t="s">
        <v>884</v>
      </c>
      <c r="J1654" s="440" t="s">
        <v>1324</v>
      </c>
      <c r="K1654" s="440" t="s">
        <v>1324</v>
      </c>
      <c r="N1654" s="440" t="s">
        <v>1323</v>
      </c>
      <c r="Q1654" s="440">
        <v>711590</v>
      </c>
      <c r="R1654" s="449" t="s">
        <v>884</v>
      </c>
      <c r="S1654" s="440">
        <v>711590</v>
      </c>
    </row>
    <row r="1655" spans="1:19" ht="10.199999999999999" customHeight="1" x14ac:dyDescent="0.3">
      <c r="A1655" s="440">
        <v>7117</v>
      </c>
      <c r="B1655" s="440">
        <f t="shared" si="29"/>
        <v>4</v>
      </c>
      <c r="C1655" s="449">
        <v>7117</v>
      </c>
      <c r="D1655" s="440" t="s">
        <v>886</v>
      </c>
      <c r="E1655" s="440" t="s">
        <v>1323</v>
      </c>
      <c r="F1655" s="440" t="s">
        <v>1323</v>
      </c>
      <c r="G1655" s="440" t="s">
        <v>1323</v>
      </c>
      <c r="I1655" s="440" t="s">
        <v>1323</v>
      </c>
      <c r="J1655" s="440" t="s">
        <v>1323</v>
      </c>
      <c r="K1655" s="440" t="s">
        <v>1323</v>
      </c>
      <c r="O1655" s="440" t="s">
        <v>1323</v>
      </c>
      <c r="Q1655" s="440">
        <v>7117</v>
      </c>
      <c r="R1655" s="449" t="s">
        <v>1714</v>
      </c>
      <c r="S1655" s="440">
        <v>7117</v>
      </c>
    </row>
    <row r="1656" spans="1:19" ht="10.199999999999999" customHeight="1" x14ac:dyDescent="0.3">
      <c r="A1656" s="440">
        <v>7117</v>
      </c>
      <c r="B1656" s="440">
        <f t="shared" si="29"/>
        <v>6</v>
      </c>
      <c r="C1656" s="449">
        <v>711705</v>
      </c>
      <c r="D1656" s="440" t="s">
        <v>805</v>
      </c>
      <c r="E1656" s="440" t="s">
        <v>1323</v>
      </c>
      <c r="F1656" s="440" t="s">
        <v>1323</v>
      </c>
      <c r="G1656" s="440" t="s">
        <v>1323</v>
      </c>
      <c r="J1656" s="440" t="s">
        <v>1323</v>
      </c>
      <c r="K1656" s="440" t="s">
        <v>1323</v>
      </c>
      <c r="O1656" s="440" t="s">
        <v>1323</v>
      </c>
      <c r="Q1656" s="440" t="s">
        <v>1340</v>
      </c>
      <c r="R1656" s="449" t="s">
        <v>1340</v>
      </c>
      <c r="S1656" s="440" t="s">
        <v>1340</v>
      </c>
    </row>
    <row r="1657" spans="1:19" ht="10.199999999999999" customHeight="1" x14ac:dyDescent="0.3">
      <c r="A1657" s="440">
        <v>7117</v>
      </c>
      <c r="B1657" s="440">
        <f t="shared" si="29"/>
        <v>6</v>
      </c>
      <c r="C1657" s="449">
        <v>711710</v>
      </c>
      <c r="D1657" s="440" t="s">
        <v>887</v>
      </c>
      <c r="E1657" s="440" t="s">
        <v>1323</v>
      </c>
      <c r="F1657" s="440" t="s">
        <v>1323</v>
      </c>
      <c r="G1657" s="440" t="s">
        <v>1323</v>
      </c>
      <c r="I1657" s="440" t="s">
        <v>1323</v>
      </c>
      <c r="J1657" s="440" t="s">
        <v>1323</v>
      </c>
      <c r="K1657" s="440" t="s">
        <v>1323</v>
      </c>
      <c r="O1657" s="440" t="s">
        <v>1323</v>
      </c>
      <c r="Q1657" s="440">
        <v>711710</v>
      </c>
      <c r="R1657" s="449" t="s">
        <v>1709</v>
      </c>
      <c r="S1657" s="442" t="s">
        <v>1715</v>
      </c>
    </row>
    <row r="1658" spans="1:19" ht="10.199999999999999" customHeight="1" x14ac:dyDescent="0.3">
      <c r="A1658" s="440">
        <v>7117</v>
      </c>
      <c r="B1658" s="440">
        <f t="shared" si="29"/>
        <v>6</v>
      </c>
      <c r="C1658" s="449">
        <v>711715</v>
      </c>
      <c r="D1658" s="440" t="s">
        <v>806</v>
      </c>
      <c r="E1658" s="440" t="s">
        <v>1323</v>
      </c>
      <c r="F1658" s="440" t="s">
        <v>1323</v>
      </c>
      <c r="G1658" s="440" t="s">
        <v>1323</v>
      </c>
      <c r="J1658" s="440" t="s">
        <v>1323</v>
      </c>
      <c r="K1658" s="440" t="s">
        <v>1323</v>
      </c>
      <c r="O1658" s="440" t="s">
        <v>1323</v>
      </c>
      <c r="Q1658" s="440" t="s">
        <v>1340</v>
      </c>
      <c r="R1658" s="449" t="s">
        <v>1340</v>
      </c>
      <c r="S1658" s="440" t="s">
        <v>1340</v>
      </c>
    </row>
    <row r="1659" spans="1:19" ht="10.199999999999999" customHeight="1" x14ac:dyDescent="0.3">
      <c r="A1659" s="440">
        <v>7117</v>
      </c>
      <c r="B1659" s="440">
        <f t="shared" si="29"/>
        <v>6</v>
      </c>
      <c r="C1659" s="449">
        <v>711720</v>
      </c>
      <c r="D1659" s="440" t="s">
        <v>888</v>
      </c>
      <c r="E1659" s="440" t="s">
        <v>1323</v>
      </c>
      <c r="F1659" s="440" t="s">
        <v>1323</v>
      </c>
      <c r="J1659" s="440" t="s">
        <v>1323</v>
      </c>
      <c r="K1659" s="440" t="s">
        <v>1323</v>
      </c>
      <c r="O1659" s="440" t="s">
        <v>1323</v>
      </c>
      <c r="Q1659" s="440">
        <v>711720</v>
      </c>
      <c r="R1659" s="449" t="s">
        <v>1716</v>
      </c>
      <c r="S1659" s="442" t="s">
        <v>1717</v>
      </c>
    </row>
    <row r="1660" spans="1:19" ht="10.199999999999999" customHeight="1" x14ac:dyDescent="0.3">
      <c r="A1660" s="440">
        <v>7117</v>
      </c>
      <c r="B1660" s="440">
        <f t="shared" si="29"/>
        <v>6</v>
      </c>
      <c r="C1660" s="449">
        <v>711725</v>
      </c>
      <c r="D1660" s="440" t="s">
        <v>889</v>
      </c>
      <c r="E1660" s="440" t="s">
        <v>1323</v>
      </c>
      <c r="F1660" s="440" t="s">
        <v>1323</v>
      </c>
      <c r="J1660" s="440" t="s">
        <v>1323</v>
      </c>
      <c r="K1660" s="440" t="s">
        <v>1323</v>
      </c>
      <c r="O1660" s="440" t="s">
        <v>1323</v>
      </c>
      <c r="Q1660" s="440" t="s">
        <v>1340</v>
      </c>
      <c r="R1660" s="449" t="s">
        <v>1340</v>
      </c>
      <c r="S1660" s="440" t="s">
        <v>1340</v>
      </c>
    </row>
    <row r="1661" spans="1:19" ht="10.199999999999999" customHeight="1" x14ac:dyDescent="0.3">
      <c r="A1661" s="440">
        <v>7117</v>
      </c>
      <c r="B1661" s="440">
        <f t="shared" si="29"/>
        <v>6</v>
      </c>
      <c r="C1661" s="449">
        <v>711730</v>
      </c>
      <c r="D1661" s="440" t="s">
        <v>1548</v>
      </c>
      <c r="E1661" s="440" t="s">
        <v>1323</v>
      </c>
      <c r="F1661" s="440" t="s">
        <v>1323</v>
      </c>
      <c r="J1661" s="440" t="s">
        <v>1324</v>
      </c>
      <c r="K1661" s="440" t="s">
        <v>1324</v>
      </c>
      <c r="O1661" s="440" t="s">
        <v>1323</v>
      </c>
      <c r="Q1661" s="440">
        <v>711730</v>
      </c>
      <c r="R1661" s="449" t="s">
        <v>1642</v>
      </c>
      <c r="S1661" s="440">
        <v>711730</v>
      </c>
    </row>
    <row r="1662" spans="1:19" ht="10.199999999999999" customHeight="1" x14ac:dyDescent="0.3">
      <c r="A1662" s="440">
        <v>7117</v>
      </c>
      <c r="B1662" s="440">
        <f t="shared" si="29"/>
        <v>6</v>
      </c>
      <c r="C1662" s="449">
        <v>711735</v>
      </c>
      <c r="D1662" s="440" t="s">
        <v>804</v>
      </c>
      <c r="E1662" s="440" t="s">
        <v>1323</v>
      </c>
      <c r="F1662" s="440" t="s">
        <v>1323</v>
      </c>
      <c r="G1662" s="440" t="s">
        <v>1323</v>
      </c>
      <c r="I1662" s="440" t="s">
        <v>1323</v>
      </c>
      <c r="J1662" s="440" t="s">
        <v>1323</v>
      </c>
      <c r="K1662" s="440" t="s">
        <v>1323</v>
      </c>
      <c r="O1662" s="440" t="s">
        <v>1323</v>
      </c>
      <c r="Q1662" s="440">
        <v>711735</v>
      </c>
      <c r="R1662" s="449" t="s">
        <v>1546</v>
      </c>
      <c r="S1662" s="440">
        <v>711735</v>
      </c>
    </row>
    <row r="1663" spans="1:19" ht="10.199999999999999" customHeight="1" x14ac:dyDescent="0.3">
      <c r="A1663" s="440">
        <v>7117</v>
      </c>
      <c r="B1663" s="440">
        <f t="shared" si="29"/>
        <v>6</v>
      </c>
      <c r="C1663" s="449">
        <v>711740</v>
      </c>
      <c r="D1663" s="440" t="s">
        <v>890</v>
      </c>
      <c r="E1663" s="440" t="s">
        <v>1323</v>
      </c>
      <c r="F1663" s="440" t="s">
        <v>1323</v>
      </c>
      <c r="G1663" s="440" t="s">
        <v>1323</v>
      </c>
      <c r="J1663" s="440" t="s">
        <v>1323</v>
      </c>
      <c r="K1663" s="440" t="s">
        <v>1323</v>
      </c>
      <c r="O1663" s="440" t="s">
        <v>1323</v>
      </c>
      <c r="Q1663" s="440">
        <v>711740</v>
      </c>
      <c r="R1663" s="449" t="s">
        <v>1718</v>
      </c>
      <c r="S1663" s="440">
        <v>711740</v>
      </c>
    </row>
    <row r="1664" spans="1:19" ht="10.199999999999999" customHeight="1" x14ac:dyDescent="0.3">
      <c r="A1664" s="440">
        <v>7117</v>
      </c>
      <c r="B1664" s="440">
        <f t="shared" si="29"/>
        <v>6</v>
      </c>
      <c r="C1664" s="449">
        <v>711745</v>
      </c>
      <c r="D1664" s="440" t="s">
        <v>109</v>
      </c>
      <c r="E1664" s="440" t="s">
        <v>1323</v>
      </c>
      <c r="F1664" s="440" t="s">
        <v>1323</v>
      </c>
      <c r="J1664" s="440" t="s">
        <v>1324</v>
      </c>
      <c r="K1664" s="440" t="s">
        <v>1324</v>
      </c>
      <c r="O1664" s="440" t="s">
        <v>1323</v>
      </c>
      <c r="Q1664" s="440">
        <v>711745</v>
      </c>
      <c r="R1664" s="449" t="s">
        <v>1550</v>
      </c>
      <c r="S1664" s="440">
        <v>711745</v>
      </c>
    </row>
    <row r="1665" spans="1:19" ht="10.199999999999999" customHeight="1" x14ac:dyDescent="0.3">
      <c r="A1665" s="440">
        <v>7117</v>
      </c>
      <c r="B1665" s="440">
        <f t="shared" si="29"/>
        <v>6</v>
      </c>
      <c r="C1665" s="449">
        <v>711750</v>
      </c>
      <c r="D1665" s="440" t="s">
        <v>891</v>
      </c>
      <c r="F1665" s="440" t="s">
        <v>1323</v>
      </c>
      <c r="I1665" s="440" t="s">
        <v>1323</v>
      </c>
      <c r="J1665" s="440" t="s">
        <v>1324</v>
      </c>
      <c r="K1665" s="440" t="s">
        <v>1324</v>
      </c>
      <c r="Q1665" s="440">
        <v>711750</v>
      </c>
      <c r="R1665" s="449" t="s">
        <v>1551</v>
      </c>
      <c r="S1665" s="440">
        <v>711750</v>
      </c>
    </row>
    <row r="1666" spans="1:19" ht="10.199999999999999" customHeight="1" x14ac:dyDescent="0.3">
      <c r="A1666" s="440">
        <v>7190</v>
      </c>
      <c r="B1666" s="440">
        <f t="shared" si="29"/>
        <v>4</v>
      </c>
      <c r="C1666" s="449">
        <v>7190</v>
      </c>
      <c r="D1666" s="440" t="s">
        <v>438</v>
      </c>
      <c r="E1666" s="440" t="s">
        <v>1323</v>
      </c>
      <c r="F1666" s="440" t="s">
        <v>1323</v>
      </c>
      <c r="G1666" s="440" t="s">
        <v>1323</v>
      </c>
      <c r="I1666" s="440" t="s">
        <v>1323</v>
      </c>
      <c r="J1666" s="440" t="s">
        <v>1323</v>
      </c>
      <c r="K1666" s="440" t="s">
        <v>1323</v>
      </c>
      <c r="L1666" s="440" t="s">
        <v>1323</v>
      </c>
      <c r="M1666" s="440" t="s">
        <v>1323</v>
      </c>
      <c r="N1666" s="440" t="s">
        <v>1323</v>
      </c>
      <c r="O1666" s="440" t="s">
        <v>1323</v>
      </c>
      <c r="Q1666" s="440">
        <v>7190</v>
      </c>
      <c r="R1666" s="449" t="s">
        <v>438</v>
      </c>
      <c r="S1666" s="440">
        <v>7190</v>
      </c>
    </row>
    <row r="1667" spans="1:19" ht="10.199999999999999" customHeight="1" x14ac:dyDescent="0.3">
      <c r="A1667" s="440">
        <v>7190</v>
      </c>
      <c r="B1667" s="440">
        <f t="shared" si="29"/>
        <v>6</v>
      </c>
      <c r="C1667" s="449">
        <v>719005</v>
      </c>
      <c r="D1667" s="440" t="s">
        <v>439</v>
      </c>
      <c r="E1667" s="440" t="s">
        <v>1323</v>
      </c>
      <c r="F1667" s="440" t="s">
        <v>1323</v>
      </c>
      <c r="G1667" s="440" t="s">
        <v>1323</v>
      </c>
      <c r="I1667" s="440" t="s">
        <v>1323</v>
      </c>
      <c r="J1667" s="440" t="s">
        <v>1323</v>
      </c>
      <c r="K1667" s="440" t="s">
        <v>1323</v>
      </c>
      <c r="L1667" s="440" t="s">
        <v>1323</v>
      </c>
      <c r="M1667" s="440" t="s">
        <v>1323</v>
      </c>
      <c r="N1667" s="440" t="s">
        <v>1323</v>
      </c>
      <c r="O1667" s="440" t="s">
        <v>1323</v>
      </c>
      <c r="Q1667" s="440">
        <v>719005</v>
      </c>
      <c r="R1667" s="449" t="s">
        <v>439</v>
      </c>
      <c r="S1667" s="440">
        <v>719005</v>
      </c>
    </row>
    <row r="1668" spans="1:19" ht="10.199999999999999" customHeight="1" x14ac:dyDescent="0.3">
      <c r="A1668" s="440">
        <v>7190</v>
      </c>
      <c r="B1668" s="440">
        <f t="shared" si="29"/>
        <v>6</v>
      </c>
      <c r="C1668" s="449">
        <v>719010</v>
      </c>
      <c r="D1668" s="440" t="s">
        <v>440</v>
      </c>
      <c r="E1668" s="440" t="s">
        <v>1323</v>
      </c>
      <c r="F1668" s="440" t="s">
        <v>1323</v>
      </c>
      <c r="G1668" s="440" t="s">
        <v>1323</v>
      </c>
      <c r="I1668" s="440" t="s">
        <v>1323</v>
      </c>
      <c r="J1668" s="440" t="s">
        <v>1324</v>
      </c>
      <c r="K1668" s="440" t="s">
        <v>1324</v>
      </c>
      <c r="L1668" s="440" t="s">
        <v>1323</v>
      </c>
      <c r="M1668" s="440" t="s">
        <v>1323</v>
      </c>
      <c r="N1668" s="440" t="s">
        <v>1323</v>
      </c>
      <c r="O1668" s="440" t="s">
        <v>1323</v>
      </c>
      <c r="Q1668" s="440">
        <v>719010</v>
      </c>
      <c r="R1668" s="449" t="s">
        <v>440</v>
      </c>
      <c r="S1668" s="440">
        <v>719010</v>
      </c>
    </row>
    <row r="1669" spans="1:19" ht="10.199999999999999" customHeight="1" x14ac:dyDescent="0.3">
      <c r="A1669" s="440">
        <v>7190</v>
      </c>
      <c r="B1669" s="440">
        <f t="shared" si="29"/>
        <v>6</v>
      </c>
      <c r="C1669" s="449">
        <v>719015</v>
      </c>
      <c r="D1669" s="440" t="s">
        <v>441</v>
      </c>
      <c r="E1669" s="440" t="s">
        <v>1323</v>
      </c>
      <c r="F1669" s="440" t="s">
        <v>1323</v>
      </c>
      <c r="G1669" s="440" t="s">
        <v>1323</v>
      </c>
      <c r="I1669" s="440" t="s">
        <v>1323</v>
      </c>
      <c r="J1669" s="440" t="s">
        <v>1323</v>
      </c>
      <c r="K1669" s="440" t="s">
        <v>1323</v>
      </c>
      <c r="L1669" s="440" t="s">
        <v>1323</v>
      </c>
      <c r="M1669" s="440" t="s">
        <v>1323</v>
      </c>
      <c r="O1669" s="440" t="s">
        <v>1323</v>
      </c>
      <c r="Q1669" s="440">
        <v>719015</v>
      </c>
      <c r="R1669" s="449" t="s">
        <v>441</v>
      </c>
      <c r="S1669" s="440">
        <v>719015</v>
      </c>
    </row>
    <row r="1670" spans="1:19" ht="10.199999999999999" customHeight="1" x14ac:dyDescent="0.3">
      <c r="A1670" s="440">
        <v>7190</v>
      </c>
      <c r="B1670" s="440">
        <f t="shared" si="29"/>
        <v>6</v>
      </c>
      <c r="C1670" s="449">
        <v>719020</v>
      </c>
      <c r="D1670" s="440" t="s">
        <v>442</v>
      </c>
      <c r="E1670" s="440" t="s">
        <v>1323</v>
      </c>
      <c r="F1670" s="440" t="s">
        <v>1323</v>
      </c>
      <c r="G1670" s="440" t="s">
        <v>1323</v>
      </c>
      <c r="I1670" s="440" t="s">
        <v>1323</v>
      </c>
      <c r="J1670" s="440" t="s">
        <v>1323</v>
      </c>
      <c r="K1670" s="440" t="s">
        <v>1323</v>
      </c>
      <c r="L1670" s="440" t="s">
        <v>1323</v>
      </c>
      <c r="M1670" s="440" t="s">
        <v>1323</v>
      </c>
      <c r="O1670" s="440" t="s">
        <v>1323</v>
      </c>
      <c r="Q1670" s="440">
        <v>719020</v>
      </c>
      <c r="R1670" s="449" t="s">
        <v>442</v>
      </c>
      <c r="S1670" s="440">
        <v>719020</v>
      </c>
    </row>
    <row r="1671" spans="1:19" ht="10.199999999999999" customHeight="1" x14ac:dyDescent="0.3">
      <c r="A1671" s="440">
        <v>7190</v>
      </c>
      <c r="B1671" s="440">
        <f t="shared" si="29"/>
        <v>6</v>
      </c>
      <c r="C1671" s="449">
        <v>719025</v>
      </c>
      <c r="D1671" s="440" t="s">
        <v>443</v>
      </c>
      <c r="E1671" s="440" t="s">
        <v>1323</v>
      </c>
      <c r="F1671" s="440" t="s">
        <v>1323</v>
      </c>
      <c r="G1671" s="440" t="s">
        <v>1323</v>
      </c>
      <c r="I1671" s="440" t="s">
        <v>1323</v>
      </c>
      <c r="J1671" s="440" t="s">
        <v>1323</v>
      </c>
      <c r="K1671" s="440" t="s">
        <v>1323</v>
      </c>
      <c r="L1671" s="440" t="s">
        <v>1323</v>
      </c>
      <c r="M1671" s="440" t="s">
        <v>1323</v>
      </c>
      <c r="O1671" s="440" t="s">
        <v>1323</v>
      </c>
      <c r="Q1671" s="440">
        <v>719025</v>
      </c>
      <c r="R1671" s="449" t="s">
        <v>443</v>
      </c>
      <c r="S1671" s="440">
        <v>719025</v>
      </c>
    </row>
    <row r="1672" spans="1:19" ht="10.199999999999999" customHeight="1" x14ac:dyDescent="0.3">
      <c r="A1672" s="440">
        <v>7190</v>
      </c>
      <c r="B1672" s="440">
        <f t="shared" ref="B1672:B1735" si="30">LEN(C1672)</f>
        <v>6</v>
      </c>
      <c r="C1672" s="449">
        <v>719030</v>
      </c>
      <c r="D1672" s="440" t="s">
        <v>892</v>
      </c>
      <c r="F1672" s="440" t="s">
        <v>1323</v>
      </c>
      <c r="G1672" s="440" t="s">
        <v>1323</v>
      </c>
      <c r="J1672" s="440" t="s">
        <v>1324</v>
      </c>
      <c r="K1672" s="440" t="s">
        <v>1324</v>
      </c>
      <c r="Q1672" s="440">
        <v>719030</v>
      </c>
      <c r="R1672" s="449" t="s">
        <v>892</v>
      </c>
      <c r="S1672" s="440">
        <v>719030</v>
      </c>
    </row>
    <row r="1673" spans="1:19" ht="10.199999999999999" customHeight="1" x14ac:dyDescent="0.3">
      <c r="A1673" s="440">
        <v>7190</v>
      </c>
      <c r="B1673" s="440">
        <f t="shared" si="30"/>
        <v>6</v>
      </c>
      <c r="C1673" s="449">
        <v>719035</v>
      </c>
      <c r="D1673" s="440" t="s">
        <v>444</v>
      </c>
      <c r="E1673" s="440" t="s">
        <v>1323</v>
      </c>
      <c r="F1673" s="440" t="s">
        <v>1323</v>
      </c>
      <c r="G1673" s="440" t="s">
        <v>1323</v>
      </c>
      <c r="I1673" s="440" t="s">
        <v>1323</v>
      </c>
      <c r="J1673" s="440" t="s">
        <v>1323</v>
      </c>
      <c r="K1673" s="440" t="s">
        <v>1323</v>
      </c>
      <c r="L1673" s="440" t="s">
        <v>1323</v>
      </c>
      <c r="M1673" s="440" t="s">
        <v>1323</v>
      </c>
      <c r="O1673" s="440" t="s">
        <v>1323</v>
      </c>
      <c r="Q1673" s="440">
        <v>719035</v>
      </c>
      <c r="R1673" s="449" t="s">
        <v>444</v>
      </c>
      <c r="S1673" s="440">
        <v>719035</v>
      </c>
    </row>
    <row r="1674" spans="1:19" ht="10.199999999999999" customHeight="1" x14ac:dyDescent="0.3">
      <c r="A1674" s="440">
        <v>7190</v>
      </c>
      <c r="B1674" s="440">
        <f t="shared" si="30"/>
        <v>6</v>
      </c>
      <c r="C1674" s="449">
        <v>719040</v>
      </c>
      <c r="D1674" s="440" t="s">
        <v>893</v>
      </c>
      <c r="F1674" s="440" t="s">
        <v>1323</v>
      </c>
      <c r="J1674" s="440" t="s">
        <v>1324</v>
      </c>
      <c r="K1674" s="440" t="s">
        <v>1324</v>
      </c>
      <c r="M1674" s="440" t="s">
        <v>1323</v>
      </c>
      <c r="Q1674" s="440">
        <v>719040</v>
      </c>
      <c r="R1674" s="449" t="s">
        <v>893</v>
      </c>
      <c r="S1674" s="440">
        <v>719040</v>
      </c>
    </row>
    <row r="1675" spans="1:19" ht="10.199999999999999" customHeight="1" x14ac:dyDescent="0.3">
      <c r="A1675" s="440">
        <v>7190</v>
      </c>
      <c r="B1675" s="440">
        <f t="shared" si="30"/>
        <v>6</v>
      </c>
      <c r="C1675" s="449">
        <v>719045</v>
      </c>
      <c r="D1675" s="440" t="s">
        <v>445</v>
      </c>
      <c r="E1675" s="440" t="s">
        <v>1323</v>
      </c>
      <c r="F1675" s="440" t="s">
        <v>1323</v>
      </c>
      <c r="G1675" s="440" t="s">
        <v>1323</v>
      </c>
      <c r="I1675" s="440" t="s">
        <v>1323</v>
      </c>
      <c r="J1675" s="440" t="s">
        <v>1323</v>
      </c>
      <c r="K1675" s="440" t="s">
        <v>1323</v>
      </c>
      <c r="L1675" s="440" t="s">
        <v>1323</v>
      </c>
      <c r="M1675" s="440" t="s">
        <v>1323</v>
      </c>
      <c r="N1675" s="440" t="s">
        <v>1323</v>
      </c>
      <c r="O1675" s="440" t="s">
        <v>1323</v>
      </c>
      <c r="Q1675" s="440">
        <v>719045</v>
      </c>
      <c r="R1675" s="449" t="s">
        <v>445</v>
      </c>
      <c r="S1675" s="440">
        <v>719045</v>
      </c>
    </row>
    <row r="1676" spans="1:19" ht="10.199999999999999" customHeight="1" x14ac:dyDescent="0.3">
      <c r="A1676" s="440">
        <v>7190</v>
      </c>
      <c r="B1676" s="440">
        <f t="shared" si="30"/>
        <v>6</v>
      </c>
      <c r="C1676" s="449">
        <v>719090</v>
      </c>
      <c r="D1676" s="440" t="s">
        <v>1299</v>
      </c>
      <c r="E1676" s="440" t="s">
        <v>1323</v>
      </c>
      <c r="F1676" s="440" t="s">
        <v>1323</v>
      </c>
      <c r="G1676" s="440" t="s">
        <v>1323</v>
      </c>
      <c r="I1676" s="440" t="s">
        <v>1323</v>
      </c>
      <c r="J1676" s="440" t="s">
        <v>1323</v>
      </c>
      <c r="K1676" s="440" t="s">
        <v>1323</v>
      </c>
      <c r="L1676" s="440" t="s">
        <v>1323</v>
      </c>
      <c r="M1676" s="440" t="s">
        <v>1323</v>
      </c>
      <c r="N1676" s="440" t="s">
        <v>1323</v>
      </c>
      <c r="O1676" s="440" t="s">
        <v>1323</v>
      </c>
      <c r="Q1676" s="440">
        <v>719090</v>
      </c>
      <c r="R1676" s="449" t="s">
        <v>1299</v>
      </c>
      <c r="S1676" s="440">
        <v>719090</v>
      </c>
    </row>
    <row r="1677" spans="1:19" ht="10.199999999999999" customHeight="1" x14ac:dyDescent="0.3">
      <c r="A1677" s="440">
        <v>72</v>
      </c>
      <c r="B1677" s="440">
        <f t="shared" si="30"/>
        <v>2</v>
      </c>
      <c r="C1677" s="449">
        <v>72</v>
      </c>
      <c r="D1677" s="440" t="s">
        <v>862</v>
      </c>
      <c r="F1677" s="440" t="s">
        <v>1323</v>
      </c>
      <c r="J1677" s="440" t="s">
        <v>1324</v>
      </c>
      <c r="K1677" s="440" t="s">
        <v>1324</v>
      </c>
      <c r="L1677" s="440" t="s">
        <v>1323</v>
      </c>
      <c r="N1677" s="440" t="s">
        <v>1323</v>
      </c>
      <c r="Q1677" s="440">
        <v>72</v>
      </c>
      <c r="R1677" s="449" t="s">
        <v>862</v>
      </c>
      <c r="S1677" s="440">
        <v>72</v>
      </c>
    </row>
    <row r="1678" spans="1:19" ht="10.199999999999999" customHeight="1" x14ac:dyDescent="0.3">
      <c r="A1678" s="440">
        <v>7201</v>
      </c>
      <c r="B1678" s="440">
        <f t="shared" si="30"/>
        <v>4</v>
      </c>
      <c r="C1678" s="449">
        <v>7201</v>
      </c>
      <c r="D1678" s="440" t="s">
        <v>404</v>
      </c>
      <c r="F1678" s="440" t="s">
        <v>1323</v>
      </c>
      <c r="J1678" s="440" t="s">
        <v>1324</v>
      </c>
      <c r="K1678" s="440" t="s">
        <v>1324</v>
      </c>
      <c r="L1678" s="440" t="s">
        <v>1323</v>
      </c>
      <c r="N1678" s="440" t="s">
        <v>1323</v>
      </c>
      <c r="Q1678" s="440">
        <v>7201</v>
      </c>
      <c r="R1678" s="449" t="s">
        <v>404</v>
      </c>
      <c r="S1678" s="440">
        <v>7201</v>
      </c>
    </row>
    <row r="1679" spans="1:19" ht="10.199999999999999" customHeight="1" x14ac:dyDescent="0.3">
      <c r="A1679" s="440">
        <v>7202</v>
      </c>
      <c r="B1679" s="440">
        <f t="shared" si="30"/>
        <v>4</v>
      </c>
      <c r="C1679" s="449">
        <v>7202</v>
      </c>
      <c r="D1679" s="440" t="s">
        <v>410</v>
      </c>
      <c r="F1679" s="440" t="s">
        <v>1323</v>
      </c>
      <c r="J1679" s="440" t="s">
        <v>1324</v>
      </c>
      <c r="K1679" s="440" t="s">
        <v>1324</v>
      </c>
      <c r="L1679" s="440" t="s">
        <v>1323</v>
      </c>
      <c r="N1679" s="440" t="s">
        <v>1323</v>
      </c>
      <c r="Q1679" s="440">
        <v>7202</v>
      </c>
      <c r="R1679" s="449" t="s">
        <v>410</v>
      </c>
      <c r="S1679" s="440">
        <v>7202</v>
      </c>
    </row>
    <row r="1680" spans="1:19" ht="10.199999999999999" customHeight="1" x14ac:dyDescent="0.3">
      <c r="A1680" s="440">
        <v>7203</v>
      </c>
      <c r="B1680" s="440">
        <f t="shared" si="30"/>
        <v>4</v>
      </c>
      <c r="C1680" s="451">
        <v>7203</v>
      </c>
      <c r="D1680" s="444" t="s">
        <v>420</v>
      </c>
      <c r="J1680" s="440" t="s">
        <v>1324</v>
      </c>
      <c r="K1680" s="440" t="s">
        <v>1324</v>
      </c>
      <c r="L1680" s="440" t="s">
        <v>1323</v>
      </c>
      <c r="N1680" s="440" t="s">
        <v>1323</v>
      </c>
      <c r="Q1680" s="445">
        <v>7203</v>
      </c>
      <c r="R1680" s="454" t="s">
        <v>420</v>
      </c>
      <c r="S1680" s="445">
        <v>7203</v>
      </c>
    </row>
    <row r="1681" spans="1:19" ht="10.199999999999999" customHeight="1" x14ac:dyDescent="0.3">
      <c r="A1681" s="440">
        <v>7204</v>
      </c>
      <c r="B1681" s="440">
        <f t="shared" si="30"/>
        <v>4</v>
      </c>
      <c r="C1681" s="451">
        <v>7204</v>
      </c>
      <c r="D1681" s="444" t="s">
        <v>422</v>
      </c>
      <c r="F1681" s="440" t="s">
        <v>1323</v>
      </c>
      <c r="J1681" s="440" t="s">
        <v>1324</v>
      </c>
      <c r="K1681" s="440" t="s">
        <v>1324</v>
      </c>
      <c r="L1681" s="440" t="s">
        <v>1323</v>
      </c>
      <c r="N1681" s="440" t="s">
        <v>1323</v>
      </c>
      <c r="Q1681" s="445">
        <v>7204</v>
      </c>
      <c r="R1681" s="454" t="s">
        <v>422</v>
      </c>
      <c r="S1681" s="445">
        <v>7204</v>
      </c>
    </row>
    <row r="1682" spans="1:19" ht="10.199999999999999" customHeight="1" x14ac:dyDescent="0.3">
      <c r="A1682" s="440">
        <v>7205</v>
      </c>
      <c r="B1682" s="440">
        <f t="shared" si="30"/>
        <v>4</v>
      </c>
      <c r="C1682" s="451">
        <v>7205</v>
      </c>
      <c r="D1682" s="444" t="s">
        <v>423</v>
      </c>
      <c r="F1682" s="440" t="s">
        <v>1323</v>
      </c>
      <c r="J1682" s="440" t="s">
        <v>1324</v>
      </c>
      <c r="K1682" s="440" t="s">
        <v>1324</v>
      </c>
      <c r="L1682" s="440" t="s">
        <v>1323</v>
      </c>
      <c r="Q1682" s="445">
        <v>7205</v>
      </c>
      <c r="R1682" s="454" t="s">
        <v>423</v>
      </c>
      <c r="S1682" s="445">
        <v>7205</v>
      </c>
    </row>
    <row r="1683" spans="1:19" ht="10.199999999999999" customHeight="1" x14ac:dyDescent="0.3">
      <c r="A1683" s="440">
        <v>7206</v>
      </c>
      <c r="B1683" s="440">
        <f t="shared" si="30"/>
        <v>4</v>
      </c>
      <c r="C1683" s="451">
        <v>7206</v>
      </c>
      <c r="D1683" s="444" t="s">
        <v>424</v>
      </c>
      <c r="J1683" s="440" t="s">
        <v>1324</v>
      </c>
      <c r="K1683" s="440" t="s">
        <v>1324</v>
      </c>
      <c r="Q1683" s="445">
        <v>7206</v>
      </c>
      <c r="R1683" s="454" t="s">
        <v>424</v>
      </c>
      <c r="S1683" s="445">
        <v>7206</v>
      </c>
    </row>
    <row r="1684" spans="1:19" ht="10.199999999999999" customHeight="1" x14ac:dyDescent="0.3">
      <c r="A1684" s="440">
        <v>7207</v>
      </c>
      <c r="B1684" s="440">
        <f t="shared" si="30"/>
        <v>4</v>
      </c>
      <c r="C1684" s="452">
        <v>7207</v>
      </c>
      <c r="D1684" s="446" t="s">
        <v>425</v>
      </c>
      <c r="F1684" s="440" t="s">
        <v>1323</v>
      </c>
      <c r="J1684" s="440" t="s">
        <v>1324</v>
      </c>
      <c r="K1684" s="440" t="s">
        <v>1324</v>
      </c>
      <c r="L1684" s="440" t="s">
        <v>1323</v>
      </c>
      <c r="N1684" s="440" t="s">
        <v>1323</v>
      </c>
      <c r="Q1684" s="445">
        <v>7207</v>
      </c>
      <c r="R1684" s="454" t="s">
        <v>425</v>
      </c>
      <c r="S1684" s="445">
        <v>7207</v>
      </c>
    </row>
    <row r="1685" spans="1:19" ht="10.199999999999999" customHeight="1" x14ac:dyDescent="0.3">
      <c r="A1685" s="440">
        <v>7209</v>
      </c>
      <c r="B1685" s="440">
        <f t="shared" si="30"/>
        <v>4</v>
      </c>
      <c r="C1685" s="451">
        <v>7209</v>
      </c>
      <c r="D1685" s="444" t="s">
        <v>894</v>
      </c>
      <c r="F1685" s="440" t="s">
        <v>1323</v>
      </c>
      <c r="J1685" s="440" t="s">
        <v>1324</v>
      </c>
      <c r="K1685" s="440" t="s">
        <v>1324</v>
      </c>
      <c r="N1685" s="440" t="s">
        <v>1323</v>
      </c>
      <c r="Q1685" s="445">
        <v>7209</v>
      </c>
      <c r="R1685" s="454" t="s">
        <v>1719</v>
      </c>
      <c r="S1685" s="445">
        <v>7209</v>
      </c>
    </row>
    <row r="1686" spans="1:19" ht="10.199999999999999" customHeight="1" x14ac:dyDescent="0.3">
      <c r="A1686" s="440">
        <v>7210</v>
      </c>
      <c r="B1686" s="440">
        <f t="shared" si="30"/>
        <v>4</v>
      </c>
      <c r="C1686" s="451">
        <v>7210</v>
      </c>
      <c r="D1686" s="444" t="s">
        <v>895</v>
      </c>
      <c r="F1686" s="440" t="s">
        <v>1323</v>
      </c>
      <c r="J1686" s="440" t="s">
        <v>1324</v>
      </c>
      <c r="K1686" s="440" t="s">
        <v>1324</v>
      </c>
      <c r="Q1686" s="445">
        <v>7210</v>
      </c>
      <c r="R1686" s="454" t="s">
        <v>895</v>
      </c>
      <c r="S1686" s="445">
        <v>7210</v>
      </c>
    </row>
    <row r="1687" spans="1:19" ht="10.199999999999999" customHeight="1" x14ac:dyDescent="0.3">
      <c r="A1687" s="440">
        <v>7211</v>
      </c>
      <c r="B1687" s="440">
        <f t="shared" si="30"/>
        <v>4</v>
      </c>
      <c r="C1687" s="451">
        <v>7211</v>
      </c>
      <c r="D1687" s="444" t="s">
        <v>434</v>
      </c>
      <c r="J1687" s="440" t="s">
        <v>1324</v>
      </c>
      <c r="K1687" s="440" t="s">
        <v>1324</v>
      </c>
      <c r="Q1687" s="445">
        <v>7211</v>
      </c>
      <c r="R1687" s="454" t="s">
        <v>434</v>
      </c>
      <c r="S1687" s="445">
        <v>7211</v>
      </c>
    </row>
    <row r="1688" spans="1:19" ht="10.199999999999999" customHeight="1" x14ac:dyDescent="0.3">
      <c r="A1688" s="440">
        <v>7212</v>
      </c>
      <c r="B1688" s="440">
        <f t="shared" si="30"/>
        <v>4</v>
      </c>
      <c r="C1688" s="451">
        <v>7212</v>
      </c>
      <c r="D1688" s="444" t="s">
        <v>896</v>
      </c>
      <c r="J1688" s="440" t="s">
        <v>1324</v>
      </c>
      <c r="K1688" s="440" t="s">
        <v>1324</v>
      </c>
      <c r="Q1688" s="445">
        <v>7212</v>
      </c>
      <c r="R1688" s="454" t="s">
        <v>896</v>
      </c>
      <c r="S1688" s="445">
        <v>7212</v>
      </c>
    </row>
    <row r="1689" spans="1:19" ht="10.199999999999999" customHeight="1" x14ac:dyDescent="0.3">
      <c r="A1689" s="440">
        <v>7213</v>
      </c>
      <c r="B1689" s="440">
        <f t="shared" si="30"/>
        <v>4</v>
      </c>
      <c r="C1689" s="451">
        <v>7213</v>
      </c>
      <c r="D1689" s="444" t="s">
        <v>876</v>
      </c>
      <c r="F1689" s="440" t="s">
        <v>1323</v>
      </c>
      <c r="J1689" s="440" t="s">
        <v>1324</v>
      </c>
      <c r="K1689" s="440" t="s">
        <v>1324</v>
      </c>
      <c r="L1689" s="440" t="s">
        <v>1323</v>
      </c>
      <c r="N1689" s="440" t="s">
        <v>1323</v>
      </c>
      <c r="Q1689" s="445">
        <v>7213</v>
      </c>
      <c r="R1689" s="454" t="s">
        <v>876</v>
      </c>
      <c r="S1689" s="445">
        <v>7213</v>
      </c>
    </row>
    <row r="1690" spans="1:19" ht="10.199999999999999" customHeight="1" x14ac:dyDescent="0.3">
      <c r="A1690" s="440">
        <v>7214</v>
      </c>
      <c r="B1690" s="440">
        <f t="shared" si="30"/>
        <v>4</v>
      </c>
      <c r="C1690" s="451">
        <v>7214</v>
      </c>
      <c r="D1690" s="444" t="s">
        <v>879</v>
      </c>
      <c r="J1690" s="440" t="s">
        <v>1324</v>
      </c>
      <c r="K1690" s="440" t="s">
        <v>1324</v>
      </c>
      <c r="Q1690" s="445">
        <v>7214</v>
      </c>
      <c r="R1690" s="454" t="s">
        <v>879</v>
      </c>
      <c r="S1690" s="445">
        <v>7214</v>
      </c>
    </row>
    <row r="1691" spans="1:19" ht="10.199999999999999" customHeight="1" x14ac:dyDescent="0.3">
      <c r="A1691" s="440">
        <v>7215</v>
      </c>
      <c r="B1691" s="440">
        <f t="shared" si="30"/>
        <v>4</v>
      </c>
      <c r="C1691" s="451">
        <v>7215</v>
      </c>
      <c r="D1691" s="444" t="s">
        <v>880</v>
      </c>
      <c r="J1691" s="440" t="s">
        <v>1324</v>
      </c>
      <c r="K1691" s="440" t="s">
        <v>1324</v>
      </c>
      <c r="N1691" s="440" t="s">
        <v>1323</v>
      </c>
      <c r="Q1691" s="445">
        <v>7215</v>
      </c>
      <c r="R1691" s="454" t="s">
        <v>880</v>
      </c>
      <c r="S1691" s="445">
        <v>7215</v>
      </c>
    </row>
    <row r="1692" spans="1:19" ht="10.199999999999999" customHeight="1" x14ac:dyDescent="0.3">
      <c r="A1692" s="440">
        <v>7217</v>
      </c>
      <c r="B1692" s="440">
        <f t="shared" si="30"/>
        <v>4</v>
      </c>
      <c r="C1692" s="451">
        <v>7217</v>
      </c>
      <c r="D1692" s="444" t="s">
        <v>886</v>
      </c>
      <c r="F1692" s="440" t="s">
        <v>1323</v>
      </c>
      <c r="J1692" s="440" t="s">
        <v>1324</v>
      </c>
      <c r="K1692" s="440" t="s">
        <v>1324</v>
      </c>
      <c r="Q1692" s="445">
        <v>7217</v>
      </c>
      <c r="R1692" s="454" t="s">
        <v>886</v>
      </c>
      <c r="S1692" s="445">
        <v>7217</v>
      </c>
    </row>
    <row r="1693" spans="1:19" ht="10.199999999999999" customHeight="1" x14ac:dyDescent="0.3">
      <c r="A1693" s="440">
        <v>7290</v>
      </c>
      <c r="B1693" s="440">
        <f t="shared" si="30"/>
        <v>4</v>
      </c>
      <c r="C1693" s="451">
        <v>7290</v>
      </c>
      <c r="D1693" s="444" t="s">
        <v>438</v>
      </c>
      <c r="F1693" s="440" t="s">
        <v>1323</v>
      </c>
      <c r="J1693" s="440" t="s">
        <v>1324</v>
      </c>
      <c r="K1693" s="440" t="s">
        <v>1324</v>
      </c>
      <c r="L1693" s="440" t="s">
        <v>1323</v>
      </c>
      <c r="N1693" s="440" t="s">
        <v>1323</v>
      </c>
      <c r="Q1693" s="445">
        <v>7290</v>
      </c>
      <c r="R1693" s="454" t="s">
        <v>438</v>
      </c>
      <c r="S1693" s="445">
        <v>7290</v>
      </c>
    </row>
    <row r="1694" spans="1:19" ht="10.199999999999999" customHeight="1" x14ac:dyDescent="0.3">
      <c r="A1694" s="440">
        <v>73</v>
      </c>
      <c r="B1694" s="440">
        <f t="shared" si="30"/>
        <v>2</v>
      </c>
      <c r="C1694" s="453">
        <v>73</v>
      </c>
      <c r="D1694" s="447" t="s">
        <v>864</v>
      </c>
      <c r="F1694" s="440" t="s">
        <v>1323</v>
      </c>
      <c r="J1694" s="440" t="s">
        <v>1324</v>
      </c>
      <c r="K1694" s="440" t="s">
        <v>1324</v>
      </c>
      <c r="L1694" s="440" t="s">
        <v>1323</v>
      </c>
      <c r="N1694" s="440" t="s">
        <v>1323</v>
      </c>
      <c r="Q1694" s="445">
        <v>73</v>
      </c>
      <c r="R1694" s="454" t="s">
        <v>864</v>
      </c>
      <c r="S1694" s="445">
        <v>73</v>
      </c>
    </row>
    <row r="1695" spans="1:19" ht="10.199999999999999" customHeight="1" x14ac:dyDescent="0.3">
      <c r="A1695" s="440">
        <v>7301</v>
      </c>
      <c r="B1695" s="440">
        <f t="shared" si="30"/>
        <v>4</v>
      </c>
      <c r="C1695" s="451">
        <v>7301</v>
      </c>
      <c r="D1695" s="444" t="s">
        <v>447</v>
      </c>
      <c r="F1695" s="440" t="s">
        <v>1323</v>
      </c>
      <c r="J1695" s="440" t="s">
        <v>1324</v>
      </c>
      <c r="K1695" s="440" t="s">
        <v>1324</v>
      </c>
      <c r="L1695" s="440" t="s">
        <v>1323</v>
      </c>
      <c r="Q1695" s="445">
        <v>7301</v>
      </c>
      <c r="R1695" s="454" t="s">
        <v>447</v>
      </c>
      <c r="S1695" s="445">
        <v>7301</v>
      </c>
    </row>
    <row r="1696" spans="1:19" ht="10.199999999999999" customHeight="1" x14ac:dyDescent="0.3">
      <c r="A1696" s="440">
        <v>7302</v>
      </c>
      <c r="B1696" s="440">
        <f t="shared" si="30"/>
        <v>4</v>
      </c>
      <c r="C1696" s="451">
        <v>7302</v>
      </c>
      <c r="D1696" s="444" t="s">
        <v>453</v>
      </c>
      <c r="F1696" s="440" t="s">
        <v>1323</v>
      </c>
      <c r="J1696" s="440" t="s">
        <v>1324</v>
      </c>
      <c r="K1696" s="440" t="s">
        <v>1324</v>
      </c>
      <c r="L1696" s="440" t="s">
        <v>1323</v>
      </c>
      <c r="Q1696" s="445">
        <v>7302</v>
      </c>
      <c r="R1696" s="454" t="s">
        <v>453</v>
      </c>
      <c r="S1696" s="445">
        <v>7302</v>
      </c>
    </row>
    <row r="1697" spans="1:19" ht="10.199999999999999" customHeight="1" x14ac:dyDescent="0.3">
      <c r="A1697" s="440">
        <v>7303</v>
      </c>
      <c r="B1697" s="440">
        <f t="shared" si="30"/>
        <v>4</v>
      </c>
      <c r="C1697" s="451">
        <v>7303</v>
      </c>
      <c r="D1697" s="444" t="s">
        <v>462</v>
      </c>
      <c r="J1697" s="440" t="s">
        <v>1324</v>
      </c>
      <c r="K1697" s="440" t="s">
        <v>1324</v>
      </c>
      <c r="Q1697" s="445">
        <v>7303</v>
      </c>
      <c r="R1697" s="454" t="s">
        <v>462</v>
      </c>
      <c r="S1697" s="445">
        <v>7303</v>
      </c>
    </row>
    <row r="1698" spans="1:19" ht="10.199999999999999" customHeight="1" x14ac:dyDescent="0.3">
      <c r="A1698" s="440">
        <v>7304</v>
      </c>
      <c r="B1698" s="440">
        <f t="shared" si="30"/>
        <v>4</v>
      </c>
      <c r="C1698" s="451">
        <v>7304</v>
      </c>
      <c r="D1698" s="444" t="s">
        <v>897</v>
      </c>
      <c r="J1698" s="440" t="s">
        <v>1324</v>
      </c>
      <c r="K1698" s="440" t="s">
        <v>1324</v>
      </c>
      <c r="Q1698" s="445">
        <v>7304</v>
      </c>
      <c r="R1698" s="454" t="s">
        <v>897</v>
      </c>
      <c r="S1698" s="445">
        <v>7304</v>
      </c>
    </row>
    <row r="1699" spans="1:19" ht="10.199999999999999" customHeight="1" x14ac:dyDescent="0.3">
      <c r="A1699" s="440">
        <v>7305</v>
      </c>
      <c r="B1699" s="440">
        <f t="shared" si="30"/>
        <v>4</v>
      </c>
      <c r="C1699" s="451">
        <v>7305</v>
      </c>
      <c r="D1699" s="444" t="s">
        <v>898</v>
      </c>
      <c r="J1699" s="440" t="s">
        <v>1324</v>
      </c>
      <c r="K1699" s="440" t="s">
        <v>1324</v>
      </c>
      <c r="Q1699" s="445">
        <v>7305</v>
      </c>
      <c r="R1699" s="454" t="s">
        <v>898</v>
      </c>
      <c r="S1699" s="445">
        <v>7305</v>
      </c>
    </row>
    <row r="1700" spans="1:19" ht="10.199999999999999" customHeight="1" x14ac:dyDescent="0.3">
      <c r="A1700" s="440">
        <v>7306</v>
      </c>
      <c r="B1700" s="440">
        <f t="shared" si="30"/>
        <v>4</v>
      </c>
      <c r="C1700" s="451">
        <v>7306</v>
      </c>
      <c r="D1700" s="444" t="s">
        <v>465</v>
      </c>
      <c r="J1700" s="440" t="s">
        <v>1324</v>
      </c>
      <c r="K1700" s="440" t="s">
        <v>1324</v>
      </c>
      <c r="L1700" s="440" t="s">
        <v>1323</v>
      </c>
      <c r="N1700" s="440" t="s">
        <v>1323</v>
      </c>
      <c r="Q1700" s="445">
        <v>7306</v>
      </c>
      <c r="R1700" s="454" t="s">
        <v>465</v>
      </c>
      <c r="S1700" s="445">
        <v>7306</v>
      </c>
    </row>
    <row r="1701" spans="1:19" ht="10.199999999999999" customHeight="1" x14ac:dyDescent="0.3">
      <c r="A1701" s="440">
        <v>7307</v>
      </c>
      <c r="B1701" s="440">
        <f t="shared" si="30"/>
        <v>4</v>
      </c>
      <c r="C1701" s="451">
        <v>7307</v>
      </c>
      <c r="D1701" s="444" t="s">
        <v>466</v>
      </c>
      <c r="J1701" s="440" t="s">
        <v>1324</v>
      </c>
      <c r="K1701" s="440" t="s">
        <v>1324</v>
      </c>
      <c r="Q1701" s="445">
        <v>7307</v>
      </c>
      <c r="R1701" s="454" t="s">
        <v>466</v>
      </c>
      <c r="S1701" s="445">
        <v>7307</v>
      </c>
    </row>
    <row r="1702" spans="1:19" ht="10.199999999999999" customHeight="1" x14ac:dyDescent="0.3">
      <c r="A1702" s="440">
        <v>7308</v>
      </c>
      <c r="B1702" s="440">
        <f t="shared" si="30"/>
        <v>4</v>
      </c>
      <c r="C1702" s="451">
        <v>7308</v>
      </c>
      <c r="D1702" s="444" t="s">
        <v>468</v>
      </c>
      <c r="F1702" s="440" t="s">
        <v>1323</v>
      </c>
      <c r="J1702" s="440" t="s">
        <v>1324</v>
      </c>
      <c r="K1702" s="440" t="s">
        <v>1324</v>
      </c>
      <c r="L1702" s="440" t="s">
        <v>1323</v>
      </c>
      <c r="Q1702" s="445">
        <v>7308</v>
      </c>
      <c r="R1702" s="454" t="s">
        <v>468</v>
      </c>
      <c r="S1702" s="445">
        <v>7308</v>
      </c>
    </row>
    <row r="1703" spans="1:19" ht="10.199999999999999" customHeight="1" x14ac:dyDescent="0.3">
      <c r="A1703" s="440">
        <v>7309</v>
      </c>
      <c r="B1703" s="440">
        <f t="shared" si="30"/>
        <v>4</v>
      </c>
      <c r="C1703" s="451">
        <v>7309</v>
      </c>
      <c r="D1703" s="444" t="s">
        <v>473</v>
      </c>
      <c r="F1703" s="440" t="s">
        <v>1323</v>
      </c>
      <c r="J1703" s="440" t="s">
        <v>1324</v>
      </c>
      <c r="K1703" s="440" t="s">
        <v>1324</v>
      </c>
      <c r="Q1703" s="445">
        <v>7309</v>
      </c>
      <c r="R1703" s="454" t="s">
        <v>473</v>
      </c>
      <c r="S1703" s="445">
        <v>7309</v>
      </c>
    </row>
    <row r="1704" spans="1:19" ht="10.199999999999999" customHeight="1" x14ac:dyDescent="0.3">
      <c r="A1704" s="440">
        <v>7310</v>
      </c>
      <c r="B1704" s="440">
        <f t="shared" si="30"/>
        <v>4</v>
      </c>
      <c r="C1704" s="451">
        <v>7310</v>
      </c>
      <c r="D1704" s="444" t="s">
        <v>474</v>
      </c>
      <c r="F1704" s="440" t="s">
        <v>1323</v>
      </c>
      <c r="J1704" s="440" t="s">
        <v>1324</v>
      </c>
      <c r="K1704" s="440" t="s">
        <v>1324</v>
      </c>
      <c r="L1704" s="440" t="s">
        <v>1323</v>
      </c>
      <c r="Q1704" s="445">
        <v>7310</v>
      </c>
      <c r="R1704" s="454" t="s">
        <v>474</v>
      </c>
      <c r="S1704" s="445">
        <v>7310</v>
      </c>
    </row>
    <row r="1705" spans="1:19" ht="10.199999999999999" customHeight="1" x14ac:dyDescent="0.3">
      <c r="A1705" s="440">
        <v>7311</v>
      </c>
      <c r="B1705" s="440">
        <f t="shared" si="30"/>
        <v>4</v>
      </c>
      <c r="C1705" s="451">
        <v>7311</v>
      </c>
      <c r="D1705" s="444" t="s">
        <v>475</v>
      </c>
      <c r="J1705" s="440" t="s">
        <v>1324</v>
      </c>
      <c r="K1705" s="440" t="s">
        <v>1324</v>
      </c>
      <c r="Q1705" s="445">
        <v>7311</v>
      </c>
      <c r="R1705" s="454" t="s">
        <v>475</v>
      </c>
      <c r="S1705" s="445">
        <v>7311</v>
      </c>
    </row>
    <row r="1706" spans="1:19" ht="10.199999999999999" customHeight="1" x14ac:dyDescent="0.3">
      <c r="A1706" s="440">
        <v>7312</v>
      </c>
      <c r="B1706" s="440">
        <f t="shared" si="30"/>
        <v>4</v>
      </c>
      <c r="C1706" s="451">
        <v>7312</v>
      </c>
      <c r="D1706" s="444" t="s">
        <v>899</v>
      </c>
      <c r="F1706" s="440" t="s">
        <v>1323</v>
      </c>
      <c r="J1706" s="440" t="s">
        <v>1324</v>
      </c>
      <c r="K1706" s="440" t="s">
        <v>1324</v>
      </c>
      <c r="L1706" s="440" t="s">
        <v>1323</v>
      </c>
      <c r="N1706" s="440" t="s">
        <v>1323</v>
      </c>
      <c r="Q1706" s="445">
        <v>7312</v>
      </c>
      <c r="R1706" s="454" t="s">
        <v>899</v>
      </c>
      <c r="S1706" s="445">
        <v>7312</v>
      </c>
    </row>
    <row r="1707" spans="1:19" ht="10.199999999999999" customHeight="1" x14ac:dyDescent="0.3">
      <c r="A1707" s="440">
        <v>7313</v>
      </c>
      <c r="B1707" s="440">
        <f t="shared" si="30"/>
        <v>4</v>
      </c>
      <c r="C1707" s="451">
        <v>7313</v>
      </c>
      <c r="D1707" s="444" t="s">
        <v>900</v>
      </c>
      <c r="J1707" s="440" t="s">
        <v>1324</v>
      </c>
      <c r="K1707" s="440" t="s">
        <v>1324</v>
      </c>
      <c r="Q1707" s="445">
        <v>7313</v>
      </c>
      <c r="R1707" s="454" t="s">
        <v>900</v>
      </c>
      <c r="S1707" s="445">
        <v>7313</v>
      </c>
    </row>
    <row r="1708" spans="1:19" ht="10.199999999999999" customHeight="1" x14ac:dyDescent="0.3">
      <c r="A1708" s="440">
        <v>7314</v>
      </c>
      <c r="B1708" s="440">
        <f t="shared" si="30"/>
        <v>4</v>
      </c>
      <c r="C1708" s="451">
        <v>7314</v>
      </c>
      <c r="D1708" s="444" t="s">
        <v>476</v>
      </c>
      <c r="F1708" s="440" t="s">
        <v>1323</v>
      </c>
      <c r="J1708" s="440" t="s">
        <v>1324</v>
      </c>
      <c r="K1708" s="440" t="s">
        <v>1324</v>
      </c>
      <c r="Q1708" s="445">
        <v>7314</v>
      </c>
      <c r="R1708" s="454" t="s">
        <v>476</v>
      </c>
      <c r="S1708" s="445">
        <v>7314</v>
      </c>
    </row>
    <row r="1709" spans="1:19" ht="10.199999999999999" customHeight="1" x14ac:dyDescent="0.3">
      <c r="A1709" s="440">
        <v>7315</v>
      </c>
      <c r="B1709" s="440">
        <f t="shared" si="30"/>
        <v>4</v>
      </c>
      <c r="C1709" s="451">
        <v>7315</v>
      </c>
      <c r="D1709" s="444" t="s">
        <v>483</v>
      </c>
      <c r="J1709" s="440" t="s">
        <v>1324</v>
      </c>
      <c r="K1709" s="440" t="s">
        <v>1324</v>
      </c>
      <c r="Q1709" s="445">
        <v>7315</v>
      </c>
      <c r="R1709" s="454" t="s">
        <v>483</v>
      </c>
      <c r="S1709" s="445">
        <v>7315</v>
      </c>
    </row>
    <row r="1710" spans="1:19" ht="10.199999999999999" customHeight="1" x14ac:dyDescent="0.3">
      <c r="A1710" s="440">
        <v>7316</v>
      </c>
      <c r="B1710" s="440">
        <f t="shared" si="30"/>
        <v>4</v>
      </c>
      <c r="C1710" s="451">
        <v>7316</v>
      </c>
      <c r="D1710" s="444" t="s">
        <v>901</v>
      </c>
      <c r="J1710" s="440" t="s">
        <v>1324</v>
      </c>
      <c r="K1710" s="440" t="s">
        <v>1324</v>
      </c>
      <c r="Q1710" s="445">
        <v>7316</v>
      </c>
      <c r="R1710" s="454" t="s">
        <v>1720</v>
      </c>
      <c r="S1710" s="445">
        <v>7316</v>
      </c>
    </row>
    <row r="1711" spans="1:19" ht="10.199999999999999" customHeight="1" x14ac:dyDescent="0.3">
      <c r="A1711" s="440">
        <v>7317</v>
      </c>
      <c r="B1711" s="440">
        <f t="shared" si="30"/>
        <v>4</v>
      </c>
      <c r="C1711" s="451">
        <v>7317</v>
      </c>
      <c r="D1711" s="444" t="s">
        <v>902</v>
      </c>
      <c r="J1711" s="440" t="s">
        <v>1324</v>
      </c>
      <c r="K1711" s="440" t="s">
        <v>1324</v>
      </c>
      <c r="Q1711" s="445">
        <v>7317</v>
      </c>
      <c r="R1711" s="454" t="s">
        <v>902</v>
      </c>
      <c r="S1711" s="445">
        <v>7317</v>
      </c>
    </row>
    <row r="1712" spans="1:19" ht="10.199999999999999" customHeight="1" x14ac:dyDescent="0.3">
      <c r="A1712" s="440">
        <v>7390</v>
      </c>
      <c r="B1712" s="440">
        <f t="shared" si="30"/>
        <v>4</v>
      </c>
      <c r="C1712" s="451">
        <v>7390</v>
      </c>
      <c r="D1712" s="444" t="s">
        <v>903</v>
      </c>
      <c r="J1712" s="440" t="s">
        <v>1324</v>
      </c>
      <c r="K1712" s="440" t="s">
        <v>1324</v>
      </c>
      <c r="L1712" s="440" t="s">
        <v>1323</v>
      </c>
      <c r="N1712" s="440" t="s">
        <v>1323</v>
      </c>
      <c r="Q1712" s="445">
        <v>7390</v>
      </c>
      <c r="R1712" s="454" t="s">
        <v>903</v>
      </c>
      <c r="S1712" s="445">
        <v>7390</v>
      </c>
    </row>
    <row r="1713" spans="1:19" ht="10.199999999999999" customHeight="1" x14ac:dyDescent="0.3">
      <c r="A1713" s="440">
        <v>74</v>
      </c>
      <c r="B1713" s="440">
        <f t="shared" si="30"/>
        <v>2</v>
      </c>
      <c r="C1713" s="451">
        <v>74</v>
      </c>
      <c r="D1713" s="444" t="s">
        <v>446</v>
      </c>
      <c r="E1713" s="440" t="s">
        <v>1323</v>
      </c>
      <c r="F1713" s="440" t="s">
        <v>1323</v>
      </c>
      <c r="G1713" s="440" t="s">
        <v>1323</v>
      </c>
      <c r="I1713" s="440" t="s">
        <v>1323</v>
      </c>
      <c r="J1713" s="440" t="s">
        <v>1323</v>
      </c>
      <c r="K1713" s="440" t="s">
        <v>1323</v>
      </c>
      <c r="L1713" s="440" t="s">
        <v>1323</v>
      </c>
      <c r="M1713" s="440" t="s">
        <v>1323</v>
      </c>
      <c r="N1713" s="440" t="s">
        <v>1323</v>
      </c>
      <c r="O1713" s="440" t="s">
        <v>1323</v>
      </c>
      <c r="Q1713" s="445">
        <v>74</v>
      </c>
      <c r="R1713" s="454" t="s">
        <v>446</v>
      </c>
      <c r="S1713" s="445">
        <v>74</v>
      </c>
    </row>
    <row r="1714" spans="1:19" ht="10.199999999999999" customHeight="1" x14ac:dyDescent="0.3">
      <c r="A1714" s="440">
        <v>7401</v>
      </c>
      <c r="B1714" s="440">
        <f t="shared" si="30"/>
        <v>4</v>
      </c>
      <c r="C1714" s="451">
        <v>7401</v>
      </c>
      <c r="D1714" s="444" t="s">
        <v>447</v>
      </c>
      <c r="E1714" s="440" t="s">
        <v>1323</v>
      </c>
      <c r="F1714" s="440" t="s">
        <v>1323</v>
      </c>
      <c r="G1714" s="440" t="s">
        <v>1323</v>
      </c>
      <c r="I1714" s="440" t="s">
        <v>1323</v>
      </c>
      <c r="J1714" s="440" t="s">
        <v>1323</v>
      </c>
      <c r="K1714" s="440" t="s">
        <v>1323</v>
      </c>
      <c r="L1714" s="440" t="s">
        <v>1323</v>
      </c>
      <c r="M1714" s="440" t="s">
        <v>1323</v>
      </c>
      <c r="N1714" s="440" t="s">
        <v>1323</v>
      </c>
      <c r="O1714" s="440" t="s">
        <v>1323</v>
      </c>
      <c r="Q1714" s="445">
        <v>7401</v>
      </c>
      <c r="R1714" s="454" t="s">
        <v>1721</v>
      </c>
      <c r="S1714" s="445">
        <v>7401</v>
      </c>
    </row>
    <row r="1715" spans="1:19" ht="10.199999999999999" customHeight="1" x14ac:dyDescent="0.3">
      <c r="A1715" s="440">
        <v>7401</v>
      </c>
      <c r="B1715" s="440">
        <f t="shared" si="30"/>
        <v>6</v>
      </c>
      <c r="C1715" s="451">
        <v>740105</v>
      </c>
      <c r="D1715" s="444" t="s">
        <v>405</v>
      </c>
      <c r="E1715" s="440" t="s">
        <v>1323</v>
      </c>
      <c r="F1715" s="440" t="s">
        <v>1323</v>
      </c>
      <c r="G1715" s="440" t="s">
        <v>1323</v>
      </c>
      <c r="J1715" s="440" t="s">
        <v>1323</v>
      </c>
      <c r="K1715" s="440" t="s">
        <v>1323</v>
      </c>
      <c r="O1715" s="440" t="s">
        <v>1323</v>
      </c>
      <c r="Q1715" s="445">
        <v>740105</v>
      </c>
      <c r="R1715" s="454" t="s">
        <v>1722</v>
      </c>
      <c r="S1715" s="445">
        <v>740105</v>
      </c>
    </row>
    <row r="1716" spans="1:19" ht="10.199999999999999" customHeight="1" x14ac:dyDescent="0.3">
      <c r="A1716" s="440">
        <v>7401</v>
      </c>
      <c r="B1716" s="440">
        <f t="shared" si="30"/>
        <v>6</v>
      </c>
      <c r="C1716" s="451">
        <v>740110</v>
      </c>
      <c r="D1716" s="444" t="s">
        <v>448</v>
      </c>
      <c r="E1716" s="440" t="s">
        <v>1323</v>
      </c>
      <c r="F1716" s="440" t="s">
        <v>1323</v>
      </c>
      <c r="G1716" s="440" t="s">
        <v>1323</v>
      </c>
      <c r="I1716" s="440" t="s">
        <v>1323</v>
      </c>
      <c r="J1716" s="440" t="s">
        <v>1323</v>
      </c>
      <c r="K1716" s="440" t="s">
        <v>1323</v>
      </c>
      <c r="L1716" s="440" t="s">
        <v>1323</v>
      </c>
      <c r="M1716" s="440" t="s">
        <v>1323</v>
      </c>
      <c r="O1716" s="440" t="s">
        <v>1323</v>
      </c>
      <c r="Q1716" s="445">
        <v>740110</v>
      </c>
      <c r="R1716" s="454" t="s">
        <v>1723</v>
      </c>
      <c r="S1716" s="445">
        <v>740110</v>
      </c>
    </row>
    <row r="1717" spans="1:19" ht="10.199999999999999" customHeight="1" x14ac:dyDescent="0.3">
      <c r="A1717" s="440">
        <v>7401</v>
      </c>
      <c r="B1717" s="440">
        <f t="shared" si="30"/>
        <v>6</v>
      </c>
      <c r="C1717" s="451">
        <v>740115</v>
      </c>
      <c r="D1717" s="444" t="s">
        <v>449</v>
      </c>
      <c r="E1717" s="440" t="s">
        <v>1323</v>
      </c>
      <c r="F1717" s="440" t="s">
        <v>1323</v>
      </c>
      <c r="G1717" s="440" t="s">
        <v>1323</v>
      </c>
      <c r="I1717" s="440" t="s">
        <v>1323</v>
      </c>
      <c r="J1717" s="440" t="s">
        <v>1323</v>
      </c>
      <c r="K1717" s="440" t="s">
        <v>1323</v>
      </c>
      <c r="L1717" s="440" t="s">
        <v>1323</v>
      </c>
      <c r="M1717" s="440" t="s">
        <v>1323</v>
      </c>
      <c r="O1717" s="440" t="s">
        <v>1323</v>
      </c>
      <c r="Q1717" s="445">
        <v>740115</v>
      </c>
      <c r="R1717" s="454" t="s">
        <v>1724</v>
      </c>
      <c r="S1717" s="445">
        <v>740115</v>
      </c>
    </row>
    <row r="1718" spans="1:19" ht="10.199999999999999" customHeight="1" x14ac:dyDescent="0.3">
      <c r="A1718" s="440">
        <v>7401</v>
      </c>
      <c r="B1718" s="440">
        <f t="shared" si="30"/>
        <v>6</v>
      </c>
      <c r="C1718" s="451">
        <v>740120</v>
      </c>
      <c r="D1718" s="444" t="s">
        <v>450</v>
      </c>
      <c r="E1718" s="440" t="s">
        <v>1323</v>
      </c>
      <c r="F1718" s="440" t="s">
        <v>1323</v>
      </c>
      <c r="G1718" s="440" t="s">
        <v>1323</v>
      </c>
      <c r="I1718" s="440" t="s">
        <v>1323</v>
      </c>
      <c r="J1718" s="440" t="s">
        <v>1323</v>
      </c>
      <c r="K1718" s="440" t="s">
        <v>1323</v>
      </c>
      <c r="L1718" s="440" t="s">
        <v>1323</v>
      </c>
      <c r="M1718" s="440" t="s">
        <v>1323</v>
      </c>
      <c r="O1718" s="440" t="s">
        <v>1323</v>
      </c>
      <c r="Q1718" s="445">
        <v>740120</v>
      </c>
      <c r="R1718" s="454" t="s">
        <v>1725</v>
      </c>
      <c r="S1718" s="445">
        <v>740120</v>
      </c>
    </row>
    <row r="1719" spans="1:19" ht="10.199999999999999" customHeight="1" x14ac:dyDescent="0.3">
      <c r="A1719" s="440">
        <v>7401</v>
      </c>
      <c r="B1719" s="440">
        <f t="shared" si="30"/>
        <v>6</v>
      </c>
      <c r="C1719" s="451">
        <v>740125</v>
      </c>
      <c r="D1719" s="444" t="s">
        <v>451</v>
      </c>
      <c r="E1719" s="440" t="s">
        <v>1323</v>
      </c>
      <c r="F1719" s="440" t="s">
        <v>1323</v>
      </c>
      <c r="G1719" s="440" t="s">
        <v>1323</v>
      </c>
      <c r="I1719" s="440" t="s">
        <v>1323</v>
      </c>
      <c r="J1719" s="440" t="s">
        <v>1323</v>
      </c>
      <c r="K1719" s="440" t="s">
        <v>1323</v>
      </c>
      <c r="L1719" s="440" t="s">
        <v>1323</v>
      </c>
      <c r="M1719" s="440" t="s">
        <v>1323</v>
      </c>
      <c r="O1719" s="440" t="s">
        <v>1323</v>
      </c>
      <c r="Q1719" s="445">
        <v>740125</v>
      </c>
      <c r="R1719" s="454" t="s">
        <v>1726</v>
      </c>
      <c r="S1719" s="445">
        <v>740125</v>
      </c>
    </row>
    <row r="1720" spans="1:19" ht="10.199999999999999" customHeight="1" x14ac:dyDescent="0.3">
      <c r="A1720" s="440">
        <v>7401</v>
      </c>
      <c r="B1720" s="440">
        <f t="shared" si="30"/>
        <v>6</v>
      </c>
      <c r="C1720" s="451">
        <v>740130</v>
      </c>
      <c r="D1720" s="444" t="s">
        <v>406</v>
      </c>
      <c r="E1720" s="440" t="s">
        <v>1323</v>
      </c>
      <c r="F1720" s="440" t="s">
        <v>1323</v>
      </c>
      <c r="G1720" s="440" t="s">
        <v>1323</v>
      </c>
      <c r="J1720" s="440" t="s">
        <v>1323</v>
      </c>
      <c r="K1720" s="440" t="s">
        <v>1323</v>
      </c>
      <c r="L1720" s="440" t="s">
        <v>1323</v>
      </c>
      <c r="M1720" s="440" t="s">
        <v>1323</v>
      </c>
      <c r="O1720" s="440" t="s">
        <v>1323</v>
      </c>
      <c r="Q1720" s="445">
        <v>740130</v>
      </c>
      <c r="R1720" s="454" t="s">
        <v>1727</v>
      </c>
      <c r="S1720" s="445">
        <v>740130</v>
      </c>
    </row>
    <row r="1721" spans="1:19" ht="10.199999999999999" customHeight="1" x14ac:dyDescent="0.3">
      <c r="A1721" s="440">
        <v>7401</v>
      </c>
      <c r="B1721" s="440">
        <f t="shared" si="30"/>
        <v>6</v>
      </c>
      <c r="C1721" s="451">
        <v>740135</v>
      </c>
      <c r="D1721" s="444" t="s">
        <v>452</v>
      </c>
      <c r="E1721" s="440" t="s">
        <v>1323</v>
      </c>
      <c r="F1721" s="440" t="s">
        <v>1323</v>
      </c>
      <c r="G1721" s="440" t="s">
        <v>1323</v>
      </c>
      <c r="J1721" s="440" t="s">
        <v>1323</v>
      </c>
      <c r="K1721" s="440" t="s">
        <v>1323</v>
      </c>
      <c r="L1721" s="440" t="s">
        <v>1323</v>
      </c>
      <c r="M1721" s="440" t="s">
        <v>1323</v>
      </c>
      <c r="O1721" s="440" t="s">
        <v>1323</v>
      </c>
      <c r="Q1721" s="445">
        <v>740135</v>
      </c>
      <c r="R1721" s="454" t="s">
        <v>1728</v>
      </c>
      <c r="S1721" s="445">
        <v>740135</v>
      </c>
    </row>
    <row r="1722" spans="1:19" ht="10.199999999999999" customHeight="1" x14ac:dyDescent="0.3">
      <c r="A1722" s="440">
        <v>7401</v>
      </c>
      <c r="B1722" s="440">
        <f t="shared" si="30"/>
        <v>6</v>
      </c>
      <c r="C1722" s="451">
        <v>740140</v>
      </c>
      <c r="D1722" s="444" t="s">
        <v>409</v>
      </c>
      <c r="E1722" s="440" t="s">
        <v>1323</v>
      </c>
      <c r="F1722" s="440" t="s">
        <v>1323</v>
      </c>
      <c r="I1722" s="440" t="s">
        <v>1323</v>
      </c>
      <c r="J1722" s="440" t="s">
        <v>1323</v>
      </c>
      <c r="K1722" s="440" t="s">
        <v>1323</v>
      </c>
      <c r="M1722" s="440" t="s">
        <v>1323</v>
      </c>
      <c r="N1722" s="440" t="s">
        <v>1323</v>
      </c>
      <c r="O1722" s="440" t="s">
        <v>1323</v>
      </c>
      <c r="Q1722" s="445">
        <v>740140</v>
      </c>
      <c r="R1722" s="454" t="s">
        <v>1729</v>
      </c>
      <c r="S1722" s="445">
        <v>740140</v>
      </c>
    </row>
    <row r="1723" spans="1:19" ht="10.199999999999999" customHeight="1" x14ac:dyDescent="0.3">
      <c r="A1723" s="440">
        <v>7401</v>
      </c>
      <c r="B1723" s="440">
        <f t="shared" si="30"/>
        <v>6</v>
      </c>
      <c r="C1723" s="451">
        <v>740145</v>
      </c>
      <c r="D1723" s="444" t="s">
        <v>904</v>
      </c>
      <c r="E1723" s="440" t="s">
        <v>1323</v>
      </c>
      <c r="F1723" s="440" t="s">
        <v>1323</v>
      </c>
      <c r="G1723" s="440" t="s">
        <v>1323</v>
      </c>
      <c r="I1723" s="440" t="s">
        <v>1323</v>
      </c>
      <c r="J1723" s="440" t="s">
        <v>1324</v>
      </c>
      <c r="K1723" s="440" t="s">
        <v>1324</v>
      </c>
      <c r="O1723" s="440" t="s">
        <v>1323</v>
      </c>
      <c r="Q1723" s="445" t="s">
        <v>1340</v>
      </c>
      <c r="R1723" s="454" t="s">
        <v>1340</v>
      </c>
      <c r="S1723" s="445" t="s">
        <v>1340</v>
      </c>
    </row>
    <row r="1724" spans="1:19" ht="10.199999999999999" customHeight="1" x14ac:dyDescent="0.3">
      <c r="A1724" s="440">
        <v>7401</v>
      </c>
      <c r="B1724" s="440">
        <f t="shared" si="30"/>
        <v>6</v>
      </c>
      <c r="C1724" s="449">
        <v>740150</v>
      </c>
      <c r="D1724" s="440" t="s">
        <v>905</v>
      </c>
      <c r="E1724" s="440" t="s">
        <v>1323</v>
      </c>
      <c r="F1724" s="440" t="s">
        <v>1323</v>
      </c>
      <c r="G1724" s="440" t="s">
        <v>1323</v>
      </c>
      <c r="I1724" s="440" t="s">
        <v>1323</v>
      </c>
      <c r="J1724" s="440" t="s">
        <v>1324</v>
      </c>
      <c r="K1724" s="440" t="s">
        <v>1324</v>
      </c>
      <c r="O1724" s="440" t="s">
        <v>1323</v>
      </c>
      <c r="Q1724" s="440">
        <v>740150</v>
      </c>
      <c r="R1724" s="449" t="s">
        <v>1730</v>
      </c>
      <c r="S1724" s="440" t="s">
        <v>1731</v>
      </c>
    </row>
    <row r="1725" spans="1:19" ht="10.199999999999999" customHeight="1" x14ac:dyDescent="0.3">
      <c r="A1725" s="440">
        <v>7401</v>
      </c>
      <c r="B1725" s="440">
        <f t="shared" si="30"/>
        <v>6</v>
      </c>
      <c r="C1725" s="451">
        <v>740155</v>
      </c>
      <c r="D1725" s="444" t="s">
        <v>906</v>
      </c>
      <c r="E1725" s="440" t="s">
        <v>1323</v>
      </c>
      <c r="F1725" s="440" t="s">
        <v>1323</v>
      </c>
      <c r="I1725" s="440" t="s">
        <v>1323</v>
      </c>
      <c r="J1725" s="440" t="s">
        <v>1324</v>
      </c>
      <c r="K1725" s="440" t="s">
        <v>1324</v>
      </c>
      <c r="O1725" s="440" t="s">
        <v>1323</v>
      </c>
      <c r="Q1725" s="445" t="s">
        <v>1340</v>
      </c>
      <c r="R1725" s="454" t="s">
        <v>1340</v>
      </c>
      <c r="S1725" s="445" t="s">
        <v>1340</v>
      </c>
    </row>
    <row r="1726" spans="1:19" ht="10.199999999999999" customHeight="1" x14ac:dyDescent="0.3">
      <c r="A1726" s="440">
        <v>7401</v>
      </c>
      <c r="B1726" s="440">
        <f t="shared" si="30"/>
        <v>6</v>
      </c>
      <c r="C1726" s="451">
        <v>740160</v>
      </c>
      <c r="D1726" s="444" t="s">
        <v>907</v>
      </c>
      <c r="E1726" s="440" t="s">
        <v>1323</v>
      </c>
      <c r="F1726" s="440" t="s">
        <v>1323</v>
      </c>
      <c r="I1726" s="440" t="s">
        <v>1323</v>
      </c>
      <c r="J1726" s="440" t="s">
        <v>1324</v>
      </c>
      <c r="K1726" s="440" t="s">
        <v>1324</v>
      </c>
      <c r="O1726" s="440" t="s">
        <v>1323</v>
      </c>
      <c r="Q1726" s="440">
        <v>740160</v>
      </c>
      <c r="R1726" s="449" t="s">
        <v>1817</v>
      </c>
      <c r="S1726" s="440" t="s">
        <v>1732</v>
      </c>
    </row>
    <row r="1727" spans="1:19" ht="10.199999999999999" customHeight="1" x14ac:dyDescent="0.3">
      <c r="A1727" s="440">
        <v>7401</v>
      </c>
      <c r="B1727" s="440">
        <f t="shared" si="30"/>
        <v>6</v>
      </c>
      <c r="C1727" s="451">
        <v>740165</v>
      </c>
      <c r="D1727" s="444" t="s">
        <v>908</v>
      </c>
      <c r="E1727" s="440" t="s">
        <v>1323</v>
      </c>
      <c r="F1727" s="440" t="s">
        <v>1323</v>
      </c>
      <c r="I1727" s="440" t="s">
        <v>1323</v>
      </c>
      <c r="J1727" s="440" t="s">
        <v>1324</v>
      </c>
      <c r="K1727" s="440" t="s">
        <v>1324</v>
      </c>
      <c r="O1727" s="440" t="s">
        <v>1323</v>
      </c>
      <c r="Q1727" s="445" t="s">
        <v>1340</v>
      </c>
      <c r="R1727" s="454" t="s">
        <v>1340</v>
      </c>
      <c r="S1727" s="440" t="s">
        <v>1340</v>
      </c>
    </row>
    <row r="1728" spans="1:19" ht="10.199999999999999" customHeight="1" x14ac:dyDescent="0.3">
      <c r="A1728" s="440">
        <v>7401</v>
      </c>
      <c r="B1728" s="440">
        <f t="shared" si="30"/>
        <v>6</v>
      </c>
      <c r="C1728" s="451">
        <v>740170</v>
      </c>
      <c r="D1728" s="444" t="s">
        <v>1733</v>
      </c>
      <c r="E1728" s="440" t="s">
        <v>1323</v>
      </c>
      <c r="F1728" s="440" t="s">
        <v>1323</v>
      </c>
      <c r="J1728" s="440" t="s">
        <v>1324</v>
      </c>
      <c r="K1728" s="440" t="s">
        <v>1324</v>
      </c>
      <c r="O1728" s="440" t="s">
        <v>1323</v>
      </c>
      <c r="Q1728" s="440">
        <v>740170</v>
      </c>
      <c r="R1728" s="449" t="s">
        <v>1734</v>
      </c>
      <c r="S1728" s="440">
        <v>740170</v>
      </c>
    </row>
    <row r="1729" spans="1:19" ht="10.199999999999999" customHeight="1" x14ac:dyDescent="0.3">
      <c r="A1729" s="440">
        <v>7401</v>
      </c>
      <c r="B1729" s="440">
        <f t="shared" si="30"/>
        <v>6</v>
      </c>
      <c r="C1729" s="451">
        <v>740175</v>
      </c>
      <c r="D1729" s="444" t="s">
        <v>909</v>
      </c>
      <c r="E1729" s="440" t="s">
        <v>1323</v>
      </c>
      <c r="F1729" s="440" t="s">
        <v>1323</v>
      </c>
      <c r="G1729" s="440" t="s">
        <v>1323</v>
      </c>
      <c r="I1729" s="440" t="s">
        <v>1323</v>
      </c>
      <c r="J1729" s="440" t="s">
        <v>1324</v>
      </c>
      <c r="K1729" s="440" t="s">
        <v>1324</v>
      </c>
      <c r="O1729" s="440" t="s">
        <v>1323</v>
      </c>
      <c r="Q1729" s="440">
        <v>740175</v>
      </c>
      <c r="R1729" s="449" t="s">
        <v>1735</v>
      </c>
      <c r="S1729" s="440">
        <v>740175</v>
      </c>
    </row>
    <row r="1730" spans="1:19" ht="10.199999999999999" customHeight="1" x14ac:dyDescent="0.3">
      <c r="A1730" s="440">
        <v>7401</v>
      </c>
      <c r="B1730" s="440">
        <f t="shared" si="30"/>
        <v>6</v>
      </c>
      <c r="C1730" s="451">
        <v>740180</v>
      </c>
      <c r="D1730" s="444" t="s">
        <v>910</v>
      </c>
      <c r="E1730" s="440" t="s">
        <v>1323</v>
      </c>
      <c r="F1730" s="440" t="s">
        <v>1323</v>
      </c>
      <c r="I1730" s="440" t="s">
        <v>1323</v>
      </c>
      <c r="J1730" s="440" t="s">
        <v>1324</v>
      </c>
      <c r="K1730" s="440" t="s">
        <v>1324</v>
      </c>
      <c r="O1730" s="440" t="s">
        <v>1323</v>
      </c>
      <c r="Q1730" s="440">
        <v>740180</v>
      </c>
      <c r="R1730" s="449" t="s">
        <v>1818</v>
      </c>
      <c r="S1730" s="440">
        <v>740180</v>
      </c>
    </row>
    <row r="1731" spans="1:19" ht="10.199999999999999" customHeight="1" x14ac:dyDescent="0.3">
      <c r="A1731" s="440">
        <v>7401</v>
      </c>
      <c r="B1731" s="440">
        <f t="shared" si="30"/>
        <v>6</v>
      </c>
      <c r="C1731" s="451">
        <v>740185</v>
      </c>
      <c r="D1731" s="444" t="s">
        <v>911</v>
      </c>
      <c r="E1731" s="440" t="s">
        <v>1323</v>
      </c>
      <c r="F1731" s="440" t="s">
        <v>1323</v>
      </c>
      <c r="J1731" s="440" t="s">
        <v>1324</v>
      </c>
      <c r="K1731" s="440" t="s">
        <v>1324</v>
      </c>
      <c r="O1731" s="440" t="s">
        <v>1323</v>
      </c>
      <c r="Q1731" s="440">
        <v>740185</v>
      </c>
      <c r="R1731" s="449" t="s">
        <v>911</v>
      </c>
      <c r="S1731" s="440">
        <v>740185</v>
      </c>
    </row>
    <row r="1732" spans="1:19" ht="10.199999999999999" customHeight="1" x14ac:dyDescent="0.3">
      <c r="A1732" s="440">
        <v>7401</v>
      </c>
      <c r="B1732" s="440">
        <f t="shared" si="30"/>
        <v>6</v>
      </c>
      <c r="C1732" s="451">
        <v>740190</v>
      </c>
      <c r="D1732" s="444" t="s">
        <v>53</v>
      </c>
      <c r="F1732" s="440" t="s">
        <v>1323</v>
      </c>
      <c r="J1732" s="440" t="s">
        <v>1324</v>
      </c>
      <c r="K1732" s="440" t="s">
        <v>1324</v>
      </c>
      <c r="N1732" s="440" t="s">
        <v>1323</v>
      </c>
      <c r="Q1732" s="440">
        <v>740190</v>
      </c>
      <c r="R1732" s="449" t="s">
        <v>912</v>
      </c>
      <c r="S1732" s="440">
        <v>740190</v>
      </c>
    </row>
    <row r="1733" spans="1:19" ht="10.199999999999999" customHeight="1" x14ac:dyDescent="0.3">
      <c r="A1733" s="440">
        <v>7402</v>
      </c>
      <c r="B1733" s="440">
        <f t="shared" si="30"/>
        <v>4</v>
      </c>
      <c r="C1733" s="451">
        <v>7402</v>
      </c>
      <c r="D1733" s="444" t="s">
        <v>453</v>
      </c>
      <c r="E1733" s="440" t="s">
        <v>1323</v>
      </c>
      <c r="F1733" s="440" t="s">
        <v>1323</v>
      </c>
      <c r="J1733" s="440" t="s">
        <v>1324</v>
      </c>
      <c r="K1733" s="440" t="s">
        <v>1324</v>
      </c>
      <c r="L1733" s="440" t="s">
        <v>1323</v>
      </c>
      <c r="M1733" s="440" t="s">
        <v>1323</v>
      </c>
      <c r="O1733" s="440" t="s">
        <v>1323</v>
      </c>
      <c r="Q1733" s="445">
        <v>7402</v>
      </c>
      <c r="R1733" s="454" t="s">
        <v>453</v>
      </c>
      <c r="S1733" s="445">
        <v>7402</v>
      </c>
    </row>
    <row r="1734" spans="1:19" ht="10.199999999999999" customHeight="1" x14ac:dyDescent="0.3">
      <c r="A1734" s="440">
        <v>7402</v>
      </c>
      <c r="B1734" s="440">
        <f t="shared" si="30"/>
        <v>6</v>
      </c>
      <c r="C1734" s="451">
        <v>740205</v>
      </c>
      <c r="D1734" s="444" t="s">
        <v>454</v>
      </c>
      <c r="E1734" s="440" t="s">
        <v>1323</v>
      </c>
      <c r="F1734" s="440" t="s">
        <v>1323</v>
      </c>
      <c r="J1734" s="440" t="s">
        <v>1324</v>
      </c>
      <c r="K1734" s="440" t="s">
        <v>1324</v>
      </c>
      <c r="L1734" s="440" t="s">
        <v>1323</v>
      </c>
      <c r="M1734" s="440" t="s">
        <v>1323</v>
      </c>
      <c r="O1734" s="440" t="s">
        <v>1323</v>
      </c>
      <c r="Q1734" s="445">
        <v>740205</v>
      </c>
      <c r="R1734" s="454" t="s">
        <v>454</v>
      </c>
      <c r="S1734" s="445">
        <v>740205</v>
      </c>
    </row>
    <row r="1735" spans="1:19" ht="10.199999999999999" customHeight="1" x14ac:dyDescent="0.3">
      <c r="A1735" s="440">
        <v>7402</v>
      </c>
      <c r="B1735" s="440">
        <f t="shared" si="30"/>
        <v>6</v>
      </c>
      <c r="C1735" s="451">
        <v>740210</v>
      </c>
      <c r="D1735" s="444" t="s">
        <v>455</v>
      </c>
      <c r="E1735" s="440" t="s">
        <v>1323</v>
      </c>
      <c r="F1735" s="440" t="s">
        <v>1323</v>
      </c>
      <c r="J1735" s="440" t="s">
        <v>1324</v>
      </c>
      <c r="K1735" s="440" t="s">
        <v>1324</v>
      </c>
      <c r="L1735" s="440" t="s">
        <v>1323</v>
      </c>
      <c r="M1735" s="440" t="s">
        <v>1323</v>
      </c>
      <c r="O1735" s="440" t="s">
        <v>1323</v>
      </c>
      <c r="Q1735" s="445">
        <v>740210</v>
      </c>
      <c r="R1735" s="454" t="s">
        <v>455</v>
      </c>
      <c r="S1735" s="445">
        <v>740210</v>
      </c>
    </row>
    <row r="1736" spans="1:19" ht="10.199999999999999" customHeight="1" x14ac:dyDescent="0.3">
      <c r="A1736" s="440">
        <v>7402</v>
      </c>
      <c r="B1736" s="440">
        <f t="shared" ref="B1736:B1799" si="31">LEN(C1736)</f>
        <v>6</v>
      </c>
      <c r="C1736" s="451">
        <v>740215</v>
      </c>
      <c r="D1736" s="444" t="s">
        <v>456</v>
      </c>
      <c r="E1736" s="440" t="s">
        <v>1323</v>
      </c>
      <c r="F1736" s="440" t="s">
        <v>1323</v>
      </c>
      <c r="J1736" s="440" t="s">
        <v>1324</v>
      </c>
      <c r="K1736" s="440" t="s">
        <v>1324</v>
      </c>
      <c r="L1736" s="440" t="s">
        <v>1323</v>
      </c>
      <c r="M1736" s="440" t="s">
        <v>1323</v>
      </c>
      <c r="O1736" s="440" t="s">
        <v>1323</v>
      </c>
      <c r="Q1736" s="445">
        <v>740215</v>
      </c>
      <c r="R1736" s="454" t="s">
        <v>456</v>
      </c>
      <c r="S1736" s="445">
        <v>740215</v>
      </c>
    </row>
    <row r="1737" spans="1:19" ht="10.199999999999999" customHeight="1" x14ac:dyDescent="0.3">
      <c r="A1737" s="440">
        <v>7402</v>
      </c>
      <c r="B1737" s="440">
        <f t="shared" si="31"/>
        <v>6</v>
      </c>
      <c r="C1737" s="451">
        <v>740220</v>
      </c>
      <c r="D1737" s="444" t="s">
        <v>457</v>
      </c>
      <c r="E1737" s="440" t="s">
        <v>1323</v>
      </c>
      <c r="F1737" s="440" t="s">
        <v>1323</v>
      </c>
      <c r="J1737" s="440" t="s">
        <v>1324</v>
      </c>
      <c r="K1737" s="440" t="s">
        <v>1324</v>
      </c>
      <c r="O1737" s="440" t="s">
        <v>1323</v>
      </c>
      <c r="Q1737" s="445">
        <v>740220</v>
      </c>
      <c r="R1737" s="454" t="s">
        <v>457</v>
      </c>
      <c r="S1737" s="445">
        <v>740220</v>
      </c>
    </row>
    <row r="1738" spans="1:19" ht="10.199999999999999" customHeight="1" x14ac:dyDescent="0.3">
      <c r="A1738" s="440">
        <v>7402</v>
      </c>
      <c r="B1738" s="440">
        <f t="shared" si="31"/>
        <v>6</v>
      </c>
      <c r="C1738" s="451">
        <v>740225</v>
      </c>
      <c r="D1738" s="444" t="s">
        <v>458</v>
      </c>
      <c r="E1738" s="440" t="s">
        <v>1323</v>
      </c>
      <c r="F1738" s="440" t="s">
        <v>1323</v>
      </c>
      <c r="J1738" s="440" t="s">
        <v>1324</v>
      </c>
      <c r="K1738" s="440" t="s">
        <v>1324</v>
      </c>
      <c r="L1738" s="440" t="s">
        <v>1323</v>
      </c>
      <c r="M1738" s="440" t="s">
        <v>1323</v>
      </c>
      <c r="O1738" s="440" t="s">
        <v>1323</v>
      </c>
      <c r="Q1738" s="445">
        <v>740225</v>
      </c>
      <c r="R1738" s="454" t="s">
        <v>458</v>
      </c>
      <c r="S1738" s="445">
        <v>740225</v>
      </c>
    </row>
    <row r="1739" spans="1:19" ht="10.199999999999999" customHeight="1" x14ac:dyDescent="0.3">
      <c r="A1739" s="440">
        <v>7402</v>
      </c>
      <c r="B1739" s="440">
        <f t="shared" si="31"/>
        <v>6</v>
      </c>
      <c r="C1739" s="451">
        <v>740230</v>
      </c>
      <c r="D1739" s="444" t="s">
        <v>276</v>
      </c>
      <c r="E1739" s="440" t="s">
        <v>1323</v>
      </c>
      <c r="F1739" s="440" t="s">
        <v>1323</v>
      </c>
      <c r="J1739" s="440" t="s">
        <v>1324</v>
      </c>
      <c r="K1739" s="440" t="s">
        <v>1324</v>
      </c>
      <c r="L1739" s="440" t="s">
        <v>1323</v>
      </c>
      <c r="M1739" s="440" t="s">
        <v>1323</v>
      </c>
      <c r="O1739" s="440" t="s">
        <v>1323</v>
      </c>
      <c r="Q1739" s="445">
        <v>740230</v>
      </c>
      <c r="R1739" s="454" t="s">
        <v>276</v>
      </c>
      <c r="S1739" s="445">
        <v>740230</v>
      </c>
    </row>
    <row r="1740" spans="1:19" ht="10.199999999999999" customHeight="1" x14ac:dyDescent="0.3">
      <c r="A1740" s="440">
        <v>7402</v>
      </c>
      <c r="B1740" s="440">
        <f t="shared" si="31"/>
        <v>6</v>
      </c>
      <c r="C1740" s="451">
        <v>740235</v>
      </c>
      <c r="D1740" s="444" t="s">
        <v>459</v>
      </c>
      <c r="E1740" s="440" t="s">
        <v>1323</v>
      </c>
      <c r="F1740" s="440" t="s">
        <v>1323</v>
      </c>
      <c r="J1740" s="440" t="s">
        <v>1324</v>
      </c>
      <c r="K1740" s="440" t="s">
        <v>1324</v>
      </c>
      <c r="L1740" s="440" t="s">
        <v>1323</v>
      </c>
      <c r="M1740" s="440" t="s">
        <v>1323</v>
      </c>
      <c r="O1740" s="440" t="s">
        <v>1323</v>
      </c>
      <c r="Q1740" s="445">
        <v>740235</v>
      </c>
      <c r="R1740" s="454" t="s">
        <v>459</v>
      </c>
      <c r="S1740" s="445">
        <v>740235</v>
      </c>
    </row>
    <row r="1741" spans="1:19" ht="10.199999999999999" customHeight="1" x14ac:dyDescent="0.3">
      <c r="A1741" s="440">
        <v>7402</v>
      </c>
      <c r="B1741" s="440">
        <f t="shared" si="31"/>
        <v>6</v>
      </c>
      <c r="C1741" s="451">
        <v>740240</v>
      </c>
      <c r="D1741" s="444" t="s">
        <v>463</v>
      </c>
      <c r="E1741" s="440" t="s">
        <v>1323</v>
      </c>
      <c r="F1741" s="440" t="s">
        <v>1323</v>
      </c>
      <c r="J1741" s="440" t="s">
        <v>1324</v>
      </c>
      <c r="K1741" s="440" t="s">
        <v>1324</v>
      </c>
      <c r="L1741" s="440" t="s">
        <v>1323</v>
      </c>
      <c r="M1741" s="440" t="s">
        <v>1323</v>
      </c>
      <c r="O1741" s="440" t="s">
        <v>1323</v>
      </c>
      <c r="Q1741" s="445">
        <v>740240</v>
      </c>
      <c r="R1741" s="454" t="s">
        <v>463</v>
      </c>
      <c r="S1741" s="445">
        <v>740240</v>
      </c>
    </row>
    <row r="1742" spans="1:19" ht="10.199999999999999" customHeight="1" x14ac:dyDescent="0.3">
      <c r="A1742" s="440">
        <v>7402</v>
      </c>
      <c r="B1742" s="440">
        <f t="shared" si="31"/>
        <v>6</v>
      </c>
      <c r="C1742" s="451">
        <v>740245</v>
      </c>
      <c r="D1742" s="444" t="s">
        <v>460</v>
      </c>
      <c r="E1742" s="440" t="s">
        <v>1323</v>
      </c>
      <c r="F1742" s="440" t="s">
        <v>1323</v>
      </c>
      <c r="J1742" s="440" t="s">
        <v>1324</v>
      </c>
      <c r="K1742" s="440" t="s">
        <v>1324</v>
      </c>
      <c r="L1742" s="440" t="s">
        <v>1323</v>
      </c>
      <c r="M1742" s="440" t="s">
        <v>1323</v>
      </c>
      <c r="O1742" s="440" t="s">
        <v>1323</v>
      </c>
      <c r="Q1742" s="445">
        <v>740245</v>
      </c>
      <c r="R1742" s="454" t="s">
        <v>460</v>
      </c>
      <c r="S1742" s="445">
        <v>740245</v>
      </c>
    </row>
    <row r="1743" spans="1:19" ht="10.199999999999999" customHeight="1" x14ac:dyDescent="0.3">
      <c r="A1743" s="440">
        <v>7402</v>
      </c>
      <c r="B1743" s="440">
        <f t="shared" si="31"/>
        <v>6</v>
      </c>
      <c r="C1743" s="451">
        <v>740250</v>
      </c>
      <c r="D1743" s="444" t="s">
        <v>461</v>
      </c>
      <c r="E1743" s="440" t="s">
        <v>1323</v>
      </c>
      <c r="F1743" s="440" t="s">
        <v>1323</v>
      </c>
      <c r="J1743" s="440" t="s">
        <v>1324</v>
      </c>
      <c r="K1743" s="440" t="s">
        <v>1324</v>
      </c>
      <c r="L1743" s="440" t="s">
        <v>1323</v>
      </c>
      <c r="M1743" s="440" t="s">
        <v>1323</v>
      </c>
      <c r="O1743" s="440" t="s">
        <v>1323</v>
      </c>
      <c r="Q1743" s="445">
        <v>740250</v>
      </c>
      <c r="R1743" s="454" t="s">
        <v>461</v>
      </c>
      <c r="S1743" s="445">
        <v>740250</v>
      </c>
    </row>
    <row r="1744" spans="1:19" ht="10.199999999999999" customHeight="1" x14ac:dyDescent="0.3">
      <c r="A1744" s="440">
        <v>7403</v>
      </c>
      <c r="B1744" s="440">
        <f t="shared" si="31"/>
        <v>4</v>
      </c>
      <c r="C1744" s="451">
        <v>7403</v>
      </c>
      <c r="D1744" s="444" t="s">
        <v>462</v>
      </c>
      <c r="E1744" s="440" t="s">
        <v>1323</v>
      </c>
      <c r="J1744" s="440" t="s">
        <v>1324</v>
      </c>
      <c r="K1744" s="440" t="s">
        <v>1324</v>
      </c>
      <c r="M1744" s="440" t="s">
        <v>1323</v>
      </c>
      <c r="O1744" s="440" t="s">
        <v>1323</v>
      </c>
      <c r="Q1744" s="445">
        <v>7403</v>
      </c>
      <c r="R1744" s="454" t="s">
        <v>462</v>
      </c>
      <c r="S1744" s="445">
        <v>7403</v>
      </c>
    </row>
    <row r="1745" spans="1:19" ht="10.199999999999999" customHeight="1" x14ac:dyDescent="0.3">
      <c r="A1745" s="440">
        <v>7403</v>
      </c>
      <c r="B1745" s="440">
        <f t="shared" si="31"/>
        <v>6</v>
      </c>
      <c r="C1745" s="451">
        <v>740305</v>
      </c>
      <c r="D1745" s="444" t="s">
        <v>454</v>
      </c>
      <c r="E1745" s="440" t="s">
        <v>1323</v>
      </c>
      <c r="J1745" s="440" t="s">
        <v>1324</v>
      </c>
      <c r="K1745" s="440" t="s">
        <v>1324</v>
      </c>
      <c r="O1745" s="440" t="s">
        <v>1323</v>
      </c>
      <c r="Q1745" s="445">
        <v>740305</v>
      </c>
      <c r="R1745" s="454" t="s">
        <v>454</v>
      </c>
      <c r="S1745" s="445">
        <v>740305</v>
      </c>
    </row>
    <row r="1746" spans="1:19" ht="10.199999999999999" customHeight="1" x14ac:dyDescent="0.3">
      <c r="A1746" s="440">
        <v>7403</v>
      </c>
      <c r="B1746" s="440">
        <f t="shared" si="31"/>
        <v>6</v>
      </c>
      <c r="C1746" s="451">
        <v>740310</v>
      </c>
      <c r="D1746" s="444" t="s">
        <v>455</v>
      </c>
      <c r="E1746" s="440" t="s">
        <v>1323</v>
      </c>
      <c r="J1746" s="440" t="s">
        <v>1324</v>
      </c>
      <c r="K1746" s="440" t="s">
        <v>1324</v>
      </c>
      <c r="O1746" s="440" t="s">
        <v>1323</v>
      </c>
      <c r="Q1746" s="445">
        <v>740310</v>
      </c>
      <c r="R1746" s="454" t="s">
        <v>455</v>
      </c>
      <c r="S1746" s="445">
        <v>740310</v>
      </c>
    </row>
    <row r="1747" spans="1:19" ht="10.199999999999999" customHeight="1" x14ac:dyDescent="0.3">
      <c r="A1747" s="440">
        <v>7403</v>
      </c>
      <c r="B1747" s="440">
        <f t="shared" si="31"/>
        <v>6</v>
      </c>
      <c r="C1747" s="451">
        <v>740315</v>
      </c>
      <c r="D1747" s="444" t="s">
        <v>456</v>
      </c>
      <c r="E1747" s="440" t="s">
        <v>1323</v>
      </c>
      <c r="J1747" s="440" t="s">
        <v>1324</v>
      </c>
      <c r="K1747" s="440" t="s">
        <v>1324</v>
      </c>
      <c r="M1747" s="440" t="s">
        <v>1323</v>
      </c>
      <c r="O1747" s="440" t="s">
        <v>1323</v>
      </c>
      <c r="Q1747" s="445">
        <v>740315</v>
      </c>
      <c r="R1747" s="454" t="s">
        <v>456</v>
      </c>
      <c r="S1747" s="445">
        <v>740315</v>
      </c>
    </row>
    <row r="1748" spans="1:19" ht="10.199999999999999" customHeight="1" x14ac:dyDescent="0.3">
      <c r="A1748" s="440">
        <v>7403</v>
      </c>
      <c r="B1748" s="440">
        <f t="shared" si="31"/>
        <v>6</v>
      </c>
      <c r="C1748" s="451">
        <v>740320</v>
      </c>
      <c r="D1748" s="444" t="s">
        <v>457</v>
      </c>
      <c r="E1748" s="440" t="s">
        <v>1323</v>
      </c>
      <c r="J1748" s="440" t="s">
        <v>1324</v>
      </c>
      <c r="K1748" s="440" t="s">
        <v>1324</v>
      </c>
      <c r="O1748" s="440" t="s">
        <v>1323</v>
      </c>
      <c r="Q1748" s="445">
        <v>740320</v>
      </c>
      <c r="R1748" s="454" t="s">
        <v>457</v>
      </c>
      <c r="S1748" s="445">
        <v>740320</v>
      </c>
    </row>
    <row r="1749" spans="1:19" ht="10.199999999999999" customHeight="1" x14ac:dyDescent="0.3">
      <c r="A1749" s="440">
        <v>7403</v>
      </c>
      <c r="B1749" s="440">
        <f t="shared" si="31"/>
        <v>6</v>
      </c>
      <c r="C1749" s="451">
        <v>740325</v>
      </c>
      <c r="D1749" s="444" t="s">
        <v>458</v>
      </c>
      <c r="E1749" s="440" t="s">
        <v>1323</v>
      </c>
      <c r="J1749" s="440" t="s">
        <v>1324</v>
      </c>
      <c r="K1749" s="440" t="s">
        <v>1324</v>
      </c>
      <c r="M1749" s="440" t="s">
        <v>1323</v>
      </c>
      <c r="O1749" s="440" t="s">
        <v>1323</v>
      </c>
      <c r="Q1749" s="445">
        <v>740325</v>
      </c>
      <c r="R1749" s="454" t="s">
        <v>458</v>
      </c>
      <c r="S1749" s="445">
        <v>740325</v>
      </c>
    </row>
    <row r="1750" spans="1:19" ht="10.199999999999999" customHeight="1" x14ac:dyDescent="0.3">
      <c r="A1750" s="440">
        <v>7403</v>
      </c>
      <c r="B1750" s="440">
        <f t="shared" si="31"/>
        <v>6</v>
      </c>
      <c r="C1750" s="451">
        <v>740330</v>
      </c>
      <c r="D1750" s="444" t="s">
        <v>276</v>
      </c>
      <c r="E1750" s="440" t="s">
        <v>1323</v>
      </c>
      <c r="J1750" s="440" t="s">
        <v>1324</v>
      </c>
      <c r="K1750" s="440" t="s">
        <v>1324</v>
      </c>
      <c r="M1750" s="440" t="s">
        <v>1323</v>
      </c>
      <c r="O1750" s="440" t="s">
        <v>1323</v>
      </c>
      <c r="Q1750" s="445">
        <v>740330</v>
      </c>
      <c r="R1750" s="454" t="s">
        <v>276</v>
      </c>
      <c r="S1750" s="445">
        <v>740330</v>
      </c>
    </row>
    <row r="1751" spans="1:19" ht="10.199999999999999" customHeight="1" x14ac:dyDescent="0.3">
      <c r="A1751" s="440">
        <v>7403</v>
      </c>
      <c r="B1751" s="440">
        <f t="shared" si="31"/>
        <v>6</v>
      </c>
      <c r="C1751" s="451">
        <v>740335</v>
      </c>
      <c r="D1751" s="444" t="s">
        <v>459</v>
      </c>
      <c r="E1751" s="440" t="s">
        <v>1323</v>
      </c>
      <c r="J1751" s="440" t="s">
        <v>1324</v>
      </c>
      <c r="K1751" s="440" t="s">
        <v>1324</v>
      </c>
      <c r="M1751" s="440" t="s">
        <v>1323</v>
      </c>
      <c r="O1751" s="440" t="s">
        <v>1323</v>
      </c>
      <c r="Q1751" s="445">
        <v>740335</v>
      </c>
      <c r="R1751" s="454" t="s">
        <v>459</v>
      </c>
      <c r="S1751" s="445">
        <v>740335</v>
      </c>
    </row>
    <row r="1752" spans="1:19" ht="10.199999999999999" customHeight="1" x14ac:dyDescent="0.3">
      <c r="A1752" s="440">
        <v>7403</v>
      </c>
      <c r="B1752" s="440">
        <f t="shared" si="31"/>
        <v>6</v>
      </c>
      <c r="C1752" s="451">
        <v>740340</v>
      </c>
      <c r="D1752" s="444" t="s">
        <v>463</v>
      </c>
      <c r="E1752" s="440" t="s">
        <v>1323</v>
      </c>
      <c r="J1752" s="440" t="s">
        <v>1324</v>
      </c>
      <c r="K1752" s="440" t="s">
        <v>1324</v>
      </c>
      <c r="M1752" s="440" t="s">
        <v>1323</v>
      </c>
      <c r="O1752" s="440" t="s">
        <v>1323</v>
      </c>
      <c r="Q1752" s="445">
        <v>740340</v>
      </c>
      <c r="R1752" s="454" t="s">
        <v>463</v>
      </c>
      <c r="S1752" s="445">
        <v>740340</v>
      </c>
    </row>
    <row r="1753" spans="1:19" ht="10.199999999999999" customHeight="1" x14ac:dyDescent="0.3">
      <c r="A1753" s="440">
        <v>7403</v>
      </c>
      <c r="B1753" s="440">
        <f t="shared" si="31"/>
        <v>6</v>
      </c>
      <c r="C1753" s="451">
        <v>740345</v>
      </c>
      <c r="D1753" s="444" t="s">
        <v>464</v>
      </c>
      <c r="E1753" s="440" t="s">
        <v>1323</v>
      </c>
      <c r="J1753" s="440" t="s">
        <v>1324</v>
      </c>
      <c r="K1753" s="440" t="s">
        <v>1324</v>
      </c>
      <c r="M1753" s="440" t="s">
        <v>1323</v>
      </c>
      <c r="O1753" s="440" t="s">
        <v>1323</v>
      </c>
      <c r="Q1753" s="445">
        <v>740345</v>
      </c>
      <c r="R1753" s="454" t="s">
        <v>464</v>
      </c>
      <c r="S1753" s="445">
        <v>740345</v>
      </c>
    </row>
    <row r="1754" spans="1:19" ht="10.199999999999999" customHeight="1" x14ac:dyDescent="0.3">
      <c r="A1754" s="440">
        <v>7403</v>
      </c>
      <c r="B1754" s="440">
        <f t="shared" si="31"/>
        <v>6</v>
      </c>
      <c r="C1754" s="451">
        <v>740350</v>
      </c>
      <c r="D1754" s="444" t="s">
        <v>461</v>
      </c>
      <c r="E1754" s="440" t="s">
        <v>1323</v>
      </c>
      <c r="J1754" s="440" t="s">
        <v>1324</v>
      </c>
      <c r="K1754" s="440" t="s">
        <v>1324</v>
      </c>
      <c r="M1754" s="440" t="s">
        <v>1323</v>
      </c>
      <c r="O1754" s="440" t="s">
        <v>1323</v>
      </c>
      <c r="Q1754" s="445">
        <v>740350</v>
      </c>
      <c r="R1754" s="454" t="s">
        <v>461</v>
      </c>
      <c r="S1754" s="445">
        <v>740350</v>
      </c>
    </row>
    <row r="1755" spans="1:19" ht="10.199999999999999" customHeight="1" x14ac:dyDescent="0.3">
      <c r="A1755" s="440">
        <v>7404</v>
      </c>
      <c r="B1755" s="440">
        <f t="shared" si="31"/>
        <v>4</v>
      </c>
      <c r="C1755" s="451">
        <v>7404</v>
      </c>
      <c r="D1755" s="444" t="s">
        <v>1736</v>
      </c>
      <c r="E1755" s="440" t="s">
        <v>1323</v>
      </c>
      <c r="J1755" s="440" t="s">
        <v>1324</v>
      </c>
      <c r="K1755" s="440" t="s">
        <v>1324</v>
      </c>
      <c r="O1755" s="440" t="s">
        <v>1323</v>
      </c>
      <c r="Q1755" s="445">
        <v>7404</v>
      </c>
      <c r="R1755" s="454" t="s">
        <v>1736</v>
      </c>
      <c r="S1755" s="445">
        <v>7404</v>
      </c>
    </row>
    <row r="1756" spans="1:19" ht="10.199999999999999" customHeight="1" x14ac:dyDescent="0.3">
      <c r="A1756" s="440">
        <v>7404</v>
      </c>
      <c r="B1756" s="440">
        <f t="shared" si="31"/>
        <v>6</v>
      </c>
      <c r="C1756" s="451">
        <v>740405</v>
      </c>
      <c r="D1756" s="444" t="s">
        <v>454</v>
      </c>
      <c r="E1756" s="440" t="s">
        <v>1323</v>
      </c>
      <c r="J1756" s="440" t="s">
        <v>1324</v>
      </c>
      <c r="K1756" s="440" t="s">
        <v>1324</v>
      </c>
      <c r="O1756" s="440" t="s">
        <v>1323</v>
      </c>
      <c r="Q1756" s="445">
        <v>740405</v>
      </c>
      <c r="R1756" s="454" t="s">
        <v>454</v>
      </c>
      <c r="S1756" s="445">
        <v>740405</v>
      </c>
    </row>
    <row r="1757" spans="1:19" ht="10.199999999999999" customHeight="1" x14ac:dyDescent="0.3">
      <c r="A1757" s="440">
        <v>7404</v>
      </c>
      <c r="B1757" s="440">
        <f t="shared" si="31"/>
        <v>6</v>
      </c>
      <c r="C1757" s="451">
        <v>740410</v>
      </c>
      <c r="D1757" s="444" t="s">
        <v>456</v>
      </c>
      <c r="E1757" s="440" t="s">
        <v>1323</v>
      </c>
      <c r="J1757" s="440" t="s">
        <v>1324</v>
      </c>
      <c r="K1757" s="440" t="s">
        <v>1324</v>
      </c>
      <c r="O1757" s="440" t="s">
        <v>1323</v>
      </c>
      <c r="Q1757" s="445">
        <v>740410</v>
      </c>
      <c r="R1757" s="454" t="s">
        <v>456</v>
      </c>
      <c r="S1757" s="445">
        <v>740410</v>
      </c>
    </row>
    <row r="1758" spans="1:19" ht="10.199999999999999" customHeight="1" x14ac:dyDescent="0.3">
      <c r="A1758" s="440">
        <v>7405</v>
      </c>
      <c r="B1758" s="440">
        <f t="shared" si="31"/>
        <v>4</v>
      </c>
      <c r="C1758" s="451">
        <v>7405</v>
      </c>
      <c r="D1758" s="444" t="s">
        <v>898</v>
      </c>
      <c r="J1758" s="440" t="s">
        <v>1324</v>
      </c>
      <c r="K1758" s="440" t="s">
        <v>1324</v>
      </c>
      <c r="M1758" s="440" t="s">
        <v>1323</v>
      </c>
      <c r="Q1758" s="445">
        <v>7405</v>
      </c>
      <c r="R1758" s="454" t="s">
        <v>898</v>
      </c>
      <c r="S1758" s="445">
        <v>7405</v>
      </c>
    </row>
    <row r="1759" spans="1:19" ht="10.199999999999999" customHeight="1" x14ac:dyDescent="0.3">
      <c r="A1759" s="440">
        <v>7405</v>
      </c>
      <c r="B1759" s="440">
        <f t="shared" si="31"/>
        <v>6</v>
      </c>
      <c r="C1759" s="451">
        <v>740505</v>
      </c>
      <c r="D1759" s="444" t="s">
        <v>1737</v>
      </c>
      <c r="J1759" s="440" t="s">
        <v>1324</v>
      </c>
      <c r="K1759" s="440" t="s">
        <v>1324</v>
      </c>
      <c r="M1759" s="440" t="s">
        <v>1323</v>
      </c>
      <c r="Q1759" s="445">
        <v>740505</v>
      </c>
      <c r="R1759" s="454" t="s">
        <v>1737</v>
      </c>
      <c r="S1759" s="445">
        <v>740505</v>
      </c>
    </row>
    <row r="1760" spans="1:19" ht="10.199999999999999" customHeight="1" x14ac:dyDescent="0.3">
      <c r="A1760" s="440">
        <v>7405</v>
      </c>
      <c r="B1760" s="440">
        <f t="shared" si="31"/>
        <v>6</v>
      </c>
      <c r="C1760" s="451">
        <v>740510</v>
      </c>
      <c r="D1760" s="444" t="s">
        <v>1738</v>
      </c>
      <c r="J1760" s="440" t="s">
        <v>1324</v>
      </c>
      <c r="K1760" s="440" t="s">
        <v>1324</v>
      </c>
      <c r="M1760" s="440" t="s">
        <v>1323</v>
      </c>
      <c r="Q1760" s="445">
        <v>740510</v>
      </c>
      <c r="R1760" s="454" t="s">
        <v>1738</v>
      </c>
      <c r="S1760" s="445">
        <v>740510</v>
      </c>
    </row>
    <row r="1761" spans="1:19" ht="10.199999999999999" customHeight="1" x14ac:dyDescent="0.3">
      <c r="A1761" s="440">
        <v>7405</v>
      </c>
      <c r="B1761" s="440">
        <f t="shared" si="31"/>
        <v>6</v>
      </c>
      <c r="C1761" s="451">
        <v>740515</v>
      </c>
      <c r="D1761" s="444" t="s">
        <v>1739</v>
      </c>
      <c r="J1761" s="440" t="s">
        <v>1324</v>
      </c>
      <c r="K1761" s="440" t="s">
        <v>1324</v>
      </c>
      <c r="M1761" s="440" t="s">
        <v>1323</v>
      </c>
      <c r="Q1761" s="445">
        <v>740515</v>
      </c>
      <c r="R1761" s="454" t="s">
        <v>1739</v>
      </c>
      <c r="S1761" s="445">
        <v>740515</v>
      </c>
    </row>
    <row r="1762" spans="1:19" ht="10.199999999999999" customHeight="1" x14ac:dyDescent="0.3">
      <c r="A1762" s="440">
        <v>7405</v>
      </c>
      <c r="B1762" s="440">
        <f t="shared" si="31"/>
        <v>6</v>
      </c>
      <c r="C1762" s="451">
        <v>740520</v>
      </c>
      <c r="D1762" s="444" t="s">
        <v>1740</v>
      </c>
      <c r="J1762" s="440" t="s">
        <v>1324</v>
      </c>
      <c r="K1762" s="440" t="s">
        <v>1324</v>
      </c>
      <c r="M1762" s="440" t="s">
        <v>1323</v>
      </c>
      <c r="Q1762" s="445">
        <v>740520</v>
      </c>
      <c r="R1762" s="454" t="s">
        <v>1740</v>
      </c>
      <c r="S1762" s="445">
        <v>740520</v>
      </c>
    </row>
    <row r="1763" spans="1:19" ht="10.199999999999999" customHeight="1" x14ac:dyDescent="0.3">
      <c r="A1763" s="440">
        <v>7405</v>
      </c>
      <c r="B1763" s="440">
        <f t="shared" si="31"/>
        <v>6</v>
      </c>
      <c r="C1763" s="451">
        <v>740525</v>
      </c>
      <c r="D1763" s="444" t="s">
        <v>1741</v>
      </c>
      <c r="J1763" s="440" t="s">
        <v>1324</v>
      </c>
      <c r="K1763" s="440" t="s">
        <v>1324</v>
      </c>
      <c r="M1763" s="440" t="s">
        <v>1323</v>
      </c>
      <c r="Q1763" s="445">
        <v>740525</v>
      </c>
      <c r="R1763" s="454" t="s">
        <v>1741</v>
      </c>
      <c r="S1763" s="445">
        <v>740525</v>
      </c>
    </row>
    <row r="1764" spans="1:19" ht="10.199999999999999" customHeight="1" x14ac:dyDescent="0.3">
      <c r="A1764" s="440">
        <v>7405</v>
      </c>
      <c r="B1764" s="440">
        <f t="shared" si="31"/>
        <v>6</v>
      </c>
      <c r="C1764" s="451">
        <v>740530</v>
      </c>
      <c r="D1764" s="444" t="s">
        <v>1742</v>
      </c>
      <c r="J1764" s="440" t="s">
        <v>1324</v>
      </c>
      <c r="K1764" s="440" t="s">
        <v>1324</v>
      </c>
      <c r="M1764" s="440" t="s">
        <v>1323</v>
      </c>
      <c r="Q1764" s="445">
        <v>740530</v>
      </c>
      <c r="R1764" s="454" t="s">
        <v>1742</v>
      </c>
      <c r="S1764" s="445">
        <v>740530</v>
      </c>
    </row>
    <row r="1765" spans="1:19" ht="10.199999999999999" customHeight="1" x14ac:dyDescent="0.3">
      <c r="A1765" s="440">
        <v>7406</v>
      </c>
      <c r="B1765" s="440">
        <f t="shared" si="31"/>
        <v>4</v>
      </c>
      <c r="C1765" s="451">
        <v>7406</v>
      </c>
      <c r="D1765" s="444" t="s">
        <v>465</v>
      </c>
      <c r="E1765" s="440" t="s">
        <v>1323</v>
      </c>
      <c r="G1765" s="440" t="s">
        <v>1323</v>
      </c>
      <c r="I1765" s="440" t="s">
        <v>1323</v>
      </c>
      <c r="J1765" s="440" t="s">
        <v>1323</v>
      </c>
      <c r="K1765" s="440" t="s">
        <v>1323</v>
      </c>
      <c r="L1765" s="440" t="s">
        <v>1323</v>
      </c>
      <c r="M1765" s="440" t="s">
        <v>1323</v>
      </c>
      <c r="N1765" s="440" t="s">
        <v>1323</v>
      </c>
      <c r="O1765" s="440" t="s">
        <v>1323</v>
      </c>
      <c r="Q1765" s="445">
        <v>7406</v>
      </c>
      <c r="R1765" s="454" t="s">
        <v>465</v>
      </c>
      <c r="S1765" s="445">
        <v>7406</v>
      </c>
    </row>
    <row r="1766" spans="1:19" ht="10.199999999999999" customHeight="1" x14ac:dyDescent="0.3">
      <c r="A1766" s="440">
        <v>7406</v>
      </c>
      <c r="B1766" s="440">
        <f t="shared" si="31"/>
        <v>6</v>
      </c>
      <c r="C1766" s="451">
        <v>740605</v>
      </c>
      <c r="D1766" s="444" t="s">
        <v>199</v>
      </c>
      <c r="E1766" s="440" t="s">
        <v>1323</v>
      </c>
      <c r="G1766" s="440" t="s">
        <v>1323</v>
      </c>
      <c r="I1766" s="440" t="s">
        <v>1323</v>
      </c>
      <c r="J1766" s="440" t="s">
        <v>1323</v>
      </c>
      <c r="K1766" s="440" t="s">
        <v>1323</v>
      </c>
      <c r="L1766" s="440" t="s">
        <v>1323</v>
      </c>
      <c r="M1766" s="440" t="s">
        <v>1323</v>
      </c>
      <c r="N1766" s="440" t="s">
        <v>1323</v>
      </c>
      <c r="O1766" s="440" t="s">
        <v>1323</v>
      </c>
      <c r="Q1766" s="445">
        <v>740605</v>
      </c>
      <c r="R1766" s="454" t="s">
        <v>199</v>
      </c>
      <c r="S1766" s="445">
        <v>740605</v>
      </c>
    </row>
    <row r="1767" spans="1:19" ht="10.199999999999999" customHeight="1" x14ac:dyDescent="0.3">
      <c r="A1767" s="440">
        <v>7406</v>
      </c>
      <c r="B1767" s="440">
        <f t="shared" si="31"/>
        <v>6</v>
      </c>
      <c r="C1767" s="451">
        <v>740610</v>
      </c>
      <c r="D1767" s="444" t="s">
        <v>115</v>
      </c>
      <c r="E1767" s="440" t="s">
        <v>1323</v>
      </c>
      <c r="G1767" s="440" t="s">
        <v>1323</v>
      </c>
      <c r="I1767" s="440" t="s">
        <v>1323</v>
      </c>
      <c r="J1767" s="440" t="s">
        <v>1323</v>
      </c>
      <c r="K1767" s="440" t="s">
        <v>1323</v>
      </c>
      <c r="O1767" s="440" t="s">
        <v>1323</v>
      </c>
      <c r="Q1767" s="445">
        <v>740610</v>
      </c>
      <c r="R1767" s="454" t="s">
        <v>115</v>
      </c>
      <c r="S1767" s="445">
        <v>740610</v>
      </c>
    </row>
    <row r="1768" spans="1:19" ht="10.199999999999999" customHeight="1" x14ac:dyDescent="0.3">
      <c r="A1768" s="440">
        <v>7406</v>
      </c>
      <c r="B1768" s="440">
        <f t="shared" si="31"/>
        <v>6</v>
      </c>
      <c r="C1768" s="451">
        <v>740615</v>
      </c>
      <c r="D1768" s="444" t="s">
        <v>116</v>
      </c>
      <c r="E1768" s="440" t="s">
        <v>1323</v>
      </c>
      <c r="G1768" s="440" t="s">
        <v>1323</v>
      </c>
      <c r="J1768" s="440" t="s">
        <v>1323</v>
      </c>
      <c r="K1768" s="440" t="s">
        <v>1323</v>
      </c>
      <c r="O1768" s="440" t="s">
        <v>1323</v>
      </c>
      <c r="Q1768" s="445">
        <v>740615</v>
      </c>
      <c r="R1768" s="454" t="s">
        <v>116</v>
      </c>
      <c r="S1768" s="445">
        <v>740615</v>
      </c>
    </row>
    <row r="1769" spans="1:19" ht="10.199999999999999" customHeight="1" x14ac:dyDescent="0.3">
      <c r="A1769" s="440">
        <v>7406</v>
      </c>
      <c r="B1769" s="440">
        <f t="shared" si="31"/>
        <v>6</v>
      </c>
      <c r="C1769" s="451">
        <v>740620</v>
      </c>
      <c r="D1769" s="444" t="s">
        <v>209</v>
      </c>
      <c r="E1769" s="440" t="s">
        <v>1323</v>
      </c>
      <c r="G1769" s="440" t="s">
        <v>1323</v>
      </c>
      <c r="I1769" s="440" t="s">
        <v>1323</v>
      </c>
      <c r="J1769" s="440" t="s">
        <v>1323</v>
      </c>
      <c r="K1769" s="440" t="s">
        <v>1323</v>
      </c>
      <c r="L1769" s="440" t="s">
        <v>1323</v>
      </c>
      <c r="M1769" s="440" t="s">
        <v>1323</v>
      </c>
      <c r="N1769" s="440" t="s">
        <v>1323</v>
      </c>
      <c r="O1769" s="440" t="s">
        <v>1323</v>
      </c>
      <c r="Q1769" s="445">
        <v>740620</v>
      </c>
      <c r="R1769" s="454" t="s">
        <v>209</v>
      </c>
      <c r="S1769" s="445">
        <v>740620</v>
      </c>
    </row>
    <row r="1770" spans="1:19" ht="10.199999999999999" customHeight="1" x14ac:dyDescent="0.3">
      <c r="A1770" s="440">
        <v>7406</v>
      </c>
      <c r="B1770" s="440">
        <f t="shared" si="31"/>
        <v>6</v>
      </c>
      <c r="C1770" s="451">
        <v>740625</v>
      </c>
      <c r="D1770" s="444" t="s">
        <v>1743</v>
      </c>
      <c r="E1770" s="440" t="s">
        <v>1323</v>
      </c>
      <c r="G1770" s="440" t="s">
        <v>1323</v>
      </c>
      <c r="I1770" s="440" t="s">
        <v>1323</v>
      </c>
      <c r="J1770" s="440" t="s">
        <v>1323</v>
      </c>
      <c r="K1770" s="440" t="s">
        <v>1323</v>
      </c>
      <c r="L1770" s="440" t="s">
        <v>1323</v>
      </c>
      <c r="M1770" s="440" t="s">
        <v>1323</v>
      </c>
      <c r="N1770" s="440" t="s">
        <v>1323</v>
      </c>
      <c r="O1770" s="440" t="s">
        <v>1323</v>
      </c>
      <c r="Q1770" s="445">
        <v>740625</v>
      </c>
      <c r="R1770" s="454" t="s">
        <v>421</v>
      </c>
      <c r="S1770" s="445">
        <v>740625</v>
      </c>
    </row>
    <row r="1771" spans="1:19" ht="10.199999999999999" customHeight="1" x14ac:dyDescent="0.3">
      <c r="A1771" s="440">
        <v>7406</v>
      </c>
      <c r="B1771" s="440">
        <f t="shared" si="31"/>
        <v>6</v>
      </c>
      <c r="C1771" s="451">
        <v>740630</v>
      </c>
      <c r="D1771" s="444" t="s">
        <v>210</v>
      </c>
      <c r="E1771" s="440" t="s">
        <v>1323</v>
      </c>
      <c r="G1771" s="440" t="s">
        <v>1323</v>
      </c>
      <c r="I1771" s="440" t="s">
        <v>1323</v>
      </c>
      <c r="J1771" s="440" t="s">
        <v>1323</v>
      </c>
      <c r="K1771" s="440" t="s">
        <v>1323</v>
      </c>
      <c r="L1771" s="440" t="s">
        <v>1323</v>
      </c>
      <c r="M1771" s="440" t="s">
        <v>1323</v>
      </c>
      <c r="O1771" s="440" t="s">
        <v>1323</v>
      </c>
      <c r="Q1771" s="445">
        <v>740630</v>
      </c>
      <c r="R1771" s="454" t="s">
        <v>210</v>
      </c>
      <c r="S1771" s="445">
        <v>740630</v>
      </c>
    </row>
    <row r="1772" spans="1:19" ht="10.199999999999999" customHeight="1" x14ac:dyDescent="0.3">
      <c r="A1772" s="440">
        <v>7406</v>
      </c>
      <c r="B1772" s="440">
        <f t="shared" si="31"/>
        <v>6</v>
      </c>
      <c r="C1772" s="451">
        <v>740635</v>
      </c>
      <c r="D1772" s="444" t="s">
        <v>117</v>
      </c>
      <c r="E1772" s="440" t="s">
        <v>1323</v>
      </c>
      <c r="J1772" s="440" t="s">
        <v>1324</v>
      </c>
      <c r="K1772" s="440" t="s">
        <v>1324</v>
      </c>
      <c r="L1772" s="440" t="s">
        <v>1323</v>
      </c>
      <c r="M1772" s="440" t="s">
        <v>1323</v>
      </c>
      <c r="O1772" s="440" t="s">
        <v>1323</v>
      </c>
      <c r="Q1772" s="445">
        <v>740635</v>
      </c>
      <c r="R1772" s="454" t="s">
        <v>117</v>
      </c>
      <c r="S1772" s="445">
        <v>740635</v>
      </c>
    </row>
    <row r="1773" spans="1:19" ht="10.199999999999999" customHeight="1" x14ac:dyDescent="0.3">
      <c r="A1773" s="440">
        <v>7407</v>
      </c>
      <c r="B1773" s="440">
        <f t="shared" si="31"/>
        <v>4</v>
      </c>
      <c r="C1773" s="451">
        <v>7407</v>
      </c>
      <c r="D1773" s="444" t="s">
        <v>466</v>
      </c>
      <c r="E1773" s="440" t="s">
        <v>1323</v>
      </c>
      <c r="G1773" s="440" t="s">
        <v>1323</v>
      </c>
      <c r="I1773" s="440" t="s">
        <v>1323</v>
      </c>
      <c r="J1773" s="440" t="s">
        <v>1323</v>
      </c>
      <c r="K1773" s="440" t="s">
        <v>1323</v>
      </c>
      <c r="O1773" s="440" t="s">
        <v>1323</v>
      </c>
      <c r="Q1773" s="445">
        <v>7407</v>
      </c>
      <c r="R1773" s="454" t="s">
        <v>466</v>
      </c>
      <c r="S1773" s="445">
        <v>7407</v>
      </c>
    </row>
    <row r="1774" spans="1:19" ht="10.199999999999999" customHeight="1" x14ac:dyDescent="0.3">
      <c r="A1774" s="440">
        <v>7407</v>
      </c>
      <c r="B1774" s="440">
        <f t="shared" si="31"/>
        <v>6</v>
      </c>
      <c r="C1774" s="451">
        <v>740705</v>
      </c>
      <c r="D1774" s="444" t="s">
        <v>467</v>
      </c>
      <c r="E1774" s="440" t="s">
        <v>1323</v>
      </c>
      <c r="J1774" s="440" t="s">
        <v>1323</v>
      </c>
      <c r="K1774" s="440" t="s">
        <v>1323</v>
      </c>
      <c r="O1774" s="440" t="s">
        <v>1323</v>
      </c>
      <c r="Q1774" s="445">
        <v>740705</v>
      </c>
      <c r="R1774" s="454" t="s">
        <v>467</v>
      </c>
      <c r="S1774" s="445">
        <v>740705</v>
      </c>
    </row>
    <row r="1775" spans="1:19" ht="10.199999999999999" customHeight="1" x14ac:dyDescent="0.3">
      <c r="A1775" s="440">
        <v>7407</v>
      </c>
      <c r="B1775" s="440">
        <f t="shared" si="31"/>
        <v>6</v>
      </c>
      <c r="C1775" s="451">
        <v>740710</v>
      </c>
      <c r="D1775" s="444" t="s">
        <v>249</v>
      </c>
      <c r="E1775" s="440" t="s">
        <v>1323</v>
      </c>
      <c r="J1775" s="440" t="s">
        <v>1323</v>
      </c>
      <c r="K1775" s="440" t="s">
        <v>1323</v>
      </c>
      <c r="O1775" s="440" t="s">
        <v>1323</v>
      </c>
      <c r="Q1775" s="445">
        <v>740710</v>
      </c>
      <c r="R1775" s="454" t="s">
        <v>249</v>
      </c>
      <c r="S1775" s="445">
        <v>740710</v>
      </c>
    </row>
    <row r="1776" spans="1:19" ht="10.199999999999999" customHeight="1" x14ac:dyDescent="0.3">
      <c r="A1776" s="440">
        <v>7407</v>
      </c>
      <c r="B1776" s="440">
        <f t="shared" si="31"/>
        <v>6</v>
      </c>
      <c r="C1776" s="451">
        <v>740715</v>
      </c>
      <c r="D1776" s="444" t="s">
        <v>250</v>
      </c>
      <c r="E1776" s="440" t="s">
        <v>1323</v>
      </c>
      <c r="G1776" s="440" t="s">
        <v>1323</v>
      </c>
      <c r="I1776" s="440" t="s">
        <v>1323</v>
      </c>
      <c r="J1776" s="440" t="s">
        <v>1323</v>
      </c>
      <c r="K1776" s="440" t="s">
        <v>1323</v>
      </c>
      <c r="O1776" s="440" t="s">
        <v>1323</v>
      </c>
      <c r="Q1776" s="445">
        <v>740715</v>
      </c>
      <c r="R1776" s="454" t="s">
        <v>250</v>
      </c>
      <c r="S1776" s="445">
        <v>740715</v>
      </c>
    </row>
    <row r="1777" spans="1:19" ht="10.199999999999999" customHeight="1" x14ac:dyDescent="0.3">
      <c r="A1777" s="440">
        <v>7407</v>
      </c>
      <c r="B1777" s="440">
        <f t="shared" si="31"/>
        <v>6</v>
      </c>
      <c r="C1777" s="451">
        <v>740720</v>
      </c>
      <c r="D1777" s="444" t="s">
        <v>254</v>
      </c>
      <c r="E1777" s="440" t="s">
        <v>1323</v>
      </c>
      <c r="G1777" s="440" t="s">
        <v>1323</v>
      </c>
      <c r="I1777" s="440" t="s">
        <v>1323</v>
      </c>
      <c r="J1777" s="440" t="s">
        <v>1323</v>
      </c>
      <c r="K1777" s="440" t="s">
        <v>1323</v>
      </c>
      <c r="O1777" s="440" t="s">
        <v>1323</v>
      </c>
      <c r="Q1777" s="445">
        <v>740720</v>
      </c>
      <c r="R1777" s="454" t="s">
        <v>254</v>
      </c>
      <c r="S1777" s="445">
        <v>740720</v>
      </c>
    </row>
    <row r="1778" spans="1:19" ht="10.199999999999999" customHeight="1" x14ac:dyDescent="0.3">
      <c r="A1778" s="440">
        <v>7407</v>
      </c>
      <c r="B1778" s="440">
        <f t="shared" si="31"/>
        <v>6</v>
      </c>
      <c r="C1778" s="451">
        <v>740725</v>
      </c>
      <c r="D1778" s="444" t="s">
        <v>258</v>
      </c>
      <c r="E1778" s="440" t="s">
        <v>1323</v>
      </c>
      <c r="G1778" s="440" t="s">
        <v>1323</v>
      </c>
      <c r="I1778" s="440" t="s">
        <v>1323</v>
      </c>
      <c r="J1778" s="440" t="s">
        <v>1323</v>
      </c>
      <c r="K1778" s="440" t="s">
        <v>1323</v>
      </c>
      <c r="O1778" s="440" t="s">
        <v>1323</v>
      </c>
      <c r="Q1778" s="445">
        <v>740725</v>
      </c>
      <c r="R1778" s="454" t="s">
        <v>258</v>
      </c>
      <c r="S1778" s="445">
        <v>740725</v>
      </c>
    </row>
    <row r="1779" spans="1:19" ht="10.199999999999999" customHeight="1" x14ac:dyDescent="0.3">
      <c r="A1779" s="440">
        <v>7407</v>
      </c>
      <c r="B1779" s="440">
        <f t="shared" si="31"/>
        <v>6</v>
      </c>
      <c r="C1779" s="451">
        <v>740730</v>
      </c>
      <c r="D1779" s="444" t="s">
        <v>252</v>
      </c>
      <c r="E1779" s="440" t="s">
        <v>1323</v>
      </c>
      <c r="G1779" s="440" t="s">
        <v>1323</v>
      </c>
      <c r="I1779" s="440" t="s">
        <v>1323</v>
      </c>
      <c r="J1779" s="440" t="s">
        <v>1323</v>
      </c>
      <c r="K1779" s="440" t="s">
        <v>1323</v>
      </c>
      <c r="O1779" s="440" t="s">
        <v>1323</v>
      </c>
      <c r="Q1779" s="445">
        <v>740730</v>
      </c>
      <c r="R1779" s="454" t="s">
        <v>252</v>
      </c>
      <c r="S1779" s="445">
        <v>740730</v>
      </c>
    </row>
    <row r="1780" spans="1:19" ht="10.199999999999999" customHeight="1" x14ac:dyDescent="0.3">
      <c r="A1780" s="440">
        <v>7408</v>
      </c>
      <c r="B1780" s="440">
        <f t="shared" si="31"/>
        <v>4</v>
      </c>
      <c r="C1780" s="451">
        <v>7408</v>
      </c>
      <c r="D1780" s="444" t="s">
        <v>468</v>
      </c>
      <c r="E1780" s="440" t="s">
        <v>1323</v>
      </c>
      <c r="F1780" s="440" t="s">
        <v>1323</v>
      </c>
      <c r="G1780" s="440" t="s">
        <v>1323</v>
      </c>
      <c r="I1780" s="440" t="s">
        <v>1323</v>
      </c>
      <c r="J1780" s="440" t="s">
        <v>1323</v>
      </c>
      <c r="K1780" s="440" t="s">
        <v>1323</v>
      </c>
      <c r="L1780" s="440" t="s">
        <v>1323</v>
      </c>
      <c r="M1780" s="440" t="s">
        <v>1323</v>
      </c>
      <c r="O1780" s="440" t="s">
        <v>1323</v>
      </c>
      <c r="Q1780" s="445">
        <v>7408</v>
      </c>
      <c r="R1780" s="454" t="s">
        <v>468</v>
      </c>
      <c r="S1780" s="445">
        <v>7408</v>
      </c>
    </row>
    <row r="1781" spans="1:19" ht="10.199999999999999" customHeight="1" x14ac:dyDescent="0.3">
      <c r="A1781" s="440">
        <v>7408</v>
      </c>
      <c r="B1781" s="440">
        <f t="shared" si="31"/>
        <v>6</v>
      </c>
      <c r="C1781" s="451">
        <v>740805</v>
      </c>
      <c r="D1781" s="444" t="s">
        <v>469</v>
      </c>
      <c r="E1781" s="440" t="s">
        <v>1323</v>
      </c>
      <c r="F1781" s="440" t="s">
        <v>1323</v>
      </c>
      <c r="G1781" s="440" t="s">
        <v>1323</v>
      </c>
      <c r="I1781" s="440" t="s">
        <v>1323</v>
      </c>
      <c r="J1781" s="440" t="s">
        <v>1323</v>
      </c>
      <c r="K1781" s="440" t="s">
        <v>1323</v>
      </c>
      <c r="L1781" s="440" t="s">
        <v>1323</v>
      </c>
      <c r="M1781" s="440" t="s">
        <v>1323</v>
      </c>
      <c r="O1781" s="440" t="s">
        <v>1323</v>
      </c>
      <c r="Q1781" s="445">
        <v>740805</v>
      </c>
      <c r="R1781" s="454" t="s">
        <v>469</v>
      </c>
      <c r="S1781" s="445">
        <v>740805</v>
      </c>
    </row>
    <row r="1782" spans="1:19" ht="10.199999999999999" customHeight="1" x14ac:dyDescent="0.3">
      <c r="A1782" s="440">
        <v>7408</v>
      </c>
      <c r="B1782" s="440">
        <f t="shared" si="31"/>
        <v>6</v>
      </c>
      <c r="C1782" s="451">
        <v>740810</v>
      </c>
      <c r="D1782" s="444" t="s">
        <v>470</v>
      </c>
      <c r="E1782" s="440" t="s">
        <v>1323</v>
      </c>
      <c r="F1782" s="440" t="s">
        <v>1323</v>
      </c>
      <c r="J1782" s="440" t="s">
        <v>1324</v>
      </c>
      <c r="K1782" s="440" t="s">
        <v>1324</v>
      </c>
      <c r="L1782" s="440" t="s">
        <v>1323</v>
      </c>
      <c r="M1782" s="440" t="s">
        <v>1323</v>
      </c>
      <c r="O1782" s="440" t="s">
        <v>1323</v>
      </c>
      <c r="Q1782" s="445">
        <v>740810</v>
      </c>
      <c r="R1782" s="454" t="s">
        <v>470</v>
      </c>
      <c r="S1782" s="445">
        <v>740810</v>
      </c>
    </row>
    <row r="1783" spans="1:19" ht="10.199999999999999" customHeight="1" x14ac:dyDescent="0.3">
      <c r="A1783" s="440">
        <v>7408</v>
      </c>
      <c r="B1783" s="440">
        <f t="shared" si="31"/>
        <v>6</v>
      </c>
      <c r="C1783" s="451">
        <v>740815</v>
      </c>
      <c r="D1783" s="444" t="s">
        <v>471</v>
      </c>
      <c r="E1783" s="440" t="s">
        <v>1323</v>
      </c>
      <c r="F1783" s="440" t="s">
        <v>1323</v>
      </c>
      <c r="G1783" s="440" t="s">
        <v>1323</v>
      </c>
      <c r="I1783" s="440" t="s">
        <v>1323</v>
      </c>
      <c r="J1783" s="440" t="s">
        <v>1323</v>
      </c>
      <c r="K1783" s="440" t="s">
        <v>1323</v>
      </c>
      <c r="L1783" s="440" t="s">
        <v>1323</v>
      </c>
      <c r="M1783" s="440" t="s">
        <v>1323</v>
      </c>
      <c r="O1783" s="440" t="s">
        <v>1323</v>
      </c>
      <c r="Q1783" s="445">
        <v>740815</v>
      </c>
      <c r="R1783" s="454" t="s">
        <v>471</v>
      </c>
      <c r="S1783" s="445">
        <v>740815</v>
      </c>
    </row>
    <row r="1784" spans="1:19" ht="10.199999999999999" customHeight="1" x14ac:dyDescent="0.3">
      <c r="A1784" s="440">
        <v>7408</v>
      </c>
      <c r="B1784" s="440">
        <f t="shared" si="31"/>
        <v>6</v>
      </c>
      <c r="C1784" s="451">
        <v>740820</v>
      </c>
      <c r="D1784" s="444" t="s">
        <v>1744</v>
      </c>
      <c r="E1784" s="440" t="s">
        <v>1323</v>
      </c>
      <c r="F1784" s="440" t="s">
        <v>1323</v>
      </c>
      <c r="G1784" s="440" t="s">
        <v>1323</v>
      </c>
      <c r="I1784" s="440" t="s">
        <v>1323</v>
      </c>
      <c r="J1784" s="440" t="s">
        <v>1323</v>
      </c>
      <c r="K1784" s="440" t="s">
        <v>1323</v>
      </c>
      <c r="L1784" s="440" t="s">
        <v>1323</v>
      </c>
      <c r="M1784" s="440" t="s">
        <v>1323</v>
      </c>
      <c r="O1784" s="440" t="s">
        <v>1323</v>
      </c>
      <c r="Q1784" s="445">
        <v>740820</v>
      </c>
      <c r="R1784" s="454" t="s">
        <v>1744</v>
      </c>
      <c r="S1784" s="445">
        <v>740820</v>
      </c>
    </row>
    <row r="1785" spans="1:19" ht="10.199999999999999" customHeight="1" x14ac:dyDescent="0.3">
      <c r="A1785" s="440">
        <v>7408</v>
      </c>
      <c r="B1785" s="440">
        <f t="shared" si="31"/>
        <v>6</v>
      </c>
      <c r="C1785" s="451">
        <v>740825</v>
      </c>
      <c r="D1785" s="444" t="s">
        <v>472</v>
      </c>
      <c r="E1785" s="440" t="s">
        <v>1323</v>
      </c>
      <c r="F1785" s="440" t="s">
        <v>1323</v>
      </c>
      <c r="G1785" s="440" t="s">
        <v>1323</v>
      </c>
      <c r="I1785" s="440" t="s">
        <v>1323</v>
      </c>
      <c r="J1785" s="440" t="s">
        <v>1323</v>
      </c>
      <c r="K1785" s="440" t="s">
        <v>1323</v>
      </c>
      <c r="L1785" s="440" t="s">
        <v>1323</v>
      </c>
      <c r="M1785" s="440" t="s">
        <v>1323</v>
      </c>
      <c r="O1785" s="440" t="s">
        <v>1323</v>
      </c>
      <c r="Q1785" s="445">
        <v>740825</v>
      </c>
      <c r="R1785" s="454" t="s">
        <v>472</v>
      </c>
      <c r="S1785" s="445">
        <v>740825</v>
      </c>
    </row>
    <row r="1786" spans="1:19" ht="10.199999999999999" customHeight="1" x14ac:dyDescent="0.3">
      <c r="A1786" s="440">
        <v>7408</v>
      </c>
      <c r="B1786" s="440">
        <f t="shared" si="31"/>
        <v>6</v>
      </c>
      <c r="C1786" s="451">
        <v>740830</v>
      </c>
      <c r="D1786" s="444" t="s">
        <v>913</v>
      </c>
      <c r="E1786" s="440" t="s">
        <v>1323</v>
      </c>
      <c r="F1786" s="440" t="s">
        <v>1323</v>
      </c>
      <c r="J1786" s="440" t="s">
        <v>1324</v>
      </c>
      <c r="K1786" s="440" t="s">
        <v>1324</v>
      </c>
      <c r="O1786" s="440" t="s">
        <v>1323</v>
      </c>
      <c r="Q1786" s="445">
        <v>740830</v>
      </c>
      <c r="R1786" s="454" t="s">
        <v>913</v>
      </c>
      <c r="S1786" s="445">
        <v>740830</v>
      </c>
    </row>
    <row r="1787" spans="1:19" ht="10.199999999999999" customHeight="1" x14ac:dyDescent="0.3">
      <c r="A1787" s="440">
        <v>7409</v>
      </c>
      <c r="B1787" s="440">
        <f t="shared" si="31"/>
        <v>4</v>
      </c>
      <c r="C1787" s="451">
        <v>7409</v>
      </c>
      <c r="D1787" s="444" t="s">
        <v>473</v>
      </c>
      <c r="F1787" s="440" t="s">
        <v>1323</v>
      </c>
      <c r="G1787" s="440" t="s">
        <v>1323</v>
      </c>
      <c r="J1787" s="440" t="s">
        <v>1324</v>
      </c>
      <c r="K1787" s="440" t="s">
        <v>1324</v>
      </c>
      <c r="Q1787" s="440">
        <v>7409</v>
      </c>
      <c r="R1787" s="449" t="s">
        <v>1745</v>
      </c>
      <c r="S1787" s="440">
        <v>7409</v>
      </c>
    </row>
    <row r="1788" spans="1:19" ht="10.199999999999999" customHeight="1" x14ac:dyDescent="0.3">
      <c r="A1788" s="440">
        <v>7409</v>
      </c>
      <c r="B1788" s="440">
        <f t="shared" si="31"/>
        <v>6</v>
      </c>
      <c r="C1788" s="451">
        <v>740905</v>
      </c>
      <c r="D1788" s="444" t="s">
        <v>914</v>
      </c>
      <c r="F1788" s="440" t="s">
        <v>1323</v>
      </c>
      <c r="G1788" s="440" t="s">
        <v>1323</v>
      </c>
      <c r="J1788" s="440" t="s">
        <v>1324</v>
      </c>
      <c r="K1788" s="440" t="s">
        <v>1324</v>
      </c>
      <c r="Q1788" s="445">
        <v>740905</v>
      </c>
      <c r="R1788" s="454" t="s">
        <v>914</v>
      </c>
      <c r="S1788" s="445">
        <v>740905</v>
      </c>
    </row>
    <row r="1789" spans="1:19" ht="10.199999999999999" customHeight="1" x14ac:dyDescent="0.3">
      <c r="A1789" s="440">
        <v>7409</v>
      </c>
      <c r="B1789" s="440">
        <f t="shared" si="31"/>
        <v>6</v>
      </c>
      <c r="C1789" s="451">
        <v>740910</v>
      </c>
      <c r="D1789" s="444" t="s">
        <v>452</v>
      </c>
      <c r="F1789" s="440" t="s">
        <v>1323</v>
      </c>
      <c r="G1789" s="440" t="s">
        <v>1323</v>
      </c>
      <c r="J1789" s="440" t="s">
        <v>1324</v>
      </c>
      <c r="K1789" s="440" t="s">
        <v>1324</v>
      </c>
      <c r="Q1789" s="445">
        <v>740910</v>
      </c>
      <c r="R1789" s="454" t="s">
        <v>452</v>
      </c>
      <c r="S1789" s="445">
        <v>740910</v>
      </c>
    </row>
    <row r="1790" spans="1:19" ht="10.199999999999999" customHeight="1" x14ac:dyDescent="0.3">
      <c r="A1790" s="440">
        <v>7409</v>
      </c>
      <c r="B1790" s="440">
        <f t="shared" si="31"/>
        <v>6</v>
      </c>
      <c r="C1790" s="451">
        <v>740915</v>
      </c>
      <c r="D1790" s="444" t="s">
        <v>915</v>
      </c>
      <c r="F1790" s="440" t="s">
        <v>1323</v>
      </c>
      <c r="G1790" s="440" t="s">
        <v>1323</v>
      </c>
      <c r="J1790" s="440" t="s">
        <v>1324</v>
      </c>
      <c r="K1790" s="440" t="s">
        <v>1324</v>
      </c>
      <c r="Q1790" s="445">
        <v>740915</v>
      </c>
      <c r="R1790" s="454" t="s">
        <v>915</v>
      </c>
      <c r="S1790" s="445">
        <v>740915</v>
      </c>
    </row>
    <row r="1791" spans="1:19" ht="10.199999999999999" customHeight="1" x14ac:dyDescent="0.3">
      <c r="A1791" s="440">
        <v>7409</v>
      </c>
      <c r="B1791" s="440">
        <f t="shared" si="31"/>
        <v>6</v>
      </c>
      <c r="C1791" s="451">
        <v>740920</v>
      </c>
      <c r="D1791" s="444" t="s">
        <v>413</v>
      </c>
      <c r="F1791" s="440" t="s">
        <v>1323</v>
      </c>
      <c r="G1791" s="440" t="s">
        <v>1323</v>
      </c>
      <c r="J1791" s="440" t="s">
        <v>1324</v>
      </c>
      <c r="K1791" s="440" t="s">
        <v>1324</v>
      </c>
      <c r="Q1791" s="445">
        <v>740920</v>
      </c>
      <c r="R1791" s="454" t="s">
        <v>413</v>
      </c>
      <c r="S1791" s="445">
        <v>740920</v>
      </c>
    </row>
    <row r="1792" spans="1:19" ht="10.199999999999999" customHeight="1" x14ac:dyDescent="0.3">
      <c r="A1792" s="440">
        <v>7409</v>
      </c>
      <c r="B1792" s="440">
        <f t="shared" si="31"/>
        <v>6</v>
      </c>
      <c r="C1792" s="449">
        <v>740925</v>
      </c>
      <c r="D1792" s="440" t="s">
        <v>802</v>
      </c>
      <c r="F1792" s="440" t="s">
        <v>1323</v>
      </c>
      <c r="G1792" s="440" t="s">
        <v>1323</v>
      </c>
      <c r="J1792" s="440" t="s">
        <v>1324</v>
      </c>
      <c r="K1792" s="440" t="s">
        <v>1324</v>
      </c>
      <c r="Q1792" s="440">
        <v>740925</v>
      </c>
      <c r="R1792" s="449" t="s">
        <v>1709</v>
      </c>
      <c r="S1792" s="440" t="s">
        <v>1746</v>
      </c>
    </row>
    <row r="1793" spans="1:19" ht="10.199999999999999" customHeight="1" x14ac:dyDescent="0.3">
      <c r="A1793" s="440">
        <v>7409</v>
      </c>
      <c r="B1793" s="440">
        <f t="shared" si="31"/>
        <v>6</v>
      </c>
      <c r="C1793" s="449">
        <v>740930</v>
      </c>
      <c r="D1793" s="440" t="s">
        <v>916</v>
      </c>
      <c r="F1793" s="440" t="s">
        <v>1323</v>
      </c>
      <c r="G1793" s="440" t="s">
        <v>1323</v>
      </c>
      <c r="J1793" s="440" t="s">
        <v>1324</v>
      </c>
      <c r="K1793" s="440" t="s">
        <v>1324</v>
      </c>
      <c r="Q1793" s="440">
        <v>740930</v>
      </c>
      <c r="R1793" s="449" t="s">
        <v>1710</v>
      </c>
      <c r="S1793" s="440" t="s">
        <v>1747</v>
      </c>
    </row>
    <row r="1794" spans="1:19" ht="10.199999999999999" customHeight="1" x14ac:dyDescent="0.3">
      <c r="A1794" s="440">
        <v>7409</v>
      </c>
      <c r="B1794" s="440">
        <f t="shared" si="31"/>
        <v>6</v>
      </c>
      <c r="C1794" s="451">
        <v>740935</v>
      </c>
      <c r="D1794" s="444" t="s">
        <v>804</v>
      </c>
      <c r="F1794" s="440" t="s">
        <v>1323</v>
      </c>
      <c r="G1794" s="440" t="s">
        <v>1323</v>
      </c>
      <c r="J1794" s="440" t="s">
        <v>1324</v>
      </c>
      <c r="K1794" s="440" t="s">
        <v>1324</v>
      </c>
      <c r="Q1794" s="440">
        <v>740935</v>
      </c>
      <c r="R1794" s="449" t="s">
        <v>1546</v>
      </c>
      <c r="S1794" s="440">
        <v>740935</v>
      </c>
    </row>
    <row r="1795" spans="1:19" ht="10.199999999999999" customHeight="1" x14ac:dyDescent="0.3">
      <c r="A1795" s="440">
        <v>7409</v>
      </c>
      <c r="B1795" s="440">
        <f t="shared" si="31"/>
        <v>6</v>
      </c>
      <c r="C1795" s="451">
        <v>740940</v>
      </c>
      <c r="D1795" s="444" t="s">
        <v>108</v>
      </c>
      <c r="F1795" s="440" t="s">
        <v>1323</v>
      </c>
      <c r="G1795" s="440" t="s">
        <v>1323</v>
      </c>
      <c r="J1795" s="440" t="s">
        <v>1324</v>
      </c>
      <c r="K1795" s="440" t="s">
        <v>1324</v>
      </c>
      <c r="Q1795" s="440">
        <v>740940</v>
      </c>
      <c r="R1795" s="449" t="s">
        <v>1718</v>
      </c>
      <c r="S1795" s="440">
        <v>740940</v>
      </c>
    </row>
    <row r="1796" spans="1:19" ht="10.199999999999999" customHeight="1" x14ac:dyDescent="0.3">
      <c r="A1796" s="440">
        <v>7409</v>
      </c>
      <c r="B1796" s="440">
        <f t="shared" si="31"/>
        <v>6</v>
      </c>
      <c r="C1796" s="451">
        <v>740945</v>
      </c>
      <c r="D1796" s="444" t="s">
        <v>805</v>
      </c>
      <c r="F1796" s="440" t="s">
        <v>1323</v>
      </c>
      <c r="G1796" s="440" t="s">
        <v>1323</v>
      </c>
      <c r="J1796" s="440" t="s">
        <v>1324</v>
      </c>
      <c r="K1796" s="440" t="s">
        <v>1324</v>
      </c>
      <c r="Q1796" s="445" t="s">
        <v>1340</v>
      </c>
      <c r="R1796" s="454" t="s">
        <v>1340</v>
      </c>
      <c r="S1796" s="445" t="s">
        <v>1340</v>
      </c>
    </row>
    <row r="1797" spans="1:19" ht="10.199999999999999" customHeight="1" x14ac:dyDescent="0.3">
      <c r="A1797" s="440">
        <v>7409</v>
      </c>
      <c r="B1797" s="440">
        <f t="shared" si="31"/>
        <v>6</v>
      </c>
      <c r="C1797" s="451">
        <v>740950</v>
      </c>
      <c r="D1797" s="444" t="s">
        <v>872</v>
      </c>
      <c r="F1797" s="440" t="s">
        <v>1323</v>
      </c>
      <c r="G1797" s="440" t="s">
        <v>1323</v>
      </c>
      <c r="J1797" s="440" t="s">
        <v>1324</v>
      </c>
      <c r="K1797" s="440" t="s">
        <v>1324</v>
      </c>
      <c r="Q1797" s="445" t="s">
        <v>1340</v>
      </c>
      <c r="R1797" s="454" t="s">
        <v>1340</v>
      </c>
      <c r="S1797" s="445" t="s">
        <v>1340</v>
      </c>
    </row>
    <row r="1798" spans="1:19" ht="10.199999999999999" customHeight="1" x14ac:dyDescent="0.3">
      <c r="A1798" s="440">
        <v>7409</v>
      </c>
      <c r="B1798" s="440">
        <f t="shared" si="31"/>
        <v>6</v>
      </c>
      <c r="C1798" s="451">
        <v>740955</v>
      </c>
      <c r="D1798" s="444" t="s">
        <v>807</v>
      </c>
      <c r="F1798" s="440" t="s">
        <v>1323</v>
      </c>
      <c r="G1798" s="440" t="s">
        <v>1323</v>
      </c>
      <c r="J1798" s="440" t="s">
        <v>1324</v>
      </c>
      <c r="K1798" s="440" t="s">
        <v>1324</v>
      </c>
      <c r="Q1798" s="445" t="s">
        <v>1340</v>
      </c>
      <c r="R1798" s="454" t="s">
        <v>1340</v>
      </c>
      <c r="S1798" s="445" t="s">
        <v>1340</v>
      </c>
    </row>
    <row r="1799" spans="1:19" ht="10.199999999999999" customHeight="1" x14ac:dyDescent="0.3">
      <c r="A1799" s="440">
        <v>7409</v>
      </c>
      <c r="B1799" s="440">
        <f t="shared" si="31"/>
        <v>6</v>
      </c>
      <c r="C1799" s="451">
        <v>740960</v>
      </c>
      <c r="D1799" s="444" t="s">
        <v>1548</v>
      </c>
      <c r="F1799" s="440" t="s">
        <v>1323</v>
      </c>
      <c r="G1799" s="440" t="s">
        <v>1323</v>
      </c>
      <c r="J1799" s="440" t="s">
        <v>1324</v>
      </c>
      <c r="K1799" s="440" t="s">
        <v>1324</v>
      </c>
      <c r="Q1799" s="440">
        <v>740960</v>
      </c>
      <c r="R1799" s="449" t="s">
        <v>1642</v>
      </c>
      <c r="S1799" s="440">
        <v>740960</v>
      </c>
    </row>
    <row r="1800" spans="1:19" ht="10.199999999999999" customHeight="1" x14ac:dyDescent="0.3">
      <c r="A1800" s="440">
        <v>7409</v>
      </c>
      <c r="B1800" s="440">
        <f t="shared" ref="B1800:B1863" si="32">LEN(C1800)</f>
        <v>6</v>
      </c>
      <c r="C1800" s="451">
        <v>740961</v>
      </c>
      <c r="D1800" s="444" t="s">
        <v>109</v>
      </c>
      <c r="F1800" s="440" t="s">
        <v>1323</v>
      </c>
      <c r="G1800" s="440" t="s">
        <v>1323</v>
      </c>
      <c r="J1800" s="440" t="s">
        <v>1324</v>
      </c>
      <c r="K1800" s="440" t="s">
        <v>1324</v>
      </c>
      <c r="Q1800" s="440">
        <v>740961</v>
      </c>
      <c r="R1800" s="449" t="s">
        <v>1550</v>
      </c>
      <c r="S1800" s="440">
        <v>740961</v>
      </c>
    </row>
    <row r="1801" spans="1:19" ht="10.199999999999999" customHeight="1" x14ac:dyDescent="0.3">
      <c r="A1801" s="440">
        <v>7409</v>
      </c>
      <c r="B1801" s="440">
        <f t="shared" si="32"/>
        <v>6</v>
      </c>
      <c r="C1801" s="451">
        <v>740962</v>
      </c>
      <c r="D1801" s="444" t="s">
        <v>110</v>
      </c>
      <c r="F1801" s="440" t="s">
        <v>1323</v>
      </c>
      <c r="G1801" s="440" t="s">
        <v>1323</v>
      </c>
      <c r="J1801" s="440" t="s">
        <v>1324</v>
      </c>
      <c r="K1801" s="440" t="s">
        <v>1324</v>
      </c>
      <c r="Q1801" s="440">
        <v>740962</v>
      </c>
      <c r="R1801" s="449" t="s">
        <v>1551</v>
      </c>
      <c r="S1801" s="440">
        <v>740962</v>
      </c>
    </row>
    <row r="1802" spans="1:19" ht="10.199999999999999" customHeight="1" x14ac:dyDescent="0.3">
      <c r="A1802" s="440">
        <v>7409</v>
      </c>
      <c r="B1802" s="440">
        <f t="shared" si="32"/>
        <v>6</v>
      </c>
      <c r="C1802" s="451">
        <v>740965</v>
      </c>
      <c r="D1802" s="444" t="s">
        <v>111</v>
      </c>
      <c r="F1802" s="440" t="s">
        <v>1323</v>
      </c>
      <c r="G1802" s="440" t="s">
        <v>1323</v>
      </c>
      <c r="J1802" s="440" t="s">
        <v>1324</v>
      </c>
      <c r="K1802" s="440" t="s">
        <v>1324</v>
      </c>
      <c r="Q1802" s="440">
        <v>740965</v>
      </c>
      <c r="R1802" s="449" t="s">
        <v>1643</v>
      </c>
      <c r="S1802" s="440">
        <v>740965</v>
      </c>
    </row>
    <row r="1803" spans="1:19" ht="10.199999999999999" customHeight="1" x14ac:dyDescent="0.3">
      <c r="A1803" s="440">
        <v>7409</v>
      </c>
      <c r="B1803" s="440">
        <f t="shared" si="32"/>
        <v>6</v>
      </c>
      <c r="C1803" s="451">
        <v>740970</v>
      </c>
      <c r="D1803" s="444" t="s">
        <v>112</v>
      </c>
      <c r="F1803" s="440" t="s">
        <v>1323</v>
      </c>
      <c r="G1803" s="440" t="s">
        <v>1323</v>
      </c>
      <c r="J1803" s="440" t="s">
        <v>1324</v>
      </c>
      <c r="K1803" s="440" t="s">
        <v>1324</v>
      </c>
      <c r="Q1803" s="440">
        <v>740970</v>
      </c>
      <c r="R1803" s="449" t="s">
        <v>1644</v>
      </c>
      <c r="S1803" s="440">
        <v>740970</v>
      </c>
    </row>
    <row r="1804" spans="1:19" ht="10.199999999999999" customHeight="1" x14ac:dyDescent="0.3">
      <c r="A1804" s="440">
        <v>7409</v>
      </c>
      <c r="B1804" s="440">
        <f t="shared" si="32"/>
        <v>6</v>
      </c>
      <c r="C1804" s="451">
        <v>740975</v>
      </c>
      <c r="D1804" s="444" t="s">
        <v>417</v>
      </c>
      <c r="F1804" s="440" t="s">
        <v>1323</v>
      </c>
      <c r="G1804" s="440" t="s">
        <v>1323</v>
      </c>
      <c r="J1804" s="440" t="s">
        <v>1324</v>
      </c>
      <c r="K1804" s="440" t="s">
        <v>1324</v>
      </c>
      <c r="Q1804" s="445">
        <v>740975</v>
      </c>
      <c r="R1804" s="454" t="s">
        <v>417</v>
      </c>
      <c r="S1804" s="445">
        <v>740975</v>
      </c>
    </row>
    <row r="1805" spans="1:19" ht="10.199999999999999" customHeight="1" x14ac:dyDescent="0.3">
      <c r="A1805" s="440">
        <v>7409</v>
      </c>
      <c r="B1805" s="440">
        <f t="shared" si="32"/>
        <v>6</v>
      </c>
      <c r="C1805" s="451">
        <v>740980</v>
      </c>
      <c r="D1805" s="444" t="s">
        <v>418</v>
      </c>
      <c r="F1805" s="440" t="s">
        <v>1323</v>
      </c>
      <c r="G1805" s="440" t="s">
        <v>1323</v>
      </c>
      <c r="J1805" s="440" t="s">
        <v>1324</v>
      </c>
      <c r="K1805" s="440" t="s">
        <v>1324</v>
      </c>
      <c r="Q1805" s="445">
        <v>740980</v>
      </c>
      <c r="R1805" s="454" t="s">
        <v>418</v>
      </c>
      <c r="S1805" s="445">
        <v>740980</v>
      </c>
    </row>
    <row r="1806" spans="1:19" ht="10.199999999999999" customHeight="1" x14ac:dyDescent="0.3">
      <c r="A1806" s="440">
        <v>7409</v>
      </c>
      <c r="B1806" s="440">
        <f t="shared" si="32"/>
        <v>6</v>
      </c>
      <c r="C1806" s="451">
        <v>740985</v>
      </c>
      <c r="D1806" s="444" t="s">
        <v>419</v>
      </c>
      <c r="F1806" s="440" t="s">
        <v>1323</v>
      </c>
      <c r="G1806" s="440" t="s">
        <v>1323</v>
      </c>
      <c r="J1806" s="440" t="s">
        <v>1324</v>
      </c>
      <c r="K1806" s="440" t="s">
        <v>1324</v>
      </c>
      <c r="Q1806" s="445">
        <v>740985</v>
      </c>
      <c r="R1806" s="454" t="s">
        <v>419</v>
      </c>
      <c r="S1806" s="445">
        <v>740985</v>
      </c>
    </row>
    <row r="1807" spans="1:19" ht="10.199999999999999" customHeight="1" x14ac:dyDescent="0.3">
      <c r="A1807" s="440">
        <v>7409</v>
      </c>
      <c r="B1807" s="440">
        <f t="shared" si="32"/>
        <v>6</v>
      </c>
      <c r="C1807" s="451">
        <v>740990</v>
      </c>
      <c r="D1807" s="444" t="s">
        <v>53</v>
      </c>
      <c r="F1807" s="440" t="s">
        <v>1323</v>
      </c>
      <c r="G1807" s="440" t="s">
        <v>1323</v>
      </c>
      <c r="J1807" s="440" t="s">
        <v>1324</v>
      </c>
      <c r="K1807" s="440" t="s">
        <v>1324</v>
      </c>
      <c r="Q1807" s="445">
        <v>740990</v>
      </c>
      <c r="R1807" s="454" t="s">
        <v>53</v>
      </c>
      <c r="S1807" s="445">
        <v>740990</v>
      </c>
    </row>
    <row r="1808" spans="1:19" ht="10.199999999999999" customHeight="1" x14ac:dyDescent="0.3">
      <c r="A1808" s="440">
        <v>7410</v>
      </c>
      <c r="B1808" s="440">
        <f t="shared" si="32"/>
        <v>4</v>
      </c>
      <c r="C1808" s="451">
        <v>7410</v>
      </c>
      <c r="D1808" s="444" t="s">
        <v>474</v>
      </c>
      <c r="E1808" s="440" t="s">
        <v>1323</v>
      </c>
      <c r="F1808" s="440" t="s">
        <v>1323</v>
      </c>
      <c r="G1808" s="440" t="s">
        <v>1323</v>
      </c>
      <c r="I1808" s="440" t="s">
        <v>1323</v>
      </c>
      <c r="J1808" s="440" t="s">
        <v>1323</v>
      </c>
      <c r="K1808" s="440" t="s">
        <v>1323</v>
      </c>
      <c r="L1808" s="440" t="s">
        <v>1323</v>
      </c>
      <c r="M1808" s="440" t="s">
        <v>1323</v>
      </c>
      <c r="O1808" s="440" t="s">
        <v>1323</v>
      </c>
      <c r="Q1808" s="445">
        <v>7410</v>
      </c>
      <c r="R1808" s="454" t="s">
        <v>474</v>
      </c>
      <c r="S1808" s="445">
        <v>7410</v>
      </c>
    </row>
    <row r="1809" spans="1:19" ht="10.199999999999999" customHeight="1" x14ac:dyDescent="0.3">
      <c r="A1809" s="440">
        <v>7411</v>
      </c>
      <c r="B1809" s="440">
        <f t="shared" si="32"/>
        <v>4</v>
      </c>
      <c r="C1809" s="451">
        <v>7411</v>
      </c>
      <c r="D1809" s="444" t="s">
        <v>475</v>
      </c>
      <c r="E1809" s="440" t="s">
        <v>1323</v>
      </c>
      <c r="G1809" s="440" t="s">
        <v>1323</v>
      </c>
      <c r="J1809" s="440" t="s">
        <v>1324</v>
      </c>
      <c r="K1809" s="440" t="s">
        <v>1324</v>
      </c>
      <c r="O1809" s="440" t="s">
        <v>1323</v>
      </c>
      <c r="Q1809" s="445">
        <v>7411</v>
      </c>
      <c r="R1809" s="454" t="s">
        <v>475</v>
      </c>
      <c r="S1809" s="445">
        <v>7411</v>
      </c>
    </row>
    <row r="1810" spans="1:19" ht="10.199999999999999" customHeight="1" x14ac:dyDescent="0.3">
      <c r="A1810" s="440">
        <v>7411</v>
      </c>
      <c r="B1810" s="440">
        <f t="shared" si="32"/>
        <v>6</v>
      </c>
      <c r="C1810" s="451">
        <v>741105</v>
      </c>
      <c r="D1810" s="444" t="s">
        <v>243</v>
      </c>
      <c r="E1810" s="440" t="s">
        <v>1323</v>
      </c>
      <c r="J1810" s="440" t="s">
        <v>1324</v>
      </c>
      <c r="K1810" s="440" t="s">
        <v>1324</v>
      </c>
      <c r="O1810" s="440" t="s">
        <v>1323</v>
      </c>
      <c r="Q1810" s="445">
        <v>741105</v>
      </c>
      <c r="R1810" s="454" t="s">
        <v>243</v>
      </c>
      <c r="S1810" s="445">
        <v>741105</v>
      </c>
    </row>
    <row r="1811" spans="1:19" ht="10.199999999999999" customHeight="1" x14ac:dyDescent="0.3">
      <c r="A1811" s="440">
        <v>7411</v>
      </c>
      <c r="B1811" s="440">
        <f t="shared" si="32"/>
        <v>6</v>
      </c>
      <c r="C1811" s="451">
        <v>741110</v>
      </c>
      <c r="D1811" s="444" t="s">
        <v>254</v>
      </c>
      <c r="E1811" s="440" t="s">
        <v>1323</v>
      </c>
      <c r="G1811" s="440" t="s">
        <v>1323</v>
      </c>
      <c r="J1811" s="440" t="s">
        <v>1324</v>
      </c>
      <c r="K1811" s="440" t="s">
        <v>1324</v>
      </c>
      <c r="O1811" s="440" t="s">
        <v>1323</v>
      </c>
      <c r="Q1811" s="445">
        <v>741110</v>
      </c>
      <c r="R1811" s="454" t="s">
        <v>254</v>
      </c>
      <c r="S1811" s="445">
        <v>741110</v>
      </c>
    </row>
    <row r="1812" spans="1:19" ht="10.199999999999999" customHeight="1" x14ac:dyDescent="0.3">
      <c r="A1812" s="440">
        <v>7411</v>
      </c>
      <c r="B1812" s="440">
        <f t="shared" si="32"/>
        <v>6</v>
      </c>
      <c r="C1812" s="451">
        <v>741115</v>
      </c>
      <c r="D1812" s="444" t="s">
        <v>258</v>
      </c>
      <c r="E1812" s="440" t="s">
        <v>1323</v>
      </c>
      <c r="G1812" s="440" t="s">
        <v>1323</v>
      </c>
      <c r="J1812" s="440" t="s">
        <v>1324</v>
      </c>
      <c r="K1812" s="440" t="s">
        <v>1324</v>
      </c>
      <c r="O1812" s="440" t="s">
        <v>1323</v>
      </c>
      <c r="Q1812" s="445">
        <v>741115</v>
      </c>
      <c r="R1812" s="454" t="s">
        <v>258</v>
      </c>
      <c r="S1812" s="445">
        <v>741115</v>
      </c>
    </row>
    <row r="1813" spans="1:19" ht="10.199999999999999" customHeight="1" x14ac:dyDescent="0.3">
      <c r="A1813" s="440">
        <v>7411</v>
      </c>
      <c r="B1813" s="440">
        <f t="shared" si="32"/>
        <v>6</v>
      </c>
      <c r="C1813" s="451">
        <v>741120</v>
      </c>
      <c r="D1813" s="444" t="s">
        <v>435</v>
      </c>
      <c r="E1813" s="440" t="s">
        <v>1323</v>
      </c>
      <c r="G1813" s="440" t="s">
        <v>1323</v>
      </c>
      <c r="J1813" s="440" t="s">
        <v>1324</v>
      </c>
      <c r="K1813" s="440" t="s">
        <v>1324</v>
      </c>
      <c r="O1813" s="440" t="s">
        <v>1323</v>
      </c>
      <c r="Q1813" s="445">
        <v>741120</v>
      </c>
      <c r="R1813" s="454" t="s">
        <v>435</v>
      </c>
      <c r="S1813" s="445">
        <v>741120</v>
      </c>
    </row>
    <row r="1814" spans="1:19" ht="10.199999999999999" customHeight="1" x14ac:dyDescent="0.3">
      <c r="A1814" s="440">
        <v>7411</v>
      </c>
      <c r="B1814" s="440">
        <f t="shared" si="32"/>
        <v>6</v>
      </c>
      <c r="C1814" s="451">
        <v>741125</v>
      </c>
      <c r="D1814" s="444" t="s">
        <v>456</v>
      </c>
      <c r="E1814" s="440" t="s">
        <v>1323</v>
      </c>
      <c r="G1814" s="440" t="s">
        <v>1323</v>
      </c>
      <c r="J1814" s="440" t="s">
        <v>1324</v>
      </c>
      <c r="K1814" s="440" t="s">
        <v>1324</v>
      </c>
      <c r="O1814" s="440" t="s">
        <v>1323</v>
      </c>
      <c r="Q1814" s="445">
        <v>741125</v>
      </c>
      <c r="R1814" s="454" t="s">
        <v>456</v>
      </c>
      <c r="S1814" s="445">
        <v>741125</v>
      </c>
    </row>
    <row r="1815" spans="1:19" ht="10.199999999999999" customHeight="1" x14ac:dyDescent="0.3">
      <c r="A1815" s="440">
        <v>7411</v>
      </c>
      <c r="B1815" s="440">
        <f t="shared" si="32"/>
        <v>6</v>
      </c>
      <c r="C1815" s="451">
        <v>741130</v>
      </c>
      <c r="D1815" s="444" t="s">
        <v>458</v>
      </c>
      <c r="E1815" s="440" t="s">
        <v>1323</v>
      </c>
      <c r="G1815" s="440" t="s">
        <v>1323</v>
      </c>
      <c r="J1815" s="440" t="s">
        <v>1324</v>
      </c>
      <c r="K1815" s="440" t="s">
        <v>1324</v>
      </c>
      <c r="O1815" s="440" t="s">
        <v>1323</v>
      </c>
      <c r="Q1815" s="445">
        <v>741130</v>
      </c>
      <c r="R1815" s="454" t="s">
        <v>458</v>
      </c>
      <c r="S1815" s="445">
        <v>741130</v>
      </c>
    </row>
    <row r="1816" spans="1:19" ht="10.199999999999999" customHeight="1" x14ac:dyDescent="0.3">
      <c r="A1816" s="440">
        <v>7411</v>
      </c>
      <c r="B1816" s="440">
        <f t="shared" si="32"/>
        <v>6</v>
      </c>
      <c r="C1816" s="451">
        <v>741135</v>
      </c>
      <c r="D1816" s="444" t="s">
        <v>276</v>
      </c>
      <c r="E1816" s="440" t="s">
        <v>1323</v>
      </c>
      <c r="G1816" s="440" t="s">
        <v>1323</v>
      </c>
      <c r="J1816" s="440" t="s">
        <v>1324</v>
      </c>
      <c r="K1816" s="440" t="s">
        <v>1324</v>
      </c>
      <c r="O1816" s="440" t="s">
        <v>1323</v>
      </c>
      <c r="Q1816" s="445">
        <v>741135</v>
      </c>
      <c r="R1816" s="454" t="s">
        <v>276</v>
      </c>
      <c r="S1816" s="445">
        <v>741135</v>
      </c>
    </row>
    <row r="1817" spans="1:19" ht="10.199999999999999" customHeight="1" x14ac:dyDescent="0.3">
      <c r="A1817" s="440">
        <v>7411</v>
      </c>
      <c r="B1817" s="440">
        <f t="shared" si="32"/>
        <v>6</v>
      </c>
      <c r="C1817" s="451">
        <v>741140</v>
      </c>
      <c r="D1817" s="444" t="s">
        <v>460</v>
      </c>
      <c r="E1817" s="440" t="s">
        <v>1323</v>
      </c>
      <c r="G1817" s="440" t="s">
        <v>1323</v>
      </c>
      <c r="J1817" s="440" t="s">
        <v>1324</v>
      </c>
      <c r="K1817" s="440" t="s">
        <v>1324</v>
      </c>
      <c r="O1817" s="440" t="s">
        <v>1323</v>
      </c>
      <c r="Q1817" s="445">
        <v>741140</v>
      </c>
      <c r="R1817" s="454" t="s">
        <v>460</v>
      </c>
      <c r="S1817" s="445">
        <v>741140</v>
      </c>
    </row>
    <row r="1818" spans="1:19" ht="10.199999999999999" customHeight="1" x14ac:dyDescent="0.3">
      <c r="A1818" s="440">
        <v>7412</v>
      </c>
      <c r="B1818" s="440">
        <f t="shared" si="32"/>
        <v>4</v>
      </c>
      <c r="C1818" s="451">
        <v>7412</v>
      </c>
      <c r="D1818" s="444" t="s">
        <v>899</v>
      </c>
      <c r="E1818" s="440" t="s">
        <v>1323</v>
      </c>
      <c r="F1818" s="440" t="s">
        <v>1323</v>
      </c>
      <c r="G1818" s="440" t="s">
        <v>1323</v>
      </c>
      <c r="I1818" s="440" t="s">
        <v>1323</v>
      </c>
      <c r="J1818" s="440" t="s">
        <v>1323</v>
      </c>
      <c r="K1818" s="440" t="s">
        <v>1323</v>
      </c>
      <c r="L1818" s="440" t="s">
        <v>1323</v>
      </c>
      <c r="M1818" s="440" t="s">
        <v>1323</v>
      </c>
      <c r="N1818" s="440" t="s">
        <v>1323</v>
      </c>
      <c r="O1818" s="440" t="s">
        <v>1323</v>
      </c>
      <c r="Q1818" s="445">
        <v>7412</v>
      </c>
      <c r="R1818" s="454" t="s">
        <v>899</v>
      </c>
      <c r="S1818" s="445">
        <v>7412</v>
      </c>
    </row>
    <row r="1819" spans="1:19" ht="10.199999999999999" customHeight="1" x14ac:dyDescent="0.3">
      <c r="A1819" s="440">
        <v>7412</v>
      </c>
      <c r="B1819" s="440">
        <f t="shared" si="32"/>
        <v>6</v>
      </c>
      <c r="C1819" s="451">
        <v>741205</v>
      </c>
      <c r="D1819" s="444" t="s">
        <v>917</v>
      </c>
      <c r="E1819" s="440" t="s">
        <v>1323</v>
      </c>
      <c r="F1819" s="440" t="s">
        <v>1323</v>
      </c>
      <c r="J1819" s="440" t="s">
        <v>1324</v>
      </c>
      <c r="K1819" s="440" t="s">
        <v>1324</v>
      </c>
      <c r="O1819" s="440" t="s">
        <v>1323</v>
      </c>
      <c r="Q1819" s="445">
        <v>741205</v>
      </c>
      <c r="R1819" s="454" t="s">
        <v>917</v>
      </c>
      <c r="S1819" s="445">
        <v>741205</v>
      </c>
    </row>
    <row r="1820" spans="1:19" ht="10.199999999999999" customHeight="1" x14ac:dyDescent="0.3">
      <c r="A1820" s="440">
        <v>7412</v>
      </c>
      <c r="B1820" s="440">
        <f t="shared" si="32"/>
        <v>6</v>
      </c>
      <c r="C1820" s="451">
        <v>741210</v>
      </c>
      <c r="D1820" s="444" t="s">
        <v>918</v>
      </c>
      <c r="E1820" s="440" t="s">
        <v>1323</v>
      </c>
      <c r="F1820" s="440" t="s">
        <v>1323</v>
      </c>
      <c r="G1820" s="440" t="s">
        <v>1323</v>
      </c>
      <c r="I1820" s="440" t="s">
        <v>1323</v>
      </c>
      <c r="J1820" s="440" t="s">
        <v>1323</v>
      </c>
      <c r="K1820" s="440" t="s">
        <v>1323</v>
      </c>
      <c r="L1820" s="440" t="s">
        <v>1323</v>
      </c>
      <c r="M1820" s="440" t="s">
        <v>1323</v>
      </c>
      <c r="N1820" s="440" t="s">
        <v>1323</v>
      </c>
      <c r="O1820" s="440" t="s">
        <v>1323</v>
      </c>
      <c r="Q1820" s="445">
        <v>741210</v>
      </c>
      <c r="R1820" s="454" t="s">
        <v>918</v>
      </c>
      <c r="S1820" s="445">
        <v>741210</v>
      </c>
    </row>
    <row r="1821" spans="1:19" ht="10.199999999999999" customHeight="1" x14ac:dyDescent="0.3">
      <c r="A1821" s="440">
        <v>7412</v>
      </c>
      <c r="B1821" s="440">
        <f t="shared" si="32"/>
        <v>6</v>
      </c>
      <c r="C1821" s="451">
        <v>741215</v>
      </c>
      <c r="D1821" s="444" t="s">
        <v>919</v>
      </c>
      <c r="E1821" s="440" t="s">
        <v>1323</v>
      </c>
      <c r="F1821" s="440" t="s">
        <v>1323</v>
      </c>
      <c r="G1821" s="440" t="s">
        <v>1323</v>
      </c>
      <c r="I1821" s="440" t="s">
        <v>1323</v>
      </c>
      <c r="J1821" s="440" t="s">
        <v>1323</v>
      </c>
      <c r="K1821" s="440" t="s">
        <v>1323</v>
      </c>
      <c r="L1821" s="440" t="s">
        <v>1323</v>
      </c>
      <c r="M1821" s="440" t="s">
        <v>1323</v>
      </c>
      <c r="N1821" s="440" t="s">
        <v>1323</v>
      </c>
      <c r="O1821" s="440" t="s">
        <v>1323</v>
      </c>
      <c r="Q1821" s="445">
        <v>741215</v>
      </c>
      <c r="R1821" s="454" t="s">
        <v>919</v>
      </c>
      <c r="S1821" s="445">
        <v>741215</v>
      </c>
    </row>
    <row r="1822" spans="1:19" ht="10.199999999999999" customHeight="1" x14ac:dyDescent="0.3">
      <c r="A1822" s="440">
        <v>7412</v>
      </c>
      <c r="B1822" s="440">
        <f t="shared" si="32"/>
        <v>6</v>
      </c>
      <c r="C1822" s="451">
        <v>741220</v>
      </c>
      <c r="D1822" s="444" t="s">
        <v>920</v>
      </c>
      <c r="E1822" s="440" t="s">
        <v>1323</v>
      </c>
      <c r="F1822" s="440" t="s">
        <v>1323</v>
      </c>
      <c r="G1822" s="440" t="s">
        <v>1323</v>
      </c>
      <c r="I1822" s="440" t="s">
        <v>1323</v>
      </c>
      <c r="J1822" s="440" t="s">
        <v>1323</v>
      </c>
      <c r="K1822" s="440" t="s">
        <v>1323</v>
      </c>
      <c r="L1822" s="440" t="s">
        <v>1323</v>
      </c>
      <c r="M1822" s="440" t="s">
        <v>1323</v>
      </c>
      <c r="N1822" s="440" t="s">
        <v>1323</v>
      </c>
      <c r="O1822" s="440" t="s">
        <v>1323</v>
      </c>
      <c r="Q1822" s="445">
        <v>741220</v>
      </c>
      <c r="R1822" s="454" t="s">
        <v>920</v>
      </c>
      <c r="S1822" s="445">
        <v>741220</v>
      </c>
    </row>
    <row r="1823" spans="1:19" ht="10.199999999999999" customHeight="1" x14ac:dyDescent="0.3">
      <c r="A1823" s="440">
        <v>7412</v>
      </c>
      <c r="B1823" s="440">
        <f t="shared" si="32"/>
        <v>6</v>
      </c>
      <c r="C1823" s="451">
        <v>741225</v>
      </c>
      <c r="D1823" s="444" t="s">
        <v>921</v>
      </c>
      <c r="E1823" s="440" t="s">
        <v>1323</v>
      </c>
      <c r="F1823" s="440" t="s">
        <v>1323</v>
      </c>
      <c r="G1823" s="440" t="s">
        <v>1323</v>
      </c>
      <c r="I1823" s="440" t="s">
        <v>1323</v>
      </c>
      <c r="J1823" s="440" t="s">
        <v>1323</v>
      </c>
      <c r="K1823" s="440" t="s">
        <v>1323</v>
      </c>
      <c r="O1823" s="440" t="s">
        <v>1323</v>
      </c>
      <c r="Q1823" s="445">
        <v>741225</v>
      </c>
      <c r="R1823" s="454" t="s">
        <v>921</v>
      </c>
      <c r="S1823" s="445">
        <v>741225</v>
      </c>
    </row>
    <row r="1824" spans="1:19" ht="10.199999999999999" customHeight="1" x14ac:dyDescent="0.3">
      <c r="A1824" s="440">
        <v>7412</v>
      </c>
      <c r="B1824" s="440">
        <f t="shared" si="32"/>
        <v>6</v>
      </c>
      <c r="C1824" s="451">
        <v>741230</v>
      </c>
      <c r="D1824" s="444" t="s">
        <v>922</v>
      </c>
      <c r="E1824" s="440" t="s">
        <v>1323</v>
      </c>
      <c r="F1824" s="440" t="s">
        <v>1323</v>
      </c>
      <c r="G1824" s="440" t="s">
        <v>1323</v>
      </c>
      <c r="I1824" s="440" t="s">
        <v>1323</v>
      </c>
      <c r="J1824" s="440" t="s">
        <v>1323</v>
      </c>
      <c r="K1824" s="440" t="s">
        <v>1323</v>
      </c>
      <c r="L1824" s="440" t="s">
        <v>1323</v>
      </c>
      <c r="M1824" s="440" t="s">
        <v>1323</v>
      </c>
      <c r="N1824" s="440" t="s">
        <v>1323</v>
      </c>
      <c r="O1824" s="440" t="s">
        <v>1323</v>
      </c>
      <c r="Q1824" s="445">
        <v>741230</v>
      </c>
      <c r="R1824" s="454" t="s">
        <v>922</v>
      </c>
      <c r="S1824" s="445">
        <v>741230</v>
      </c>
    </row>
    <row r="1825" spans="1:19" ht="10.199999999999999" customHeight="1" x14ac:dyDescent="0.3">
      <c r="A1825" s="440">
        <v>7412</v>
      </c>
      <c r="B1825" s="440">
        <f t="shared" si="32"/>
        <v>6</v>
      </c>
      <c r="C1825" s="451">
        <v>741235</v>
      </c>
      <c r="D1825" s="444" t="s">
        <v>923</v>
      </c>
      <c r="E1825" s="440" t="s">
        <v>1323</v>
      </c>
      <c r="F1825" s="440" t="s">
        <v>1323</v>
      </c>
      <c r="G1825" s="440" t="s">
        <v>1323</v>
      </c>
      <c r="I1825" s="440" t="s">
        <v>1323</v>
      </c>
      <c r="J1825" s="440" t="s">
        <v>1323</v>
      </c>
      <c r="K1825" s="440" t="s">
        <v>1323</v>
      </c>
      <c r="L1825" s="440" t="s">
        <v>1323</v>
      </c>
      <c r="M1825" s="440" t="s">
        <v>1323</v>
      </c>
      <c r="O1825" s="440" t="s">
        <v>1323</v>
      </c>
      <c r="Q1825" s="445">
        <v>741235</v>
      </c>
      <c r="R1825" s="454" t="s">
        <v>923</v>
      </c>
      <c r="S1825" s="445">
        <v>741235</v>
      </c>
    </row>
    <row r="1826" spans="1:19" ht="10.199999999999999" customHeight="1" x14ac:dyDescent="0.3">
      <c r="A1826" s="440">
        <v>7413</v>
      </c>
      <c r="B1826" s="440">
        <f t="shared" si="32"/>
        <v>4</v>
      </c>
      <c r="C1826" s="451">
        <v>7413</v>
      </c>
      <c r="D1826" s="444" t="s">
        <v>900</v>
      </c>
      <c r="E1826" s="440" t="s">
        <v>1323</v>
      </c>
      <c r="J1826" s="440" t="s">
        <v>1324</v>
      </c>
      <c r="K1826" s="440" t="s">
        <v>1324</v>
      </c>
      <c r="O1826" s="440" t="s">
        <v>1323</v>
      </c>
      <c r="Q1826" s="445">
        <v>7413</v>
      </c>
      <c r="R1826" s="454" t="s">
        <v>900</v>
      </c>
      <c r="S1826" s="445">
        <v>7413</v>
      </c>
    </row>
    <row r="1827" spans="1:19" ht="10.199999999999999" customHeight="1" x14ac:dyDescent="0.3">
      <c r="A1827" s="440">
        <v>7413</v>
      </c>
      <c r="B1827" s="440">
        <f t="shared" si="32"/>
        <v>6</v>
      </c>
      <c r="C1827" s="451">
        <v>741305</v>
      </c>
      <c r="D1827" s="444" t="s">
        <v>1748</v>
      </c>
      <c r="E1827" s="440" t="s">
        <v>1323</v>
      </c>
      <c r="J1827" s="440" t="s">
        <v>1324</v>
      </c>
      <c r="K1827" s="440" t="s">
        <v>1324</v>
      </c>
      <c r="O1827" s="440" t="s">
        <v>1323</v>
      </c>
      <c r="Q1827" s="445">
        <v>741305</v>
      </c>
      <c r="R1827" s="454" t="s">
        <v>1748</v>
      </c>
      <c r="S1827" s="445">
        <v>741305</v>
      </c>
    </row>
    <row r="1828" spans="1:19" ht="10.199999999999999" customHeight="1" x14ac:dyDescent="0.3">
      <c r="A1828" s="440">
        <v>7413</v>
      </c>
      <c r="B1828" s="440">
        <f t="shared" si="32"/>
        <v>6</v>
      </c>
      <c r="C1828" s="451">
        <v>741310</v>
      </c>
      <c r="D1828" s="444" t="s">
        <v>1749</v>
      </c>
      <c r="E1828" s="440" t="s">
        <v>1323</v>
      </c>
      <c r="J1828" s="440" t="s">
        <v>1324</v>
      </c>
      <c r="K1828" s="440" t="s">
        <v>1324</v>
      </c>
      <c r="O1828" s="440" t="s">
        <v>1323</v>
      </c>
      <c r="Q1828" s="445">
        <v>741310</v>
      </c>
      <c r="R1828" s="454" t="s">
        <v>1749</v>
      </c>
      <c r="S1828" s="445">
        <v>741310</v>
      </c>
    </row>
    <row r="1829" spans="1:19" ht="10.199999999999999" customHeight="1" x14ac:dyDescent="0.3">
      <c r="A1829" s="440">
        <v>7414</v>
      </c>
      <c r="B1829" s="440">
        <f t="shared" si="32"/>
        <v>4</v>
      </c>
      <c r="C1829" s="451">
        <v>7414</v>
      </c>
      <c r="D1829" s="444" t="s">
        <v>476</v>
      </c>
      <c r="E1829" s="440" t="s">
        <v>1323</v>
      </c>
      <c r="F1829" s="440" t="s">
        <v>1323</v>
      </c>
      <c r="G1829" s="440" t="s">
        <v>1323</v>
      </c>
      <c r="I1829" s="440" t="s">
        <v>1323</v>
      </c>
      <c r="J1829" s="440" t="s">
        <v>1323</v>
      </c>
      <c r="K1829" s="440" t="s">
        <v>1323</v>
      </c>
      <c r="O1829" s="440" t="s">
        <v>1323</v>
      </c>
      <c r="Q1829" s="440">
        <v>7414</v>
      </c>
      <c r="R1829" s="449" t="s">
        <v>1750</v>
      </c>
      <c r="S1829" s="440">
        <v>7414</v>
      </c>
    </row>
    <row r="1830" spans="1:19" ht="10.199999999999999" customHeight="1" x14ac:dyDescent="0.3">
      <c r="A1830" s="440">
        <v>7414</v>
      </c>
      <c r="B1830" s="440">
        <f t="shared" si="32"/>
        <v>6</v>
      </c>
      <c r="C1830" s="449">
        <v>741401</v>
      </c>
      <c r="D1830" s="440" t="s">
        <v>924</v>
      </c>
      <c r="E1830" s="440" t="s">
        <v>1323</v>
      </c>
      <c r="F1830" s="440" t="s">
        <v>1323</v>
      </c>
      <c r="G1830" s="440" t="s">
        <v>1323</v>
      </c>
      <c r="I1830" s="440" t="s">
        <v>1323</v>
      </c>
      <c r="J1830" s="440" t="s">
        <v>1323</v>
      </c>
      <c r="K1830" s="440" t="s">
        <v>1323</v>
      </c>
      <c r="O1830" s="440" t="s">
        <v>1323</v>
      </c>
      <c r="Q1830" s="440">
        <v>741401</v>
      </c>
      <c r="R1830" s="449" t="s">
        <v>1751</v>
      </c>
      <c r="S1830" s="440" t="s">
        <v>1752</v>
      </c>
    </row>
    <row r="1831" spans="1:19" ht="10.199999999999999" customHeight="1" x14ac:dyDescent="0.3">
      <c r="A1831" s="440">
        <v>7414</v>
      </c>
      <c r="B1831" s="440">
        <f t="shared" si="32"/>
        <v>6</v>
      </c>
      <c r="C1831" s="451">
        <v>741402</v>
      </c>
      <c r="D1831" s="444" t="s">
        <v>925</v>
      </c>
      <c r="E1831" s="440" t="s">
        <v>1323</v>
      </c>
      <c r="F1831" s="440" t="s">
        <v>1323</v>
      </c>
      <c r="J1831" s="440" t="s">
        <v>1323</v>
      </c>
      <c r="K1831" s="440" t="s">
        <v>1323</v>
      </c>
      <c r="O1831" s="440" t="s">
        <v>1323</v>
      </c>
      <c r="Q1831" s="440">
        <v>741402</v>
      </c>
      <c r="R1831" s="449" t="s">
        <v>1753</v>
      </c>
      <c r="S1831" s="442" t="s">
        <v>1754</v>
      </c>
    </row>
    <row r="1832" spans="1:19" ht="10.199999999999999" customHeight="1" x14ac:dyDescent="0.3">
      <c r="A1832" s="440">
        <v>7414</v>
      </c>
      <c r="B1832" s="440">
        <f t="shared" si="32"/>
        <v>6</v>
      </c>
      <c r="C1832" s="451">
        <v>741403</v>
      </c>
      <c r="D1832" s="444" t="s">
        <v>926</v>
      </c>
      <c r="E1832" s="440" t="s">
        <v>1323</v>
      </c>
      <c r="F1832" s="440" t="s">
        <v>1323</v>
      </c>
      <c r="G1832" s="440" t="s">
        <v>1323</v>
      </c>
      <c r="I1832" s="440" t="s">
        <v>1323</v>
      </c>
      <c r="J1832" s="440" t="s">
        <v>1323</v>
      </c>
      <c r="K1832" s="440" t="s">
        <v>1323</v>
      </c>
      <c r="O1832" s="440" t="s">
        <v>1323</v>
      </c>
      <c r="Q1832" s="440">
        <v>741403</v>
      </c>
      <c r="R1832" s="449" t="s">
        <v>1755</v>
      </c>
      <c r="S1832" s="440">
        <v>741403</v>
      </c>
    </row>
    <row r="1833" spans="1:19" ht="10.199999999999999" customHeight="1" x14ac:dyDescent="0.3">
      <c r="A1833" s="440">
        <v>7414</v>
      </c>
      <c r="B1833" s="440">
        <f t="shared" si="32"/>
        <v>6</v>
      </c>
      <c r="C1833" s="451">
        <v>741404</v>
      </c>
      <c r="D1833" s="444" t="s">
        <v>477</v>
      </c>
      <c r="E1833" s="440" t="s">
        <v>1323</v>
      </c>
      <c r="F1833" s="440" t="s">
        <v>1323</v>
      </c>
      <c r="G1833" s="440" t="s">
        <v>1323</v>
      </c>
      <c r="J1833" s="440" t="s">
        <v>1323</v>
      </c>
      <c r="K1833" s="440" t="s">
        <v>1323</v>
      </c>
      <c r="O1833" s="440" t="s">
        <v>1323</v>
      </c>
      <c r="Q1833" s="440">
        <v>741404</v>
      </c>
      <c r="R1833" s="449" t="s">
        <v>1756</v>
      </c>
      <c r="S1833" s="440">
        <v>741404</v>
      </c>
    </row>
    <row r="1834" spans="1:19" ht="10.199999999999999" customHeight="1" x14ac:dyDescent="0.3">
      <c r="A1834" s="440">
        <v>7414</v>
      </c>
      <c r="B1834" s="440">
        <f t="shared" si="32"/>
        <v>6</v>
      </c>
      <c r="C1834" s="451">
        <v>741405</v>
      </c>
      <c r="D1834" s="444" t="s">
        <v>927</v>
      </c>
      <c r="E1834" s="440" t="s">
        <v>1323</v>
      </c>
      <c r="F1834" s="440" t="s">
        <v>1323</v>
      </c>
      <c r="G1834" s="440" t="s">
        <v>1323</v>
      </c>
      <c r="J1834" s="440" t="s">
        <v>1323</v>
      </c>
      <c r="K1834" s="440" t="s">
        <v>1323</v>
      </c>
      <c r="O1834" s="440" t="s">
        <v>1323</v>
      </c>
      <c r="Q1834" s="445" t="s">
        <v>1340</v>
      </c>
      <c r="R1834" s="454" t="s">
        <v>1340</v>
      </c>
      <c r="S1834" s="445" t="s">
        <v>1340</v>
      </c>
    </row>
    <row r="1835" spans="1:19" ht="10.199999999999999" customHeight="1" x14ac:dyDescent="0.3">
      <c r="A1835" s="440">
        <v>7414</v>
      </c>
      <c r="B1835" s="440">
        <f t="shared" si="32"/>
        <v>6</v>
      </c>
      <c r="C1835" s="451">
        <v>741406</v>
      </c>
      <c r="D1835" s="444" t="s">
        <v>928</v>
      </c>
      <c r="E1835" s="440" t="s">
        <v>1323</v>
      </c>
      <c r="F1835" s="440" t="s">
        <v>1323</v>
      </c>
      <c r="G1835" s="440" t="s">
        <v>1323</v>
      </c>
      <c r="J1835" s="440" t="s">
        <v>1323</v>
      </c>
      <c r="K1835" s="440" t="s">
        <v>1323</v>
      </c>
      <c r="O1835" s="440" t="s">
        <v>1323</v>
      </c>
      <c r="Q1835" s="445" t="s">
        <v>1340</v>
      </c>
      <c r="R1835" s="454" t="s">
        <v>1340</v>
      </c>
      <c r="S1835" s="445" t="s">
        <v>1340</v>
      </c>
    </row>
    <row r="1836" spans="1:19" ht="10.199999999999999" customHeight="1" x14ac:dyDescent="0.3">
      <c r="A1836" s="440">
        <v>7414</v>
      </c>
      <c r="B1836" s="440">
        <f t="shared" si="32"/>
        <v>6</v>
      </c>
      <c r="C1836" s="449">
        <v>741409</v>
      </c>
      <c r="D1836" s="440" t="s">
        <v>929</v>
      </c>
      <c r="E1836" s="440" t="s">
        <v>1323</v>
      </c>
      <c r="F1836" s="440" t="s">
        <v>1323</v>
      </c>
      <c r="G1836" s="440" t="s">
        <v>1323</v>
      </c>
      <c r="I1836" s="440" t="s">
        <v>1323</v>
      </c>
      <c r="J1836" s="440" t="s">
        <v>1323</v>
      </c>
      <c r="K1836" s="440" t="s">
        <v>1323</v>
      </c>
      <c r="O1836" s="440" t="s">
        <v>1323</v>
      </c>
      <c r="Q1836" s="440">
        <v>741409</v>
      </c>
      <c r="R1836" s="449" t="s">
        <v>1757</v>
      </c>
      <c r="S1836" s="442" t="s">
        <v>1758</v>
      </c>
    </row>
    <row r="1837" spans="1:19" ht="10.199999999999999" customHeight="1" x14ac:dyDescent="0.3">
      <c r="A1837" s="440">
        <v>7414</v>
      </c>
      <c r="B1837" s="440">
        <f t="shared" si="32"/>
        <v>6</v>
      </c>
      <c r="C1837" s="451">
        <v>741410</v>
      </c>
      <c r="D1837" s="444" t="s">
        <v>930</v>
      </c>
      <c r="E1837" s="440" t="s">
        <v>1323</v>
      </c>
      <c r="F1837" s="440" t="s">
        <v>1323</v>
      </c>
      <c r="J1837" s="440" t="s">
        <v>1323</v>
      </c>
      <c r="K1837" s="440" t="s">
        <v>1323</v>
      </c>
      <c r="O1837" s="440" t="s">
        <v>1323</v>
      </c>
      <c r="Q1837" s="440">
        <v>741410</v>
      </c>
      <c r="R1837" s="449" t="s">
        <v>1759</v>
      </c>
      <c r="S1837" s="442" t="s">
        <v>1760</v>
      </c>
    </row>
    <row r="1838" spans="1:19" ht="10.199999999999999" customHeight="1" x14ac:dyDescent="0.3">
      <c r="A1838" s="440">
        <v>7414</v>
      </c>
      <c r="B1838" s="440">
        <f t="shared" si="32"/>
        <v>6</v>
      </c>
      <c r="C1838" s="451">
        <v>741411</v>
      </c>
      <c r="D1838" s="444" t="s">
        <v>931</v>
      </c>
      <c r="E1838" s="440" t="s">
        <v>1323</v>
      </c>
      <c r="F1838" s="440" t="s">
        <v>1323</v>
      </c>
      <c r="G1838" s="440" t="s">
        <v>1323</v>
      </c>
      <c r="I1838" s="440" t="s">
        <v>1323</v>
      </c>
      <c r="J1838" s="440" t="s">
        <v>1323</v>
      </c>
      <c r="K1838" s="440" t="s">
        <v>1323</v>
      </c>
      <c r="O1838" s="440" t="s">
        <v>1323</v>
      </c>
      <c r="Q1838" s="440">
        <v>741411</v>
      </c>
      <c r="R1838" s="449" t="s">
        <v>1761</v>
      </c>
      <c r="S1838" s="440">
        <v>741411</v>
      </c>
    </row>
    <row r="1839" spans="1:19" ht="10.199999999999999" customHeight="1" x14ac:dyDescent="0.3">
      <c r="A1839" s="440">
        <v>7414</v>
      </c>
      <c r="B1839" s="440">
        <f t="shared" si="32"/>
        <v>6</v>
      </c>
      <c r="C1839" s="451">
        <v>741412</v>
      </c>
      <c r="D1839" s="444" t="s">
        <v>480</v>
      </c>
      <c r="E1839" s="440" t="s">
        <v>1323</v>
      </c>
      <c r="F1839" s="440" t="s">
        <v>1323</v>
      </c>
      <c r="G1839" s="440" t="s">
        <v>1323</v>
      </c>
      <c r="J1839" s="440" t="s">
        <v>1323</v>
      </c>
      <c r="K1839" s="440" t="s">
        <v>1323</v>
      </c>
      <c r="O1839" s="440" t="s">
        <v>1323</v>
      </c>
      <c r="Q1839" s="440">
        <v>741412</v>
      </c>
      <c r="R1839" s="449" t="s">
        <v>1762</v>
      </c>
      <c r="S1839" s="440">
        <v>741412</v>
      </c>
    </row>
    <row r="1840" spans="1:19" ht="10.199999999999999" customHeight="1" x14ac:dyDescent="0.3">
      <c r="A1840" s="440">
        <v>7414</v>
      </c>
      <c r="B1840" s="440">
        <f t="shared" si="32"/>
        <v>6</v>
      </c>
      <c r="C1840" s="451">
        <v>741413</v>
      </c>
      <c r="D1840" s="444" t="s">
        <v>932</v>
      </c>
      <c r="E1840" s="440" t="s">
        <v>1323</v>
      </c>
      <c r="F1840" s="440" t="s">
        <v>1323</v>
      </c>
      <c r="G1840" s="440" t="s">
        <v>1323</v>
      </c>
      <c r="J1840" s="440" t="s">
        <v>1323</v>
      </c>
      <c r="K1840" s="440" t="s">
        <v>1323</v>
      </c>
      <c r="O1840" s="440" t="s">
        <v>1323</v>
      </c>
      <c r="Q1840" s="445" t="s">
        <v>1340</v>
      </c>
      <c r="R1840" s="454" t="s">
        <v>1340</v>
      </c>
      <c r="S1840" s="440" t="s">
        <v>1340</v>
      </c>
    </row>
    <row r="1841" spans="1:19" ht="10.199999999999999" customHeight="1" x14ac:dyDescent="0.3">
      <c r="A1841" s="440">
        <v>7414</v>
      </c>
      <c r="B1841" s="440">
        <f t="shared" si="32"/>
        <v>6</v>
      </c>
      <c r="C1841" s="451">
        <v>741414</v>
      </c>
      <c r="D1841" s="444" t="s">
        <v>933</v>
      </c>
      <c r="E1841" s="440" t="s">
        <v>1323</v>
      </c>
      <c r="F1841" s="440" t="s">
        <v>1323</v>
      </c>
      <c r="G1841" s="440" t="s">
        <v>1323</v>
      </c>
      <c r="J1841" s="440" t="s">
        <v>1323</v>
      </c>
      <c r="K1841" s="440" t="s">
        <v>1323</v>
      </c>
      <c r="O1841" s="440" t="s">
        <v>1323</v>
      </c>
      <c r="Q1841" s="445" t="s">
        <v>1340</v>
      </c>
      <c r="R1841" s="454" t="s">
        <v>1340</v>
      </c>
      <c r="S1841" s="440" t="s">
        <v>1340</v>
      </c>
    </row>
    <row r="1842" spans="1:19" ht="10.199999999999999" customHeight="1" x14ac:dyDescent="0.3">
      <c r="A1842" s="440">
        <v>7414</v>
      </c>
      <c r="B1842" s="440">
        <f t="shared" si="32"/>
        <v>6</v>
      </c>
      <c r="C1842" s="451">
        <v>741417</v>
      </c>
      <c r="D1842" s="444" t="s">
        <v>934</v>
      </c>
      <c r="E1842" s="440" t="s">
        <v>1323</v>
      </c>
      <c r="F1842" s="440" t="s">
        <v>1323</v>
      </c>
      <c r="J1842" s="440" t="s">
        <v>1323</v>
      </c>
      <c r="K1842" s="440" t="s">
        <v>1323</v>
      </c>
      <c r="O1842" s="440" t="s">
        <v>1323</v>
      </c>
      <c r="Q1842" s="440">
        <v>741417</v>
      </c>
      <c r="R1842" s="449" t="s">
        <v>1763</v>
      </c>
      <c r="S1842" s="442" t="s">
        <v>1764</v>
      </c>
    </row>
    <row r="1843" spans="1:19" ht="10.199999999999999" customHeight="1" x14ac:dyDescent="0.3">
      <c r="A1843" s="440">
        <v>7414</v>
      </c>
      <c r="B1843" s="440">
        <f t="shared" si="32"/>
        <v>6</v>
      </c>
      <c r="C1843" s="451">
        <v>741418</v>
      </c>
      <c r="D1843" s="444" t="s">
        <v>935</v>
      </c>
      <c r="E1843" s="440" t="s">
        <v>1323</v>
      </c>
      <c r="F1843" s="440" t="s">
        <v>1323</v>
      </c>
      <c r="G1843" s="440" t="s">
        <v>1323</v>
      </c>
      <c r="J1843" s="440" t="s">
        <v>1323</v>
      </c>
      <c r="K1843" s="440" t="s">
        <v>1323</v>
      </c>
      <c r="O1843" s="440" t="s">
        <v>1323</v>
      </c>
      <c r="Q1843" s="440">
        <v>741418</v>
      </c>
      <c r="R1843" s="449" t="s">
        <v>1765</v>
      </c>
      <c r="S1843" s="440">
        <v>741418</v>
      </c>
    </row>
    <row r="1844" spans="1:19" ht="10.199999999999999" customHeight="1" x14ac:dyDescent="0.3">
      <c r="A1844" s="440">
        <v>7414</v>
      </c>
      <c r="B1844" s="440">
        <f t="shared" si="32"/>
        <v>6</v>
      </c>
      <c r="C1844" s="451">
        <v>741419</v>
      </c>
      <c r="D1844" s="444" t="s">
        <v>1766</v>
      </c>
      <c r="E1844" s="440" t="s">
        <v>1323</v>
      </c>
      <c r="F1844" s="440" t="s">
        <v>1323</v>
      </c>
      <c r="J1844" s="440" t="s">
        <v>1324</v>
      </c>
      <c r="K1844" s="440" t="s">
        <v>1324</v>
      </c>
      <c r="O1844" s="440" t="s">
        <v>1323</v>
      </c>
      <c r="Q1844" s="440">
        <v>741419</v>
      </c>
      <c r="R1844" s="449" t="s">
        <v>1767</v>
      </c>
      <c r="S1844" s="440">
        <v>741419</v>
      </c>
    </row>
    <row r="1845" spans="1:19" ht="10.199999999999999" customHeight="1" x14ac:dyDescent="0.3">
      <c r="A1845" s="440">
        <v>7414</v>
      </c>
      <c r="B1845" s="440">
        <f t="shared" si="32"/>
        <v>6</v>
      </c>
      <c r="C1845" s="449">
        <v>741420</v>
      </c>
      <c r="D1845" s="440" t="s">
        <v>936</v>
      </c>
      <c r="E1845" s="440" t="s">
        <v>1323</v>
      </c>
      <c r="F1845" s="440" t="s">
        <v>1323</v>
      </c>
      <c r="G1845" s="440" t="s">
        <v>1323</v>
      </c>
      <c r="I1845" s="440" t="s">
        <v>1323</v>
      </c>
      <c r="J1845" s="440" t="s">
        <v>1323</v>
      </c>
      <c r="K1845" s="440" t="s">
        <v>1323</v>
      </c>
      <c r="O1845" s="440" t="s">
        <v>1323</v>
      </c>
      <c r="Q1845" s="440">
        <v>741420</v>
      </c>
      <c r="R1845" s="449" t="s">
        <v>1768</v>
      </c>
      <c r="S1845" s="440" t="s">
        <v>1769</v>
      </c>
    </row>
    <row r="1846" spans="1:19" ht="10.199999999999999" customHeight="1" x14ac:dyDescent="0.3">
      <c r="A1846" s="440">
        <v>7414</v>
      </c>
      <c r="B1846" s="440">
        <f t="shared" si="32"/>
        <v>6</v>
      </c>
      <c r="C1846" s="451">
        <v>741421</v>
      </c>
      <c r="D1846" s="444" t="s">
        <v>937</v>
      </c>
      <c r="E1846" s="440" t="s">
        <v>1323</v>
      </c>
      <c r="F1846" s="440" t="s">
        <v>1323</v>
      </c>
      <c r="J1846" s="440" t="s">
        <v>1323</v>
      </c>
      <c r="K1846" s="440" t="s">
        <v>1323</v>
      </c>
      <c r="O1846" s="440" t="s">
        <v>1323</v>
      </c>
      <c r="Q1846" s="440">
        <v>741421</v>
      </c>
      <c r="R1846" s="449" t="s">
        <v>1770</v>
      </c>
      <c r="S1846" s="442" t="s">
        <v>1771</v>
      </c>
    </row>
    <row r="1847" spans="1:19" ht="10.199999999999999" customHeight="1" x14ac:dyDescent="0.3">
      <c r="A1847" s="440">
        <v>7414</v>
      </c>
      <c r="B1847" s="440">
        <f t="shared" si="32"/>
        <v>6</v>
      </c>
      <c r="C1847" s="451">
        <v>741422</v>
      </c>
      <c r="D1847" s="444" t="s">
        <v>938</v>
      </c>
      <c r="E1847" s="440" t="s">
        <v>1323</v>
      </c>
      <c r="F1847" s="440" t="s">
        <v>1323</v>
      </c>
      <c r="J1847" s="440" t="s">
        <v>1324</v>
      </c>
      <c r="K1847" s="440" t="s">
        <v>1324</v>
      </c>
      <c r="O1847" s="440" t="s">
        <v>1323</v>
      </c>
      <c r="Q1847" s="440">
        <v>741422</v>
      </c>
      <c r="R1847" s="449" t="s">
        <v>1772</v>
      </c>
      <c r="S1847" s="442" t="s">
        <v>1773</v>
      </c>
    </row>
    <row r="1848" spans="1:19" ht="10.199999999999999" customHeight="1" x14ac:dyDescent="0.3">
      <c r="A1848" s="440">
        <v>7414</v>
      </c>
      <c r="B1848" s="440">
        <f t="shared" si="32"/>
        <v>6</v>
      </c>
      <c r="C1848" s="451">
        <v>741423</v>
      </c>
      <c r="D1848" s="444" t="s">
        <v>939</v>
      </c>
      <c r="E1848" s="440" t="s">
        <v>1323</v>
      </c>
      <c r="F1848" s="440" t="s">
        <v>1323</v>
      </c>
      <c r="G1848" s="440" t="s">
        <v>1323</v>
      </c>
      <c r="J1848" s="440" t="s">
        <v>1323</v>
      </c>
      <c r="K1848" s="440" t="s">
        <v>1323</v>
      </c>
      <c r="O1848" s="440" t="s">
        <v>1323</v>
      </c>
      <c r="Q1848" s="440">
        <v>741423</v>
      </c>
      <c r="R1848" s="449" t="s">
        <v>1774</v>
      </c>
      <c r="S1848" s="442" t="s">
        <v>1775</v>
      </c>
    </row>
    <row r="1849" spans="1:19" ht="10.199999999999999" customHeight="1" x14ac:dyDescent="0.3">
      <c r="A1849" s="440">
        <v>7414</v>
      </c>
      <c r="B1849" s="440">
        <f t="shared" si="32"/>
        <v>6</v>
      </c>
      <c r="C1849" s="451">
        <v>741424</v>
      </c>
      <c r="D1849" s="444" t="s">
        <v>940</v>
      </c>
      <c r="E1849" s="440" t="s">
        <v>1323</v>
      </c>
      <c r="F1849" s="440" t="s">
        <v>1323</v>
      </c>
      <c r="G1849" s="440" t="s">
        <v>1323</v>
      </c>
      <c r="J1849" s="440" t="s">
        <v>1323</v>
      </c>
      <c r="K1849" s="440" t="s">
        <v>1323</v>
      </c>
      <c r="O1849" s="440" t="s">
        <v>1323</v>
      </c>
      <c r="Q1849" s="445" t="s">
        <v>1340</v>
      </c>
      <c r="R1849" s="454" t="s">
        <v>1340</v>
      </c>
      <c r="S1849" s="440" t="s">
        <v>1340</v>
      </c>
    </row>
    <row r="1850" spans="1:19" ht="10.199999999999999" customHeight="1" x14ac:dyDescent="0.3">
      <c r="A1850" s="440">
        <v>7414</v>
      </c>
      <c r="B1850" s="440">
        <f t="shared" si="32"/>
        <v>6</v>
      </c>
      <c r="C1850" s="451">
        <v>741425</v>
      </c>
      <c r="D1850" s="444" t="s">
        <v>941</v>
      </c>
      <c r="E1850" s="440" t="s">
        <v>1323</v>
      </c>
      <c r="F1850" s="440" t="s">
        <v>1323</v>
      </c>
      <c r="G1850" s="440" t="s">
        <v>1323</v>
      </c>
      <c r="J1850" s="440" t="s">
        <v>1323</v>
      </c>
      <c r="K1850" s="440" t="s">
        <v>1323</v>
      </c>
      <c r="O1850" s="440" t="s">
        <v>1323</v>
      </c>
      <c r="Q1850" s="445" t="s">
        <v>1340</v>
      </c>
      <c r="R1850" s="454" t="s">
        <v>1340</v>
      </c>
      <c r="S1850" s="440" t="s">
        <v>1340</v>
      </c>
    </row>
    <row r="1851" spans="1:19" ht="10.199999999999999" customHeight="1" x14ac:dyDescent="0.3">
      <c r="A1851" s="440">
        <v>7414</v>
      </c>
      <c r="B1851" s="440">
        <f t="shared" si="32"/>
        <v>6</v>
      </c>
      <c r="C1851" s="451">
        <v>741428</v>
      </c>
      <c r="D1851" s="444" t="s">
        <v>942</v>
      </c>
      <c r="E1851" s="440" t="s">
        <v>1323</v>
      </c>
      <c r="F1851" s="440" t="s">
        <v>1323</v>
      </c>
      <c r="G1851" s="440" t="s">
        <v>1323</v>
      </c>
      <c r="I1851" s="440" t="s">
        <v>1323</v>
      </c>
      <c r="J1851" s="440" t="s">
        <v>1323</v>
      </c>
      <c r="K1851" s="440" t="s">
        <v>1323</v>
      </c>
      <c r="O1851" s="440" t="s">
        <v>1323</v>
      </c>
      <c r="Q1851" s="440">
        <v>741428</v>
      </c>
      <c r="R1851" s="449" t="s">
        <v>1776</v>
      </c>
      <c r="S1851" s="442" t="s">
        <v>1777</v>
      </c>
    </row>
    <row r="1852" spans="1:19" ht="10.199999999999999" customHeight="1" x14ac:dyDescent="0.3">
      <c r="A1852" s="440">
        <v>7414</v>
      </c>
      <c r="B1852" s="440">
        <f t="shared" si="32"/>
        <v>6</v>
      </c>
      <c r="C1852" s="451">
        <v>741429</v>
      </c>
      <c r="D1852" s="444" t="s">
        <v>943</v>
      </c>
      <c r="E1852" s="440" t="s">
        <v>1323</v>
      </c>
      <c r="F1852" s="440" t="s">
        <v>1323</v>
      </c>
      <c r="G1852" s="440" t="s">
        <v>1323</v>
      </c>
      <c r="I1852" s="440" t="s">
        <v>1323</v>
      </c>
      <c r="J1852" s="440" t="s">
        <v>1323</v>
      </c>
      <c r="K1852" s="440" t="s">
        <v>1323</v>
      </c>
      <c r="O1852" s="440" t="s">
        <v>1323</v>
      </c>
      <c r="Q1852" s="440">
        <v>741429</v>
      </c>
      <c r="R1852" s="449" t="s">
        <v>1778</v>
      </c>
      <c r="S1852" s="442" t="s">
        <v>1779</v>
      </c>
    </row>
    <row r="1853" spans="1:19" ht="10.199999999999999" customHeight="1" x14ac:dyDescent="0.3">
      <c r="A1853" s="440">
        <v>7414</v>
      </c>
      <c r="B1853" s="440">
        <f t="shared" si="32"/>
        <v>6</v>
      </c>
      <c r="C1853" s="451">
        <v>741430</v>
      </c>
      <c r="D1853" s="444" t="s">
        <v>1780</v>
      </c>
      <c r="E1853" s="440" t="s">
        <v>1323</v>
      </c>
      <c r="F1853" s="440" t="s">
        <v>1323</v>
      </c>
      <c r="J1853" s="440" t="s">
        <v>1323</v>
      </c>
      <c r="K1853" s="440" t="s">
        <v>1323</v>
      </c>
      <c r="O1853" s="440" t="s">
        <v>1323</v>
      </c>
      <c r="Q1853" s="445" t="s">
        <v>1340</v>
      </c>
      <c r="R1853" s="454" t="s">
        <v>1340</v>
      </c>
      <c r="S1853" s="440" t="s">
        <v>1340</v>
      </c>
    </row>
    <row r="1854" spans="1:19" ht="10.199999999999999" customHeight="1" x14ac:dyDescent="0.3">
      <c r="A1854" s="440">
        <v>7414</v>
      </c>
      <c r="B1854" s="440">
        <f t="shared" si="32"/>
        <v>6</v>
      </c>
      <c r="C1854" s="451">
        <v>741431</v>
      </c>
      <c r="D1854" s="444" t="s">
        <v>1781</v>
      </c>
      <c r="E1854" s="440" t="s">
        <v>1323</v>
      </c>
      <c r="F1854" s="440" t="s">
        <v>1323</v>
      </c>
      <c r="G1854" s="440" t="s">
        <v>1323</v>
      </c>
      <c r="I1854" s="440" t="s">
        <v>1323</v>
      </c>
      <c r="J1854" s="440" t="s">
        <v>1323</v>
      </c>
      <c r="K1854" s="440" t="s">
        <v>1323</v>
      </c>
      <c r="O1854" s="440" t="s">
        <v>1323</v>
      </c>
      <c r="Q1854" s="440">
        <v>741431</v>
      </c>
      <c r="R1854" s="449" t="s">
        <v>1782</v>
      </c>
      <c r="S1854" s="440">
        <v>741431</v>
      </c>
    </row>
    <row r="1855" spans="1:19" ht="10.199999999999999" customHeight="1" x14ac:dyDescent="0.3">
      <c r="A1855" s="440">
        <v>7414</v>
      </c>
      <c r="B1855" s="440">
        <f t="shared" si="32"/>
        <v>6</v>
      </c>
      <c r="C1855" s="451">
        <v>741432</v>
      </c>
      <c r="D1855" s="444" t="s">
        <v>478</v>
      </c>
      <c r="E1855" s="440" t="s">
        <v>1323</v>
      </c>
      <c r="F1855" s="440" t="s">
        <v>1323</v>
      </c>
      <c r="J1855" s="440" t="s">
        <v>1324</v>
      </c>
      <c r="K1855" s="440" t="s">
        <v>1324</v>
      </c>
      <c r="O1855" s="440" t="s">
        <v>1323</v>
      </c>
      <c r="Q1855" s="440">
        <v>741432</v>
      </c>
      <c r="R1855" s="449" t="s">
        <v>1783</v>
      </c>
      <c r="S1855" s="440">
        <v>741432</v>
      </c>
    </row>
    <row r="1856" spans="1:19" ht="10.199999999999999" customHeight="1" x14ac:dyDescent="0.3">
      <c r="A1856" s="440">
        <v>7414</v>
      </c>
      <c r="B1856" s="440">
        <f t="shared" si="32"/>
        <v>6</v>
      </c>
      <c r="C1856" s="451">
        <v>741433</v>
      </c>
      <c r="D1856" s="444" t="s">
        <v>479</v>
      </c>
      <c r="F1856" s="440" t="s">
        <v>1323</v>
      </c>
      <c r="I1856" s="440" t="s">
        <v>1323</v>
      </c>
      <c r="J1856" s="440" t="s">
        <v>1324</v>
      </c>
      <c r="K1856" s="440" t="s">
        <v>1324</v>
      </c>
      <c r="Q1856" s="440">
        <v>741433</v>
      </c>
      <c r="R1856" s="449" t="s">
        <v>1784</v>
      </c>
      <c r="S1856" s="440">
        <v>741433</v>
      </c>
    </row>
    <row r="1857" spans="1:19" ht="10.199999999999999" customHeight="1" x14ac:dyDescent="0.3">
      <c r="A1857" s="440">
        <v>7414</v>
      </c>
      <c r="B1857" s="440">
        <f t="shared" si="32"/>
        <v>6</v>
      </c>
      <c r="C1857" s="451">
        <v>741434</v>
      </c>
      <c r="D1857" s="444" t="s">
        <v>1785</v>
      </c>
      <c r="E1857" s="440" t="s">
        <v>1323</v>
      </c>
      <c r="F1857" s="440" t="s">
        <v>1323</v>
      </c>
      <c r="J1857" s="440" t="s">
        <v>1323</v>
      </c>
      <c r="K1857" s="440" t="s">
        <v>1323</v>
      </c>
      <c r="O1857" s="440" t="s">
        <v>1323</v>
      </c>
      <c r="Q1857" s="445" t="s">
        <v>1340</v>
      </c>
      <c r="R1857" s="454" t="s">
        <v>1340</v>
      </c>
      <c r="S1857" s="440" t="s">
        <v>1340</v>
      </c>
    </row>
    <row r="1858" spans="1:19" ht="10.199999999999999" customHeight="1" x14ac:dyDescent="0.3">
      <c r="A1858" s="440">
        <v>7414</v>
      </c>
      <c r="B1858" s="440">
        <f t="shared" si="32"/>
        <v>6</v>
      </c>
      <c r="C1858" s="451">
        <v>741435</v>
      </c>
      <c r="D1858" s="444" t="s">
        <v>1786</v>
      </c>
      <c r="E1858" s="440" t="s">
        <v>1323</v>
      </c>
      <c r="F1858" s="440" t="s">
        <v>1323</v>
      </c>
      <c r="G1858" s="440" t="s">
        <v>1323</v>
      </c>
      <c r="I1858" s="440" t="s">
        <v>1323</v>
      </c>
      <c r="J1858" s="440" t="s">
        <v>1323</v>
      </c>
      <c r="K1858" s="440" t="s">
        <v>1323</v>
      </c>
      <c r="O1858" s="440" t="s">
        <v>1323</v>
      </c>
      <c r="Q1858" s="440">
        <v>741435</v>
      </c>
      <c r="R1858" s="449" t="s">
        <v>1787</v>
      </c>
      <c r="S1858" s="440">
        <v>741435</v>
      </c>
    </row>
    <row r="1859" spans="1:19" ht="10.199999999999999" customHeight="1" x14ac:dyDescent="0.3">
      <c r="A1859" s="440">
        <v>7414</v>
      </c>
      <c r="B1859" s="440">
        <f t="shared" si="32"/>
        <v>6</v>
      </c>
      <c r="C1859" s="451">
        <v>741436</v>
      </c>
      <c r="D1859" s="444" t="s">
        <v>481</v>
      </c>
      <c r="E1859" s="440" t="s">
        <v>1323</v>
      </c>
      <c r="F1859" s="440" t="s">
        <v>1323</v>
      </c>
      <c r="J1859" s="440" t="s">
        <v>1324</v>
      </c>
      <c r="K1859" s="440" t="s">
        <v>1324</v>
      </c>
      <c r="O1859" s="440" t="s">
        <v>1323</v>
      </c>
      <c r="Q1859" s="440">
        <v>741436</v>
      </c>
      <c r="R1859" s="449" t="s">
        <v>1788</v>
      </c>
      <c r="S1859" s="440">
        <v>741436</v>
      </c>
    </row>
    <row r="1860" spans="1:19" ht="10.199999999999999" customHeight="1" x14ac:dyDescent="0.3">
      <c r="A1860" s="440">
        <v>7414</v>
      </c>
      <c r="B1860" s="440">
        <f t="shared" si="32"/>
        <v>6</v>
      </c>
      <c r="C1860" s="451">
        <v>741437</v>
      </c>
      <c r="D1860" s="444" t="s">
        <v>482</v>
      </c>
      <c r="F1860" s="440" t="s">
        <v>1323</v>
      </c>
      <c r="I1860" s="440" t="s">
        <v>1323</v>
      </c>
      <c r="J1860" s="440" t="s">
        <v>1324</v>
      </c>
      <c r="K1860" s="440" t="s">
        <v>1324</v>
      </c>
      <c r="Q1860" s="440">
        <v>741437</v>
      </c>
      <c r="R1860" s="449" t="s">
        <v>1789</v>
      </c>
      <c r="S1860" s="440">
        <v>741437</v>
      </c>
    </row>
    <row r="1861" spans="1:19" ht="10.199999999999999" customHeight="1" x14ac:dyDescent="0.3">
      <c r="A1861" s="440">
        <v>7414</v>
      </c>
      <c r="B1861" s="440">
        <f t="shared" si="32"/>
        <v>6</v>
      </c>
      <c r="C1861" s="451">
        <v>741438</v>
      </c>
      <c r="D1861" s="444" t="s">
        <v>1790</v>
      </c>
      <c r="E1861" s="440" t="s">
        <v>1323</v>
      </c>
      <c r="F1861" s="440" t="s">
        <v>1323</v>
      </c>
      <c r="J1861" s="440" t="s">
        <v>1323</v>
      </c>
      <c r="K1861" s="440" t="s">
        <v>1323</v>
      </c>
      <c r="O1861" s="440" t="s">
        <v>1323</v>
      </c>
      <c r="Q1861" s="445" t="s">
        <v>1340</v>
      </c>
      <c r="R1861" s="454" t="s">
        <v>1340</v>
      </c>
      <c r="S1861" s="440" t="s">
        <v>1340</v>
      </c>
    </row>
    <row r="1862" spans="1:19" ht="10.199999999999999" customHeight="1" x14ac:dyDescent="0.3">
      <c r="A1862" s="440">
        <v>7414</v>
      </c>
      <c r="B1862" s="440">
        <f t="shared" si="32"/>
        <v>6</v>
      </c>
      <c r="C1862" s="451">
        <v>741439</v>
      </c>
      <c r="D1862" s="444" t="s">
        <v>1791</v>
      </c>
      <c r="E1862" s="440" t="s">
        <v>1323</v>
      </c>
      <c r="F1862" s="440" t="s">
        <v>1323</v>
      </c>
      <c r="J1862" s="440" t="s">
        <v>1323</v>
      </c>
      <c r="K1862" s="440" t="s">
        <v>1323</v>
      </c>
      <c r="O1862" s="440" t="s">
        <v>1323</v>
      </c>
      <c r="Q1862" s="445" t="s">
        <v>1340</v>
      </c>
      <c r="R1862" s="454" t="s">
        <v>1340</v>
      </c>
      <c r="S1862" s="440" t="s">
        <v>1340</v>
      </c>
    </row>
    <row r="1863" spans="1:19" ht="10.199999999999999" customHeight="1" x14ac:dyDescent="0.3">
      <c r="A1863" s="440">
        <v>7414</v>
      </c>
      <c r="B1863" s="440">
        <f t="shared" si="32"/>
        <v>6</v>
      </c>
      <c r="C1863" s="451">
        <v>741440</v>
      </c>
      <c r="D1863" s="444" t="s">
        <v>1792</v>
      </c>
      <c r="E1863" s="440" t="s">
        <v>1323</v>
      </c>
      <c r="F1863" s="440" t="s">
        <v>1323</v>
      </c>
      <c r="G1863" s="440" t="s">
        <v>1323</v>
      </c>
      <c r="I1863" s="440" t="s">
        <v>1323</v>
      </c>
      <c r="J1863" s="440" t="s">
        <v>1323</v>
      </c>
      <c r="K1863" s="440" t="s">
        <v>1323</v>
      </c>
      <c r="O1863" s="440" t="s">
        <v>1323</v>
      </c>
      <c r="Q1863" s="440">
        <v>741440</v>
      </c>
      <c r="R1863" s="449" t="s">
        <v>1793</v>
      </c>
      <c r="S1863" s="442" t="s">
        <v>1794</v>
      </c>
    </row>
    <row r="1864" spans="1:19" ht="10.199999999999999" customHeight="1" x14ac:dyDescent="0.3">
      <c r="A1864" s="440">
        <v>7414</v>
      </c>
      <c r="B1864" s="440">
        <f t="shared" ref="B1864:B1890" si="33">LEN(C1864)</f>
        <v>6</v>
      </c>
      <c r="C1864" s="451">
        <v>741441</v>
      </c>
      <c r="D1864" s="444" t="s">
        <v>944</v>
      </c>
      <c r="E1864" s="440" t="s">
        <v>1323</v>
      </c>
      <c r="F1864" s="440" t="s">
        <v>1323</v>
      </c>
      <c r="J1864" s="440" t="s">
        <v>1324</v>
      </c>
      <c r="K1864" s="440" t="s">
        <v>1324</v>
      </c>
      <c r="O1864" s="440" t="s">
        <v>1323</v>
      </c>
      <c r="Q1864" s="440">
        <v>741441</v>
      </c>
      <c r="R1864" s="449" t="s">
        <v>1795</v>
      </c>
      <c r="S1864" s="442" t="s">
        <v>1796</v>
      </c>
    </row>
    <row r="1865" spans="1:19" ht="10.199999999999999" customHeight="1" x14ac:dyDescent="0.3">
      <c r="A1865" s="440">
        <v>7414</v>
      </c>
      <c r="B1865" s="440">
        <f t="shared" si="33"/>
        <v>6</v>
      </c>
      <c r="C1865" s="451">
        <v>741442</v>
      </c>
      <c r="D1865" s="444" t="s">
        <v>945</v>
      </c>
      <c r="F1865" s="440" t="s">
        <v>1323</v>
      </c>
      <c r="I1865" s="440" t="s">
        <v>1323</v>
      </c>
      <c r="J1865" s="440" t="s">
        <v>1324</v>
      </c>
      <c r="K1865" s="440" t="s">
        <v>1324</v>
      </c>
      <c r="Q1865" s="440">
        <v>741442</v>
      </c>
      <c r="R1865" s="449" t="s">
        <v>1797</v>
      </c>
      <c r="S1865" s="442" t="s">
        <v>1798</v>
      </c>
    </row>
    <row r="1866" spans="1:19" ht="10.199999999999999" customHeight="1" x14ac:dyDescent="0.3">
      <c r="A1866" s="440">
        <v>7415</v>
      </c>
      <c r="B1866" s="440">
        <f t="shared" si="33"/>
        <v>4</v>
      </c>
      <c r="C1866" s="451">
        <v>7415</v>
      </c>
      <c r="D1866" s="444" t="s">
        <v>483</v>
      </c>
      <c r="E1866" s="440" t="s">
        <v>1323</v>
      </c>
      <c r="G1866" s="440" t="s">
        <v>1323</v>
      </c>
      <c r="I1866" s="440" t="s">
        <v>1323</v>
      </c>
      <c r="J1866" s="440" t="s">
        <v>1323</v>
      </c>
      <c r="K1866" s="440" t="s">
        <v>1323</v>
      </c>
      <c r="O1866" s="440" t="s">
        <v>1323</v>
      </c>
      <c r="Q1866" s="440">
        <v>7415</v>
      </c>
      <c r="R1866" s="449" t="s">
        <v>1799</v>
      </c>
      <c r="S1866" s="440">
        <v>7415</v>
      </c>
    </row>
    <row r="1867" spans="1:19" ht="10.199999999999999" customHeight="1" x14ac:dyDescent="0.3">
      <c r="A1867" s="440">
        <v>7415</v>
      </c>
      <c r="B1867" s="440">
        <f t="shared" si="33"/>
        <v>6</v>
      </c>
      <c r="C1867" s="449">
        <v>741505</v>
      </c>
      <c r="D1867" s="440" t="s">
        <v>946</v>
      </c>
      <c r="E1867" s="440" t="s">
        <v>1323</v>
      </c>
      <c r="G1867" s="440" t="s">
        <v>1323</v>
      </c>
      <c r="I1867" s="440" t="s">
        <v>1323</v>
      </c>
      <c r="J1867" s="440" t="s">
        <v>1323</v>
      </c>
      <c r="K1867" s="440" t="s">
        <v>1323</v>
      </c>
      <c r="O1867" s="440" t="s">
        <v>1323</v>
      </c>
      <c r="Q1867" s="440">
        <v>741505</v>
      </c>
      <c r="R1867" s="449" t="s">
        <v>1800</v>
      </c>
      <c r="S1867" s="440" t="s">
        <v>1801</v>
      </c>
    </row>
    <row r="1868" spans="1:19" ht="10.199999999999999" customHeight="1" x14ac:dyDescent="0.3">
      <c r="A1868" s="440">
        <v>7415</v>
      </c>
      <c r="B1868" s="440">
        <f t="shared" si="33"/>
        <v>6</v>
      </c>
      <c r="C1868" s="451">
        <v>741510</v>
      </c>
      <c r="D1868" s="444" t="s">
        <v>947</v>
      </c>
      <c r="E1868" s="440" t="s">
        <v>1323</v>
      </c>
      <c r="J1868" s="440" t="s">
        <v>1323</v>
      </c>
      <c r="K1868" s="440" t="s">
        <v>1323</v>
      </c>
      <c r="O1868" s="440" t="s">
        <v>1323</v>
      </c>
      <c r="Q1868" s="440">
        <v>741510</v>
      </c>
      <c r="R1868" s="449" t="s">
        <v>1802</v>
      </c>
      <c r="S1868" s="442" t="s">
        <v>1803</v>
      </c>
    </row>
    <row r="1869" spans="1:19" ht="10.199999999999999" customHeight="1" x14ac:dyDescent="0.3">
      <c r="A1869" s="440">
        <v>7415</v>
      </c>
      <c r="B1869" s="440">
        <f t="shared" si="33"/>
        <v>6</v>
      </c>
      <c r="C1869" s="451">
        <v>741515</v>
      </c>
      <c r="D1869" s="444" t="s">
        <v>948</v>
      </c>
      <c r="E1869" s="440" t="s">
        <v>1323</v>
      </c>
      <c r="G1869" s="440" t="s">
        <v>1323</v>
      </c>
      <c r="I1869" s="440" t="s">
        <v>1323</v>
      </c>
      <c r="J1869" s="440" t="s">
        <v>1323</v>
      </c>
      <c r="K1869" s="440" t="s">
        <v>1323</v>
      </c>
      <c r="O1869" s="440" t="s">
        <v>1323</v>
      </c>
      <c r="Q1869" s="440">
        <v>741515</v>
      </c>
      <c r="R1869" s="449" t="s">
        <v>1804</v>
      </c>
      <c r="S1869" s="440">
        <v>741515</v>
      </c>
    </row>
    <row r="1870" spans="1:19" ht="10.199999999999999" customHeight="1" x14ac:dyDescent="0.3">
      <c r="A1870" s="440">
        <v>7415</v>
      </c>
      <c r="B1870" s="440">
        <f t="shared" si="33"/>
        <v>6</v>
      </c>
      <c r="C1870" s="451">
        <v>741520</v>
      </c>
      <c r="D1870" s="444" t="s">
        <v>484</v>
      </c>
      <c r="E1870" s="440" t="s">
        <v>1323</v>
      </c>
      <c r="G1870" s="440" t="s">
        <v>1323</v>
      </c>
      <c r="J1870" s="440" t="s">
        <v>1323</v>
      </c>
      <c r="K1870" s="440" t="s">
        <v>1323</v>
      </c>
      <c r="O1870" s="440" t="s">
        <v>1323</v>
      </c>
      <c r="Q1870" s="440">
        <v>741520</v>
      </c>
      <c r="R1870" s="449" t="s">
        <v>1805</v>
      </c>
      <c r="S1870" s="440">
        <v>741520</v>
      </c>
    </row>
    <row r="1871" spans="1:19" ht="10.199999999999999" customHeight="1" x14ac:dyDescent="0.3">
      <c r="A1871" s="440">
        <v>7415</v>
      </c>
      <c r="B1871" s="440">
        <f t="shared" si="33"/>
        <v>6</v>
      </c>
      <c r="C1871" s="451">
        <v>741525</v>
      </c>
      <c r="D1871" s="444" t="s">
        <v>805</v>
      </c>
      <c r="E1871" s="440" t="s">
        <v>1323</v>
      </c>
      <c r="G1871" s="440" t="s">
        <v>1323</v>
      </c>
      <c r="J1871" s="440" t="s">
        <v>1323</v>
      </c>
      <c r="K1871" s="440" t="s">
        <v>1323</v>
      </c>
      <c r="O1871" s="440" t="s">
        <v>1323</v>
      </c>
      <c r="Q1871" s="445" t="s">
        <v>1340</v>
      </c>
      <c r="R1871" s="454" t="s">
        <v>1340</v>
      </c>
      <c r="S1871" s="440" t="s">
        <v>1340</v>
      </c>
    </row>
    <row r="1872" spans="1:19" ht="10.199999999999999" customHeight="1" x14ac:dyDescent="0.3">
      <c r="A1872" s="440">
        <v>7415</v>
      </c>
      <c r="B1872" s="440">
        <f t="shared" si="33"/>
        <v>6</v>
      </c>
      <c r="C1872" s="451">
        <v>741530</v>
      </c>
      <c r="D1872" s="444" t="s">
        <v>872</v>
      </c>
      <c r="E1872" s="440" t="s">
        <v>1323</v>
      </c>
      <c r="G1872" s="440" t="s">
        <v>1323</v>
      </c>
      <c r="J1872" s="440" t="s">
        <v>1323</v>
      </c>
      <c r="K1872" s="440" t="s">
        <v>1323</v>
      </c>
      <c r="O1872" s="440" t="s">
        <v>1323</v>
      </c>
      <c r="Q1872" s="445" t="s">
        <v>1340</v>
      </c>
      <c r="R1872" s="454" t="s">
        <v>1340</v>
      </c>
      <c r="S1872" s="440" t="s">
        <v>1340</v>
      </c>
    </row>
    <row r="1873" spans="1:19" ht="10.199999999999999" customHeight="1" x14ac:dyDescent="0.3">
      <c r="A1873" s="440">
        <v>7415</v>
      </c>
      <c r="B1873" s="440">
        <f t="shared" si="33"/>
        <v>6</v>
      </c>
      <c r="C1873" s="451">
        <v>741535</v>
      </c>
      <c r="D1873" s="444" t="s">
        <v>1806</v>
      </c>
      <c r="E1873" s="440" t="s">
        <v>1323</v>
      </c>
      <c r="J1873" s="440" t="s">
        <v>1323</v>
      </c>
      <c r="K1873" s="440" t="s">
        <v>1323</v>
      </c>
      <c r="O1873" s="440" t="s">
        <v>1323</v>
      </c>
      <c r="Q1873" s="445" t="s">
        <v>1340</v>
      </c>
      <c r="R1873" s="454" t="s">
        <v>1340</v>
      </c>
      <c r="S1873" s="440" t="s">
        <v>1340</v>
      </c>
    </row>
    <row r="1874" spans="1:19" ht="10.199999999999999" customHeight="1" x14ac:dyDescent="0.3">
      <c r="A1874" s="440">
        <v>7415</v>
      </c>
      <c r="B1874" s="440">
        <f t="shared" si="33"/>
        <v>6</v>
      </c>
      <c r="C1874" s="451">
        <v>741540</v>
      </c>
      <c r="D1874" s="444" t="s">
        <v>1548</v>
      </c>
      <c r="E1874" s="440" t="s">
        <v>1323</v>
      </c>
      <c r="G1874" s="440" t="s">
        <v>1323</v>
      </c>
      <c r="I1874" s="440" t="s">
        <v>1323</v>
      </c>
      <c r="J1874" s="440" t="s">
        <v>1323</v>
      </c>
      <c r="K1874" s="440" t="s">
        <v>1323</v>
      </c>
      <c r="O1874" s="440" t="s">
        <v>1323</v>
      </c>
      <c r="Q1874" s="440">
        <v>741540</v>
      </c>
      <c r="R1874" s="449" t="s">
        <v>1642</v>
      </c>
      <c r="S1874" s="440">
        <v>741540</v>
      </c>
    </row>
    <row r="1875" spans="1:19" ht="10.199999999999999" customHeight="1" x14ac:dyDescent="0.3">
      <c r="A1875" s="440">
        <v>7415</v>
      </c>
      <c r="B1875" s="440">
        <f t="shared" si="33"/>
        <v>6</v>
      </c>
      <c r="C1875" s="451">
        <v>741545</v>
      </c>
      <c r="D1875" s="444" t="s">
        <v>109</v>
      </c>
      <c r="E1875" s="440" t="s">
        <v>1323</v>
      </c>
      <c r="J1875" s="440" t="s">
        <v>1324</v>
      </c>
      <c r="K1875" s="440" t="s">
        <v>1324</v>
      </c>
      <c r="O1875" s="440" t="s">
        <v>1323</v>
      </c>
      <c r="Q1875" s="440">
        <v>741550</v>
      </c>
      <c r="R1875" s="449" t="s">
        <v>1550</v>
      </c>
      <c r="S1875" s="440">
        <v>741550</v>
      </c>
    </row>
    <row r="1876" spans="1:19" ht="10.199999999999999" customHeight="1" x14ac:dyDescent="0.3">
      <c r="A1876" s="440">
        <v>7415</v>
      </c>
      <c r="B1876" s="440">
        <f t="shared" si="33"/>
        <v>6</v>
      </c>
      <c r="C1876" s="451">
        <v>741550</v>
      </c>
      <c r="D1876" s="444" t="s">
        <v>891</v>
      </c>
      <c r="I1876" s="440" t="s">
        <v>1323</v>
      </c>
      <c r="J1876" s="440" t="s">
        <v>1324</v>
      </c>
      <c r="K1876" s="440" t="s">
        <v>1324</v>
      </c>
      <c r="Q1876" s="440">
        <v>741550</v>
      </c>
      <c r="R1876" s="455" t="s">
        <v>891</v>
      </c>
      <c r="S1876" s="440">
        <v>741550</v>
      </c>
    </row>
    <row r="1877" spans="1:19" ht="10.199999999999999" customHeight="1" x14ac:dyDescent="0.3">
      <c r="A1877" s="440">
        <v>7416</v>
      </c>
      <c r="B1877" s="440">
        <f t="shared" si="33"/>
        <v>4</v>
      </c>
      <c r="C1877" s="451">
        <v>7416</v>
      </c>
      <c r="D1877" s="444" t="s">
        <v>901</v>
      </c>
      <c r="E1877" s="440" t="s">
        <v>1323</v>
      </c>
      <c r="G1877" s="440" t="s">
        <v>1323</v>
      </c>
      <c r="I1877" s="440" t="s">
        <v>1323</v>
      </c>
      <c r="J1877" s="440" t="s">
        <v>1323</v>
      </c>
      <c r="K1877" s="440" t="s">
        <v>1323</v>
      </c>
      <c r="O1877" s="440" t="s">
        <v>1323</v>
      </c>
      <c r="Q1877" s="445">
        <v>7416</v>
      </c>
      <c r="R1877" s="454" t="s">
        <v>1720</v>
      </c>
      <c r="S1877" s="445">
        <v>7416</v>
      </c>
    </row>
    <row r="1878" spans="1:19" ht="10.199999999999999" customHeight="1" x14ac:dyDescent="0.3">
      <c r="A1878" s="440">
        <v>7416</v>
      </c>
      <c r="B1878" s="440">
        <f t="shared" si="33"/>
        <v>6</v>
      </c>
      <c r="C1878" s="451">
        <v>741605</v>
      </c>
      <c r="D1878" s="444" t="s">
        <v>243</v>
      </c>
      <c r="E1878" s="440" t="s">
        <v>1323</v>
      </c>
      <c r="G1878" s="440" t="s">
        <v>1323</v>
      </c>
      <c r="J1878" s="440" t="s">
        <v>1323</v>
      </c>
      <c r="K1878" s="440" t="s">
        <v>1323</v>
      </c>
      <c r="O1878" s="440" t="s">
        <v>1323</v>
      </c>
      <c r="Q1878" s="445">
        <v>741605</v>
      </c>
      <c r="R1878" s="454" t="s">
        <v>243</v>
      </c>
      <c r="S1878" s="445">
        <v>741605</v>
      </c>
    </row>
    <row r="1879" spans="1:19" ht="10.199999999999999" customHeight="1" x14ac:dyDescent="0.3">
      <c r="A1879" s="440">
        <v>7416</v>
      </c>
      <c r="B1879" s="440">
        <f t="shared" si="33"/>
        <v>6</v>
      </c>
      <c r="C1879" s="451">
        <v>741610</v>
      </c>
      <c r="D1879" s="444" t="s">
        <v>258</v>
      </c>
      <c r="E1879" s="440" t="s">
        <v>1323</v>
      </c>
      <c r="G1879" s="440" t="s">
        <v>1323</v>
      </c>
      <c r="I1879" s="440" t="s">
        <v>1323</v>
      </c>
      <c r="J1879" s="440" t="s">
        <v>1323</v>
      </c>
      <c r="K1879" s="440" t="s">
        <v>1323</v>
      </c>
      <c r="O1879" s="440" t="s">
        <v>1323</v>
      </c>
      <c r="Q1879" s="445">
        <v>741610</v>
      </c>
      <c r="R1879" s="454" t="s">
        <v>258</v>
      </c>
      <c r="S1879" s="445">
        <v>741610</v>
      </c>
    </row>
    <row r="1880" spans="1:19" ht="10.199999999999999" customHeight="1" x14ac:dyDescent="0.3">
      <c r="A1880" s="440">
        <v>7417</v>
      </c>
      <c r="B1880" s="440">
        <f t="shared" si="33"/>
        <v>4</v>
      </c>
      <c r="C1880" s="451">
        <v>7417</v>
      </c>
      <c r="D1880" s="444" t="s">
        <v>902</v>
      </c>
      <c r="E1880" s="440" t="s">
        <v>1323</v>
      </c>
      <c r="G1880" s="440" t="s">
        <v>1323</v>
      </c>
      <c r="J1880" s="440" t="s">
        <v>1323</v>
      </c>
      <c r="K1880" s="440" t="s">
        <v>1323</v>
      </c>
      <c r="O1880" s="440" t="s">
        <v>1323</v>
      </c>
      <c r="Q1880" s="445">
        <v>7417</v>
      </c>
      <c r="R1880" s="454" t="s">
        <v>1807</v>
      </c>
      <c r="S1880" s="445">
        <v>7417</v>
      </c>
    </row>
    <row r="1881" spans="1:19" ht="10.199999999999999" customHeight="1" x14ac:dyDescent="0.3">
      <c r="A1881" s="440">
        <v>7417</v>
      </c>
      <c r="B1881" s="440">
        <f t="shared" si="33"/>
        <v>6</v>
      </c>
      <c r="C1881" s="451">
        <v>741705</v>
      </c>
      <c r="D1881" s="444" t="s">
        <v>809</v>
      </c>
      <c r="E1881" s="440" t="s">
        <v>1323</v>
      </c>
      <c r="G1881" s="440" t="s">
        <v>1323</v>
      </c>
      <c r="J1881" s="440" t="s">
        <v>1323</v>
      </c>
      <c r="K1881" s="440" t="s">
        <v>1323</v>
      </c>
      <c r="O1881" s="440" t="s">
        <v>1323</v>
      </c>
      <c r="Q1881" s="445">
        <v>741705</v>
      </c>
      <c r="R1881" s="454" t="s">
        <v>1808</v>
      </c>
      <c r="S1881" s="445">
        <v>741705</v>
      </c>
    </row>
    <row r="1882" spans="1:19" ht="10.199999999999999" customHeight="1" x14ac:dyDescent="0.3">
      <c r="A1882" s="440">
        <v>7417</v>
      </c>
      <c r="B1882" s="440">
        <f t="shared" si="33"/>
        <v>6</v>
      </c>
      <c r="C1882" s="451">
        <v>741710</v>
      </c>
      <c r="D1882" s="444" t="s">
        <v>810</v>
      </c>
      <c r="E1882" s="440" t="s">
        <v>1323</v>
      </c>
      <c r="G1882" s="440" t="s">
        <v>1323</v>
      </c>
      <c r="J1882" s="440" t="s">
        <v>1323</v>
      </c>
      <c r="K1882" s="440" t="s">
        <v>1323</v>
      </c>
      <c r="O1882" s="440" t="s">
        <v>1323</v>
      </c>
      <c r="Q1882" s="445">
        <v>741710</v>
      </c>
      <c r="R1882" s="454" t="s">
        <v>1809</v>
      </c>
      <c r="S1882" s="445">
        <v>741710</v>
      </c>
    </row>
    <row r="1883" spans="1:19" ht="10.199999999999999" customHeight="1" x14ac:dyDescent="0.3">
      <c r="A1883" s="440">
        <v>7417</v>
      </c>
      <c r="B1883" s="440">
        <f t="shared" si="33"/>
        <v>6</v>
      </c>
      <c r="C1883" s="451">
        <v>741715</v>
      </c>
      <c r="D1883" s="444" t="s">
        <v>461</v>
      </c>
      <c r="E1883" s="440" t="s">
        <v>1323</v>
      </c>
      <c r="G1883" s="440" t="s">
        <v>1323</v>
      </c>
      <c r="J1883" s="440" t="s">
        <v>1323</v>
      </c>
      <c r="K1883" s="440" t="s">
        <v>1323</v>
      </c>
      <c r="O1883" s="440" t="s">
        <v>1323</v>
      </c>
      <c r="Q1883" s="445">
        <v>741715</v>
      </c>
      <c r="R1883" s="454" t="s">
        <v>1810</v>
      </c>
      <c r="S1883" s="445">
        <v>741715</v>
      </c>
    </row>
    <row r="1884" spans="1:19" ht="10.199999999999999" customHeight="1" x14ac:dyDescent="0.3">
      <c r="A1884" s="440">
        <v>7490</v>
      </c>
      <c r="B1884" s="440">
        <f t="shared" si="33"/>
        <v>4</v>
      </c>
      <c r="C1884" s="451">
        <v>7490</v>
      </c>
      <c r="D1884" s="444" t="s">
        <v>485</v>
      </c>
      <c r="E1884" s="440" t="s">
        <v>1323</v>
      </c>
      <c r="G1884" s="440" t="s">
        <v>1323</v>
      </c>
      <c r="I1884" s="440" t="s">
        <v>1323</v>
      </c>
      <c r="J1884" s="440" t="s">
        <v>1323</v>
      </c>
      <c r="K1884" s="440" t="s">
        <v>1323</v>
      </c>
      <c r="L1884" s="440" t="s">
        <v>1323</v>
      </c>
      <c r="M1884" s="440" t="s">
        <v>1323</v>
      </c>
      <c r="O1884" s="440" t="s">
        <v>1323</v>
      </c>
      <c r="Q1884" s="445">
        <v>7490</v>
      </c>
      <c r="R1884" s="454" t="s">
        <v>485</v>
      </c>
      <c r="S1884" s="445">
        <v>7490</v>
      </c>
    </row>
    <row r="1885" spans="1:19" ht="10.199999999999999" customHeight="1" x14ac:dyDescent="0.3">
      <c r="A1885" s="440">
        <v>7490</v>
      </c>
      <c r="B1885" s="440">
        <f t="shared" si="33"/>
        <v>6</v>
      </c>
      <c r="C1885" s="451">
        <v>749005</v>
      </c>
      <c r="D1885" s="444" t="s">
        <v>486</v>
      </c>
      <c r="E1885" s="440" t="s">
        <v>1323</v>
      </c>
      <c r="J1885" s="440" t="s">
        <v>1324</v>
      </c>
      <c r="K1885" s="440" t="s">
        <v>1324</v>
      </c>
      <c r="L1885" s="440" t="s">
        <v>1323</v>
      </c>
      <c r="O1885" s="440" t="s">
        <v>1323</v>
      </c>
      <c r="Q1885" s="445">
        <v>749005</v>
      </c>
      <c r="R1885" s="454" t="s">
        <v>486</v>
      </c>
      <c r="S1885" s="445">
        <v>749005</v>
      </c>
    </row>
    <row r="1886" spans="1:19" ht="10.199999999999999" customHeight="1" x14ac:dyDescent="0.3">
      <c r="A1886" s="440">
        <v>7490</v>
      </c>
      <c r="B1886" s="440">
        <f t="shared" si="33"/>
        <v>6</v>
      </c>
      <c r="C1886" s="451">
        <v>749010</v>
      </c>
      <c r="D1886" s="444" t="s">
        <v>487</v>
      </c>
      <c r="E1886" s="440" t="s">
        <v>1323</v>
      </c>
      <c r="G1886" s="440" t="s">
        <v>1323</v>
      </c>
      <c r="J1886" s="440" t="s">
        <v>1323</v>
      </c>
      <c r="K1886" s="440" t="s">
        <v>1323</v>
      </c>
      <c r="O1886" s="440" t="s">
        <v>1323</v>
      </c>
      <c r="Q1886" s="445">
        <v>749010</v>
      </c>
      <c r="R1886" s="454" t="s">
        <v>487</v>
      </c>
      <c r="S1886" s="445">
        <v>749010</v>
      </c>
    </row>
    <row r="1887" spans="1:19" ht="10.199999999999999" customHeight="1" x14ac:dyDescent="0.3">
      <c r="A1887" s="440">
        <v>7490</v>
      </c>
      <c r="B1887" s="440">
        <f t="shared" si="33"/>
        <v>6</v>
      </c>
      <c r="C1887" s="451">
        <v>749015</v>
      </c>
      <c r="D1887" s="444" t="s">
        <v>488</v>
      </c>
      <c r="G1887" s="440" t="s">
        <v>1323</v>
      </c>
      <c r="I1887" s="440" t="s">
        <v>1323</v>
      </c>
      <c r="J1887" s="440" t="s">
        <v>1323</v>
      </c>
      <c r="K1887" s="440" t="s">
        <v>1323</v>
      </c>
      <c r="Q1887" s="445">
        <v>749015</v>
      </c>
      <c r="R1887" s="454" t="s">
        <v>488</v>
      </c>
      <c r="S1887" s="445">
        <v>749015</v>
      </c>
    </row>
    <row r="1888" spans="1:19" ht="10.199999999999999" customHeight="1" x14ac:dyDescent="0.3">
      <c r="A1888" s="440">
        <v>7490</v>
      </c>
      <c r="B1888" s="440">
        <f t="shared" si="33"/>
        <v>6</v>
      </c>
      <c r="C1888" s="451">
        <v>749020</v>
      </c>
      <c r="D1888" s="444" t="s">
        <v>489</v>
      </c>
      <c r="E1888" s="440" t="s">
        <v>1323</v>
      </c>
      <c r="G1888" s="440" t="s">
        <v>1323</v>
      </c>
      <c r="I1888" s="440" t="s">
        <v>1323</v>
      </c>
      <c r="J1888" s="440" t="s">
        <v>1323</v>
      </c>
      <c r="K1888" s="440" t="s">
        <v>1323</v>
      </c>
      <c r="O1888" s="440" t="s">
        <v>1323</v>
      </c>
      <c r="Q1888" s="445">
        <v>749020</v>
      </c>
      <c r="R1888" s="454" t="s">
        <v>489</v>
      </c>
      <c r="S1888" s="445">
        <v>749020</v>
      </c>
    </row>
    <row r="1889" spans="1:19" ht="10.199999999999999" customHeight="1" x14ac:dyDescent="0.3">
      <c r="A1889" s="440">
        <v>7490</v>
      </c>
      <c r="B1889" s="440">
        <f t="shared" si="33"/>
        <v>6</v>
      </c>
      <c r="C1889" s="451">
        <v>749025</v>
      </c>
      <c r="D1889" s="444" t="s">
        <v>949</v>
      </c>
      <c r="G1889" s="440" t="s">
        <v>1323</v>
      </c>
      <c r="I1889" s="440" t="s">
        <v>1323</v>
      </c>
      <c r="J1889" s="440" t="s">
        <v>1323</v>
      </c>
      <c r="K1889" s="440" t="s">
        <v>1323</v>
      </c>
      <c r="Q1889" s="445">
        <v>749025</v>
      </c>
      <c r="R1889" s="454" t="s">
        <v>949</v>
      </c>
      <c r="S1889" s="445">
        <v>749025</v>
      </c>
    </row>
    <row r="1890" spans="1:19" ht="10.199999999999999" customHeight="1" x14ac:dyDescent="0.3">
      <c r="A1890" s="440">
        <v>7490</v>
      </c>
      <c r="B1890" s="440">
        <f t="shared" si="33"/>
        <v>6</v>
      </c>
      <c r="C1890" s="451">
        <v>749090</v>
      </c>
      <c r="D1890" s="444" t="s">
        <v>118</v>
      </c>
      <c r="E1890" s="440" t="s">
        <v>1323</v>
      </c>
      <c r="G1890" s="440" t="s">
        <v>1323</v>
      </c>
      <c r="I1890" s="440" t="s">
        <v>1323</v>
      </c>
      <c r="J1890" s="440" t="s">
        <v>1323</v>
      </c>
      <c r="K1890" s="440" t="s">
        <v>1323</v>
      </c>
      <c r="L1890" s="440" t="s">
        <v>1323</v>
      </c>
      <c r="M1890" s="440" t="s">
        <v>1323</v>
      </c>
      <c r="O1890" s="440" t="s">
        <v>1323</v>
      </c>
      <c r="Q1890" s="445">
        <v>749090</v>
      </c>
      <c r="R1890" s="454" t="s">
        <v>118</v>
      </c>
      <c r="S1890" s="445">
        <v>749090</v>
      </c>
    </row>
    <row r="1891" spans="1:19" x14ac:dyDescent="0.3">
      <c r="C1891" s="451"/>
      <c r="D1891" s="444"/>
      <c r="E1891" s="448" t="s">
        <v>510</v>
      </c>
      <c r="F1891" s="448" t="s">
        <v>510</v>
      </c>
      <c r="G1891" s="448" t="s">
        <v>510</v>
      </c>
      <c r="H1891" s="448" t="s">
        <v>510</v>
      </c>
      <c r="I1891" s="448" t="s">
        <v>510</v>
      </c>
      <c r="J1891" s="448" t="s">
        <v>510</v>
      </c>
      <c r="K1891" s="448" t="s">
        <v>510</v>
      </c>
      <c r="L1891" s="448" t="s">
        <v>510</v>
      </c>
      <c r="M1891" s="448" t="s">
        <v>510</v>
      </c>
      <c r="N1891" s="448" t="s">
        <v>510</v>
      </c>
      <c r="O1891" s="448" t="s">
        <v>510</v>
      </c>
      <c r="Q1891" s="445"/>
      <c r="R1891" s="454"/>
    </row>
    <row r="1892" spans="1:19" ht="10.199999999999999" customHeight="1" x14ac:dyDescent="0.3">
      <c r="P1892" s="448"/>
    </row>
    <row r="1894" spans="1:19" ht="10.199999999999999" customHeight="1" x14ac:dyDescent="0.3">
      <c r="C1894" s="456">
        <v>1</v>
      </c>
      <c r="D1894" s="457">
        <v>2</v>
      </c>
      <c r="E1894" s="456">
        <v>3</v>
      </c>
      <c r="F1894" s="457">
        <v>4</v>
      </c>
      <c r="G1894" s="456">
        <v>5</v>
      </c>
      <c r="H1894" s="457">
        <v>6</v>
      </c>
      <c r="I1894" s="456">
        <v>7</v>
      </c>
      <c r="J1894" s="457">
        <v>8</v>
      </c>
      <c r="K1894" s="456">
        <v>9</v>
      </c>
      <c r="L1894" s="457">
        <v>10</v>
      </c>
      <c r="M1894" s="456">
        <v>11</v>
      </c>
      <c r="N1894" s="457">
        <v>12</v>
      </c>
      <c r="O1894" s="456">
        <v>13</v>
      </c>
      <c r="P1894" s="457">
        <v>14</v>
      </c>
      <c r="Q1894" s="456">
        <v>15</v>
      </c>
      <c r="R1894" s="457">
        <v>16</v>
      </c>
    </row>
    <row r="1900" spans="1:19" ht="14.25" customHeight="1" x14ac:dyDescent="0.2">
      <c r="D1900" s="463" t="s">
        <v>1180</v>
      </c>
      <c r="R1900" s="449" t="s">
        <v>1180</v>
      </c>
    </row>
    <row r="1901" spans="1:19" ht="14.25" customHeight="1" x14ac:dyDescent="0.2">
      <c r="D1901" s="464" t="s">
        <v>1181</v>
      </c>
      <c r="R1901" s="454" t="s">
        <v>1340</v>
      </c>
    </row>
    <row r="1902" spans="1:19" ht="14.25" customHeight="1" x14ac:dyDescent="0.2">
      <c r="D1902" s="401" t="s">
        <v>1182</v>
      </c>
      <c r="R1902" s="449" t="s">
        <v>1182</v>
      </c>
    </row>
    <row r="1903" spans="1:19" ht="14.25" customHeight="1" x14ac:dyDescent="0.2">
      <c r="D1903" s="402" t="s">
        <v>1183</v>
      </c>
      <c r="R1903" s="449" t="s">
        <v>1183</v>
      </c>
    </row>
    <row r="1904" spans="1:19" ht="14.25" customHeight="1" x14ac:dyDescent="0.2">
      <c r="D1904" s="465" t="s">
        <v>1016</v>
      </c>
      <c r="R1904" s="449" t="s">
        <v>1819</v>
      </c>
    </row>
    <row r="1905" spans="4:18" ht="14.25" customHeight="1" x14ac:dyDescent="0.2">
      <c r="D1905" s="465" t="s">
        <v>1017</v>
      </c>
      <c r="R1905" s="449" t="s">
        <v>1182</v>
      </c>
    </row>
    <row r="1906" spans="4:18" ht="14.25" customHeight="1" x14ac:dyDescent="0.2">
      <c r="D1906" s="465" t="s">
        <v>1018</v>
      </c>
      <c r="R1906" s="449" t="s">
        <v>1018</v>
      </c>
    </row>
    <row r="1907" spans="4:18" ht="14.25" customHeight="1" x14ac:dyDescent="0.2">
      <c r="D1907" s="465" t="s">
        <v>561</v>
      </c>
      <c r="R1907" s="449" t="s">
        <v>1820</v>
      </c>
    </row>
    <row r="1908" spans="4:18" ht="14.25" customHeight="1" x14ac:dyDescent="0.2">
      <c r="D1908" s="466" t="s">
        <v>1190</v>
      </c>
      <c r="R1908" s="454" t="s">
        <v>1340</v>
      </c>
    </row>
    <row r="1909" spans="4:18" ht="14.25" customHeight="1" x14ac:dyDescent="0.2">
      <c r="D1909" s="465" t="s">
        <v>1019</v>
      </c>
      <c r="R1909" s="454" t="s">
        <v>1340</v>
      </c>
    </row>
    <row r="1910" spans="4:18" ht="14.25" customHeight="1" x14ac:dyDescent="0.2">
      <c r="D1910" s="465" t="s">
        <v>1020</v>
      </c>
      <c r="R1910" s="454" t="s">
        <v>1340</v>
      </c>
    </row>
    <row r="1911" spans="4:18" ht="14.25" customHeight="1" x14ac:dyDescent="0.2">
      <c r="D1911" s="467" t="s">
        <v>1021</v>
      </c>
      <c r="R1911" s="449" t="s">
        <v>1821</v>
      </c>
    </row>
    <row r="1912" spans="4:18" ht="14.25" customHeight="1" x14ac:dyDescent="0.2">
      <c r="D1912" s="465" t="s">
        <v>562</v>
      </c>
      <c r="R1912" s="449" t="s">
        <v>562</v>
      </c>
    </row>
    <row r="1913" spans="4:18" ht="14.25" customHeight="1" x14ac:dyDescent="0.2">
      <c r="D1913" s="465" t="s">
        <v>1022</v>
      </c>
      <c r="R1913" s="449" t="s">
        <v>1022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00B0F0"/>
  </sheetPr>
  <dimension ref="A1:CM1706"/>
  <sheetViews>
    <sheetView showGridLines="0" tabSelected="1" zoomScale="70" zoomScaleNormal="70" workbookViewId="0">
      <pane xSplit="3" ySplit="8" topLeftCell="AA738" activePane="bottomRight" state="frozen"/>
      <selection activeCell="C28" sqref="C28"/>
      <selection pane="topRight" activeCell="C28" sqref="C28"/>
      <selection pane="bottomLeft" activeCell="C28" sqref="C28"/>
      <selection pane="bottomRight" activeCell="C749" sqref="C749"/>
    </sheetView>
  </sheetViews>
  <sheetFormatPr defaultColWidth="11.44140625" defaultRowHeight="13.8" x14ac:dyDescent="0.25"/>
  <cols>
    <col min="1" max="1" width="9.77734375" style="59" customWidth="1"/>
    <col min="2" max="2" width="15.77734375" style="11" customWidth="1"/>
    <col min="3" max="3" width="39.77734375" style="11" customWidth="1"/>
    <col min="4" max="4" width="21.21875" style="100" customWidth="1"/>
    <col min="5" max="5" width="23.44140625" style="100" bestFit="1" customWidth="1"/>
    <col min="6" max="6" width="25" style="100" bestFit="1" customWidth="1"/>
    <col min="7" max="7" width="23.21875" style="100" bestFit="1" customWidth="1"/>
    <col min="8" max="8" width="29.77734375" style="100" customWidth="1"/>
    <col min="9" max="9" width="23.44140625" style="100" bestFit="1" customWidth="1"/>
    <col min="10" max="10" width="22.5546875" style="100" bestFit="1" customWidth="1"/>
    <col min="11" max="11" width="21.77734375" style="117" bestFit="1" customWidth="1"/>
    <col min="12" max="12" width="23.44140625" style="117" bestFit="1" customWidth="1"/>
    <col min="13" max="13" width="21.77734375" style="117" customWidth="1"/>
    <col min="14" max="14" width="23.21875" style="117" customWidth="1"/>
    <col min="15" max="15" width="21.44140625" style="100" bestFit="1" customWidth="1"/>
    <col min="16" max="17" width="21.44140625" style="148" bestFit="1" customWidth="1"/>
    <col min="18" max="18" width="25.44140625" style="100" bestFit="1" customWidth="1"/>
    <col min="19" max="19" width="21.44140625" style="100" bestFit="1" customWidth="1"/>
    <col min="20" max="20" width="19.5546875" style="100" bestFit="1" customWidth="1"/>
    <col min="21" max="21" width="22" style="100" customWidth="1"/>
    <col min="22" max="22" width="18.77734375" style="117" bestFit="1" customWidth="1"/>
    <col min="23" max="23" width="25.44140625" style="100" bestFit="1" customWidth="1"/>
    <col min="24" max="24" width="18.5546875" style="100" bestFit="1" customWidth="1"/>
    <col min="25" max="25" width="18.77734375" style="117" bestFit="1" customWidth="1"/>
    <col min="26" max="26" width="17.77734375" style="100" bestFit="1" customWidth="1"/>
    <col min="27" max="27" width="20.77734375" style="117" bestFit="1" customWidth="1"/>
    <col min="28" max="28" width="31.21875" style="100" bestFit="1" customWidth="1"/>
    <col min="29" max="29" width="20.77734375" style="117" bestFit="1" customWidth="1"/>
    <col min="30" max="30" width="24.77734375" style="100" bestFit="1" customWidth="1"/>
    <col min="31" max="31" width="21" style="100" customWidth="1"/>
    <col min="32" max="34" width="25.44140625" style="100" bestFit="1" customWidth="1"/>
    <col min="35" max="35" width="29.21875" style="100" customWidth="1"/>
    <col min="36" max="36" width="25.21875" style="11" bestFit="1" customWidth="1"/>
    <col min="37" max="37" width="16.21875" style="11" customWidth="1"/>
    <col min="38" max="16384" width="11.44140625" style="11"/>
  </cols>
  <sheetData>
    <row r="1" spans="1:91" s="1" customFormat="1" x14ac:dyDescent="0.25">
      <c r="A1" s="186"/>
      <c r="B1" s="3"/>
      <c r="C1" s="3"/>
      <c r="D1" s="414">
        <v>0</v>
      </c>
      <c r="E1" s="414">
        <v>0</v>
      </c>
      <c r="F1" s="414">
        <v>0</v>
      </c>
      <c r="G1" s="414">
        <v>0</v>
      </c>
      <c r="H1" s="414">
        <v>0</v>
      </c>
      <c r="I1" s="414">
        <v>0</v>
      </c>
      <c r="J1" s="414">
        <v>0</v>
      </c>
      <c r="K1" s="414">
        <v>0</v>
      </c>
      <c r="L1" s="414">
        <v>0</v>
      </c>
      <c r="M1" s="414">
        <v>0</v>
      </c>
      <c r="N1" s="414">
        <v>0</v>
      </c>
      <c r="O1" s="414">
        <v>0</v>
      </c>
      <c r="P1" s="414">
        <v>0</v>
      </c>
      <c r="Q1" s="414">
        <v>0</v>
      </c>
      <c r="R1" s="414">
        <v>0</v>
      </c>
      <c r="S1" s="414">
        <v>0</v>
      </c>
      <c r="T1" s="414">
        <v>0</v>
      </c>
      <c r="U1" s="414">
        <v>0</v>
      </c>
      <c r="V1" s="414">
        <v>0</v>
      </c>
      <c r="W1" s="414">
        <v>0</v>
      </c>
      <c r="X1" s="414">
        <v>0</v>
      </c>
      <c r="Y1" s="414">
        <v>0</v>
      </c>
      <c r="Z1" s="414">
        <v>0</v>
      </c>
      <c r="AA1" s="414">
        <v>0</v>
      </c>
      <c r="AB1" s="414">
        <v>0</v>
      </c>
      <c r="AC1" s="414">
        <v>0</v>
      </c>
      <c r="AD1" s="414">
        <v>0</v>
      </c>
      <c r="AE1" s="414">
        <v>0</v>
      </c>
      <c r="AF1" s="414">
        <v>0</v>
      </c>
      <c r="AG1" s="414">
        <v>0</v>
      </c>
      <c r="AH1" s="414">
        <v>0</v>
      </c>
      <c r="AI1" s="414">
        <v>0</v>
      </c>
      <c r="AJ1" s="414">
        <v>0</v>
      </c>
    </row>
    <row r="2" spans="1:91" s="1" customFormat="1" x14ac:dyDescent="0.25">
      <c r="A2" s="186"/>
      <c r="B2" s="189" t="s">
        <v>8</v>
      </c>
      <c r="C2" s="146"/>
      <c r="D2" s="423">
        <v>0</v>
      </c>
      <c r="E2" s="423">
        <v>0</v>
      </c>
      <c r="F2" s="423">
        <v>8.0035533756017685E-11</v>
      </c>
      <c r="G2" s="423">
        <v>0</v>
      </c>
      <c r="H2" s="423">
        <v>1.1641532182693481E-10</v>
      </c>
      <c r="I2" s="423">
        <v>-7.2759576141834259E-12</v>
      </c>
      <c r="J2" s="423">
        <v>0</v>
      </c>
      <c r="K2" s="423">
        <v>0</v>
      </c>
      <c r="L2" s="423">
        <v>0</v>
      </c>
      <c r="M2" s="423">
        <v>0</v>
      </c>
      <c r="N2" s="423">
        <v>0</v>
      </c>
      <c r="O2" s="423">
        <v>0</v>
      </c>
      <c r="P2" s="423">
        <v>-5.6843418860808015E-12</v>
      </c>
      <c r="Q2" s="423">
        <v>3.4106051316484809E-12</v>
      </c>
      <c r="R2" s="423">
        <v>0</v>
      </c>
      <c r="S2" s="423">
        <v>1.6271428648906294E-12</v>
      </c>
      <c r="T2" s="423">
        <v>4.4764192352886312E-13</v>
      </c>
      <c r="U2" s="423">
        <v>2.5224267119483557E-13</v>
      </c>
      <c r="V2" s="423">
        <v>3.694822225952521E-13</v>
      </c>
      <c r="W2" s="423">
        <v>0</v>
      </c>
      <c r="X2" s="423">
        <v>0</v>
      </c>
      <c r="Y2" s="423">
        <v>0</v>
      </c>
      <c r="Z2" s="423">
        <v>-1.4210854715202004E-13</v>
      </c>
      <c r="AA2" s="423">
        <v>1.1937117960769683E-12</v>
      </c>
      <c r="AB2" s="423">
        <v>0</v>
      </c>
      <c r="AC2" s="423">
        <v>0</v>
      </c>
      <c r="AD2" s="423">
        <v>0</v>
      </c>
      <c r="AE2" s="423">
        <v>0</v>
      </c>
      <c r="AF2" s="423">
        <v>0</v>
      </c>
      <c r="AG2" s="423">
        <v>0</v>
      </c>
      <c r="AH2" s="423">
        <v>0</v>
      </c>
      <c r="AI2" s="423">
        <v>0</v>
      </c>
      <c r="AJ2" s="423">
        <v>6.1118043959140778E-10</v>
      </c>
    </row>
    <row r="3" spans="1:91" s="1" customFormat="1" x14ac:dyDescent="0.25">
      <c r="A3" s="351"/>
      <c r="B3" s="189" t="s">
        <v>1166</v>
      </c>
      <c r="C3" s="3"/>
      <c r="D3" s="101"/>
      <c r="E3" s="101"/>
      <c r="F3" s="101"/>
      <c r="G3" s="101"/>
      <c r="H3" s="101"/>
      <c r="I3" s="101"/>
      <c r="J3" s="101"/>
      <c r="K3" s="117"/>
      <c r="L3" s="117"/>
      <c r="M3" s="117"/>
      <c r="N3" s="117"/>
      <c r="O3" s="101"/>
      <c r="P3" s="134"/>
      <c r="Q3" s="134"/>
      <c r="R3" s="134"/>
      <c r="S3" s="134"/>
      <c r="T3" s="134"/>
      <c r="U3" s="134"/>
      <c r="V3" s="94"/>
      <c r="W3" s="134"/>
      <c r="X3" s="134"/>
      <c r="Y3" s="94"/>
      <c r="Z3" s="134"/>
      <c r="AA3" s="94"/>
      <c r="AB3" s="134"/>
      <c r="AC3" s="94"/>
      <c r="AD3" s="109"/>
      <c r="AE3" s="134"/>
      <c r="AF3" s="134"/>
      <c r="AG3" s="134"/>
      <c r="AH3" s="134"/>
      <c r="AI3" s="134"/>
    </row>
    <row r="4" spans="1:91" s="1" customFormat="1" ht="14.4" x14ac:dyDescent="0.3">
      <c r="A4" s="186"/>
      <c r="B4" s="190">
        <v>44377</v>
      </c>
      <c r="C4" s="3"/>
      <c r="D4"/>
      <c r="E4" s="183"/>
      <c r="F4"/>
      <c r="G4" s="184"/>
      <c r="H4"/>
      <c r="I4"/>
      <c r="J4"/>
      <c r="K4" s="317"/>
      <c r="L4" s="317"/>
      <c r="M4" s="317"/>
      <c r="N4" s="317"/>
      <c r="O4"/>
      <c r="P4"/>
      <c r="Q4"/>
      <c r="R4" s="184"/>
      <c r="S4"/>
      <c r="T4"/>
      <c r="U4"/>
      <c r="V4" s="317"/>
      <c r="W4"/>
      <c r="X4"/>
      <c r="Y4" s="317"/>
      <c r="Z4"/>
      <c r="AA4" s="317"/>
      <c r="AB4" s="305"/>
      <c r="AC4" s="317"/>
      <c r="AD4" s="184"/>
      <c r="AE4"/>
      <c r="AF4" s="134"/>
      <c r="AG4" s="134"/>
      <c r="AH4" s="134"/>
      <c r="AI4" s="134"/>
    </row>
    <row r="5" spans="1:91" s="1" customFormat="1" x14ac:dyDescent="0.25">
      <c r="A5" s="186"/>
      <c r="B5" s="189" t="s">
        <v>9</v>
      </c>
      <c r="C5" s="3"/>
      <c r="D5" s="101"/>
      <c r="E5" s="101"/>
      <c r="F5" s="101"/>
      <c r="G5" s="101"/>
      <c r="H5" s="101"/>
      <c r="I5" s="101"/>
      <c r="J5" s="103"/>
      <c r="K5" s="117"/>
      <c r="L5" s="117"/>
      <c r="M5" s="117"/>
      <c r="N5" s="117"/>
      <c r="O5" s="101"/>
      <c r="P5" s="134"/>
      <c r="Q5" s="134"/>
      <c r="R5" s="101"/>
      <c r="S5" s="101"/>
      <c r="T5" s="101"/>
      <c r="U5" s="101"/>
      <c r="V5" s="117"/>
      <c r="W5" s="101"/>
      <c r="X5" s="101"/>
      <c r="Y5" s="117"/>
      <c r="Z5" s="101"/>
      <c r="AA5" s="117"/>
      <c r="AB5" s="101"/>
      <c r="AC5" s="355"/>
      <c r="AD5" s="101"/>
      <c r="AE5" s="101"/>
      <c r="AF5" s="101"/>
      <c r="AG5" s="101"/>
      <c r="AH5" s="101"/>
      <c r="AI5" s="101"/>
      <c r="AJ5" s="42"/>
      <c r="AK5" s="42"/>
      <c r="AL5" s="42"/>
      <c r="AM5" s="42"/>
      <c r="AN5" s="42"/>
      <c r="AO5" s="42"/>
      <c r="AP5" s="42"/>
      <c r="AQ5" s="42"/>
    </row>
    <row r="6" spans="1:91" s="1" customFormat="1" x14ac:dyDescent="0.25">
      <c r="A6" s="186"/>
      <c r="B6" s="189"/>
      <c r="C6" s="3"/>
      <c r="D6" s="101"/>
      <c r="E6" s="101"/>
      <c r="F6" s="101"/>
      <c r="G6" s="101"/>
      <c r="H6" s="101"/>
      <c r="I6" s="101"/>
      <c r="J6" s="103"/>
      <c r="K6" s="117"/>
      <c r="L6" s="117"/>
      <c r="M6" s="117"/>
      <c r="N6" s="117"/>
      <c r="O6" s="101"/>
      <c r="P6" s="134"/>
      <c r="Q6" s="134"/>
      <c r="R6" s="101"/>
      <c r="S6" s="101"/>
      <c r="T6" s="101"/>
      <c r="U6" s="101"/>
      <c r="V6" s="117"/>
      <c r="W6" s="101"/>
      <c r="X6" s="101"/>
      <c r="Y6" s="117"/>
      <c r="Z6" s="101"/>
      <c r="AA6" s="117"/>
      <c r="AB6" s="101"/>
      <c r="AC6" s="355"/>
      <c r="AD6" s="101"/>
      <c r="AE6" s="101"/>
      <c r="AF6" s="101"/>
      <c r="AG6" s="101"/>
      <c r="AH6" s="101"/>
      <c r="AI6" s="101"/>
      <c r="AJ6" s="42"/>
      <c r="AK6" s="42"/>
      <c r="AL6" s="42"/>
      <c r="AM6" s="42"/>
      <c r="AN6" s="42"/>
      <c r="AO6" s="42"/>
      <c r="AP6" s="42"/>
      <c r="AQ6" s="42"/>
    </row>
    <row r="7" spans="1:91" s="1" customFormat="1" ht="15" customHeight="1" x14ac:dyDescent="0.25">
      <c r="A7" s="186"/>
      <c r="B7" s="112"/>
      <c r="C7" s="413"/>
      <c r="D7" s="481"/>
      <c r="E7" s="481"/>
      <c r="F7" s="481"/>
      <c r="G7" s="481"/>
      <c r="H7" s="481"/>
      <c r="I7" s="481"/>
      <c r="J7" s="481"/>
      <c r="K7" s="481"/>
      <c r="L7" s="481"/>
      <c r="M7" s="481"/>
      <c r="N7" s="481"/>
      <c r="O7" s="481"/>
      <c r="P7" s="481"/>
      <c r="Q7" s="481"/>
      <c r="R7" s="481"/>
      <c r="S7" s="481"/>
      <c r="T7" s="481"/>
      <c r="U7" s="481"/>
      <c r="V7" s="481"/>
      <c r="W7" s="481"/>
      <c r="X7" s="481"/>
      <c r="Y7" s="481"/>
      <c r="Z7" s="481"/>
      <c r="AA7" s="481"/>
      <c r="AB7" s="481"/>
      <c r="AC7" s="481"/>
      <c r="AD7" s="481"/>
      <c r="AE7" s="481"/>
      <c r="AF7" s="514"/>
      <c r="AG7" s="514"/>
      <c r="AH7" s="514"/>
      <c r="AI7" s="515"/>
      <c r="AJ7" s="3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</row>
    <row r="8" spans="1:91" s="343" customFormat="1" ht="48.75" customHeight="1" x14ac:dyDescent="0.3">
      <c r="A8" s="187"/>
      <c r="B8" s="346" t="s">
        <v>1291</v>
      </c>
      <c r="C8" s="346" t="s">
        <v>11</v>
      </c>
      <c r="D8" s="324" t="s">
        <v>1139</v>
      </c>
      <c r="E8" s="324" t="s">
        <v>1140</v>
      </c>
      <c r="F8" s="324" t="s">
        <v>1141</v>
      </c>
      <c r="G8" s="324" t="s">
        <v>1142</v>
      </c>
      <c r="H8" s="348" t="s">
        <v>1143</v>
      </c>
      <c r="I8" s="324" t="s">
        <v>1144</v>
      </c>
      <c r="J8" s="324" t="s">
        <v>1145</v>
      </c>
      <c r="K8" s="340" t="s">
        <v>1150</v>
      </c>
      <c r="L8" s="341" t="s">
        <v>1213</v>
      </c>
      <c r="M8" s="341" t="s">
        <v>1147</v>
      </c>
      <c r="N8" s="340" t="s">
        <v>1148</v>
      </c>
      <c r="O8" s="324" t="s">
        <v>1151</v>
      </c>
      <c r="P8" s="324" t="s">
        <v>1149</v>
      </c>
      <c r="Q8" s="324" t="s">
        <v>1146</v>
      </c>
      <c r="R8" s="348" t="s">
        <v>1153</v>
      </c>
      <c r="S8" s="324" t="s">
        <v>1152</v>
      </c>
      <c r="T8" s="324" t="s">
        <v>1154</v>
      </c>
      <c r="U8" s="324" t="s">
        <v>1155</v>
      </c>
      <c r="V8" s="341" t="s">
        <v>1156</v>
      </c>
      <c r="W8" s="324" t="s">
        <v>1157</v>
      </c>
      <c r="X8" s="324" t="s">
        <v>1158</v>
      </c>
      <c r="Y8" s="344" t="s">
        <v>1292</v>
      </c>
      <c r="Z8" s="324" t="s">
        <v>1159</v>
      </c>
      <c r="AA8" s="344" t="s">
        <v>1884</v>
      </c>
      <c r="AB8" s="324" t="s">
        <v>1880</v>
      </c>
      <c r="AC8" s="344" t="s">
        <v>1294</v>
      </c>
      <c r="AD8" s="348" t="s">
        <v>1161</v>
      </c>
      <c r="AE8" s="348" t="s">
        <v>1162</v>
      </c>
      <c r="AF8" s="340" t="s">
        <v>1163</v>
      </c>
      <c r="AG8" s="341" t="s">
        <v>1164</v>
      </c>
      <c r="AH8" s="342" t="s">
        <v>1165</v>
      </c>
      <c r="AI8" s="344" t="s">
        <v>1862</v>
      </c>
      <c r="AJ8" s="338" t="s">
        <v>1230</v>
      </c>
    </row>
    <row r="9" spans="1:91" s="40" customFormat="1" ht="14.4" x14ac:dyDescent="0.3">
      <c r="A9" s="405"/>
      <c r="B9" s="404" t="s">
        <v>0</v>
      </c>
      <c r="C9" s="318" t="s">
        <v>0</v>
      </c>
      <c r="D9" s="327" t="e">
        <v>#N/A</v>
      </c>
      <c r="E9" s="327" t="e">
        <v>#N/A</v>
      </c>
      <c r="F9" s="327" t="e">
        <v>#N/A</v>
      </c>
      <c r="G9" s="327" t="e">
        <v>#N/A</v>
      </c>
      <c r="H9" s="410"/>
      <c r="I9" s="327" t="e">
        <v>#N/A</v>
      </c>
      <c r="J9" s="327" t="e">
        <v>#N/A</v>
      </c>
      <c r="K9" s="327" t="e">
        <v>#N/A</v>
      </c>
      <c r="L9" s="327" t="e">
        <v>#N/A</v>
      </c>
      <c r="M9" s="327" t="e">
        <v>#N/A</v>
      </c>
      <c r="N9" s="327" t="e">
        <v>#N/A</v>
      </c>
      <c r="O9" s="327" t="e">
        <v>#N/A</v>
      </c>
      <c r="P9" s="327" t="e">
        <v>#N/A</v>
      </c>
      <c r="Q9" s="327" t="e">
        <v>#N/A</v>
      </c>
      <c r="R9" s="411"/>
      <c r="S9" s="327" t="e">
        <v>#N/A</v>
      </c>
      <c r="T9" s="327" t="e">
        <v>#N/A</v>
      </c>
      <c r="U9" s="327" t="e">
        <v>#N/A</v>
      </c>
      <c r="V9" s="327" t="e">
        <v>#N/A</v>
      </c>
      <c r="W9" s="327" t="e">
        <v>#N/A</v>
      </c>
      <c r="X9" s="327" t="e">
        <v>#N/A</v>
      </c>
      <c r="Y9" s="327" t="e">
        <v>#N/A</v>
      </c>
      <c r="Z9" s="327" t="e">
        <v>#N/A</v>
      </c>
      <c r="AA9" s="327" t="e">
        <v>#N/A</v>
      </c>
      <c r="AB9" s="327" t="e">
        <v>#N/A</v>
      </c>
      <c r="AC9" s="327" t="e">
        <v>#N/A</v>
      </c>
      <c r="AD9" s="411"/>
      <c r="AE9" s="319"/>
      <c r="AF9" s="319"/>
      <c r="AG9" s="319"/>
      <c r="AH9" s="319"/>
      <c r="AI9" s="319"/>
      <c r="AJ9" s="368"/>
    </row>
    <row r="10" spans="1:91" s="40" customFormat="1" x14ac:dyDescent="0.25">
      <c r="A10" s="405"/>
      <c r="B10" s="114">
        <v>11</v>
      </c>
      <c r="C10" s="321" t="s">
        <v>12</v>
      </c>
      <c r="D10" s="484">
        <v>856245.77604999999</v>
      </c>
      <c r="E10" s="484">
        <v>1342918.76046</v>
      </c>
      <c r="F10" s="484">
        <v>2232248.3098499998</v>
      </c>
      <c r="G10" s="484">
        <v>921284.75327999995</v>
      </c>
      <c r="H10" s="26">
        <v>5352697.5996399997</v>
      </c>
      <c r="I10" s="484">
        <v>392897.51882</v>
      </c>
      <c r="J10" s="484">
        <v>891779.22559000005</v>
      </c>
      <c r="K10" s="484">
        <v>223103.595</v>
      </c>
      <c r="L10" s="484">
        <v>92161.317079999993</v>
      </c>
      <c r="M10" s="484">
        <v>152394.86332</v>
      </c>
      <c r="N10" s="484">
        <v>781644.90454999998</v>
      </c>
      <c r="O10" s="484">
        <v>161036.86468999999</v>
      </c>
      <c r="P10" s="484">
        <v>161940.02679999999</v>
      </c>
      <c r="Q10" s="484">
        <v>77136.561409999995</v>
      </c>
      <c r="R10" s="26">
        <v>2934094.8772600004</v>
      </c>
      <c r="S10" s="484">
        <v>50547.788050000003</v>
      </c>
      <c r="T10" s="484">
        <v>37636.887569999999</v>
      </c>
      <c r="U10" s="484">
        <v>10810.36874</v>
      </c>
      <c r="V10" s="484">
        <v>1714.96073</v>
      </c>
      <c r="W10" s="484">
        <v>52520.936110000002</v>
      </c>
      <c r="X10" s="484">
        <v>2320.3330999999998</v>
      </c>
      <c r="Y10" s="484">
        <v>7546.8420299999998</v>
      </c>
      <c r="Z10" s="484">
        <v>9002.7401800000007</v>
      </c>
      <c r="AA10" s="484">
        <v>5984.9600399999999</v>
      </c>
      <c r="AB10" s="484">
        <v>27546.456190000001</v>
      </c>
      <c r="AC10" s="484">
        <v>4911.8365599999997</v>
      </c>
      <c r="AD10" s="484">
        <v>210544.10929999998</v>
      </c>
      <c r="AE10" s="484">
        <v>8497336.5862000007</v>
      </c>
      <c r="AF10" s="486">
        <v>1004748.4995499999</v>
      </c>
      <c r="AG10" s="486">
        <v>246271.14113</v>
      </c>
      <c r="AH10" s="486">
        <v>0</v>
      </c>
      <c r="AI10" s="486">
        <v>18443.638630000001</v>
      </c>
      <c r="AJ10" s="487">
        <v>7227873.3068899997</v>
      </c>
    </row>
    <row r="11" spans="1:91" s="42" customFormat="1" x14ac:dyDescent="0.25">
      <c r="A11" s="405"/>
      <c r="B11" s="115">
        <v>1101</v>
      </c>
      <c r="C11" s="185" t="s">
        <v>13</v>
      </c>
      <c r="D11" s="483">
        <v>195625.17272999999</v>
      </c>
      <c r="E11" s="483">
        <v>246515.63743999999</v>
      </c>
      <c r="F11" s="483">
        <v>282507.97246000002</v>
      </c>
      <c r="G11" s="483">
        <v>105022.07812000001</v>
      </c>
      <c r="H11" s="89">
        <v>829670.86074999999</v>
      </c>
      <c r="I11" s="483">
        <v>69707.014720000006</v>
      </c>
      <c r="J11" s="483">
        <v>173044.7942</v>
      </c>
      <c r="K11" s="483">
        <v>753.52</v>
      </c>
      <c r="L11" s="483">
        <v>3.8</v>
      </c>
      <c r="M11" s="483">
        <v>14353.72997</v>
      </c>
      <c r="N11" s="483">
        <v>84746.965970000005</v>
      </c>
      <c r="O11" s="483">
        <v>20820.235509999999</v>
      </c>
      <c r="P11" s="483">
        <v>23844.811389999999</v>
      </c>
      <c r="Q11" s="483">
        <v>22449.30845</v>
      </c>
      <c r="R11" s="89">
        <v>409724.18020999996</v>
      </c>
      <c r="S11" s="483">
        <v>5492.3366999999998</v>
      </c>
      <c r="T11" s="483">
        <v>4874.1731200000004</v>
      </c>
      <c r="U11" s="483">
        <v>3044.0528100000001</v>
      </c>
      <c r="V11" s="483">
        <v>756.02887999999996</v>
      </c>
      <c r="W11" s="483">
        <v>7845.0966500000004</v>
      </c>
      <c r="X11" s="483">
        <v>452.94704000000002</v>
      </c>
      <c r="Y11" s="483">
        <v>1002.67382</v>
      </c>
      <c r="Z11" s="483">
        <v>2314.5078699999999</v>
      </c>
      <c r="AA11" s="483">
        <v>1424.6982800000001</v>
      </c>
      <c r="AB11" s="483">
        <v>5227.06214</v>
      </c>
      <c r="AC11" s="483">
        <v>867.86828000000003</v>
      </c>
      <c r="AD11" s="483">
        <v>33301.445590000003</v>
      </c>
      <c r="AE11" s="483">
        <v>1272696.4865499998</v>
      </c>
      <c r="AF11" s="233">
        <v>85500.485970000009</v>
      </c>
      <c r="AG11" s="233">
        <v>15113.558849999999</v>
      </c>
      <c r="AH11" s="233">
        <v>0</v>
      </c>
      <c r="AI11" s="233">
        <v>3295.2403800000002</v>
      </c>
      <c r="AJ11" s="488">
        <v>1168787.20135</v>
      </c>
    </row>
    <row r="12" spans="1:91" s="42" customFormat="1" x14ac:dyDescent="0.25">
      <c r="A12" s="405"/>
      <c r="B12" s="115">
        <v>110105</v>
      </c>
      <c r="C12" s="185" t="s">
        <v>14</v>
      </c>
      <c r="D12" s="483">
        <v>195625.17272999999</v>
      </c>
      <c r="E12" s="483">
        <v>246515.63743999999</v>
      </c>
      <c r="F12" s="483">
        <v>282473.37245999998</v>
      </c>
      <c r="G12" s="483">
        <v>105022.07812000001</v>
      </c>
      <c r="H12" s="89">
        <v>829636.2607499999</v>
      </c>
      <c r="I12" s="483">
        <v>69704.914720000001</v>
      </c>
      <c r="J12" s="483">
        <v>173044.58807</v>
      </c>
      <c r="K12" s="483">
        <v>753.52</v>
      </c>
      <c r="L12" s="483">
        <v>0</v>
      </c>
      <c r="M12" s="483">
        <v>14352.97997</v>
      </c>
      <c r="N12" s="483">
        <v>84736.665970000002</v>
      </c>
      <c r="O12" s="483">
        <v>20817.515510000001</v>
      </c>
      <c r="P12" s="483">
        <v>23844.71139</v>
      </c>
      <c r="Q12" s="483">
        <v>22431.30845</v>
      </c>
      <c r="R12" s="89">
        <v>409686.20408000005</v>
      </c>
      <c r="S12" s="483">
        <v>5492.3366999999998</v>
      </c>
      <c r="T12" s="483">
        <v>4873.7731199999998</v>
      </c>
      <c r="U12" s="483">
        <v>3043.9528100000002</v>
      </c>
      <c r="V12" s="483">
        <v>754.82065999999998</v>
      </c>
      <c r="W12" s="483">
        <v>7825.0966500000004</v>
      </c>
      <c r="X12" s="483">
        <v>451.94704000000002</v>
      </c>
      <c r="Y12" s="483">
        <v>998.62382000000002</v>
      </c>
      <c r="Z12" s="483">
        <v>2314.1078699999998</v>
      </c>
      <c r="AA12" s="483">
        <v>1424.6982800000001</v>
      </c>
      <c r="AB12" s="483">
        <v>5222.2621399999998</v>
      </c>
      <c r="AC12" s="483">
        <v>856.66827999999998</v>
      </c>
      <c r="AD12" s="483">
        <v>33258.287369999998</v>
      </c>
      <c r="AE12" s="483">
        <v>1272580.7522</v>
      </c>
      <c r="AF12" s="233">
        <v>85490.185970000006</v>
      </c>
      <c r="AG12" s="233">
        <v>15107.80063</v>
      </c>
      <c r="AH12" s="233">
        <v>0</v>
      </c>
      <c r="AI12" s="233">
        <v>3279.9903800000002</v>
      </c>
      <c r="AJ12" s="488">
        <v>1168702.77522</v>
      </c>
    </row>
    <row r="13" spans="1:91" s="42" customFormat="1" x14ac:dyDescent="0.25">
      <c r="A13" s="405"/>
      <c r="B13" s="115">
        <v>110110</v>
      </c>
      <c r="C13" s="185" t="s">
        <v>15</v>
      </c>
      <c r="D13" s="483">
        <v>0</v>
      </c>
      <c r="E13" s="483">
        <v>0</v>
      </c>
      <c r="F13" s="483">
        <v>34.6</v>
      </c>
      <c r="G13" s="483">
        <v>0</v>
      </c>
      <c r="H13" s="89">
        <v>34.6</v>
      </c>
      <c r="I13" s="483">
        <v>2.1</v>
      </c>
      <c r="J13" s="483">
        <v>0.20613000000000001</v>
      </c>
      <c r="K13" s="483">
        <v>0</v>
      </c>
      <c r="L13" s="483">
        <v>3.8</v>
      </c>
      <c r="M13" s="483">
        <v>0.75</v>
      </c>
      <c r="N13" s="483">
        <v>10.3</v>
      </c>
      <c r="O13" s="483">
        <v>2.72</v>
      </c>
      <c r="P13" s="483">
        <v>0.1</v>
      </c>
      <c r="Q13" s="483">
        <v>18</v>
      </c>
      <c r="R13" s="89">
        <v>37.976129999999998</v>
      </c>
      <c r="S13" s="483">
        <v>0</v>
      </c>
      <c r="T13" s="483">
        <v>0.4</v>
      </c>
      <c r="U13" s="483">
        <v>0.1</v>
      </c>
      <c r="V13" s="483">
        <v>1.2082200000000001</v>
      </c>
      <c r="W13" s="483">
        <v>20</v>
      </c>
      <c r="X13" s="483">
        <v>1</v>
      </c>
      <c r="Y13" s="483">
        <v>4.05</v>
      </c>
      <c r="Z13" s="483">
        <v>0.4</v>
      </c>
      <c r="AA13" s="483">
        <v>0</v>
      </c>
      <c r="AB13" s="483">
        <v>4.8</v>
      </c>
      <c r="AC13" s="483">
        <v>11.2</v>
      </c>
      <c r="AD13" s="483">
        <v>43.15822</v>
      </c>
      <c r="AE13" s="483">
        <v>115.73435000000001</v>
      </c>
      <c r="AF13" s="233">
        <v>10.3</v>
      </c>
      <c r="AG13" s="233">
        <v>5.7582199999999997</v>
      </c>
      <c r="AH13" s="233">
        <v>0</v>
      </c>
      <c r="AI13" s="233">
        <v>15.25</v>
      </c>
      <c r="AJ13" s="488">
        <v>84.426130000000015</v>
      </c>
    </row>
    <row r="14" spans="1:91" s="42" customFormat="1" x14ac:dyDescent="0.25">
      <c r="A14" s="405"/>
      <c r="B14" s="115">
        <v>1102</v>
      </c>
      <c r="C14" s="185" t="s">
        <v>16</v>
      </c>
      <c r="D14" s="483">
        <v>484052.38332000002</v>
      </c>
      <c r="E14" s="483">
        <v>949607.36721000005</v>
      </c>
      <c r="F14" s="483">
        <v>1453321.7829</v>
      </c>
      <c r="G14" s="483">
        <v>370211.44060999999</v>
      </c>
      <c r="H14" s="89">
        <v>3257192.9740399998</v>
      </c>
      <c r="I14" s="483">
        <v>186335.14069</v>
      </c>
      <c r="J14" s="483">
        <v>262094.20851999999</v>
      </c>
      <c r="K14" s="483">
        <v>92179.394</v>
      </c>
      <c r="L14" s="483">
        <v>29402.931329999999</v>
      </c>
      <c r="M14" s="483">
        <v>21717.12847</v>
      </c>
      <c r="N14" s="483">
        <v>376736.65964999999</v>
      </c>
      <c r="O14" s="483">
        <v>98243.208710000006</v>
      </c>
      <c r="P14" s="483">
        <v>66262.172560000006</v>
      </c>
      <c r="Q14" s="483">
        <v>22180.394759999999</v>
      </c>
      <c r="R14" s="89">
        <v>1155151.23869</v>
      </c>
      <c r="S14" s="483">
        <v>19452.07</v>
      </c>
      <c r="T14" s="483">
        <v>15493.550149999999</v>
      </c>
      <c r="U14" s="483">
        <v>5749.09717</v>
      </c>
      <c r="V14" s="483">
        <v>755.63081999999997</v>
      </c>
      <c r="W14" s="483">
        <v>3757.2663699999998</v>
      </c>
      <c r="X14" s="483">
        <v>655.54966000000002</v>
      </c>
      <c r="Y14" s="483">
        <v>3827.48542</v>
      </c>
      <c r="Z14" s="483">
        <v>992.77147000000002</v>
      </c>
      <c r="AA14" s="483">
        <v>1209.36941</v>
      </c>
      <c r="AB14" s="483">
        <v>9812.75065</v>
      </c>
      <c r="AC14" s="483">
        <v>394.43088999999998</v>
      </c>
      <c r="AD14" s="483">
        <v>62099.972009999998</v>
      </c>
      <c r="AE14" s="483">
        <v>4474444.1847399995</v>
      </c>
      <c r="AF14" s="233">
        <v>468916.05365000002</v>
      </c>
      <c r="AG14" s="233">
        <v>51875.690619999994</v>
      </c>
      <c r="AH14" s="233">
        <v>0</v>
      </c>
      <c r="AI14" s="233">
        <v>5431.2857199999999</v>
      </c>
      <c r="AJ14" s="488">
        <v>3948221.1547499988</v>
      </c>
    </row>
    <row r="15" spans="1:91" s="42" customFormat="1" x14ac:dyDescent="0.25">
      <c r="A15" s="405"/>
      <c r="B15" s="115">
        <v>110205</v>
      </c>
      <c r="C15" s="185" t="s">
        <v>17</v>
      </c>
      <c r="D15" s="483">
        <v>484052.19196999999</v>
      </c>
      <c r="E15" s="483">
        <v>949607.36721000005</v>
      </c>
      <c r="F15" s="483">
        <v>1453321.7829</v>
      </c>
      <c r="G15" s="483">
        <v>370211.44060999999</v>
      </c>
      <c r="H15" s="89">
        <v>3257192.7826899998</v>
      </c>
      <c r="I15" s="483">
        <v>186305.62023</v>
      </c>
      <c r="J15" s="483">
        <v>262094.20851999999</v>
      </c>
      <c r="K15" s="483">
        <v>92179.394</v>
      </c>
      <c r="L15" s="483">
        <v>29402.931329999999</v>
      </c>
      <c r="M15" s="483">
        <v>21717.12847</v>
      </c>
      <c r="N15" s="483">
        <v>376736.65964999999</v>
      </c>
      <c r="O15" s="483">
        <v>98195.514410000003</v>
      </c>
      <c r="P15" s="483">
        <v>66262.172560000006</v>
      </c>
      <c r="Q15" s="483">
        <v>22180.394759999999</v>
      </c>
      <c r="R15" s="89">
        <v>1155074.0239300001</v>
      </c>
      <c r="S15" s="483">
        <v>19452.07</v>
      </c>
      <c r="T15" s="483">
        <v>15493.550149999999</v>
      </c>
      <c r="U15" s="483">
        <v>5749.09717</v>
      </c>
      <c r="V15" s="483">
        <v>755.63081999999997</v>
      </c>
      <c r="W15" s="483">
        <v>3757.2663699999998</v>
      </c>
      <c r="X15" s="483">
        <v>655.54966000000002</v>
      </c>
      <c r="Y15" s="483">
        <v>3827.48542</v>
      </c>
      <c r="Z15" s="483">
        <v>992.77147000000002</v>
      </c>
      <c r="AA15" s="483">
        <v>1209.36941</v>
      </c>
      <c r="AB15" s="483">
        <v>9812.75065</v>
      </c>
      <c r="AC15" s="483">
        <v>394.43088999999998</v>
      </c>
      <c r="AD15" s="483">
        <v>62099.972009999998</v>
      </c>
      <c r="AE15" s="483">
        <v>4474366.7786299996</v>
      </c>
      <c r="AF15" s="233">
        <v>468916.05365000002</v>
      </c>
      <c r="AG15" s="233">
        <v>51875.690619999994</v>
      </c>
      <c r="AH15" s="233">
        <v>0</v>
      </c>
      <c r="AI15" s="233">
        <v>5431.2857199999999</v>
      </c>
      <c r="AJ15" s="488">
        <v>3948143.748639999</v>
      </c>
    </row>
    <row r="16" spans="1:91" s="42" customFormat="1" x14ac:dyDescent="0.25">
      <c r="A16" s="405"/>
      <c r="B16" s="115">
        <v>110210</v>
      </c>
      <c r="C16" s="185" t="s">
        <v>18</v>
      </c>
      <c r="D16" s="483">
        <v>0</v>
      </c>
      <c r="E16" s="483">
        <v>0</v>
      </c>
      <c r="F16" s="483">
        <v>0</v>
      </c>
      <c r="G16" s="483">
        <v>0</v>
      </c>
      <c r="H16" s="89">
        <v>0</v>
      </c>
      <c r="I16" s="483">
        <v>29.52046</v>
      </c>
      <c r="J16" s="483">
        <v>0</v>
      </c>
      <c r="K16" s="483">
        <v>0</v>
      </c>
      <c r="L16" s="483">
        <v>0</v>
      </c>
      <c r="M16" s="483">
        <v>0</v>
      </c>
      <c r="N16" s="483">
        <v>0</v>
      </c>
      <c r="O16" s="483">
        <v>47.694299999999998</v>
      </c>
      <c r="P16" s="483">
        <v>0</v>
      </c>
      <c r="Q16" s="483">
        <v>0</v>
      </c>
      <c r="R16" s="89">
        <v>77.214759999999998</v>
      </c>
      <c r="S16" s="483">
        <v>0</v>
      </c>
      <c r="T16" s="483">
        <v>0</v>
      </c>
      <c r="U16" s="483">
        <v>0</v>
      </c>
      <c r="V16" s="483">
        <v>0</v>
      </c>
      <c r="W16" s="483">
        <v>0</v>
      </c>
      <c r="X16" s="483">
        <v>0</v>
      </c>
      <c r="Y16" s="483">
        <v>0</v>
      </c>
      <c r="Z16" s="483">
        <v>0</v>
      </c>
      <c r="AA16" s="483">
        <v>0</v>
      </c>
      <c r="AB16" s="483">
        <v>0</v>
      </c>
      <c r="AC16" s="483">
        <v>0</v>
      </c>
      <c r="AD16" s="483">
        <v>0</v>
      </c>
      <c r="AE16" s="483">
        <v>77.214759999999998</v>
      </c>
      <c r="AF16" s="233">
        <v>0</v>
      </c>
      <c r="AG16" s="233">
        <v>0</v>
      </c>
      <c r="AH16" s="233">
        <v>0</v>
      </c>
      <c r="AI16" s="233">
        <v>0</v>
      </c>
      <c r="AJ16" s="488">
        <v>77.214759999999998</v>
      </c>
    </row>
    <row r="17" spans="1:36" s="42" customFormat="1" x14ac:dyDescent="0.25">
      <c r="A17" s="405"/>
      <c r="B17" s="115">
        <v>110215</v>
      </c>
      <c r="C17" s="185" t="s">
        <v>19</v>
      </c>
      <c r="D17" s="483">
        <v>0.19134999999999999</v>
      </c>
      <c r="E17" s="483">
        <v>0</v>
      </c>
      <c r="F17" s="483">
        <v>0</v>
      </c>
      <c r="G17" s="483">
        <v>0</v>
      </c>
      <c r="H17" s="89">
        <v>0.19134999999999999</v>
      </c>
      <c r="I17" s="483">
        <v>0</v>
      </c>
      <c r="J17" s="483">
        <v>0</v>
      </c>
      <c r="K17" s="483">
        <v>0</v>
      </c>
      <c r="L17" s="483">
        <v>0</v>
      </c>
      <c r="M17" s="483">
        <v>0</v>
      </c>
      <c r="N17" s="483">
        <v>0</v>
      </c>
      <c r="O17" s="483">
        <v>0</v>
      </c>
      <c r="P17" s="483">
        <v>0</v>
      </c>
      <c r="Q17" s="483">
        <v>0</v>
      </c>
      <c r="R17" s="89">
        <v>0</v>
      </c>
      <c r="S17" s="483">
        <v>0</v>
      </c>
      <c r="T17" s="483">
        <v>0</v>
      </c>
      <c r="U17" s="483">
        <v>0</v>
      </c>
      <c r="V17" s="483">
        <v>0</v>
      </c>
      <c r="W17" s="483">
        <v>0</v>
      </c>
      <c r="X17" s="483">
        <v>0</v>
      </c>
      <c r="Y17" s="483">
        <v>0</v>
      </c>
      <c r="Z17" s="483">
        <v>0</v>
      </c>
      <c r="AA17" s="483">
        <v>0</v>
      </c>
      <c r="AB17" s="483">
        <v>0</v>
      </c>
      <c r="AC17" s="483">
        <v>0</v>
      </c>
      <c r="AD17" s="483">
        <v>0</v>
      </c>
      <c r="AE17" s="483">
        <v>0.19134999999999999</v>
      </c>
      <c r="AF17" s="233">
        <v>0</v>
      </c>
      <c r="AG17" s="233">
        <v>0</v>
      </c>
      <c r="AH17" s="233">
        <v>0</v>
      </c>
      <c r="AI17" s="233">
        <v>0</v>
      </c>
      <c r="AJ17" s="488">
        <v>0.19134999999999999</v>
      </c>
    </row>
    <row r="18" spans="1:36" s="42" customFormat="1" x14ac:dyDescent="0.25">
      <c r="A18" s="405"/>
      <c r="B18" s="115">
        <v>1103</v>
      </c>
      <c r="C18" s="185" t="s">
        <v>20</v>
      </c>
      <c r="D18" s="483">
        <v>137092.55084000001</v>
      </c>
      <c r="E18" s="483">
        <v>73849.965649999998</v>
      </c>
      <c r="F18" s="483">
        <v>239136.83584000001</v>
      </c>
      <c r="G18" s="483">
        <v>383852.05846999999</v>
      </c>
      <c r="H18" s="89">
        <v>833931.41079999995</v>
      </c>
      <c r="I18" s="483">
        <v>131602.23675000001</v>
      </c>
      <c r="J18" s="483">
        <v>406022.95198000001</v>
      </c>
      <c r="K18" s="483">
        <v>127200.476</v>
      </c>
      <c r="L18" s="483">
        <v>62754.585749999998</v>
      </c>
      <c r="M18" s="483">
        <v>101725.61057999999</v>
      </c>
      <c r="N18" s="483">
        <v>296029.36173</v>
      </c>
      <c r="O18" s="483">
        <v>37522.033300000003</v>
      </c>
      <c r="P18" s="483">
        <v>63880.306779999999</v>
      </c>
      <c r="Q18" s="483">
        <v>32320.17915</v>
      </c>
      <c r="R18" s="89">
        <v>1259057.74202</v>
      </c>
      <c r="S18" s="483">
        <v>24825.754720000001</v>
      </c>
      <c r="T18" s="483">
        <v>16788.243340000001</v>
      </c>
      <c r="U18" s="483">
        <v>1785.92803</v>
      </c>
      <c r="V18" s="483">
        <v>112.22995</v>
      </c>
      <c r="W18" s="483">
        <v>40869.499490000002</v>
      </c>
      <c r="X18" s="483">
        <v>1196.49378</v>
      </c>
      <c r="Y18" s="483">
        <v>2707.9214499999998</v>
      </c>
      <c r="Z18" s="483">
        <v>5675.0208499999999</v>
      </c>
      <c r="AA18" s="483">
        <v>3314.59114</v>
      </c>
      <c r="AB18" s="483">
        <v>12069.23518</v>
      </c>
      <c r="AC18" s="483">
        <v>3649.53739</v>
      </c>
      <c r="AD18" s="483">
        <v>112994.45532000001</v>
      </c>
      <c r="AE18" s="483">
        <v>2205983.6081400001</v>
      </c>
      <c r="AF18" s="233">
        <v>423229.83773000003</v>
      </c>
      <c r="AG18" s="233">
        <v>164592.42627999999</v>
      </c>
      <c r="AH18" s="233">
        <v>0</v>
      </c>
      <c r="AI18" s="233">
        <v>9672.0499799999998</v>
      </c>
      <c r="AJ18" s="488">
        <v>1608489.2941500002</v>
      </c>
    </row>
    <row r="19" spans="1:36" s="42" customFormat="1" x14ac:dyDescent="0.25">
      <c r="A19" s="405"/>
      <c r="B19" s="115">
        <v>110305</v>
      </c>
      <c r="C19" s="185" t="s">
        <v>17</v>
      </c>
      <c r="D19" s="483">
        <v>0</v>
      </c>
      <c r="E19" s="483">
        <v>0</v>
      </c>
      <c r="F19" s="483">
        <v>0</v>
      </c>
      <c r="G19" s="483">
        <v>0</v>
      </c>
      <c r="H19" s="89">
        <v>0</v>
      </c>
      <c r="I19" s="483">
        <v>0</v>
      </c>
      <c r="J19" s="483">
        <v>0</v>
      </c>
      <c r="K19" s="483">
        <v>0</v>
      </c>
      <c r="L19" s="483">
        <v>0</v>
      </c>
      <c r="M19" s="483">
        <v>0</v>
      </c>
      <c r="N19" s="483">
        <v>0</v>
      </c>
      <c r="O19" s="483">
        <v>0</v>
      </c>
      <c r="P19" s="483">
        <v>0</v>
      </c>
      <c r="Q19" s="483">
        <v>0</v>
      </c>
      <c r="R19" s="89">
        <v>0</v>
      </c>
      <c r="S19" s="483">
        <v>0</v>
      </c>
      <c r="T19" s="483">
        <v>0</v>
      </c>
      <c r="U19" s="483">
        <v>0</v>
      </c>
      <c r="V19" s="483">
        <v>0</v>
      </c>
      <c r="W19" s="483">
        <v>0</v>
      </c>
      <c r="X19" s="483">
        <v>0</v>
      </c>
      <c r="Y19" s="483">
        <v>0.123</v>
      </c>
      <c r="Z19" s="483">
        <v>0</v>
      </c>
      <c r="AA19" s="483">
        <v>0</v>
      </c>
      <c r="AB19" s="483">
        <v>0</v>
      </c>
      <c r="AC19" s="483">
        <v>0</v>
      </c>
      <c r="AD19" s="483">
        <v>0.123</v>
      </c>
      <c r="AE19" s="483">
        <v>0.123</v>
      </c>
      <c r="AF19" s="233">
        <v>0</v>
      </c>
      <c r="AG19" s="233">
        <v>0</v>
      </c>
      <c r="AH19" s="233">
        <v>0</v>
      </c>
      <c r="AI19" s="233">
        <v>0.123</v>
      </c>
      <c r="AJ19" s="488">
        <v>0</v>
      </c>
    </row>
    <row r="20" spans="1:36" s="42" customFormat="1" x14ac:dyDescent="0.25">
      <c r="A20" s="405"/>
      <c r="B20" s="115">
        <v>110310</v>
      </c>
      <c r="C20" s="185" t="s">
        <v>21</v>
      </c>
      <c r="D20" s="483">
        <v>84119.346340000004</v>
      </c>
      <c r="E20" s="483">
        <v>4362.3866900000003</v>
      </c>
      <c r="F20" s="483">
        <v>3152.35275</v>
      </c>
      <c r="G20" s="483">
        <v>251783.62353000001</v>
      </c>
      <c r="H20" s="89">
        <v>343417.70931000001</v>
      </c>
      <c r="I20" s="483">
        <v>116340.87711</v>
      </c>
      <c r="J20" s="483">
        <v>141722.52676000001</v>
      </c>
      <c r="K20" s="483">
        <v>42070.002</v>
      </c>
      <c r="L20" s="483">
        <v>52721.342360000002</v>
      </c>
      <c r="M20" s="483">
        <v>70824.139429999996</v>
      </c>
      <c r="N20" s="483">
        <v>124438.59942</v>
      </c>
      <c r="O20" s="483">
        <v>20810.222460000001</v>
      </c>
      <c r="P20" s="483">
        <v>52911.80042</v>
      </c>
      <c r="Q20" s="483">
        <v>10181.307419999999</v>
      </c>
      <c r="R20" s="89">
        <v>632020.81737999991</v>
      </c>
      <c r="S20" s="483">
        <v>20622.4359</v>
      </c>
      <c r="T20" s="483">
        <v>15451.145630000001</v>
      </c>
      <c r="U20" s="483">
        <v>1483.85644</v>
      </c>
      <c r="V20" s="483">
        <v>112.22995</v>
      </c>
      <c r="W20" s="483">
        <v>40869.499490000002</v>
      </c>
      <c r="X20" s="483">
        <v>1182.53063</v>
      </c>
      <c r="Y20" s="483">
        <v>1604.10538</v>
      </c>
      <c r="Z20" s="483">
        <v>5253.0078800000001</v>
      </c>
      <c r="AA20" s="483">
        <v>3314.59114</v>
      </c>
      <c r="AB20" s="483">
        <v>9988.2310600000001</v>
      </c>
      <c r="AC20" s="483">
        <v>3649.53739</v>
      </c>
      <c r="AD20" s="483">
        <v>103531.17089000001</v>
      </c>
      <c r="AE20" s="483">
        <v>1078969.6975799999</v>
      </c>
      <c r="AF20" s="233">
        <v>166508.60141999999</v>
      </c>
      <c r="AG20" s="233">
        <v>123657.71174</v>
      </c>
      <c r="AH20" s="233">
        <v>0</v>
      </c>
      <c r="AI20" s="233">
        <v>8568.233909999999</v>
      </c>
      <c r="AJ20" s="488">
        <v>780235.15051000006</v>
      </c>
    </row>
    <row r="21" spans="1:36" s="42" customFormat="1" x14ac:dyDescent="0.25">
      <c r="A21" s="405"/>
      <c r="B21" s="115">
        <v>110315</v>
      </c>
      <c r="C21" s="185" t="s">
        <v>22</v>
      </c>
      <c r="D21" s="483">
        <v>52973.2045</v>
      </c>
      <c r="E21" s="483">
        <v>69487.578959999999</v>
      </c>
      <c r="F21" s="483">
        <v>99609.891239999997</v>
      </c>
      <c r="G21" s="483">
        <v>132068.43494000001</v>
      </c>
      <c r="H21" s="89">
        <v>354139.10964000004</v>
      </c>
      <c r="I21" s="483">
        <v>15261.359640000001</v>
      </c>
      <c r="J21" s="483">
        <v>264300.42521999998</v>
      </c>
      <c r="K21" s="483">
        <v>82023.909</v>
      </c>
      <c r="L21" s="483">
        <v>10033.24339</v>
      </c>
      <c r="M21" s="483">
        <v>30901.471150000001</v>
      </c>
      <c r="N21" s="483">
        <v>171590.76230999999</v>
      </c>
      <c r="O21" s="483">
        <v>16711.810839999998</v>
      </c>
      <c r="P21" s="483">
        <v>10968.506359999999</v>
      </c>
      <c r="Q21" s="483">
        <v>22138.871729999999</v>
      </c>
      <c r="R21" s="89">
        <v>623930.35964000004</v>
      </c>
      <c r="S21" s="483">
        <v>4203.3188200000004</v>
      </c>
      <c r="T21" s="483">
        <v>1337.09771</v>
      </c>
      <c r="U21" s="483">
        <v>302.07159000000001</v>
      </c>
      <c r="V21" s="483">
        <v>0</v>
      </c>
      <c r="W21" s="483">
        <v>0</v>
      </c>
      <c r="X21" s="483">
        <v>13.963150000000001</v>
      </c>
      <c r="Y21" s="483">
        <v>0</v>
      </c>
      <c r="Z21" s="483">
        <v>422.01297</v>
      </c>
      <c r="AA21" s="483">
        <v>0</v>
      </c>
      <c r="AB21" s="483">
        <v>2081.0041200000001</v>
      </c>
      <c r="AC21" s="483">
        <v>0</v>
      </c>
      <c r="AD21" s="483">
        <v>8359.4683599999989</v>
      </c>
      <c r="AE21" s="483">
        <v>986428.93764000013</v>
      </c>
      <c r="AF21" s="233">
        <v>253614.67131000001</v>
      </c>
      <c r="AG21" s="233">
        <v>40934.714540000001</v>
      </c>
      <c r="AH21" s="233">
        <v>0</v>
      </c>
      <c r="AI21" s="233">
        <v>0</v>
      </c>
      <c r="AJ21" s="488">
        <v>691879.55179000006</v>
      </c>
    </row>
    <row r="22" spans="1:36" s="42" customFormat="1" x14ac:dyDescent="0.25">
      <c r="A22" s="405"/>
      <c r="B22" s="115">
        <v>110320</v>
      </c>
      <c r="C22" s="185" t="s">
        <v>1282</v>
      </c>
      <c r="D22" s="483">
        <v>0</v>
      </c>
      <c r="E22" s="483">
        <v>0</v>
      </c>
      <c r="F22" s="483">
        <v>136374.59185</v>
      </c>
      <c r="G22" s="483">
        <v>0</v>
      </c>
      <c r="H22" s="89">
        <v>136374.59185</v>
      </c>
      <c r="I22" s="483">
        <v>0</v>
      </c>
      <c r="J22" s="483">
        <v>0</v>
      </c>
      <c r="K22" s="483">
        <v>3106.5650000000001</v>
      </c>
      <c r="L22" s="483">
        <v>0</v>
      </c>
      <c r="M22" s="483">
        <v>0</v>
      </c>
      <c r="N22" s="483">
        <v>0</v>
      </c>
      <c r="O22" s="483">
        <v>0</v>
      </c>
      <c r="P22" s="483">
        <v>0</v>
      </c>
      <c r="Q22" s="483">
        <v>0</v>
      </c>
      <c r="R22" s="89">
        <v>3106.5650000000001</v>
      </c>
      <c r="S22" s="483">
        <v>0</v>
      </c>
      <c r="T22" s="483">
        <v>0</v>
      </c>
      <c r="U22" s="483">
        <v>0</v>
      </c>
      <c r="V22" s="483">
        <v>0</v>
      </c>
      <c r="W22" s="483">
        <v>0</v>
      </c>
      <c r="X22" s="483">
        <v>0</v>
      </c>
      <c r="Y22" s="483">
        <v>1103.69307</v>
      </c>
      <c r="Z22" s="483">
        <v>0</v>
      </c>
      <c r="AA22" s="483">
        <v>0</v>
      </c>
      <c r="AB22" s="483">
        <v>0</v>
      </c>
      <c r="AC22" s="483">
        <v>0</v>
      </c>
      <c r="AD22" s="483">
        <v>1103.69307</v>
      </c>
      <c r="AE22" s="483">
        <v>140584.84992000001</v>
      </c>
      <c r="AF22" s="233"/>
      <c r="AG22" s="233"/>
      <c r="AH22" s="233"/>
      <c r="AI22" s="233"/>
      <c r="AJ22" s="488"/>
    </row>
    <row r="23" spans="1:36" s="42" customFormat="1" x14ac:dyDescent="0.25">
      <c r="A23" s="405"/>
      <c r="B23" s="115">
        <v>1104</v>
      </c>
      <c r="C23" s="185" t="s">
        <v>23</v>
      </c>
      <c r="D23" s="483">
        <v>39475.669159999998</v>
      </c>
      <c r="E23" s="483">
        <v>17131.065600000002</v>
      </c>
      <c r="F23" s="483">
        <v>42945.023130000001</v>
      </c>
      <c r="G23" s="483">
        <v>33975.309269999998</v>
      </c>
      <c r="H23" s="89">
        <v>133527.06716000001</v>
      </c>
      <c r="I23" s="483">
        <v>5253.1266599999999</v>
      </c>
      <c r="J23" s="483">
        <v>34747.06192</v>
      </c>
      <c r="K23" s="483">
        <v>2970.2049999999999</v>
      </c>
      <c r="L23" s="483">
        <v>0</v>
      </c>
      <c r="M23" s="483">
        <v>2864.1024299999999</v>
      </c>
      <c r="N23" s="483">
        <v>24131.9172</v>
      </c>
      <c r="O23" s="483">
        <v>0</v>
      </c>
      <c r="P23" s="483">
        <v>3311.1618800000001</v>
      </c>
      <c r="Q23" s="483">
        <v>186.67904999999999</v>
      </c>
      <c r="R23" s="89">
        <v>73464.254140000005</v>
      </c>
      <c r="S23" s="483">
        <v>777.62662999999998</v>
      </c>
      <c r="T23" s="483">
        <v>480.92095999999998</v>
      </c>
      <c r="U23" s="483">
        <v>231.29073</v>
      </c>
      <c r="V23" s="483">
        <v>57.10107</v>
      </c>
      <c r="W23" s="483">
        <v>49.073599999999999</v>
      </c>
      <c r="X23" s="483">
        <v>15.34262</v>
      </c>
      <c r="Y23" s="483">
        <v>8.7613400000000006</v>
      </c>
      <c r="Z23" s="483">
        <v>20.439990000000002</v>
      </c>
      <c r="AA23" s="483">
        <v>0</v>
      </c>
      <c r="AB23" s="483">
        <v>44.637520000000002</v>
      </c>
      <c r="AC23" s="483">
        <v>0</v>
      </c>
      <c r="AD23" s="483">
        <v>1685.1944599999997</v>
      </c>
      <c r="AE23" s="483">
        <v>208676.51576000001</v>
      </c>
      <c r="AF23" s="233">
        <v>27102.122199999998</v>
      </c>
      <c r="AG23" s="233">
        <v>2921.2035000000001</v>
      </c>
      <c r="AH23" s="233">
        <v>0</v>
      </c>
      <c r="AI23" s="233">
        <v>8.7613400000000006</v>
      </c>
      <c r="AJ23" s="488">
        <v>178644.42872000005</v>
      </c>
    </row>
    <row r="24" spans="1:36" s="42" customFormat="1" x14ac:dyDescent="0.25">
      <c r="A24" s="405"/>
      <c r="B24" s="115">
        <v>1105</v>
      </c>
      <c r="C24" s="185" t="s">
        <v>24</v>
      </c>
      <c r="D24" s="483">
        <v>0</v>
      </c>
      <c r="E24" s="483">
        <v>55814.724560000002</v>
      </c>
      <c r="F24" s="483">
        <v>214336.69552000001</v>
      </c>
      <c r="G24" s="483">
        <v>28223.86681</v>
      </c>
      <c r="H24" s="89">
        <v>298375.28688999999</v>
      </c>
      <c r="I24" s="483">
        <v>0</v>
      </c>
      <c r="J24" s="483">
        <v>15870.20897</v>
      </c>
      <c r="K24" s="483">
        <v>0</v>
      </c>
      <c r="L24" s="483">
        <v>0</v>
      </c>
      <c r="M24" s="483">
        <v>11734.291869999999</v>
      </c>
      <c r="N24" s="483">
        <v>0</v>
      </c>
      <c r="O24" s="483">
        <v>4451.38717</v>
      </c>
      <c r="P24" s="483">
        <v>4641.5741900000003</v>
      </c>
      <c r="Q24" s="483">
        <v>0</v>
      </c>
      <c r="R24" s="89">
        <v>36697.462200000002</v>
      </c>
      <c r="S24" s="483">
        <v>0</v>
      </c>
      <c r="T24" s="483">
        <v>0</v>
      </c>
      <c r="U24" s="483">
        <v>0</v>
      </c>
      <c r="V24" s="483">
        <v>33.970010000000002</v>
      </c>
      <c r="W24" s="483">
        <v>0</v>
      </c>
      <c r="X24" s="483">
        <v>0</v>
      </c>
      <c r="Y24" s="483">
        <v>0</v>
      </c>
      <c r="Z24" s="483">
        <v>0</v>
      </c>
      <c r="AA24" s="483">
        <v>36.301209999999998</v>
      </c>
      <c r="AB24" s="483">
        <v>392.77069999999998</v>
      </c>
      <c r="AC24" s="483">
        <v>0</v>
      </c>
      <c r="AD24" s="483">
        <v>463.04192</v>
      </c>
      <c r="AE24" s="483">
        <v>335535.79100999999</v>
      </c>
      <c r="AF24" s="233">
        <v>0</v>
      </c>
      <c r="AG24" s="233">
        <v>11768.261879999998</v>
      </c>
      <c r="AH24" s="233">
        <v>0</v>
      </c>
      <c r="AI24" s="233">
        <v>36.301209999999998</v>
      </c>
      <c r="AJ24" s="488">
        <v>323731.22791999998</v>
      </c>
    </row>
    <row r="25" spans="1:36" s="42" customFormat="1" x14ac:dyDescent="0.25">
      <c r="A25" s="405"/>
      <c r="B25" s="115">
        <v>110505</v>
      </c>
      <c r="C25" s="185" t="s">
        <v>25</v>
      </c>
      <c r="D25" s="483">
        <v>0</v>
      </c>
      <c r="E25" s="483">
        <v>55814.724560000002</v>
      </c>
      <c r="F25" s="483">
        <v>214336.69552000001</v>
      </c>
      <c r="G25" s="483">
        <v>28072.075669999998</v>
      </c>
      <c r="H25" s="89">
        <v>298223.49575</v>
      </c>
      <c r="I25" s="483">
        <v>0</v>
      </c>
      <c r="J25" s="483">
        <v>15822.938239999999</v>
      </c>
      <c r="K25" s="483">
        <v>0</v>
      </c>
      <c r="L25" s="483">
        <v>0</v>
      </c>
      <c r="M25" s="483">
        <v>11734.291869999999</v>
      </c>
      <c r="N25" s="483">
        <v>0</v>
      </c>
      <c r="O25" s="483">
        <v>4431.8671700000004</v>
      </c>
      <c r="P25" s="483">
        <v>4638.57024</v>
      </c>
      <c r="Q25" s="483">
        <v>0</v>
      </c>
      <c r="R25" s="89">
        <v>36627.667519999995</v>
      </c>
      <c r="S25" s="483">
        <v>0</v>
      </c>
      <c r="T25" s="483">
        <v>0</v>
      </c>
      <c r="U25" s="483">
        <v>0</v>
      </c>
      <c r="V25" s="483">
        <v>33.970010000000002</v>
      </c>
      <c r="W25" s="483">
        <v>0</v>
      </c>
      <c r="X25" s="483">
        <v>0</v>
      </c>
      <c r="Y25" s="483">
        <v>0</v>
      </c>
      <c r="Z25" s="483">
        <v>0</v>
      </c>
      <c r="AA25" s="483">
        <v>36.301209999999998</v>
      </c>
      <c r="AB25" s="483">
        <v>392.77069999999998</v>
      </c>
      <c r="AC25" s="483">
        <v>0</v>
      </c>
      <c r="AD25" s="483">
        <v>463.04192</v>
      </c>
      <c r="AE25" s="483">
        <v>335314.20519000001</v>
      </c>
      <c r="AF25" s="233">
        <v>0</v>
      </c>
      <c r="AG25" s="233">
        <v>11768.261879999998</v>
      </c>
      <c r="AH25" s="233">
        <v>0</v>
      </c>
      <c r="AI25" s="233">
        <v>36.301209999999998</v>
      </c>
      <c r="AJ25" s="488">
        <v>323509.64209999994</v>
      </c>
    </row>
    <row r="26" spans="1:36" s="42" customFormat="1" x14ac:dyDescent="0.25">
      <c r="A26" s="405"/>
      <c r="B26" s="115">
        <v>110510</v>
      </c>
      <c r="C26" s="185" t="s">
        <v>26</v>
      </c>
      <c r="D26" s="483">
        <v>0</v>
      </c>
      <c r="E26" s="483">
        <v>0</v>
      </c>
      <c r="F26" s="483">
        <v>0</v>
      </c>
      <c r="G26" s="483">
        <v>151.79114000000001</v>
      </c>
      <c r="H26" s="89">
        <v>151.79114000000001</v>
      </c>
      <c r="I26" s="483">
        <v>0</v>
      </c>
      <c r="J26" s="483">
        <v>47.27073</v>
      </c>
      <c r="K26" s="483">
        <v>0</v>
      </c>
      <c r="L26" s="483">
        <v>0</v>
      </c>
      <c r="M26" s="483">
        <v>0</v>
      </c>
      <c r="N26" s="483">
        <v>0</v>
      </c>
      <c r="O26" s="483">
        <v>19.52</v>
      </c>
      <c r="P26" s="483">
        <v>3.0039500000000001</v>
      </c>
      <c r="Q26" s="483">
        <v>0</v>
      </c>
      <c r="R26" s="89">
        <v>69.79468</v>
      </c>
      <c r="S26" s="483">
        <v>0</v>
      </c>
      <c r="T26" s="483">
        <v>0</v>
      </c>
      <c r="U26" s="483">
        <v>0</v>
      </c>
      <c r="V26" s="483">
        <v>0</v>
      </c>
      <c r="W26" s="483">
        <v>0</v>
      </c>
      <c r="X26" s="483">
        <v>0</v>
      </c>
      <c r="Y26" s="483">
        <v>0</v>
      </c>
      <c r="Z26" s="483">
        <v>0</v>
      </c>
      <c r="AA26" s="483">
        <v>0</v>
      </c>
      <c r="AB26" s="483">
        <v>0</v>
      </c>
      <c r="AC26" s="483">
        <v>0</v>
      </c>
      <c r="AD26" s="483">
        <v>0</v>
      </c>
      <c r="AE26" s="483">
        <v>221.58582000000001</v>
      </c>
      <c r="AF26" s="233">
        <v>0</v>
      </c>
      <c r="AG26" s="233">
        <v>0</v>
      </c>
      <c r="AH26" s="233">
        <v>0</v>
      </c>
      <c r="AI26" s="233">
        <v>0</v>
      </c>
      <c r="AJ26" s="488">
        <v>221.58582000000001</v>
      </c>
    </row>
    <row r="27" spans="1:36" s="40" customFormat="1" x14ac:dyDescent="0.25">
      <c r="A27" s="405"/>
      <c r="B27" s="114">
        <v>12</v>
      </c>
      <c r="C27" s="321" t="s">
        <v>27</v>
      </c>
      <c r="D27" s="484">
        <v>0</v>
      </c>
      <c r="E27" s="484">
        <v>0</v>
      </c>
      <c r="F27" s="484">
        <v>0</v>
      </c>
      <c r="G27" s="484">
        <v>0</v>
      </c>
      <c r="H27" s="26">
        <v>0</v>
      </c>
      <c r="I27" s="484">
        <v>0</v>
      </c>
      <c r="J27" s="484">
        <v>0</v>
      </c>
      <c r="K27" s="484">
        <v>0</v>
      </c>
      <c r="L27" s="484">
        <v>0</v>
      </c>
      <c r="M27" s="484">
        <v>0</v>
      </c>
      <c r="N27" s="484">
        <v>0</v>
      </c>
      <c r="O27" s="484">
        <v>0</v>
      </c>
      <c r="P27" s="484">
        <v>0</v>
      </c>
      <c r="Q27" s="484">
        <v>0</v>
      </c>
      <c r="R27" s="26">
        <v>0</v>
      </c>
      <c r="S27" s="484">
        <v>0</v>
      </c>
      <c r="T27" s="484">
        <v>0</v>
      </c>
      <c r="U27" s="484">
        <v>0</v>
      </c>
      <c r="V27" s="484">
        <v>0</v>
      </c>
      <c r="W27" s="484">
        <v>0</v>
      </c>
      <c r="X27" s="484">
        <v>0</v>
      </c>
      <c r="Y27" s="484">
        <v>0</v>
      </c>
      <c r="Z27" s="484">
        <v>0</v>
      </c>
      <c r="AA27" s="484">
        <v>0</v>
      </c>
      <c r="AB27" s="484">
        <v>0</v>
      </c>
      <c r="AC27" s="484">
        <v>0</v>
      </c>
      <c r="AD27" s="484">
        <v>0</v>
      </c>
      <c r="AE27" s="484">
        <v>0</v>
      </c>
      <c r="AF27" s="486">
        <v>0</v>
      </c>
      <c r="AG27" s="486">
        <v>0</v>
      </c>
      <c r="AH27" s="486">
        <v>0</v>
      </c>
      <c r="AI27" s="486">
        <v>0</v>
      </c>
      <c r="AJ27" s="487">
        <v>0</v>
      </c>
    </row>
    <row r="28" spans="1:36" s="42" customFormat="1" x14ac:dyDescent="0.25">
      <c r="A28" s="405"/>
      <c r="B28" s="115">
        <v>1201</v>
      </c>
      <c r="C28" s="185" t="s">
        <v>28</v>
      </c>
      <c r="D28" s="483">
        <v>0</v>
      </c>
      <c r="E28" s="483">
        <v>0</v>
      </c>
      <c r="F28" s="483">
        <v>0</v>
      </c>
      <c r="G28" s="483">
        <v>0</v>
      </c>
      <c r="H28" s="89">
        <v>0</v>
      </c>
      <c r="I28" s="483">
        <v>0</v>
      </c>
      <c r="J28" s="483">
        <v>0</v>
      </c>
      <c r="K28" s="483">
        <v>0</v>
      </c>
      <c r="L28" s="483">
        <v>0</v>
      </c>
      <c r="M28" s="483">
        <v>0</v>
      </c>
      <c r="N28" s="483">
        <v>0</v>
      </c>
      <c r="O28" s="483">
        <v>0</v>
      </c>
      <c r="P28" s="483">
        <v>0</v>
      </c>
      <c r="Q28" s="483">
        <v>0</v>
      </c>
      <c r="R28" s="89">
        <v>0</v>
      </c>
      <c r="S28" s="483">
        <v>0</v>
      </c>
      <c r="T28" s="483">
        <v>0</v>
      </c>
      <c r="U28" s="483">
        <v>0</v>
      </c>
      <c r="V28" s="483">
        <v>0</v>
      </c>
      <c r="W28" s="483">
        <v>0</v>
      </c>
      <c r="X28" s="483">
        <v>0</v>
      </c>
      <c r="Y28" s="483">
        <v>0</v>
      </c>
      <c r="Z28" s="483">
        <v>0</v>
      </c>
      <c r="AA28" s="483">
        <v>0</v>
      </c>
      <c r="AB28" s="483">
        <v>0</v>
      </c>
      <c r="AC28" s="483">
        <v>0</v>
      </c>
      <c r="AD28" s="483">
        <v>0</v>
      </c>
      <c r="AE28" s="483">
        <v>0</v>
      </c>
      <c r="AF28" s="233">
        <v>0</v>
      </c>
      <c r="AG28" s="233">
        <v>0</v>
      </c>
      <c r="AH28" s="233">
        <v>0</v>
      </c>
      <c r="AI28" s="233">
        <v>0</v>
      </c>
      <c r="AJ28" s="488">
        <v>0</v>
      </c>
    </row>
    <row r="29" spans="1:36" s="42" customFormat="1" x14ac:dyDescent="0.25">
      <c r="A29" s="405"/>
      <c r="B29" s="115">
        <v>120105</v>
      </c>
      <c r="C29" s="185" t="s">
        <v>29</v>
      </c>
      <c r="D29" s="483">
        <v>0</v>
      </c>
      <c r="E29" s="483">
        <v>0</v>
      </c>
      <c r="F29" s="483">
        <v>0</v>
      </c>
      <c r="G29" s="483">
        <v>0</v>
      </c>
      <c r="H29" s="89">
        <v>0</v>
      </c>
      <c r="I29" s="483">
        <v>0</v>
      </c>
      <c r="J29" s="483">
        <v>0</v>
      </c>
      <c r="K29" s="483">
        <v>0</v>
      </c>
      <c r="L29" s="483">
        <v>0</v>
      </c>
      <c r="M29" s="483">
        <v>0</v>
      </c>
      <c r="N29" s="483">
        <v>0</v>
      </c>
      <c r="O29" s="483">
        <v>0</v>
      </c>
      <c r="P29" s="483">
        <v>0</v>
      </c>
      <c r="Q29" s="483">
        <v>0</v>
      </c>
      <c r="R29" s="89">
        <v>0</v>
      </c>
      <c r="S29" s="483">
        <v>0</v>
      </c>
      <c r="T29" s="483">
        <v>0</v>
      </c>
      <c r="U29" s="483">
        <v>0</v>
      </c>
      <c r="V29" s="483">
        <v>0</v>
      </c>
      <c r="W29" s="483">
        <v>0</v>
      </c>
      <c r="X29" s="483">
        <v>0</v>
      </c>
      <c r="Y29" s="483">
        <v>0</v>
      </c>
      <c r="Z29" s="483">
        <v>0</v>
      </c>
      <c r="AA29" s="483">
        <v>0</v>
      </c>
      <c r="AB29" s="483">
        <v>0</v>
      </c>
      <c r="AC29" s="483">
        <v>0</v>
      </c>
      <c r="AD29" s="483">
        <v>0</v>
      </c>
      <c r="AE29" s="483">
        <v>0</v>
      </c>
      <c r="AF29" s="233">
        <v>0</v>
      </c>
      <c r="AG29" s="233">
        <v>0</v>
      </c>
      <c r="AH29" s="233">
        <v>0</v>
      </c>
      <c r="AI29" s="233">
        <v>0</v>
      </c>
      <c r="AJ29" s="488">
        <v>0</v>
      </c>
    </row>
    <row r="30" spans="1:36" s="42" customFormat="1" x14ac:dyDescent="0.25">
      <c r="A30" s="405"/>
      <c r="B30" s="115">
        <v>120110</v>
      </c>
      <c r="C30" s="185" t="s">
        <v>30</v>
      </c>
      <c r="D30" s="483">
        <v>0</v>
      </c>
      <c r="E30" s="483">
        <v>0</v>
      </c>
      <c r="F30" s="483">
        <v>0</v>
      </c>
      <c r="G30" s="483">
        <v>0</v>
      </c>
      <c r="H30" s="89">
        <v>0</v>
      </c>
      <c r="I30" s="483">
        <v>0</v>
      </c>
      <c r="J30" s="483">
        <v>0</v>
      </c>
      <c r="K30" s="483">
        <v>0</v>
      </c>
      <c r="L30" s="483">
        <v>0</v>
      </c>
      <c r="M30" s="483">
        <v>0</v>
      </c>
      <c r="N30" s="483">
        <v>0</v>
      </c>
      <c r="O30" s="483">
        <v>0</v>
      </c>
      <c r="P30" s="483">
        <v>0</v>
      </c>
      <c r="Q30" s="483">
        <v>0</v>
      </c>
      <c r="R30" s="89">
        <v>0</v>
      </c>
      <c r="S30" s="483">
        <v>0</v>
      </c>
      <c r="T30" s="483">
        <v>0</v>
      </c>
      <c r="U30" s="483">
        <v>0</v>
      </c>
      <c r="V30" s="483">
        <v>0</v>
      </c>
      <c r="W30" s="483">
        <v>0</v>
      </c>
      <c r="X30" s="483">
        <v>0</v>
      </c>
      <c r="Y30" s="483">
        <v>0</v>
      </c>
      <c r="Z30" s="483">
        <v>0</v>
      </c>
      <c r="AA30" s="483">
        <v>0</v>
      </c>
      <c r="AB30" s="483">
        <v>0</v>
      </c>
      <c r="AC30" s="483">
        <v>0</v>
      </c>
      <c r="AD30" s="483">
        <v>0</v>
      </c>
      <c r="AE30" s="483">
        <v>0</v>
      </c>
      <c r="AF30" s="233">
        <v>0</v>
      </c>
      <c r="AG30" s="233">
        <v>0</v>
      </c>
      <c r="AH30" s="233">
        <v>0</v>
      </c>
      <c r="AI30" s="233">
        <v>0</v>
      </c>
      <c r="AJ30" s="488">
        <v>0</v>
      </c>
    </row>
    <row r="31" spans="1:36" s="42" customFormat="1" x14ac:dyDescent="0.25">
      <c r="A31" s="405"/>
      <c r="B31" s="115">
        <v>1202</v>
      </c>
      <c r="C31" s="185" t="s">
        <v>31</v>
      </c>
      <c r="D31" s="483">
        <v>0</v>
      </c>
      <c r="E31" s="483">
        <v>0</v>
      </c>
      <c r="F31" s="483">
        <v>0</v>
      </c>
      <c r="G31" s="483">
        <v>0</v>
      </c>
      <c r="H31" s="89">
        <v>0</v>
      </c>
      <c r="I31" s="483">
        <v>0</v>
      </c>
      <c r="J31" s="483">
        <v>0</v>
      </c>
      <c r="K31" s="483">
        <v>0</v>
      </c>
      <c r="L31" s="483">
        <v>0</v>
      </c>
      <c r="M31" s="483">
        <v>0</v>
      </c>
      <c r="N31" s="483">
        <v>0</v>
      </c>
      <c r="O31" s="483">
        <v>0</v>
      </c>
      <c r="P31" s="483">
        <v>0</v>
      </c>
      <c r="Q31" s="483">
        <v>0</v>
      </c>
      <c r="R31" s="89">
        <v>0</v>
      </c>
      <c r="S31" s="483">
        <v>0</v>
      </c>
      <c r="T31" s="483">
        <v>0</v>
      </c>
      <c r="U31" s="483">
        <v>0</v>
      </c>
      <c r="V31" s="483">
        <v>0</v>
      </c>
      <c r="W31" s="483">
        <v>0</v>
      </c>
      <c r="X31" s="483">
        <v>0</v>
      </c>
      <c r="Y31" s="483">
        <v>0</v>
      </c>
      <c r="Z31" s="483">
        <v>0</v>
      </c>
      <c r="AA31" s="483">
        <v>0</v>
      </c>
      <c r="AB31" s="483">
        <v>0</v>
      </c>
      <c r="AC31" s="483">
        <v>0</v>
      </c>
      <c r="AD31" s="483">
        <v>0</v>
      </c>
      <c r="AE31" s="483">
        <v>0</v>
      </c>
      <c r="AF31" s="233">
        <v>0</v>
      </c>
      <c r="AG31" s="233">
        <v>0</v>
      </c>
      <c r="AH31" s="233">
        <v>0</v>
      </c>
      <c r="AI31" s="233">
        <v>0</v>
      </c>
      <c r="AJ31" s="488">
        <v>0</v>
      </c>
    </row>
    <row r="32" spans="1:36" s="42" customFormat="1" x14ac:dyDescent="0.25">
      <c r="A32" s="405"/>
      <c r="B32" s="115">
        <v>120205</v>
      </c>
      <c r="C32" s="185" t="s">
        <v>32</v>
      </c>
      <c r="D32" s="483">
        <v>0</v>
      </c>
      <c r="E32" s="483">
        <v>0</v>
      </c>
      <c r="F32" s="483">
        <v>0</v>
      </c>
      <c r="G32" s="483">
        <v>0</v>
      </c>
      <c r="H32" s="89">
        <v>0</v>
      </c>
      <c r="I32" s="483">
        <v>0</v>
      </c>
      <c r="J32" s="483">
        <v>0</v>
      </c>
      <c r="K32" s="483">
        <v>0</v>
      </c>
      <c r="L32" s="483">
        <v>0</v>
      </c>
      <c r="M32" s="483">
        <v>0</v>
      </c>
      <c r="N32" s="483">
        <v>0</v>
      </c>
      <c r="O32" s="483">
        <v>0</v>
      </c>
      <c r="P32" s="483">
        <v>0</v>
      </c>
      <c r="Q32" s="483">
        <v>0</v>
      </c>
      <c r="R32" s="89">
        <v>0</v>
      </c>
      <c r="S32" s="483">
        <v>0</v>
      </c>
      <c r="T32" s="483">
        <v>0</v>
      </c>
      <c r="U32" s="483">
        <v>0</v>
      </c>
      <c r="V32" s="483">
        <v>0</v>
      </c>
      <c r="W32" s="483">
        <v>0</v>
      </c>
      <c r="X32" s="483">
        <v>0</v>
      </c>
      <c r="Y32" s="483">
        <v>0</v>
      </c>
      <c r="Z32" s="483">
        <v>0</v>
      </c>
      <c r="AA32" s="483">
        <v>0</v>
      </c>
      <c r="AB32" s="483">
        <v>0</v>
      </c>
      <c r="AC32" s="483">
        <v>0</v>
      </c>
      <c r="AD32" s="483">
        <v>0</v>
      </c>
      <c r="AE32" s="483">
        <v>0</v>
      </c>
      <c r="AF32" s="233">
        <v>0</v>
      </c>
      <c r="AG32" s="233">
        <v>0</v>
      </c>
      <c r="AH32" s="233">
        <v>0</v>
      </c>
      <c r="AI32" s="233">
        <v>0</v>
      </c>
      <c r="AJ32" s="488">
        <v>0</v>
      </c>
    </row>
    <row r="33" spans="1:36" s="42" customFormat="1" x14ac:dyDescent="0.25">
      <c r="A33" s="405"/>
      <c r="B33" s="115">
        <v>120210</v>
      </c>
      <c r="C33" s="185" t="s">
        <v>29</v>
      </c>
      <c r="D33" s="483">
        <v>0</v>
      </c>
      <c r="E33" s="483">
        <v>0</v>
      </c>
      <c r="F33" s="483">
        <v>0</v>
      </c>
      <c r="G33" s="483">
        <v>0</v>
      </c>
      <c r="H33" s="89">
        <v>0</v>
      </c>
      <c r="I33" s="483">
        <v>0</v>
      </c>
      <c r="J33" s="483">
        <v>0</v>
      </c>
      <c r="K33" s="483">
        <v>0</v>
      </c>
      <c r="L33" s="483">
        <v>0</v>
      </c>
      <c r="M33" s="483">
        <v>0</v>
      </c>
      <c r="N33" s="483">
        <v>0</v>
      </c>
      <c r="O33" s="483">
        <v>0</v>
      </c>
      <c r="P33" s="483">
        <v>0</v>
      </c>
      <c r="Q33" s="483">
        <v>0</v>
      </c>
      <c r="R33" s="89">
        <v>0</v>
      </c>
      <c r="S33" s="483">
        <v>0</v>
      </c>
      <c r="T33" s="483">
        <v>0</v>
      </c>
      <c r="U33" s="483">
        <v>0</v>
      </c>
      <c r="V33" s="483">
        <v>0</v>
      </c>
      <c r="W33" s="483">
        <v>0</v>
      </c>
      <c r="X33" s="483">
        <v>0</v>
      </c>
      <c r="Y33" s="483">
        <v>0</v>
      </c>
      <c r="Z33" s="483">
        <v>0</v>
      </c>
      <c r="AA33" s="483">
        <v>0</v>
      </c>
      <c r="AB33" s="483">
        <v>0</v>
      </c>
      <c r="AC33" s="483">
        <v>0</v>
      </c>
      <c r="AD33" s="483">
        <v>0</v>
      </c>
      <c r="AE33" s="483">
        <v>0</v>
      </c>
      <c r="AF33" s="233">
        <v>0</v>
      </c>
      <c r="AG33" s="233">
        <v>0</v>
      </c>
      <c r="AH33" s="233">
        <v>0</v>
      </c>
      <c r="AI33" s="233">
        <v>0</v>
      </c>
      <c r="AJ33" s="488">
        <v>0</v>
      </c>
    </row>
    <row r="34" spans="1:36" s="42" customFormat="1" x14ac:dyDescent="0.25">
      <c r="A34" s="405"/>
      <c r="B34" s="115">
        <v>120215</v>
      </c>
      <c r="C34" s="185" t="s">
        <v>30</v>
      </c>
      <c r="D34" s="483">
        <v>0</v>
      </c>
      <c r="E34" s="483">
        <v>0</v>
      </c>
      <c r="F34" s="483">
        <v>0</v>
      </c>
      <c r="G34" s="483">
        <v>0</v>
      </c>
      <c r="H34" s="89">
        <v>0</v>
      </c>
      <c r="I34" s="483">
        <v>0</v>
      </c>
      <c r="J34" s="483">
        <v>0</v>
      </c>
      <c r="K34" s="483">
        <v>0</v>
      </c>
      <c r="L34" s="483">
        <v>0</v>
      </c>
      <c r="M34" s="483">
        <v>0</v>
      </c>
      <c r="N34" s="483">
        <v>0</v>
      </c>
      <c r="O34" s="483">
        <v>0</v>
      </c>
      <c r="P34" s="483">
        <v>0</v>
      </c>
      <c r="Q34" s="483">
        <v>0</v>
      </c>
      <c r="R34" s="89">
        <v>0</v>
      </c>
      <c r="S34" s="483">
        <v>0</v>
      </c>
      <c r="T34" s="483">
        <v>0</v>
      </c>
      <c r="U34" s="483">
        <v>0</v>
      </c>
      <c r="V34" s="483">
        <v>0</v>
      </c>
      <c r="W34" s="483">
        <v>0</v>
      </c>
      <c r="X34" s="483">
        <v>0</v>
      </c>
      <c r="Y34" s="483">
        <v>0</v>
      </c>
      <c r="Z34" s="483">
        <v>0</v>
      </c>
      <c r="AA34" s="483">
        <v>0</v>
      </c>
      <c r="AB34" s="483">
        <v>0</v>
      </c>
      <c r="AC34" s="483">
        <v>0</v>
      </c>
      <c r="AD34" s="483">
        <v>0</v>
      </c>
      <c r="AE34" s="483">
        <v>0</v>
      </c>
      <c r="AF34" s="233">
        <v>0</v>
      </c>
      <c r="AG34" s="233">
        <v>0</v>
      </c>
      <c r="AH34" s="233">
        <v>0</v>
      </c>
      <c r="AI34" s="233">
        <v>0</v>
      </c>
      <c r="AJ34" s="488">
        <v>0</v>
      </c>
    </row>
    <row r="35" spans="1:36" s="42" customFormat="1" x14ac:dyDescent="0.25">
      <c r="A35" s="405"/>
      <c r="B35" s="115">
        <v>1299</v>
      </c>
      <c r="C35" s="185" t="s">
        <v>1325</v>
      </c>
      <c r="D35" s="483">
        <v>0</v>
      </c>
      <c r="E35" s="483">
        <v>0</v>
      </c>
      <c r="F35" s="483">
        <v>0</v>
      </c>
      <c r="G35" s="483">
        <v>0</v>
      </c>
      <c r="H35" s="89">
        <v>0</v>
      </c>
      <c r="I35" s="483">
        <v>0</v>
      </c>
      <c r="J35" s="483">
        <v>0</v>
      </c>
      <c r="K35" s="483">
        <v>0</v>
      </c>
      <c r="L35" s="483">
        <v>0</v>
      </c>
      <c r="M35" s="483">
        <v>0</v>
      </c>
      <c r="N35" s="483">
        <v>0</v>
      </c>
      <c r="O35" s="483">
        <v>0</v>
      </c>
      <c r="P35" s="483">
        <v>0</v>
      </c>
      <c r="Q35" s="483">
        <v>0</v>
      </c>
      <c r="R35" s="89">
        <v>0</v>
      </c>
      <c r="S35" s="483">
        <v>0</v>
      </c>
      <c r="T35" s="483">
        <v>0</v>
      </c>
      <c r="U35" s="483">
        <v>0</v>
      </c>
      <c r="V35" s="483">
        <v>0</v>
      </c>
      <c r="W35" s="483">
        <v>0</v>
      </c>
      <c r="X35" s="483">
        <v>0</v>
      </c>
      <c r="Y35" s="483">
        <v>0</v>
      </c>
      <c r="Z35" s="483">
        <v>0</v>
      </c>
      <c r="AA35" s="483">
        <v>0</v>
      </c>
      <c r="AB35" s="483">
        <v>0</v>
      </c>
      <c r="AC35" s="483">
        <v>0</v>
      </c>
      <c r="AD35" s="483">
        <v>0</v>
      </c>
      <c r="AE35" s="483">
        <v>0</v>
      </c>
      <c r="AF35" s="233">
        <v>0</v>
      </c>
      <c r="AG35" s="233">
        <v>0</v>
      </c>
      <c r="AH35" s="233">
        <v>0</v>
      </c>
      <c r="AI35" s="233">
        <v>0</v>
      </c>
      <c r="AJ35" s="488">
        <v>0</v>
      </c>
    </row>
    <row r="36" spans="1:36" s="42" customFormat="1" x14ac:dyDescent="0.25">
      <c r="A36" s="405"/>
      <c r="B36" s="115">
        <v>129905</v>
      </c>
      <c r="C36" s="185" t="s">
        <v>734</v>
      </c>
      <c r="D36" s="483">
        <v>0</v>
      </c>
      <c r="E36" s="483">
        <v>0</v>
      </c>
      <c r="F36" s="483">
        <v>0</v>
      </c>
      <c r="G36" s="483">
        <v>0</v>
      </c>
      <c r="H36" s="89">
        <v>0</v>
      </c>
      <c r="I36" s="483">
        <v>0</v>
      </c>
      <c r="J36" s="483">
        <v>0</v>
      </c>
      <c r="K36" s="483">
        <v>0</v>
      </c>
      <c r="L36" s="483">
        <v>0</v>
      </c>
      <c r="M36" s="483">
        <v>0</v>
      </c>
      <c r="N36" s="483">
        <v>0</v>
      </c>
      <c r="O36" s="483">
        <v>0</v>
      </c>
      <c r="P36" s="483">
        <v>0</v>
      </c>
      <c r="Q36" s="483">
        <v>0</v>
      </c>
      <c r="R36" s="89">
        <v>0</v>
      </c>
      <c r="S36" s="483">
        <v>0</v>
      </c>
      <c r="T36" s="483">
        <v>0</v>
      </c>
      <c r="U36" s="483">
        <v>0</v>
      </c>
      <c r="V36" s="483">
        <v>0</v>
      </c>
      <c r="W36" s="483">
        <v>0</v>
      </c>
      <c r="X36" s="483">
        <v>0</v>
      </c>
      <c r="Y36" s="483">
        <v>0</v>
      </c>
      <c r="Z36" s="483">
        <v>0</v>
      </c>
      <c r="AA36" s="483">
        <v>0</v>
      </c>
      <c r="AB36" s="483">
        <v>0</v>
      </c>
      <c r="AC36" s="483">
        <v>0</v>
      </c>
      <c r="AD36" s="483">
        <v>0</v>
      </c>
      <c r="AE36" s="483">
        <v>0</v>
      </c>
      <c r="AF36" s="233">
        <v>0</v>
      </c>
      <c r="AG36" s="233">
        <v>0</v>
      </c>
      <c r="AH36" s="233">
        <v>0</v>
      </c>
      <c r="AI36" s="233">
        <v>0</v>
      </c>
      <c r="AJ36" s="488">
        <v>0</v>
      </c>
    </row>
    <row r="37" spans="1:36" s="42" customFormat="1" x14ac:dyDescent="0.25">
      <c r="A37" s="405"/>
      <c r="B37" s="115">
        <v>129910</v>
      </c>
      <c r="C37" s="185" t="s">
        <v>1326</v>
      </c>
      <c r="D37" s="483">
        <v>0</v>
      </c>
      <c r="E37" s="483">
        <v>0</v>
      </c>
      <c r="F37" s="483">
        <v>0</v>
      </c>
      <c r="G37" s="483">
        <v>0</v>
      </c>
      <c r="H37" s="89">
        <v>0</v>
      </c>
      <c r="I37" s="483">
        <v>0</v>
      </c>
      <c r="J37" s="483">
        <v>0</v>
      </c>
      <c r="K37" s="483">
        <v>0</v>
      </c>
      <c r="L37" s="483">
        <v>0</v>
      </c>
      <c r="M37" s="483">
        <v>0</v>
      </c>
      <c r="N37" s="483">
        <v>0</v>
      </c>
      <c r="O37" s="483">
        <v>0</v>
      </c>
      <c r="P37" s="483">
        <v>0</v>
      </c>
      <c r="Q37" s="483">
        <v>0</v>
      </c>
      <c r="R37" s="89">
        <v>0</v>
      </c>
      <c r="S37" s="483">
        <v>0</v>
      </c>
      <c r="T37" s="483">
        <v>0</v>
      </c>
      <c r="U37" s="483">
        <v>0</v>
      </c>
      <c r="V37" s="483">
        <v>0</v>
      </c>
      <c r="W37" s="483">
        <v>0</v>
      </c>
      <c r="X37" s="483">
        <v>0</v>
      </c>
      <c r="Y37" s="483">
        <v>0</v>
      </c>
      <c r="Z37" s="483">
        <v>0</v>
      </c>
      <c r="AA37" s="483">
        <v>0</v>
      </c>
      <c r="AB37" s="483">
        <v>0</v>
      </c>
      <c r="AC37" s="483">
        <v>0</v>
      </c>
      <c r="AD37" s="483">
        <v>0</v>
      </c>
      <c r="AE37" s="483">
        <v>0</v>
      </c>
      <c r="AF37" s="233">
        <v>0</v>
      </c>
      <c r="AG37" s="233">
        <v>0</v>
      </c>
      <c r="AH37" s="233">
        <v>0</v>
      </c>
      <c r="AI37" s="233">
        <v>0</v>
      </c>
      <c r="AJ37" s="488">
        <v>0</v>
      </c>
    </row>
    <row r="38" spans="1:36" s="40" customFormat="1" x14ac:dyDescent="0.25">
      <c r="A38" s="405"/>
      <c r="B38" s="114">
        <v>13</v>
      </c>
      <c r="C38" s="321" t="s">
        <v>33</v>
      </c>
      <c r="D38" s="484">
        <v>1128312.56767</v>
      </c>
      <c r="E38" s="484">
        <v>950340.36005999998</v>
      </c>
      <c r="F38" s="484">
        <v>2268161.10965</v>
      </c>
      <c r="G38" s="484">
        <v>768653.68195</v>
      </c>
      <c r="H38" s="26">
        <v>5115467.7193300007</v>
      </c>
      <c r="I38" s="484">
        <v>475070.40109</v>
      </c>
      <c r="J38" s="484">
        <v>617979.30518000002</v>
      </c>
      <c r="K38" s="484">
        <v>140864.46599999999</v>
      </c>
      <c r="L38" s="484">
        <v>207898.23791</v>
      </c>
      <c r="M38" s="484">
        <v>144821.67434</v>
      </c>
      <c r="N38" s="484">
        <v>711555.86673999997</v>
      </c>
      <c r="O38" s="484">
        <v>63958.016280000003</v>
      </c>
      <c r="P38" s="484">
        <v>168457.55804999999</v>
      </c>
      <c r="Q38" s="484">
        <v>128043.74011</v>
      </c>
      <c r="R38" s="26">
        <v>2658649.2656999999</v>
      </c>
      <c r="S38" s="484">
        <v>28573.88724</v>
      </c>
      <c r="T38" s="484">
        <v>63601.229480000002</v>
      </c>
      <c r="U38" s="484">
        <v>7174.1532999999999</v>
      </c>
      <c r="V38" s="484">
        <v>6942.2120100000002</v>
      </c>
      <c r="W38" s="484">
        <v>35501.11578</v>
      </c>
      <c r="X38" s="484">
        <v>3502.16563</v>
      </c>
      <c r="Y38" s="484">
        <v>7442.13436</v>
      </c>
      <c r="Z38" s="484">
        <v>4978.0004099999996</v>
      </c>
      <c r="AA38" s="484">
        <v>27240.498749999999</v>
      </c>
      <c r="AB38" s="484">
        <v>22784.262170000002</v>
      </c>
      <c r="AC38" s="484">
        <v>1308.8577</v>
      </c>
      <c r="AD38" s="484">
        <v>209048.51683000001</v>
      </c>
      <c r="AE38" s="484">
        <v>7983165.5018600011</v>
      </c>
      <c r="AF38" s="486">
        <v>852420.33273999998</v>
      </c>
      <c r="AG38" s="486">
        <v>359662.12425999995</v>
      </c>
      <c r="AH38" s="486">
        <v>0</v>
      </c>
      <c r="AI38" s="486">
        <v>35991.490809999996</v>
      </c>
      <c r="AJ38" s="487">
        <v>6735091.5540500004</v>
      </c>
    </row>
    <row r="39" spans="1:36" s="42" customFormat="1" x14ac:dyDescent="0.25">
      <c r="A39" s="406"/>
      <c r="B39" s="115">
        <v>1301</v>
      </c>
      <c r="C39" s="185" t="s">
        <v>1327</v>
      </c>
      <c r="D39" s="483">
        <v>36533.439969999999</v>
      </c>
      <c r="E39" s="483">
        <v>0</v>
      </c>
      <c r="F39" s="483">
        <v>0</v>
      </c>
      <c r="G39" s="483">
        <v>0</v>
      </c>
      <c r="H39" s="89">
        <v>36533.439969999999</v>
      </c>
      <c r="I39" s="483">
        <v>65678.343869999997</v>
      </c>
      <c r="J39" s="483">
        <v>0</v>
      </c>
      <c r="K39" s="483">
        <v>0</v>
      </c>
      <c r="L39" s="483">
        <v>0</v>
      </c>
      <c r="M39" s="483">
        <v>0</v>
      </c>
      <c r="N39" s="483">
        <v>6000</v>
      </c>
      <c r="O39" s="483">
        <v>3083.9162000000001</v>
      </c>
      <c r="P39" s="483">
        <v>0</v>
      </c>
      <c r="Q39" s="483">
        <v>0</v>
      </c>
      <c r="R39" s="89">
        <v>74762.260070000004</v>
      </c>
      <c r="S39" s="483">
        <v>0</v>
      </c>
      <c r="T39" s="483">
        <v>0</v>
      </c>
      <c r="U39" s="483">
        <v>0</v>
      </c>
      <c r="V39" s="483">
        <v>0</v>
      </c>
      <c r="W39" s="483">
        <v>0</v>
      </c>
      <c r="X39" s="483">
        <v>0</v>
      </c>
      <c r="Y39" s="483">
        <v>0</v>
      </c>
      <c r="Z39" s="483">
        <v>0</v>
      </c>
      <c r="AA39" s="483">
        <v>0</v>
      </c>
      <c r="AB39" s="483">
        <v>0</v>
      </c>
      <c r="AC39" s="483">
        <v>0</v>
      </c>
      <c r="AD39" s="483">
        <v>0</v>
      </c>
      <c r="AE39" s="483">
        <v>111295.70004</v>
      </c>
      <c r="AF39" s="233">
        <v>6000</v>
      </c>
      <c r="AG39" s="233">
        <v>0</v>
      </c>
      <c r="AH39" s="233">
        <v>0</v>
      </c>
      <c r="AI39" s="233">
        <v>0</v>
      </c>
      <c r="AJ39" s="488">
        <v>105295.70004</v>
      </c>
    </row>
    <row r="40" spans="1:36" s="42" customFormat="1" x14ac:dyDescent="0.25">
      <c r="A40" s="406"/>
      <c r="B40" s="115">
        <v>130105</v>
      </c>
      <c r="C40" s="185" t="s">
        <v>34</v>
      </c>
      <c r="D40" s="483">
        <v>11108.467430000001</v>
      </c>
      <c r="E40" s="483">
        <v>0</v>
      </c>
      <c r="F40" s="483">
        <v>0</v>
      </c>
      <c r="G40" s="483">
        <v>0</v>
      </c>
      <c r="H40" s="89">
        <v>11108.467430000001</v>
      </c>
      <c r="I40" s="483">
        <v>25552.498790000001</v>
      </c>
      <c r="J40" s="483">
        <v>0</v>
      </c>
      <c r="K40" s="483">
        <v>0</v>
      </c>
      <c r="L40" s="483">
        <v>0</v>
      </c>
      <c r="M40" s="483">
        <v>0</v>
      </c>
      <c r="N40" s="483">
        <v>6000</v>
      </c>
      <c r="O40" s="483">
        <v>0</v>
      </c>
      <c r="P40" s="483">
        <v>0</v>
      </c>
      <c r="Q40" s="483">
        <v>0</v>
      </c>
      <c r="R40" s="89">
        <v>31552.498790000001</v>
      </c>
      <c r="S40" s="483">
        <v>0</v>
      </c>
      <c r="T40" s="483">
        <v>0</v>
      </c>
      <c r="U40" s="483">
        <v>0</v>
      </c>
      <c r="V40" s="483">
        <v>0</v>
      </c>
      <c r="W40" s="483">
        <v>0</v>
      </c>
      <c r="X40" s="483">
        <v>0</v>
      </c>
      <c r="Y40" s="483">
        <v>0</v>
      </c>
      <c r="Z40" s="483">
        <v>0</v>
      </c>
      <c r="AA40" s="483">
        <v>0</v>
      </c>
      <c r="AB40" s="483">
        <v>0</v>
      </c>
      <c r="AC40" s="483">
        <v>0</v>
      </c>
      <c r="AD40" s="483">
        <v>0</v>
      </c>
      <c r="AE40" s="483">
        <v>42660.966220000002</v>
      </c>
      <c r="AF40" s="233">
        <v>6000</v>
      </c>
      <c r="AG40" s="233">
        <v>0</v>
      </c>
      <c r="AH40" s="233">
        <v>0</v>
      </c>
      <c r="AI40" s="233">
        <v>0</v>
      </c>
      <c r="AJ40" s="488">
        <v>36660.966220000002</v>
      </c>
    </row>
    <row r="41" spans="1:36" s="42" customFormat="1" x14ac:dyDescent="0.25">
      <c r="A41" s="406"/>
      <c r="B41" s="115">
        <v>130110</v>
      </c>
      <c r="C41" s="185" t="s">
        <v>35</v>
      </c>
      <c r="D41" s="483">
        <v>4745.8971000000001</v>
      </c>
      <c r="E41" s="483">
        <v>0</v>
      </c>
      <c r="F41" s="483">
        <v>0</v>
      </c>
      <c r="G41" s="483">
        <v>0</v>
      </c>
      <c r="H41" s="89">
        <v>4745.8971000000001</v>
      </c>
      <c r="I41" s="483">
        <v>40125.845079999999</v>
      </c>
      <c r="J41" s="483">
        <v>0</v>
      </c>
      <c r="K41" s="483">
        <v>0</v>
      </c>
      <c r="L41" s="483">
        <v>0</v>
      </c>
      <c r="M41" s="483">
        <v>0</v>
      </c>
      <c r="N41" s="483">
        <v>0</v>
      </c>
      <c r="O41" s="483">
        <v>3083.9162000000001</v>
      </c>
      <c r="P41" s="483">
        <v>0</v>
      </c>
      <c r="Q41" s="483">
        <v>0</v>
      </c>
      <c r="R41" s="89">
        <v>43209.761279999999</v>
      </c>
      <c r="S41" s="483">
        <v>0</v>
      </c>
      <c r="T41" s="483">
        <v>0</v>
      </c>
      <c r="U41" s="483">
        <v>0</v>
      </c>
      <c r="V41" s="483">
        <v>0</v>
      </c>
      <c r="W41" s="483">
        <v>0</v>
      </c>
      <c r="X41" s="483">
        <v>0</v>
      </c>
      <c r="Y41" s="483">
        <v>0</v>
      </c>
      <c r="Z41" s="483">
        <v>0</v>
      </c>
      <c r="AA41" s="483">
        <v>0</v>
      </c>
      <c r="AB41" s="483">
        <v>0</v>
      </c>
      <c r="AC41" s="483">
        <v>0</v>
      </c>
      <c r="AD41" s="483">
        <v>0</v>
      </c>
      <c r="AE41" s="483">
        <v>47955.658380000001</v>
      </c>
      <c r="AF41" s="233">
        <v>0</v>
      </c>
      <c r="AG41" s="233">
        <v>0</v>
      </c>
      <c r="AH41" s="233">
        <v>0</v>
      </c>
      <c r="AI41" s="233">
        <v>0</v>
      </c>
      <c r="AJ41" s="488">
        <v>47955.658380000001</v>
      </c>
    </row>
    <row r="42" spans="1:36" s="42" customFormat="1" x14ac:dyDescent="0.25">
      <c r="A42" s="406"/>
      <c r="B42" s="115">
        <v>130115</v>
      </c>
      <c r="C42" s="185" t="s">
        <v>36</v>
      </c>
      <c r="D42" s="483">
        <v>6676.0589900000004</v>
      </c>
      <c r="E42" s="483">
        <v>0</v>
      </c>
      <c r="F42" s="483">
        <v>0</v>
      </c>
      <c r="G42" s="483">
        <v>0</v>
      </c>
      <c r="H42" s="89">
        <v>6676.0589900000004</v>
      </c>
      <c r="I42" s="483">
        <v>0</v>
      </c>
      <c r="J42" s="483">
        <v>0</v>
      </c>
      <c r="K42" s="483">
        <v>0</v>
      </c>
      <c r="L42" s="483">
        <v>0</v>
      </c>
      <c r="M42" s="483">
        <v>0</v>
      </c>
      <c r="N42" s="483">
        <v>0</v>
      </c>
      <c r="O42" s="483">
        <v>0</v>
      </c>
      <c r="P42" s="483">
        <v>0</v>
      </c>
      <c r="Q42" s="483">
        <v>0</v>
      </c>
      <c r="R42" s="89">
        <v>0</v>
      </c>
      <c r="S42" s="483">
        <v>0</v>
      </c>
      <c r="T42" s="483">
        <v>0</v>
      </c>
      <c r="U42" s="483">
        <v>0</v>
      </c>
      <c r="V42" s="483">
        <v>0</v>
      </c>
      <c r="W42" s="483">
        <v>0</v>
      </c>
      <c r="X42" s="483">
        <v>0</v>
      </c>
      <c r="Y42" s="483">
        <v>0</v>
      </c>
      <c r="Z42" s="483">
        <v>0</v>
      </c>
      <c r="AA42" s="483">
        <v>0</v>
      </c>
      <c r="AB42" s="483">
        <v>0</v>
      </c>
      <c r="AC42" s="483">
        <v>0</v>
      </c>
      <c r="AD42" s="483">
        <v>0</v>
      </c>
      <c r="AE42" s="483">
        <v>6676.0589900000004</v>
      </c>
      <c r="AF42" s="233">
        <v>0</v>
      </c>
      <c r="AG42" s="233">
        <v>0</v>
      </c>
      <c r="AH42" s="233">
        <v>0</v>
      </c>
      <c r="AI42" s="233">
        <v>0</v>
      </c>
      <c r="AJ42" s="488">
        <v>6676.0589900000004</v>
      </c>
    </row>
    <row r="43" spans="1:36" s="42" customFormat="1" x14ac:dyDescent="0.25">
      <c r="A43" s="406"/>
      <c r="B43" s="115">
        <v>130120</v>
      </c>
      <c r="C43" s="185" t="s">
        <v>37</v>
      </c>
      <c r="D43" s="483">
        <v>14003.016449999999</v>
      </c>
      <c r="E43" s="483">
        <v>0</v>
      </c>
      <c r="F43" s="483">
        <v>0</v>
      </c>
      <c r="G43" s="483">
        <v>0</v>
      </c>
      <c r="H43" s="89">
        <v>14003.016449999999</v>
      </c>
      <c r="I43" s="483">
        <v>0</v>
      </c>
      <c r="J43" s="483">
        <v>0</v>
      </c>
      <c r="K43" s="483">
        <v>0</v>
      </c>
      <c r="L43" s="483">
        <v>0</v>
      </c>
      <c r="M43" s="483">
        <v>0</v>
      </c>
      <c r="N43" s="483">
        <v>0</v>
      </c>
      <c r="O43" s="483">
        <v>0</v>
      </c>
      <c r="P43" s="483">
        <v>0</v>
      </c>
      <c r="Q43" s="483">
        <v>0</v>
      </c>
      <c r="R43" s="89">
        <v>0</v>
      </c>
      <c r="S43" s="483">
        <v>0</v>
      </c>
      <c r="T43" s="483">
        <v>0</v>
      </c>
      <c r="U43" s="483">
        <v>0</v>
      </c>
      <c r="V43" s="483">
        <v>0</v>
      </c>
      <c r="W43" s="483">
        <v>0</v>
      </c>
      <c r="X43" s="483">
        <v>0</v>
      </c>
      <c r="Y43" s="483">
        <v>0</v>
      </c>
      <c r="Z43" s="483">
        <v>0</v>
      </c>
      <c r="AA43" s="483">
        <v>0</v>
      </c>
      <c r="AB43" s="483">
        <v>0</v>
      </c>
      <c r="AC43" s="483">
        <v>0</v>
      </c>
      <c r="AD43" s="483">
        <v>0</v>
      </c>
      <c r="AE43" s="483">
        <v>14003.016449999999</v>
      </c>
      <c r="AF43" s="233">
        <v>0</v>
      </c>
      <c r="AG43" s="233">
        <v>0</v>
      </c>
      <c r="AH43" s="233">
        <v>0</v>
      </c>
      <c r="AI43" s="233">
        <v>0</v>
      </c>
      <c r="AJ43" s="488">
        <v>14003.016449999999</v>
      </c>
    </row>
    <row r="44" spans="1:36" s="42" customFormat="1" x14ac:dyDescent="0.25">
      <c r="A44" s="406"/>
      <c r="B44" s="115">
        <v>130125</v>
      </c>
      <c r="C44" s="185" t="s">
        <v>38</v>
      </c>
      <c r="D44" s="483">
        <v>0</v>
      </c>
      <c r="E44" s="483">
        <v>0</v>
      </c>
      <c r="F44" s="483">
        <v>0</v>
      </c>
      <c r="G44" s="483">
        <v>0</v>
      </c>
      <c r="H44" s="89">
        <v>0</v>
      </c>
      <c r="I44" s="483">
        <v>0</v>
      </c>
      <c r="J44" s="483">
        <v>0</v>
      </c>
      <c r="K44" s="483">
        <v>0</v>
      </c>
      <c r="L44" s="483">
        <v>0</v>
      </c>
      <c r="M44" s="483">
        <v>0</v>
      </c>
      <c r="N44" s="483">
        <v>0</v>
      </c>
      <c r="O44" s="483">
        <v>0</v>
      </c>
      <c r="P44" s="483">
        <v>0</v>
      </c>
      <c r="Q44" s="483">
        <v>0</v>
      </c>
      <c r="R44" s="89">
        <v>0</v>
      </c>
      <c r="S44" s="483">
        <v>0</v>
      </c>
      <c r="T44" s="483">
        <v>0</v>
      </c>
      <c r="U44" s="483">
        <v>0</v>
      </c>
      <c r="V44" s="483">
        <v>0</v>
      </c>
      <c r="W44" s="483">
        <v>0</v>
      </c>
      <c r="X44" s="483">
        <v>0</v>
      </c>
      <c r="Y44" s="483">
        <v>0</v>
      </c>
      <c r="Z44" s="483">
        <v>0</v>
      </c>
      <c r="AA44" s="483">
        <v>0</v>
      </c>
      <c r="AB44" s="483">
        <v>0</v>
      </c>
      <c r="AC44" s="483">
        <v>0</v>
      </c>
      <c r="AD44" s="483">
        <v>0</v>
      </c>
      <c r="AE44" s="483">
        <v>0</v>
      </c>
      <c r="AF44" s="233">
        <v>0</v>
      </c>
      <c r="AG44" s="233">
        <v>0</v>
      </c>
      <c r="AH44" s="233">
        <v>0</v>
      </c>
      <c r="AI44" s="233">
        <v>0</v>
      </c>
      <c r="AJ44" s="488">
        <v>0</v>
      </c>
    </row>
    <row r="45" spans="1:36" s="42" customFormat="1" x14ac:dyDescent="0.25">
      <c r="A45" s="406"/>
      <c r="B45" s="115">
        <v>1302</v>
      </c>
      <c r="C45" s="185" t="s">
        <v>736</v>
      </c>
      <c r="D45" s="483">
        <v>75540.168099999995</v>
      </c>
      <c r="E45" s="483">
        <v>0</v>
      </c>
      <c r="F45" s="483">
        <v>0</v>
      </c>
      <c r="G45" s="483">
        <v>0</v>
      </c>
      <c r="H45" s="89">
        <v>75540.168099999995</v>
      </c>
      <c r="I45" s="483">
        <v>0</v>
      </c>
      <c r="J45" s="483">
        <v>0</v>
      </c>
      <c r="K45" s="483">
        <v>54953.239000000001</v>
      </c>
      <c r="L45" s="483">
        <v>0</v>
      </c>
      <c r="M45" s="483">
        <v>0</v>
      </c>
      <c r="N45" s="483">
        <v>124586.41572</v>
      </c>
      <c r="O45" s="483">
        <v>0</v>
      </c>
      <c r="P45" s="483">
        <v>0</v>
      </c>
      <c r="Q45" s="483">
        <v>0</v>
      </c>
      <c r="R45" s="89">
        <v>179539.65471999999</v>
      </c>
      <c r="S45" s="483">
        <v>0</v>
      </c>
      <c r="T45" s="483">
        <v>0</v>
      </c>
      <c r="U45" s="483">
        <v>0</v>
      </c>
      <c r="V45" s="483">
        <v>0</v>
      </c>
      <c r="W45" s="483">
        <v>0</v>
      </c>
      <c r="X45" s="483">
        <v>0</v>
      </c>
      <c r="Y45" s="483">
        <v>0</v>
      </c>
      <c r="Z45" s="483">
        <v>0</v>
      </c>
      <c r="AA45" s="483">
        <v>0</v>
      </c>
      <c r="AB45" s="483">
        <v>0</v>
      </c>
      <c r="AC45" s="483">
        <v>0</v>
      </c>
      <c r="AD45" s="483">
        <v>0</v>
      </c>
      <c r="AE45" s="483">
        <v>255079.82282</v>
      </c>
      <c r="AF45" s="233">
        <v>179539.65471999999</v>
      </c>
      <c r="AG45" s="233">
        <v>0</v>
      </c>
      <c r="AH45" s="233">
        <v>0</v>
      </c>
      <c r="AI45" s="233">
        <v>0</v>
      </c>
      <c r="AJ45" s="488">
        <v>75540.168099999995</v>
      </c>
    </row>
    <row r="46" spans="1:36" s="42" customFormat="1" x14ac:dyDescent="0.25">
      <c r="A46" s="406"/>
      <c r="B46" s="115">
        <v>130205</v>
      </c>
      <c r="C46" s="185" t="s">
        <v>34</v>
      </c>
      <c r="D46" s="483">
        <v>0</v>
      </c>
      <c r="E46" s="483">
        <v>0</v>
      </c>
      <c r="F46" s="483">
        <v>0</v>
      </c>
      <c r="G46" s="483">
        <v>0</v>
      </c>
      <c r="H46" s="89">
        <v>0</v>
      </c>
      <c r="I46" s="483">
        <v>0</v>
      </c>
      <c r="J46" s="483">
        <v>0</v>
      </c>
      <c r="K46" s="483">
        <v>54953.239000000001</v>
      </c>
      <c r="L46" s="483">
        <v>0</v>
      </c>
      <c r="M46" s="483">
        <v>0</v>
      </c>
      <c r="N46" s="483">
        <v>106373.73308000001</v>
      </c>
      <c r="O46" s="483">
        <v>0</v>
      </c>
      <c r="P46" s="483">
        <v>0</v>
      </c>
      <c r="Q46" s="483">
        <v>0</v>
      </c>
      <c r="R46" s="89">
        <v>161326.97208000001</v>
      </c>
      <c r="S46" s="483">
        <v>0</v>
      </c>
      <c r="T46" s="483">
        <v>0</v>
      </c>
      <c r="U46" s="483">
        <v>0</v>
      </c>
      <c r="V46" s="483">
        <v>0</v>
      </c>
      <c r="W46" s="483">
        <v>0</v>
      </c>
      <c r="X46" s="483">
        <v>0</v>
      </c>
      <c r="Y46" s="483">
        <v>0</v>
      </c>
      <c r="Z46" s="483">
        <v>0</v>
      </c>
      <c r="AA46" s="483">
        <v>0</v>
      </c>
      <c r="AB46" s="483">
        <v>0</v>
      </c>
      <c r="AC46" s="483">
        <v>0</v>
      </c>
      <c r="AD46" s="483">
        <v>0</v>
      </c>
      <c r="AE46" s="483">
        <v>161326.97208000001</v>
      </c>
      <c r="AF46" s="233">
        <v>161326.97208000001</v>
      </c>
      <c r="AG46" s="233">
        <v>0</v>
      </c>
      <c r="AH46" s="233">
        <v>0</v>
      </c>
      <c r="AI46" s="233">
        <v>0</v>
      </c>
      <c r="AJ46" s="488">
        <v>0</v>
      </c>
    </row>
    <row r="47" spans="1:36" s="42" customFormat="1" x14ac:dyDescent="0.25">
      <c r="A47" s="406"/>
      <c r="B47" s="115">
        <v>130210</v>
      </c>
      <c r="C47" s="185" t="s">
        <v>35</v>
      </c>
      <c r="D47" s="483">
        <v>25.620329999999999</v>
      </c>
      <c r="E47" s="483">
        <v>0</v>
      </c>
      <c r="F47" s="483">
        <v>0</v>
      </c>
      <c r="G47" s="483">
        <v>0</v>
      </c>
      <c r="H47" s="89">
        <v>25.620329999999999</v>
      </c>
      <c r="I47" s="483">
        <v>0</v>
      </c>
      <c r="J47" s="483">
        <v>0</v>
      </c>
      <c r="K47" s="483">
        <v>0</v>
      </c>
      <c r="L47" s="483">
        <v>0</v>
      </c>
      <c r="M47" s="483">
        <v>0</v>
      </c>
      <c r="N47" s="483">
        <v>18212.682639999999</v>
      </c>
      <c r="O47" s="483">
        <v>0</v>
      </c>
      <c r="P47" s="483">
        <v>0</v>
      </c>
      <c r="Q47" s="483">
        <v>0</v>
      </c>
      <c r="R47" s="89">
        <v>18212.682639999999</v>
      </c>
      <c r="S47" s="483">
        <v>0</v>
      </c>
      <c r="T47" s="483">
        <v>0</v>
      </c>
      <c r="U47" s="483">
        <v>0</v>
      </c>
      <c r="V47" s="483">
        <v>0</v>
      </c>
      <c r="W47" s="483">
        <v>0</v>
      </c>
      <c r="X47" s="483">
        <v>0</v>
      </c>
      <c r="Y47" s="483">
        <v>0</v>
      </c>
      <c r="Z47" s="483">
        <v>0</v>
      </c>
      <c r="AA47" s="483">
        <v>0</v>
      </c>
      <c r="AB47" s="483">
        <v>0</v>
      </c>
      <c r="AC47" s="483">
        <v>0</v>
      </c>
      <c r="AD47" s="483">
        <v>0</v>
      </c>
      <c r="AE47" s="483">
        <v>18238.302970000001</v>
      </c>
      <c r="AF47" s="233">
        <v>18212.682639999999</v>
      </c>
      <c r="AG47" s="233">
        <v>0</v>
      </c>
      <c r="AH47" s="233">
        <v>0</v>
      </c>
      <c r="AI47" s="233">
        <v>0</v>
      </c>
      <c r="AJ47" s="488">
        <v>25.620329999999999</v>
      </c>
    </row>
    <row r="48" spans="1:36" s="42" customFormat="1" x14ac:dyDescent="0.25">
      <c r="A48" s="406"/>
      <c r="B48" s="115">
        <v>130215</v>
      </c>
      <c r="C48" s="185" t="s">
        <v>36</v>
      </c>
      <c r="D48" s="483">
        <v>69898.813070000004</v>
      </c>
      <c r="E48" s="483">
        <v>0</v>
      </c>
      <c r="F48" s="483">
        <v>0</v>
      </c>
      <c r="G48" s="483">
        <v>0</v>
      </c>
      <c r="H48" s="89">
        <v>69898.813070000004</v>
      </c>
      <c r="I48" s="483">
        <v>0</v>
      </c>
      <c r="J48" s="483">
        <v>0</v>
      </c>
      <c r="K48" s="483">
        <v>0</v>
      </c>
      <c r="L48" s="483">
        <v>0</v>
      </c>
      <c r="M48" s="483">
        <v>0</v>
      </c>
      <c r="N48" s="483">
        <v>0</v>
      </c>
      <c r="O48" s="483">
        <v>0</v>
      </c>
      <c r="P48" s="483">
        <v>0</v>
      </c>
      <c r="Q48" s="483">
        <v>0</v>
      </c>
      <c r="R48" s="89">
        <v>0</v>
      </c>
      <c r="S48" s="483">
        <v>0</v>
      </c>
      <c r="T48" s="483">
        <v>0</v>
      </c>
      <c r="U48" s="483">
        <v>0</v>
      </c>
      <c r="V48" s="483">
        <v>0</v>
      </c>
      <c r="W48" s="483">
        <v>0</v>
      </c>
      <c r="X48" s="483">
        <v>0</v>
      </c>
      <c r="Y48" s="483">
        <v>0</v>
      </c>
      <c r="Z48" s="483">
        <v>0</v>
      </c>
      <c r="AA48" s="483">
        <v>0</v>
      </c>
      <c r="AB48" s="483">
        <v>0</v>
      </c>
      <c r="AC48" s="483">
        <v>0</v>
      </c>
      <c r="AD48" s="483">
        <v>0</v>
      </c>
      <c r="AE48" s="483">
        <v>69898.813070000004</v>
      </c>
      <c r="AF48" s="233">
        <v>0</v>
      </c>
      <c r="AG48" s="233">
        <v>0</v>
      </c>
      <c r="AH48" s="233">
        <v>0</v>
      </c>
      <c r="AI48" s="233">
        <v>0</v>
      </c>
      <c r="AJ48" s="488">
        <v>69898.813070000004</v>
      </c>
    </row>
    <row r="49" spans="1:36" s="42" customFormat="1" x14ac:dyDescent="0.25">
      <c r="A49" s="406"/>
      <c r="B49" s="115">
        <v>130220</v>
      </c>
      <c r="C49" s="185" t="s">
        <v>37</v>
      </c>
      <c r="D49" s="483">
        <v>5615.7347</v>
      </c>
      <c r="E49" s="483">
        <v>0</v>
      </c>
      <c r="F49" s="483">
        <v>0</v>
      </c>
      <c r="G49" s="483">
        <v>0</v>
      </c>
      <c r="H49" s="89">
        <v>5615.7347</v>
      </c>
      <c r="I49" s="483">
        <v>0</v>
      </c>
      <c r="J49" s="483">
        <v>0</v>
      </c>
      <c r="K49" s="483">
        <v>0</v>
      </c>
      <c r="L49" s="483">
        <v>0</v>
      </c>
      <c r="M49" s="483">
        <v>0</v>
      </c>
      <c r="N49" s="483">
        <v>0</v>
      </c>
      <c r="O49" s="483">
        <v>0</v>
      </c>
      <c r="P49" s="483">
        <v>0</v>
      </c>
      <c r="Q49" s="483">
        <v>0</v>
      </c>
      <c r="R49" s="89">
        <v>0</v>
      </c>
      <c r="S49" s="483">
        <v>0</v>
      </c>
      <c r="T49" s="483">
        <v>0</v>
      </c>
      <c r="U49" s="483">
        <v>0</v>
      </c>
      <c r="V49" s="483">
        <v>0</v>
      </c>
      <c r="W49" s="483">
        <v>0</v>
      </c>
      <c r="X49" s="483">
        <v>0</v>
      </c>
      <c r="Y49" s="483">
        <v>0</v>
      </c>
      <c r="Z49" s="483">
        <v>0</v>
      </c>
      <c r="AA49" s="483">
        <v>0</v>
      </c>
      <c r="AB49" s="483">
        <v>0</v>
      </c>
      <c r="AC49" s="483">
        <v>0</v>
      </c>
      <c r="AD49" s="483">
        <v>0</v>
      </c>
      <c r="AE49" s="483">
        <v>5615.7347</v>
      </c>
      <c r="AF49" s="233">
        <v>0</v>
      </c>
      <c r="AG49" s="233">
        <v>0</v>
      </c>
      <c r="AH49" s="233">
        <v>0</v>
      </c>
      <c r="AI49" s="233">
        <v>0</v>
      </c>
      <c r="AJ49" s="488">
        <v>5615.7347</v>
      </c>
    </row>
    <row r="50" spans="1:36" s="42" customFormat="1" x14ac:dyDescent="0.25">
      <c r="A50" s="406"/>
      <c r="B50" s="115">
        <v>130225</v>
      </c>
      <c r="C50" s="185" t="s">
        <v>38</v>
      </c>
      <c r="D50" s="483">
        <v>0</v>
      </c>
      <c r="E50" s="483">
        <v>0</v>
      </c>
      <c r="F50" s="483">
        <v>0</v>
      </c>
      <c r="G50" s="483">
        <v>0</v>
      </c>
      <c r="H50" s="89">
        <v>0</v>
      </c>
      <c r="I50" s="483">
        <v>0</v>
      </c>
      <c r="J50" s="483">
        <v>0</v>
      </c>
      <c r="K50" s="483">
        <v>0</v>
      </c>
      <c r="L50" s="483">
        <v>0</v>
      </c>
      <c r="M50" s="483">
        <v>0</v>
      </c>
      <c r="N50" s="483">
        <v>0</v>
      </c>
      <c r="O50" s="483">
        <v>0</v>
      </c>
      <c r="P50" s="483">
        <v>0</v>
      </c>
      <c r="Q50" s="483">
        <v>0</v>
      </c>
      <c r="R50" s="89">
        <v>0</v>
      </c>
      <c r="S50" s="483">
        <v>0</v>
      </c>
      <c r="T50" s="483">
        <v>0</v>
      </c>
      <c r="U50" s="483">
        <v>0</v>
      </c>
      <c r="V50" s="483">
        <v>0</v>
      </c>
      <c r="W50" s="483">
        <v>0</v>
      </c>
      <c r="X50" s="483">
        <v>0</v>
      </c>
      <c r="Y50" s="483">
        <v>0</v>
      </c>
      <c r="Z50" s="483">
        <v>0</v>
      </c>
      <c r="AA50" s="483">
        <v>0</v>
      </c>
      <c r="AB50" s="483">
        <v>0</v>
      </c>
      <c r="AC50" s="483">
        <v>0</v>
      </c>
      <c r="AD50" s="483">
        <v>0</v>
      </c>
      <c r="AE50" s="483">
        <v>0</v>
      </c>
      <c r="AF50" s="233">
        <v>0</v>
      </c>
      <c r="AG50" s="233">
        <v>0</v>
      </c>
      <c r="AH50" s="233">
        <v>0</v>
      </c>
      <c r="AI50" s="233">
        <v>0</v>
      </c>
      <c r="AJ50" s="488">
        <v>0</v>
      </c>
    </row>
    <row r="51" spans="1:36" s="42" customFormat="1" x14ac:dyDescent="0.25">
      <c r="A51" s="406"/>
      <c r="B51" s="115">
        <v>1303</v>
      </c>
      <c r="C51" s="185" t="s">
        <v>39</v>
      </c>
      <c r="D51" s="483">
        <v>153705.31774999999</v>
      </c>
      <c r="E51" s="483">
        <v>261945.21027000001</v>
      </c>
      <c r="F51" s="483">
        <v>412312.64711000002</v>
      </c>
      <c r="G51" s="483">
        <v>310700.60330999998</v>
      </c>
      <c r="H51" s="89">
        <v>1138663.77844</v>
      </c>
      <c r="I51" s="483">
        <v>161461.03477</v>
      </c>
      <c r="J51" s="483">
        <v>217039.79738</v>
      </c>
      <c r="K51" s="483">
        <v>7875.6</v>
      </c>
      <c r="L51" s="483">
        <v>14991.40776</v>
      </c>
      <c r="M51" s="483">
        <v>54716.113420000001</v>
      </c>
      <c r="N51" s="483">
        <v>240836.38725999999</v>
      </c>
      <c r="O51" s="483">
        <v>26338.43547</v>
      </c>
      <c r="P51" s="483">
        <v>32429.34491</v>
      </c>
      <c r="Q51" s="483">
        <v>85860.284719999996</v>
      </c>
      <c r="R51" s="89">
        <v>841548.40568999993</v>
      </c>
      <c r="S51" s="483">
        <v>6811.0044900000003</v>
      </c>
      <c r="T51" s="483">
        <v>33804.062660000003</v>
      </c>
      <c r="U51" s="483">
        <v>3311.5786800000001</v>
      </c>
      <c r="V51" s="483">
        <v>2784.4420399999999</v>
      </c>
      <c r="W51" s="483">
        <v>21505.61249</v>
      </c>
      <c r="X51" s="483">
        <v>455.59152999999998</v>
      </c>
      <c r="Y51" s="483">
        <v>3292.5337100000002</v>
      </c>
      <c r="Z51" s="483">
        <v>3316.3718100000001</v>
      </c>
      <c r="AA51" s="483">
        <v>23362.34374</v>
      </c>
      <c r="AB51" s="483">
        <v>4646.7847099999999</v>
      </c>
      <c r="AC51" s="483">
        <v>147.36896999999999</v>
      </c>
      <c r="AD51" s="483">
        <v>103437.69483000001</v>
      </c>
      <c r="AE51" s="483">
        <v>2083649.8789599999</v>
      </c>
      <c r="AF51" s="233">
        <v>248711.98725999999</v>
      </c>
      <c r="AG51" s="233">
        <v>72491.963220000005</v>
      </c>
      <c r="AH51" s="233">
        <v>0</v>
      </c>
      <c r="AI51" s="233">
        <v>26802.246419999999</v>
      </c>
      <c r="AJ51" s="488">
        <v>1735643.68206</v>
      </c>
    </row>
    <row r="52" spans="1:36" s="42" customFormat="1" x14ac:dyDescent="0.25">
      <c r="A52" s="406"/>
      <c r="B52" s="115">
        <v>130305</v>
      </c>
      <c r="C52" s="185" t="s">
        <v>34</v>
      </c>
      <c r="D52" s="483">
        <v>25859.210719999999</v>
      </c>
      <c r="E52" s="483">
        <v>25430.22538</v>
      </c>
      <c r="F52" s="483">
        <v>10512.353370000001</v>
      </c>
      <c r="G52" s="483">
        <v>134983.27789999999</v>
      </c>
      <c r="H52" s="89">
        <v>196785.06737</v>
      </c>
      <c r="I52" s="483">
        <v>40656.798309999998</v>
      </c>
      <c r="J52" s="483">
        <v>54607.206420000002</v>
      </c>
      <c r="K52" s="483">
        <v>0</v>
      </c>
      <c r="L52" s="483">
        <v>1871.2833499999999</v>
      </c>
      <c r="M52" s="483">
        <v>15045.779710000001</v>
      </c>
      <c r="N52" s="483">
        <v>20965.1194</v>
      </c>
      <c r="O52" s="483">
        <v>5230.9320500000003</v>
      </c>
      <c r="P52" s="483">
        <v>17318.15582</v>
      </c>
      <c r="Q52" s="483">
        <v>27226.760160000002</v>
      </c>
      <c r="R52" s="89">
        <v>182922.03522000002</v>
      </c>
      <c r="S52" s="483">
        <v>1000</v>
      </c>
      <c r="T52" s="483">
        <v>17107.907940000001</v>
      </c>
      <c r="U52" s="483">
        <v>500</v>
      </c>
      <c r="V52" s="483">
        <v>2200</v>
      </c>
      <c r="W52" s="483">
        <v>19889.963240000001</v>
      </c>
      <c r="X52" s="483">
        <v>442.91703999999999</v>
      </c>
      <c r="Y52" s="483">
        <v>2119.3317499999998</v>
      </c>
      <c r="Z52" s="483">
        <v>933.27499</v>
      </c>
      <c r="AA52" s="483">
        <v>5550</v>
      </c>
      <c r="AB52" s="483">
        <v>2635.5432599999999</v>
      </c>
      <c r="AC52" s="483">
        <v>0</v>
      </c>
      <c r="AD52" s="483">
        <v>52378.938219999996</v>
      </c>
      <c r="AE52" s="483">
        <v>432086.04081000003</v>
      </c>
      <c r="AF52" s="233">
        <v>20965.1194</v>
      </c>
      <c r="AG52" s="233">
        <v>19117.06306</v>
      </c>
      <c r="AH52" s="233">
        <v>0</v>
      </c>
      <c r="AI52" s="233">
        <v>7669.3317499999994</v>
      </c>
      <c r="AJ52" s="488">
        <v>384334.52659999998</v>
      </c>
    </row>
    <row r="53" spans="1:36" s="42" customFormat="1" x14ac:dyDescent="0.25">
      <c r="A53" s="406"/>
      <c r="B53" s="115">
        <v>130310</v>
      </c>
      <c r="C53" s="185" t="s">
        <v>35</v>
      </c>
      <c r="D53" s="483">
        <v>31310.57705</v>
      </c>
      <c r="E53" s="483">
        <v>36242.492530000003</v>
      </c>
      <c r="F53" s="483">
        <v>11689.49547</v>
      </c>
      <c r="G53" s="483">
        <v>106465.07177</v>
      </c>
      <c r="H53" s="89">
        <v>185707.63682000001</v>
      </c>
      <c r="I53" s="483">
        <v>66143.808449999997</v>
      </c>
      <c r="J53" s="483">
        <v>77295.337769999998</v>
      </c>
      <c r="K53" s="483">
        <v>997.02300000000002</v>
      </c>
      <c r="L53" s="483">
        <v>2846.3762400000001</v>
      </c>
      <c r="M53" s="483">
        <v>20567.5906</v>
      </c>
      <c r="N53" s="483">
        <v>63848.922030000002</v>
      </c>
      <c r="O53" s="483">
        <v>8080.0047699999996</v>
      </c>
      <c r="P53" s="483">
        <v>5457.2085399999996</v>
      </c>
      <c r="Q53" s="483">
        <v>50757.95953</v>
      </c>
      <c r="R53" s="89">
        <v>295994.23093000002</v>
      </c>
      <c r="S53" s="483">
        <v>3000</v>
      </c>
      <c r="T53" s="483">
        <v>6268.53316</v>
      </c>
      <c r="U53" s="483">
        <v>2295.8384299999998</v>
      </c>
      <c r="V53" s="483">
        <v>0</v>
      </c>
      <c r="W53" s="483">
        <v>160.92504</v>
      </c>
      <c r="X53" s="483">
        <v>0</v>
      </c>
      <c r="Y53" s="483">
        <v>396.93374999999997</v>
      </c>
      <c r="Z53" s="483">
        <v>1307.3303599999999</v>
      </c>
      <c r="AA53" s="483">
        <v>11255.949130000001</v>
      </c>
      <c r="AB53" s="483">
        <v>523.77908000000002</v>
      </c>
      <c r="AC53" s="483">
        <v>74.130240000000001</v>
      </c>
      <c r="AD53" s="483">
        <v>25283.419190000001</v>
      </c>
      <c r="AE53" s="483">
        <v>506985.28694000002</v>
      </c>
      <c r="AF53" s="233">
        <v>64845.945030000003</v>
      </c>
      <c r="AG53" s="233">
        <v>23413.966840000001</v>
      </c>
      <c r="AH53" s="233">
        <v>0</v>
      </c>
      <c r="AI53" s="233">
        <v>11727.013120000001</v>
      </c>
      <c r="AJ53" s="488">
        <v>406998.36195000005</v>
      </c>
    </row>
    <row r="54" spans="1:36" s="42" customFormat="1" x14ac:dyDescent="0.25">
      <c r="A54" s="406"/>
      <c r="B54" s="115">
        <v>130315</v>
      </c>
      <c r="C54" s="185" t="s">
        <v>36</v>
      </c>
      <c r="D54" s="483">
        <v>23691.276900000001</v>
      </c>
      <c r="E54" s="483">
        <v>19606.113420000001</v>
      </c>
      <c r="F54" s="483">
        <v>55373.619330000001</v>
      </c>
      <c r="G54" s="483">
        <v>13086.810450000001</v>
      </c>
      <c r="H54" s="89">
        <v>111757.82010000001</v>
      </c>
      <c r="I54" s="483">
        <v>18165.423309999998</v>
      </c>
      <c r="J54" s="483">
        <v>26904.082200000001</v>
      </c>
      <c r="K54" s="483">
        <v>3954.723</v>
      </c>
      <c r="L54" s="483">
        <v>2520.3707899999999</v>
      </c>
      <c r="M54" s="483">
        <v>7424.4708199999995</v>
      </c>
      <c r="N54" s="483">
        <v>75465.356830000004</v>
      </c>
      <c r="O54" s="483">
        <v>9891.2008700000006</v>
      </c>
      <c r="P54" s="483">
        <v>874.67219</v>
      </c>
      <c r="Q54" s="483">
        <v>4970.7335800000001</v>
      </c>
      <c r="R54" s="89">
        <v>150171.03359000001</v>
      </c>
      <c r="S54" s="483">
        <v>2619.5940300000002</v>
      </c>
      <c r="T54" s="483">
        <v>5339.1920600000003</v>
      </c>
      <c r="U54" s="483">
        <v>193.23670999999999</v>
      </c>
      <c r="V54" s="483">
        <v>343.98034999999999</v>
      </c>
      <c r="W54" s="483">
        <v>227.52456000000001</v>
      </c>
      <c r="X54" s="483">
        <v>0</v>
      </c>
      <c r="Y54" s="483">
        <v>487.41615000000002</v>
      </c>
      <c r="Z54" s="483">
        <v>1075.7664600000001</v>
      </c>
      <c r="AA54" s="483">
        <v>5706.5934100000004</v>
      </c>
      <c r="AB54" s="483">
        <v>857.57628</v>
      </c>
      <c r="AC54" s="483">
        <v>73.238730000000004</v>
      </c>
      <c r="AD54" s="483">
        <v>16924.118740000002</v>
      </c>
      <c r="AE54" s="483">
        <v>278852.97243000002</v>
      </c>
      <c r="AF54" s="233">
        <v>79420.079830000002</v>
      </c>
      <c r="AG54" s="233">
        <v>10288.821959999999</v>
      </c>
      <c r="AH54" s="233">
        <v>0</v>
      </c>
      <c r="AI54" s="233">
        <v>6267.2482900000005</v>
      </c>
      <c r="AJ54" s="488">
        <v>182876.82235000003</v>
      </c>
    </row>
    <row r="55" spans="1:36" s="42" customFormat="1" x14ac:dyDescent="0.25">
      <c r="A55" s="406"/>
      <c r="B55" s="115">
        <v>130320</v>
      </c>
      <c r="C55" s="185" t="s">
        <v>37</v>
      </c>
      <c r="D55" s="483">
        <v>36012.712809999997</v>
      </c>
      <c r="E55" s="483">
        <v>32111.478330000002</v>
      </c>
      <c r="F55" s="483">
        <v>44539.064039999997</v>
      </c>
      <c r="G55" s="483">
        <v>27733.92107</v>
      </c>
      <c r="H55" s="89">
        <v>140397.17624999999</v>
      </c>
      <c r="I55" s="483">
        <v>11888.29948</v>
      </c>
      <c r="J55" s="483">
        <v>23214.34389</v>
      </c>
      <c r="K55" s="483">
        <v>2923.8539999999998</v>
      </c>
      <c r="L55" s="483">
        <v>5318.4906199999996</v>
      </c>
      <c r="M55" s="483">
        <v>9824.0799599999991</v>
      </c>
      <c r="N55" s="483">
        <v>60346.120949999997</v>
      </c>
      <c r="O55" s="483">
        <v>2402.90029</v>
      </c>
      <c r="P55" s="483">
        <v>2890.95795</v>
      </c>
      <c r="Q55" s="483">
        <v>2904.8314500000001</v>
      </c>
      <c r="R55" s="89">
        <v>121713.87858999999</v>
      </c>
      <c r="S55" s="483">
        <v>191.41046</v>
      </c>
      <c r="T55" s="483">
        <v>3252.4698699999999</v>
      </c>
      <c r="U55" s="483">
        <v>0</v>
      </c>
      <c r="V55" s="483">
        <v>240.46169</v>
      </c>
      <c r="W55" s="483">
        <v>337.54906</v>
      </c>
      <c r="X55" s="483">
        <v>0</v>
      </c>
      <c r="Y55" s="483">
        <v>288.85205999999999</v>
      </c>
      <c r="Z55" s="483">
        <v>0</v>
      </c>
      <c r="AA55" s="483">
        <v>849.80119999999999</v>
      </c>
      <c r="AB55" s="483">
        <v>629.88608999999997</v>
      </c>
      <c r="AC55" s="483">
        <v>0</v>
      </c>
      <c r="AD55" s="483">
        <v>5790.4304299999994</v>
      </c>
      <c r="AE55" s="483">
        <v>267901.48527</v>
      </c>
      <c r="AF55" s="233">
        <v>63269.974949999996</v>
      </c>
      <c r="AG55" s="233">
        <v>15383.03227</v>
      </c>
      <c r="AH55" s="233">
        <v>0</v>
      </c>
      <c r="AI55" s="233">
        <v>1138.65326</v>
      </c>
      <c r="AJ55" s="488">
        <v>188109.82478999998</v>
      </c>
    </row>
    <row r="56" spans="1:36" s="42" customFormat="1" x14ac:dyDescent="0.25">
      <c r="A56" s="406"/>
      <c r="B56" s="115">
        <v>130325</v>
      </c>
      <c r="C56" s="185" t="s">
        <v>38</v>
      </c>
      <c r="D56" s="483">
        <v>36831.540269999998</v>
      </c>
      <c r="E56" s="483">
        <v>148554.90061000001</v>
      </c>
      <c r="F56" s="483">
        <v>290198.11489999999</v>
      </c>
      <c r="G56" s="483">
        <v>28431.522120000001</v>
      </c>
      <c r="H56" s="89">
        <v>504016.07789999997</v>
      </c>
      <c r="I56" s="483">
        <v>24606.70522</v>
      </c>
      <c r="J56" s="483">
        <v>35018.827100000002</v>
      </c>
      <c r="K56" s="483">
        <v>0</v>
      </c>
      <c r="L56" s="483">
        <v>2434.8867599999999</v>
      </c>
      <c r="M56" s="483">
        <v>1854.1923300000001</v>
      </c>
      <c r="N56" s="483">
        <v>20210.868050000001</v>
      </c>
      <c r="O56" s="483">
        <v>733.39748999999995</v>
      </c>
      <c r="P56" s="483">
        <v>5888.35041</v>
      </c>
      <c r="Q56" s="483">
        <v>0</v>
      </c>
      <c r="R56" s="89">
        <v>90747.227360000004</v>
      </c>
      <c r="S56" s="483">
        <v>0</v>
      </c>
      <c r="T56" s="483">
        <v>1835.9596300000001</v>
      </c>
      <c r="U56" s="483">
        <v>322.50353999999999</v>
      </c>
      <c r="V56" s="483">
        <v>0</v>
      </c>
      <c r="W56" s="483">
        <v>889.65058999999997</v>
      </c>
      <c r="X56" s="483">
        <v>12.67449</v>
      </c>
      <c r="Y56" s="483">
        <v>0</v>
      </c>
      <c r="Z56" s="483">
        <v>0</v>
      </c>
      <c r="AA56" s="483">
        <v>0</v>
      </c>
      <c r="AB56" s="483">
        <v>0</v>
      </c>
      <c r="AC56" s="483">
        <v>0</v>
      </c>
      <c r="AD56" s="483">
        <v>3060.7882500000001</v>
      </c>
      <c r="AE56" s="483">
        <v>597824.09350999992</v>
      </c>
      <c r="AF56" s="233">
        <v>20210.868050000001</v>
      </c>
      <c r="AG56" s="233">
        <v>4289.0790900000002</v>
      </c>
      <c r="AH56" s="233">
        <v>0</v>
      </c>
      <c r="AI56" s="233">
        <v>0</v>
      </c>
      <c r="AJ56" s="488">
        <v>573324.14636999986</v>
      </c>
    </row>
    <row r="57" spans="1:36" s="42" customFormat="1" x14ac:dyDescent="0.25">
      <c r="A57" s="406"/>
      <c r="B57" s="115">
        <v>1304</v>
      </c>
      <c r="C57" s="185" t="s">
        <v>40</v>
      </c>
      <c r="D57" s="483">
        <v>687416.22734999994</v>
      </c>
      <c r="E57" s="483">
        <v>382801.86216000002</v>
      </c>
      <c r="F57" s="483">
        <v>1258797.2466</v>
      </c>
      <c r="G57" s="483">
        <v>238836.42128000001</v>
      </c>
      <c r="H57" s="89">
        <v>2567851.7573899995</v>
      </c>
      <c r="I57" s="483">
        <v>139505.36877</v>
      </c>
      <c r="J57" s="483">
        <v>222561.47162999999</v>
      </c>
      <c r="K57" s="483">
        <v>50870.754999999997</v>
      </c>
      <c r="L57" s="483">
        <v>97842.860220000002</v>
      </c>
      <c r="M57" s="483">
        <v>62225.854059999998</v>
      </c>
      <c r="N57" s="483">
        <v>84634.887860000003</v>
      </c>
      <c r="O57" s="483">
        <v>12966.0728</v>
      </c>
      <c r="P57" s="483">
        <v>86943.383180000004</v>
      </c>
      <c r="Q57" s="483">
        <v>22738.779790000001</v>
      </c>
      <c r="R57" s="89">
        <v>780289.43330999999</v>
      </c>
      <c r="S57" s="483">
        <v>9690.4290099999998</v>
      </c>
      <c r="T57" s="483">
        <v>7927.8590000000004</v>
      </c>
      <c r="U57" s="483">
        <v>2072.4832999999999</v>
      </c>
      <c r="V57" s="483">
        <v>2783.3620599999999</v>
      </c>
      <c r="W57" s="483">
        <v>7572.7843000000003</v>
      </c>
      <c r="X57" s="483">
        <v>1071.9806900000001</v>
      </c>
      <c r="Y57" s="483">
        <v>1799.3193000000001</v>
      </c>
      <c r="Z57" s="483">
        <v>910.26089000000002</v>
      </c>
      <c r="AA57" s="483">
        <v>2291.88823</v>
      </c>
      <c r="AB57" s="483">
        <v>7459.2675900000004</v>
      </c>
      <c r="AC57" s="483">
        <v>718.96556999999996</v>
      </c>
      <c r="AD57" s="483">
        <v>44298.59994</v>
      </c>
      <c r="AE57" s="483">
        <v>3392439.7906399993</v>
      </c>
      <c r="AF57" s="233">
        <v>135505.64285999999</v>
      </c>
      <c r="AG57" s="233">
        <v>162852.07634</v>
      </c>
      <c r="AH57" s="233">
        <v>0</v>
      </c>
      <c r="AI57" s="233">
        <v>4810.1731</v>
      </c>
      <c r="AJ57" s="488">
        <v>3089271.8983399998</v>
      </c>
    </row>
    <row r="58" spans="1:36" s="42" customFormat="1" x14ac:dyDescent="0.25">
      <c r="A58" s="406"/>
      <c r="B58" s="115">
        <v>130405</v>
      </c>
      <c r="C58" s="185" t="s">
        <v>34</v>
      </c>
      <c r="D58" s="483">
        <v>110999.8275</v>
      </c>
      <c r="E58" s="483">
        <v>142196.52781</v>
      </c>
      <c r="F58" s="483">
        <v>676050.32490000001</v>
      </c>
      <c r="G58" s="483">
        <v>141574.79587999999</v>
      </c>
      <c r="H58" s="89">
        <v>1070821.47609</v>
      </c>
      <c r="I58" s="483">
        <v>999.48221999999998</v>
      </c>
      <c r="J58" s="483">
        <v>79997.58</v>
      </c>
      <c r="K58" s="483">
        <v>0</v>
      </c>
      <c r="L58" s="483">
        <v>14265.10441</v>
      </c>
      <c r="M58" s="483">
        <v>16348.8914</v>
      </c>
      <c r="N58" s="483">
        <v>20000</v>
      </c>
      <c r="O58" s="483">
        <v>0</v>
      </c>
      <c r="P58" s="483">
        <v>19779.500400000001</v>
      </c>
      <c r="Q58" s="483">
        <v>5596.64822</v>
      </c>
      <c r="R58" s="89">
        <v>156987.20665000001</v>
      </c>
      <c r="S58" s="483">
        <v>4392.6118699999997</v>
      </c>
      <c r="T58" s="483">
        <v>0</v>
      </c>
      <c r="U58" s="483">
        <v>0</v>
      </c>
      <c r="V58" s="483">
        <v>891.72500000000002</v>
      </c>
      <c r="W58" s="483">
        <v>70</v>
      </c>
      <c r="X58" s="483">
        <v>372.97012000000001</v>
      </c>
      <c r="Y58" s="483">
        <v>299.85095999999999</v>
      </c>
      <c r="Z58" s="483">
        <v>244.92617999999999</v>
      </c>
      <c r="AA58" s="483">
        <v>419.72525000000002</v>
      </c>
      <c r="AB58" s="483">
        <v>79.994200000000006</v>
      </c>
      <c r="AC58" s="483">
        <v>0</v>
      </c>
      <c r="AD58" s="483">
        <v>6771.8035800000007</v>
      </c>
      <c r="AE58" s="483">
        <v>1234580.4863200001</v>
      </c>
      <c r="AF58" s="233">
        <v>20000</v>
      </c>
      <c r="AG58" s="233">
        <v>31505.720809999999</v>
      </c>
      <c r="AH58" s="233">
        <v>0</v>
      </c>
      <c r="AI58" s="233">
        <v>719.57620999999995</v>
      </c>
      <c r="AJ58" s="488">
        <v>1182355.1893</v>
      </c>
    </row>
    <row r="59" spans="1:36" s="42" customFormat="1" x14ac:dyDescent="0.25">
      <c r="A59" s="406"/>
      <c r="B59" s="115">
        <v>130410</v>
      </c>
      <c r="C59" s="185" t="s">
        <v>35</v>
      </c>
      <c r="D59" s="483">
        <v>280280.67943000002</v>
      </c>
      <c r="E59" s="483">
        <v>232147.03294999999</v>
      </c>
      <c r="F59" s="483">
        <v>291557.22278000001</v>
      </c>
      <c r="G59" s="483">
        <v>5000.2597299999998</v>
      </c>
      <c r="H59" s="89">
        <v>808985.19489000016</v>
      </c>
      <c r="I59" s="483">
        <v>28053.85975</v>
      </c>
      <c r="J59" s="483">
        <v>82812.247510000001</v>
      </c>
      <c r="K59" s="483">
        <v>201.91499999999999</v>
      </c>
      <c r="L59" s="483">
        <v>29154.168689999999</v>
      </c>
      <c r="M59" s="483">
        <v>16771.500499999998</v>
      </c>
      <c r="N59" s="483">
        <v>13500</v>
      </c>
      <c r="O59" s="483">
        <v>4546.4796699999997</v>
      </c>
      <c r="P59" s="483">
        <v>50570.615669999999</v>
      </c>
      <c r="Q59" s="483">
        <v>7210.2375099999999</v>
      </c>
      <c r="R59" s="89">
        <v>232821.02429999999</v>
      </c>
      <c r="S59" s="483">
        <v>5297.8171400000001</v>
      </c>
      <c r="T59" s="483">
        <v>0</v>
      </c>
      <c r="U59" s="483">
        <v>750</v>
      </c>
      <c r="V59" s="483">
        <v>100</v>
      </c>
      <c r="W59" s="483">
        <v>4627.7843000000003</v>
      </c>
      <c r="X59" s="483">
        <v>699.01057000000003</v>
      </c>
      <c r="Y59" s="483">
        <v>598.11225000000002</v>
      </c>
      <c r="Z59" s="483">
        <v>209.76241999999999</v>
      </c>
      <c r="AA59" s="483">
        <v>1103.9066399999999</v>
      </c>
      <c r="AB59" s="483">
        <v>1026.49746</v>
      </c>
      <c r="AC59" s="483">
        <v>298.96557000000001</v>
      </c>
      <c r="AD59" s="483">
        <v>14711.85635</v>
      </c>
      <c r="AE59" s="483">
        <v>1056518.0755400001</v>
      </c>
      <c r="AF59" s="233">
        <v>13701.915000000001</v>
      </c>
      <c r="AG59" s="233">
        <v>46025.669190000001</v>
      </c>
      <c r="AH59" s="233">
        <v>0</v>
      </c>
      <c r="AI59" s="233">
        <v>2000.9844599999999</v>
      </c>
      <c r="AJ59" s="488">
        <v>994789.50689000031</v>
      </c>
    </row>
    <row r="60" spans="1:36" s="42" customFormat="1" x14ac:dyDescent="0.25">
      <c r="A60" s="406"/>
      <c r="B60" s="115">
        <v>130415</v>
      </c>
      <c r="C60" s="185" t="s">
        <v>36</v>
      </c>
      <c r="D60" s="483">
        <v>217174.68805999999</v>
      </c>
      <c r="E60" s="483">
        <v>8002.89401</v>
      </c>
      <c r="F60" s="483">
        <v>109873.30027000001</v>
      </c>
      <c r="G60" s="483">
        <v>59624.950940000002</v>
      </c>
      <c r="H60" s="89">
        <v>394675.83328000002</v>
      </c>
      <c r="I60" s="483">
        <v>85353.588000000003</v>
      </c>
      <c r="J60" s="483">
        <v>59751.644119999997</v>
      </c>
      <c r="K60" s="483">
        <v>10654.444</v>
      </c>
      <c r="L60" s="483">
        <v>35473.179490000002</v>
      </c>
      <c r="M60" s="483">
        <v>26175.570599999999</v>
      </c>
      <c r="N60" s="483">
        <v>48309.4323</v>
      </c>
      <c r="O60" s="483">
        <v>8419.5931299999993</v>
      </c>
      <c r="P60" s="483">
        <v>11989.51535</v>
      </c>
      <c r="Q60" s="483">
        <v>9931.8940600000005</v>
      </c>
      <c r="R60" s="89">
        <v>296058.86105000001</v>
      </c>
      <c r="S60" s="483">
        <v>0</v>
      </c>
      <c r="T60" s="483">
        <v>27.938359999999999</v>
      </c>
      <c r="U60" s="483">
        <v>0</v>
      </c>
      <c r="V60" s="483">
        <v>1791.63706</v>
      </c>
      <c r="W60" s="483">
        <v>2875</v>
      </c>
      <c r="X60" s="483">
        <v>0</v>
      </c>
      <c r="Y60" s="483">
        <v>556.52948000000004</v>
      </c>
      <c r="Z60" s="483">
        <v>182.64519999999999</v>
      </c>
      <c r="AA60" s="483">
        <v>768.25634000000002</v>
      </c>
      <c r="AB60" s="483">
        <v>3533.2918399999999</v>
      </c>
      <c r="AC60" s="483">
        <v>420</v>
      </c>
      <c r="AD60" s="483">
        <v>10155.298279999999</v>
      </c>
      <c r="AE60" s="483">
        <v>700889.99261000007</v>
      </c>
      <c r="AF60" s="233">
        <v>58963.876300000004</v>
      </c>
      <c r="AG60" s="233">
        <v>63440.387150000002</v>
      </c>
      <c r="AH60" s="233">
        <v>0</v>
      </c>
      <c r="AI60" s="233">
        <v>1744.7858200000001</v>
      </c>
      <c r="AJ60" s="488">
        <v>576740.94334</v>
      </c>
    </row>
    <row r="61" spans="1:36" s="42" customFormat="1" x14ac:dyDescent="0.25">
      <c r="A61" s="406"/>
      <c r="B61" s="115">
        <v>130420</v>
      </c>
      <c r="C61" s="185" t="s">
        <v>37</v>
      </c>
      <c r="D61" s="483">
        <v>28385.944159999999</v>
      </c>
      <c r="E61" s="483">
        <v>0</v>
      </c>
      <c r="F61" s="483">
        <v>154308.37104999999</v>
      </c>
      <c r="G61" s="483">
        <v>0</v>
      </c>
      <c r="H61" s="89">
        <v>182694.31520999997</v>
      </c>
      <c r="I61" s="483">
        <v>19094.847989999998</v>
      </c>
      <c r="J61" s="483">
        <v>0</v>
      </c>
      <c r="K61" s="483">
        <v>12420.429</v>
      </c>
      <c r="L61" s="483">
        <v>18950.407630000002</v>
      </c>
      <c r="M61" s="483">
        <v>0</v>
      </c>
      <c r="N61" s="483">
        <v>1000</v>
      </c>
      <c r="O61" s="483">
        <v>0</v>
      </c>
      <c r="P61" s="483">
        <v>4603.7517600000001</v>
      </c>
      <c r="Q61" s="483">
        <v>0</v>
      </c>
      <c r="R61" s="89">
        <v>56069.436379999999</v>
      </c>
      <c r="S61" s="483">
        <v>0</v>
      </c>
      <c r="T61" s="483">
        <v>77.233720000000005</v>
      </c>
      <c r="U61" s="483">
        <v>1322.4833000000001</v>
      </c>
      <c r="V61" s="483">
        <v>0</v>
      </c>
      <c r="W61" s="483">
        <v>0</v>
      </c>
      <c r="X61" s="483">
        <v>0</v>
      </c>
      <c r="Y61" s="483">
        <v>344.82661000000002</v>
      </c>
      <c r="Z61" s="483">
        <v>272.92709000000002</v>
      </c>
      <c r="AA61" s="483">
        <v>0</v>
      </c>
      <c r="AB61" s="483">
        <v>2819.4840899999999</v>
      </c>
      <c r="AC61" s="483">
        <v>0</v>
      </c>
      <c r="AD61" s="483">
        <v>4836.9548100000002</v>
      </c>
      <c r="AE61" s="483">
        <v>243600.70639999997</v>
      </c>
      <c r="AF61" s="233">
        <v>13420.429</v>
      </c>
      <c r="AG61" s="233">
        <v>18950.407630000002</v>
      </c>
      <c r="AH61" s="233">
        <v>0</v>
      </c>
      <c r="AI61" s="233">
        <v>344.82661000000002</v>
      </c>
      <c r="AJ61" s="488">
        <v>210885.04316</v>
      </c>
    </row>
    <row r="62" spans="1:36" s="42" customFormat="1" x14ac:dyDescent="0.25">
      <c r="A62" s="406"/>
      <c r="B62" s="115">
        <v>130425</v>
      </c>
      <c r="C62" s="185" t="s">
        <v>38</v>
      </c>
      <c r="D62" s="483">
        <v>50575.088199999998</v>
      </c>
      <c r="E62" s="483">
        <v>455.40739000000002</v>
      </c>
      <c r="F62" s="483">
        <v>27008.027600000001</v>
      </c>
      <c r="G62" s="483">
        <v>32636.41473</v>
      </c>
      <c r="H62" s="89">
        <v>110674.93792000001</v>
      </c>
      <c r="I62" s="483">
        <v>6003.5908099999997</v>
      </c>
      <c r="J62" s="483">
        <v>0</v>
      </c>
      <c r="K62" s="483">
        <v>27593.967000000001</v>
      </c>
      <c r="L62" s="483">
        <v>0</v>
      </c>
      <c r="M62" s="483">
        <v>2929.89156</v>
      </c>
      <c r="N62" s="483">
        <v>1825.4555600000001</v>
      </c>
      <c r="O62" s="483">
        <v>0</v>
      </c>
      <c r="P62" s="483">
        <v>0</v>
      </c>
      <c r="Q62" s="483">
        <v>0</v>
      </c>
      <c r="R62" s="89">
        <v>38352.904930000004</v>
      </c>
      <c r="S62" s="483">
        <v>0</v>
      </c>
      <c r="T62" s="483">
        <v>7822.6869200000001</v>
      </c>
      <c r="U62" s="483">
        <v>0</v>
      </c>
      <c r="V62" s="483">
        <v>0</v>
      </c>
      <c r="W62" s="483">
        <v>0</v>
      </c>
      <c r="X62" s="483">
        <v>0</v>
      </c>
      <c r="Y62" s="483">
        <v>0</v>
      </c>
      <c r="Z62" s="483">
        <v>0</v>
      </c>
      <c r="AA62" s="483">
        <v>0</v>
      </c>
      <c r="AB62" s="483">
        <v>0</v>
      </c>
      <c r="AC62" s="483">
        <v>0</v>
      </c>
      <c r="AD62" s="483">
        <v>7822.6869200000001</v>
      </c>
      <c r="AE62" s="483">
        <v>156850.52977000002</v>
      </c>
      <c r="AF62" s="233">
        <v>29419.422559999999</v>
      </c>
      <c r="AG62" s="233">
        <v>2929.89156</v>
      </c>
      <c r="AH62" s="233">
        <v>0</v>
      </c>
      <c r="AI62" s="233">
        <v>0</v>
      </c>
      <c r="AJ62" s="488">
        <v>124501.21565</v>
      </c>
    </row>
    <row r="63" spans="1:36" s="42" customFormat="1" x14ac:dyDescent="0.25">
      <c r="A63" s="406"/>
      <c r="B63" s="115">
        <v>130430</v>
      </c>
      <c r="C63" s="185" t="s">
        <v>735</v>
      </c>
      <c r="D63" s="483">
        <v>0</v>
      </c>
      <c r="E63" s="483">
        <v>0</v>
      </c>
      <c r="F63" s="483">
        <v>0</v>
      </c>
      <c r="G63" s="483">
        <v>0</v>
      </c>
      <c r="H63" s="89">
        <v>0</v>
      </c>
      <c r="I63" s="483">
        <v>0</v>
      </c>
      <c r="J63" s="483">
        <v>0</v>
      </c>
      <c r="K63" s="483">
        <v>0</v>
      </c>
      <c r="L63" s="483">
        <v>0</v>
      </c>
      <c r="M63" s="483">
        <v>0</v>
      </c>
      <c r="N63" s="483">
        <v>0</v>
      </c>
      <c r="O63" s="483">
        <v>0</v>
      </c>
      <c r="P63" s="483">
        <v>0</v>
      </c>
      <c r="Q63" s="483">
        <v>0</v>
      </c>
      <c r="R63" s="89">
        <v>0</v>
      </c>
      <c r="S63" s="483">
        <v>0</v>
      </c>
      <c r="T63" s="483">
        <v>0</v>
      </c>
      <c r="U63" s="483">
        <v>0</v>
      </c>
      <c r="V63" s="483">
        <v>0</v>
      </c>
      <c r="W63" s="483">
        <v>0</v>
      </c>
      <c r="X63" s="483">
        <v>0</v>
      </c>
      <c r="Y63" s="483">
        <v>0</v>
      </c>
      <c r="Z63" s="483">
        <v>0</v>
      </c>
      <c r="AA63" s="483">
        <v>0</v>
      </c>
      <c r="AB63" s="483">
        <v>0</v>
      </c>
      <c r="AC63" s="483">
        <v>0</v>
      </c>
      <c r="AD63" s="483">
        <v>0</v>
      </c>
      <c r="AE63" s="483">
        <v>0</v>
      </c>
      <c r="AF63" s="233">
        <v>0</v>
      </c>
      <c r="AG63" s="233">
        <v>0</v>
      </c>
      <c r="AH63" s="233">
        <v>0</v>
      </c>
      <c r="AI63" s="233">
        <v>0</v>
      </c>
      <c r="AJ63" s="488">
        <v>0</v>
      </c>
    </row>
    <row r="64" spans="1:36" s="42" customFormat="1" x14ac:dyDescent="0.25">
      <c r="A64" s="406"/>
      <c r="B64" s="115">
        <v>1305</v>
      </c>
      <c r="C64" s="185" t="s">
        <v>41</v>
      </c>
      <c r="D64" s="483">
        <v>0</v>
      </c>
      <c r="E64" s="483">
        <v>0</v>
      </c>
      <c r="F64" s="483">
        <v>13595.43561</v>
      </c>
      <c r="G64" s="483">
        <v>2598.2256200000002</v>
      </c>
      <c r="H64" s="89">
        <v>16193.661230000002</v>
      </c>
      <c r="I64" s="483">
        <v>0</v>
      </c>
      <c r="J64" s="483">
        <v>0</v>
      </c>
      <c r="K64" s="483">
        <v>0</v>
      </c>
      <c r="L64" s="483">
        <v>0</v>
      </c>
      <c r="M64" s="483">
        <v>0</v>
      </c>
      <c r="N64" s="483">
        <v>0</v>
      </c>
      <c r="O64" s="483">
        <v>0</v>
      </c>
      <c r="P64" s="483">
        <v>0</v>
      </c>
      <c r="Q64" s="483">
        <v>0</v>
      </c>
      <c r="R64" s="89">
        <v>0</v>
      </c>
      <c r="S64" s="483">
        <v>0</v>
      </c>
      <c r="T64" s="483">
        <v>0</v>
      </c>
      <c r="U64" s="483">
        <v>0</v>
      </c>
      <c r="V64" s="483">
        <v>0</v>
      </c>
      <c r="W64" s="483">
        <v>0</v>
      </c>
      <c r="X64" s="483">
        <v>98.212220000000002</v>
      </c>
      <c r="Y64" s="483">
        <v>0</v>
      </c>
      <c r="Z64" s="483">
        <v>0</v>
      </c>
      <c r="AA64" s="483">
        <v>0</v>
      </c>
      <c r="AB64" s="483">
        <v>5142.6925799999999</v>
      </c>
      <c r="AC64" s="483">
        <v>0</v>
      </c>
      <c r="AD64" s="483">
        <v>5240.9048000000003</v>
      </c>
      <c r="AE64" s="483">
        <v>21434.566030000002</v>
      </c>
      <c r="AF64" s="233">
        <v>0</v>
      </c>
      <c r="AG64" s="233">
        <v>0</v>
      </c>
      <c r="AH64" s="233">
        <v>0</v>
      </c>
      <c r="AI64" s="233">
        <v>0</v>
      </c>
      <c r="AJ64" s="488">
        <v>21434.566030000002</v>
      </c>
    </row>
    <row r="65" spans="1:36" s="42" customFormat="1" x14ac:dyDescent="0.25">
      <c r="A65" s="406"/>
      <c r="B65" s="115">
        <v>130505</v>
      </c>
      <c r="C65" s="185" t="s">
        <v>34</v>
      </c>
      <c r="D65" s="483">
        <v>0</v>
      </c>
      <c r="E65" s="483">
        <v>0</v>
      </c>
      <c r="F65" s="483">
        <v>5508.2737500000003</v>
      </c>
      <c r="G65" s="483">
        <v>0</v>
      </c>
      <c r="H65" s="89">
        <v>5508.2737500000003</v>
      </c>
      <c r="I65" s="483">
        <v>0</v>
      </c>
      <c r="J65" s="483">
        <v>0</v>
      </c>
      <c r="K65" s="483">
        <v>0</v>
      </c>
      <c r="L65" s="483">
        <v>0</v>
      </c>
      <c r="M65" s="483">
        <v>0</v>
      </c>
      <c r="N65" s="483">
        <v>0</v>
      </c>
      <c r="O65" s="483">
        <v>0</v>
      </c>
      <c r="P65" s="483">
        <v>0</v>
      </c>
      <c r="Q65" s="483">
        <v>0</v>
      </c>
      <c r="R65" s="89">
        <v>0</v>
      </c>
      <c r="S65" s="483">
        <v>0</v>
      </c>
      <c r="T65" s="483">
        <v>0</v>
      </c>
      <c r="U65" s="483">
        <v>0</v>
      </c>
      <c r="V65" s="483">
        <v>0</v>
      </c>
      <c r="W65" s="483">
        <v>0</v>
      </c>
      <c r="X65" s="483">
        <v>40.397370000000002</v>
      </c>
      <c r="Y65" s="483">
        <v>0</v>
      </c>
      <c r="Z65" s="483">
        <v>0</v>
      </c>
      <c r="AA65" s="483">
        <v>0</v>
      </c>
      <c r="AB65" s="483">
        <v>1078.6444799999999</v>
      </c>
      <c r="AC65" s="483">
        <v>0</v>
      </c>
      <c r="AD65" s="483">
        <v>1119.0418499999998</v>
      </c>
      <c r="AE65" s="483">
        <v>6627.3155999999999</v>
      </c>
      <c r="AF65" s="233">
        <v>0</v>
      </c>
      <c r="AG65" s="233">
        <v>0</v>
      </c>
      <c r="AH65" s="233">
        <v>0</v>
      </c>
      <c r="AI65" s="233">
        <v>0</v>
      </c>
      <c r="AJ65" s="488">
        <v>6627.3155999999999</v>
      </c>
    </row>
    <row r="66" spans="1:36" s="42" customFormat="1" x14ac:dyDescent="0.25">
      <c r="A66" s="406"/>
      <c r="B66" s="115">
        <v>130510</v>
      </c>
      <c r="C66" s="185" t="s">
        <v>35</v>
      </c>
      <c r="D66" s="483">
        <v>0</v>
      </c>
      <c r="E66" s="483">
        <v>0</v>
      </c>
      <c r="F66" s="483">
        <v>5131.0508499999996</v>
      </c>
      <c r="G66" s="483">
        <v>0</v>
      </c>
      <c r="H66" s="89">
        <v>5131.0508499999996</v>
      </c>
      <c r="I66" s="483">
        <v>0</v>
      </c>
      <c r="J66" s="483">
        <v>0</v>
      </c>
      <c r="K66" s="483">
        <v>0</v>
      </c>
      <c r="L66" s="483">
        <v>0</v>
      </c>
      <c r="M66" s="483">
        <v>0</v>
      </c>
      <c r="N66" s="483">
        <v>0</v>
      </c>
      <c r="O66" s="483">
        <v>0</v>
      </c>
      <c r="P66" s="483">
        <v>0</v>
      </c>
      <c r="Q66" s="483">
        <v>0</v>
      </c>
      <c r="R66" s="89">
        <v>0</v>
      </c>
      <c r="S66" s="483">
        <v>0</v>
      </c>
      <c r="T66" s="483">
        <v>0</v>
      </c>
      <c r="U66" s="483">
        <v>0</v>
      </c>
      <c r="V66" s="483">
        <v>0</v>
      </c>
      <c r="W66" s="483">
        <v>0</v>
      </c>
      <c r="X66" s="483">
        <v>26.038959999999999</v>
      </c>
      <c r="Y66" s="483">
        <v>0</v>
      </c>
      <c r="Z66" s="483">
        <v>0</v>
      </c>
      <c r="AA66" s="483">
        <v>0</v>
      </c>
      <c r="AB66" s="483">
        <v>1767.3816999999999</v>
      </c>
      <c r="AC66" s="483">
        <v>0</v>
      </c>
      <c r="AD66" s="483">
        <v>1793.42066</v>
      </c>
      <c r="AE66" s="483">
        <v>6924.4715099999994</v>
      </c>
      <c r="AF66" s="233">
        <v>0</v>
      </c>
      <c r="AG66" s="233">
        <v>0</v>
      </c>
      <c r="AH66" s="233">
        <v>0</v>
      </c>
      <c r="AI66" s="233">
        <v>0</v>
      </c>
      <c r="AJ66" s="488">
        <v>6924.4715099999994</v>
      </c>
    </row>
    <row r="67" spans="1:36" s="42" customFormat="1" x14ac:dyDescent="0.25">
      <c r="A67" s="406"/>
      <c r="B67" s="115">
        <v>130515</v>
      </c>
      <c r="C67" s="185" t="s">
        <v>36</v>
      </c>
      <c r="D67" s="483">
        <v>0</v>
      </c>
      <c r="E67" s="483">
        <v>0</v>
      </c>
      <c r="F67" s="483">
        <v>2956.1110100000001</v>
      </c>
      <c r="G67" s="483">
        <v>0</v>
      </c>
      <c r="H67" s="89">
        <v>2956.1110100000001</v>
      </c>
      <c r="I67" s="483">
        <v>0</v>
      </c>
      <c r="J67" s="483">
        <v>0</v>
      </c>
      <c r="K67" s="483">
        <v>0</v>
      </c>
      <c r="L67" s="483">
        <v>0</v>
      </c>
      <c r="M67" s="483">
        <v>0</v>
      </c>
      <c r="N67" s="483">
        <v>0</v>
      </c>
      <c r="O67" s="483">
        <v>0</v>
      </c>
      <c r="P67" s="483">
        <v>0</v>
      </c>
      <c r="Q67" s="483">
        <v>0</v>
      </c>
      <c r="R67" s="89">
        <v>0</v>
      </c>
      <c r="S67" s="483">
        <v>0</v>
      </c>
      <c r="T67" s="483">
        <v>0</v>
      </c>
      <c r="U67" s="483">
        <v>0</v>
      </c>
      <c r="V67" s="483">
        <v>0</v>
      </c>
      <c r="W67" s="483">
        <v>0</v>
      </c>
      <c r="X67" s="483">
        <v>31.77589</v>
      </c>
      <c r="Y67" s="483">
        <v>0</v>
      </c>
      <c r="Z67" s="483">
        <v>0</v>
      </c>
      <c r="AA67" s="483">
        <v>0</v>
      </c>
      <c r="AB67" s="483">
        <v>2036.5297599999999</v>
      </c>
      <c r="AC67" s="483">
        <v>0</v>
      </c>
      <c r="AD67" s="483">
        <v>2068.3056499999998</v>
      </c>
      <c r="AE67" s="483">
        <v>5024.4166599999999</v>
      </c>
      <c r="AF67" s="233">
        <v>0</v>
      </c>
      <c r="AG67" s="233">
        <v>0</v>
      </c>
      <c r="AH67" s="233">
        <v>0</v>
      </c>
      <c r="AI67" s="233">
        <v>0</v>
      </c>
      <c r="AJ67" s="488">
        <v>5024.4166599999999</v>
      </c>
    </row>
    <row r="68" spans="1:36" s="42" customFormat="1" x14ac:dyDescent="0.25">
      <c r="A68" s="406"/>
      <c r="B68" s="115">
        <v>130520</v>
      </c>
      <c r="C68" s="185" t="s">
        <v>42</v>
      </c>
      <c r="D68" s="483">
        <v>0</v>
      </c>
      <c r="E68" s="483">
        <v>0</v>
      </c>
      <c r="F68" s="483">
        <v>0</v>
      </c>
      <c r="G68" s="483">
        <v>0</v>
      </c>
      <c r="H68" s="89">
        <v>0</v>
      </c>
      <c r="I68" s="483">
        <v>0</v>
      </c>
      <c r="J68" s="483">
        <v>0</v>
      </c>
      <c r="K68" s="483">
        <v>0</v>
      </c>
      <c r="L68" s="483">
        <v>0</v>
      </c>
      <c r="M68" s="483">
        <v>0</v>
      </c>
      <c r="N68" s="483">
        <v>0</v>
      </c>
      <c r="O68" s="483">
        <v>0</v>
      </c>
      <c r="P68" s="483">
        <v>0</v>
      </c>
      <c r="Q68" s="483">
        <v>0</v>
      </c>
      <c r="R68" s="89">
        <v>0</v>
      </c>
      <c r="S68" s="483">
        <v>0</v>
      </c>
      <c r="T68" s="483">
        <v>0</v>
      </c>
      <c r="U68" s="483">
        <v>0</v>
      </c>
      <c r="V68" s="483">
        <v>0</v>
      </c>
      <c r="W68" s="483">
        <v>0</v>
      </c>
      <c r="X68" s="483">
        <v>0</v>
      </c>
      <c r="Y68" s="483">
        <v>0</v>
      </c>
      <c r="Z68" s="483">
        <v>0</v>
      </c>
      <c r="AA68" s="483">
        <v>0</v>
      </c>
      <c r="AB68" s="483">
        <v>260.13664</v>
      </c>
      <c r="AC68" s="483">
        <v>0</v>
      </c>
      <c r="AD68" s="483">
        <v>260.13664</v>
      </c>
      <c r="AE68" s="483">
        <v>260.13664</v>
      </c>
      <c r="AF68" s="233">
        <v>0</v>
      </c>
      <c r="AG68" s="233">
        <v>0</v>
      </c>
      <c r="AH68" s="233">
        <v>0</v>
      </c>
      <c r="AI68" s="233">
        <v>0</v>
      </c>
      <c r="AJ68" s="488">
        <v>260.13664</v>
      </c>
    </row>
    <row r="69" spans="1:36" s="42" customFormat="1" x14ac:dyDescent="0.25">
      <c r="A69" s="406"/>
      <c r="B69" s="115">
        <v>130525</v>
      </c>
      <c r="C69" s="185" t="s">
        <v>43</v>
      </c>
      <c r="D69" s="483">
        <v>0</v>
      </c>
      <c r="E69" s="483">
        <v>0</v>
      </c>
      <c r="F69" s="483">
        <v>0</v>
      </c>
      <c r="G69" s="483">
        <v>2598.2256200000002</v>
      </c>
      <c r="H69" s="89">
        <v>2598.2256200000002</v>
      </c>
      <c r="I69" s="483">
        <v>0</v>
      </c>
      <c r="J69" s="483">
        <v>0</v>
      </c>
      <c r="K69" s="483">
        <v>0</v>
      </c>
      <c r="L69" s="483">
        <v>0</v>
      </c>
      <c r="M69" s="483">
        <v>0</v>
      </c>
      <c r="N69" s="483">
        <v>0</v>
      </c>
      <c r="O69" s="483">
        <v>0</v>
      </c>
      <c r="P69" s="483">
        <v>0</v>
      </c>
      <c r="Q69" s="483">
        <v>0</v>
      </c>
      <c r="R69" s="89">
        <v>0</v>
      </c>
      <c r="S69" s="483">
        <v>0</v>
      </c>
      <c r="T69" s="483">
        <v>0</v>
      </c>
      <c r="U69" s="483">
        <v>0</v>
      </c>
      <c r="V69" s="483">
        <v>0</v>
      </c>
      <c r="W69" s="483">
        <v>0</v>
      </c>
      <c r="X69" s="483">
        <v>0</v>
      </c>
      <c r="Y69" s="483">
        <v>0</v>
      </c>
      <c r="Z69" s="483">
        <v>0</v>
      </c>
      <c r="AA69" s="483">
        <v>0</v>
      </c>
      <c r="AB69" s="483">
        <v>0</v>
      </c>
      <c r="AC69" s="483">
        <v>0</v>
      </c>
      <c r="AD69" s="483">
        <v>0</v>
      </c>
      <c r="AE69" s="483">
        <v>2598.2256200000002</v>
      </c>
      <c r="AF69" s="233">
        <v>0</v>
      </c>
      <c r="AG69" s="233">
        <v>0</v>
      </c>
      <c r="AH69" s="233">
        <v>0</v>
      </c>
      <c r="AI69" s="233">
        <v>0</v>
      </c>
      <c r="AJ69" s="488">
        <v>2598.2256200000002</v>
      </c>
    </row>
    <row r="70" spans="1:36" s="42" customFormat="1" x14ac:dyDescent="0.25">
      <c r="A70" s="406"/>
      <c r="B70" s="115">
        <v>130530</v>
      </c>
      <c r="C70" s="185" t="s">
        <v>44</v>
      </c>
      <c r="D70" s="483">
        <v>0</v>
      </c>
      <c r="E70" s="483">
        <v>0</v>
      </c>
      <c r="F70" s="483">
        <v>0</v>
      </c>
      <c r="G70" s="483">
        <v>0</v>
      </c>
      <c r="H70" s="89">
        <v>0</v>
      </c>
      <c r="I70" s="483">
        <v>0</v>
      </c>
      <c r="J70" s="483">
        <v>0</v>
      </c>
      <c r="K70" s="483">
        <v>0</v>
      </c>
      <c r="L70" s="483">
        <v>0</v>
      </c>
      <c r="M70" s="483">
        <v>0</v>
      </c>
      <c r="N70" s="483">
        <v>0</v>
      </c>
      <c r="O70" s="483">
        <v>0</v>
      </c>
      <c r="P70" s="483">
        <v>0</v>
      </c>
      <c r="Q70" s="483">
        <v>0</v>
      </c>
      <c r="R70" s="89">
        <v>0</v>
      </c>
      <c r="S70" s="483">
        <v>0</v>
      </c>
      <c r="T70" s="483">
        <v>0</v>
      </c>
      <c r="U70" s="483">
        <v>0</v>
      </c>
      <c r="V70" s="483">
        <v>0</v>
      </c>
      <c r="W70" s="483">
        <v>0</v>
      </c>
      <c r="X70" s="483">
        <v>0</v>
      </c>
      <c r="Y70" s="483">
        <v>0</v>
      </c>
      <c r="Z70" s="483">
        <v>0</v>
      </c>
      <c r="AA70" s="483">
        <v>0</v>
      </c>
      <c r="AB70" s="483">
        <v>0</v>
      </c>
      <c r="AC70" s="483">
        <v>0</v>
      </c>
      <c r="AD70" s="483">
        <v>0</v>
      </c>
      <c r="AE70" s="483">
        <v>0</v>
      </c>
      <c r="AF70" s="233">
        <v>0</v>
      </c>
      <c r="AG70" s="233">
        <v>0</v>
      </c>
      <c r="AH70" s="233">
        <v>0</v>
      </c>
      <c r="AI70" s="233">
        <v>0</v>
      </c>
      <c r="AJ70" s="488">
        <v>0</v>
      </c>
    </row>
    <row r="71" spans="1:36" s="42" customFormat="1" x14ac:dyDescent="0.25">
      <c r="A71" s="406"/>
      <c r="B71" s="115">
        <v>130535</v>
      </c>
      <c r="C71" s="185" t="s">
        <v>45</v>
      </c>
      <c r="D71" s="483">
        <v>0</v>
      </c>
      <c r="E71" s="483">
        <v>0</v>
      </c>
      <c r="F71" s="483">
        <v>0</v>
      </c>
      <c r="G71" s="483">
        <v>0</v>
      </c>
      <c r="H71" s="89">
        <v>0</v>
      </c>
      <c r="I71" s="483">
        <v>0</v>
      </c>
      <c r="J71" s="483">
        <v>0</v>
      </c>
      <c r="K71" s="483">
        <v>0</v>
      </c>
      <c r="L71" s="483">
        <v>0</v>
      </c>
      <c r="M71" s="483">
        <v>0</v>
      </c>
      <c r="N71" s="483">
        <v>0</v>
      </c>
      <c r="O71" s="483">
        <v>0</v>
      </c>
      <c r="P71" s="483">
        <v>0</v>
      </c>
      <c r="Q71" s="483">
        <v>0</v>
      </c>
      <c r="R71" s="89">
        <v>0</v>
      </c>
      <c r="S71" s="483">
        <v>0</v>
      </c>
      <c r="T71" s="483">
        <v>0</v>
      </c>
      <c r="U71" s="483">
        <v>0</v>
      </c>
      <c r="V71" s="483">
        <v>0</v>
      </c>
      <c r="W71" s="483">
        <v>0</v>
      </c>
      <c r="X71" s="483">
        <v>0</v>
      </c>
      <c r="Y71" s="483">
        <v>0</v>
      </c>
      <c r="Z71" s="483">
        <v>0</v>
      </c>
      <c r="AA71" s="483">
        <v>0</v>
      </c>
      <c r="AB71" s="483">
        <v>0</v>
      </c>
      <c r="AC71" s="483">
        <v>0</v>
      </c>
      <c r="AD71" s="483">
        <v>0</v>
      </c>
      <c r="AE71" s="483">
        <v>0</v>
      </c>
      <c r="AF71" s="233">
        <v>0</v>
      </c>
      <c r="AG71" s="233">
        <v>0</v>
      </c>
      <c r="AH71" s="233">
        <v>0</v>
      </c>
      <c r="AI71" s="233">
        <v>0</v>
      </c>
      <c r="AJ71" s="488">
        <v>0</v>
      </c>
    </row>
    <row r="72" spans="1:36" s="42" customFormat="1" x14ac:dyDescent="0.25">
      <c r="A72" s="406"/>
      <c r="B72" s="115">
        <v>130540</v>
      </c>
      <c r="C72" s="185" t="s">
        <v>46</v>
      </c>
      <c r="D72" s="483">
        <v>0</v>
      </c>
      <c r="E72" s="483">
        <v>0</v>
      </c>
      <c r="F72" s="483">
        <v>0</v>
      </c>
      <c r="G72" s="483">
        <v>0</v>
      </c>
      <c r="H72" s="89">
        <v>0</v>
      </c>
      <c r="I72" s="483">
        <v>0</v>
      </c>
      <c r="J72" s="483">
        <v>0</v>
      </c>
      <c r="K72" s="483">
        <v>0</v>
      </c>
      <c r="L72" s="483">
        <v>0</v>
      </c>
      <c r="M72" s="483">
        <v>0</v>
      </c>
      <c r="N72" s="483">
        <v>0</v>
      </c>
      <c r="O72" s="483">
        <v>0</v>
      </c>
      <c r="P72" s="483">
        <v>0</v>
      </c>
      <c r="Q72" s="483">
        <v>0</v>
      </c>
      <c r="R72" s="89">
        <v>0</v>
      </c>
      <c r="S72" s="483">
        <v>0</v>
      </c>
      <c r="T72" s="483">
        <v>0</v>
      </c>
      <c r="U72" s="483">
        <v>0</v>
      </c>
      <c r="V72" s="483">
        <v>0</v>
      </c>
      <c r="W72" s="483">
        <v>0</v>
      </c>
      <c r="X72" s="483">
        <v>0</v>
      </c>
      <c r="Y72" s="483">
        <v>0</v>
      </c>
      <c r="Z72" s="483">
        <v>0</v>
      </c>
      <c r="AA72" s="483">
        <v>0</v>
      </c>
      <c r="AB72" s="483">
        <v>0</v>
      </c>
      <c r="AC72" s="483">
        <v>0</v>
      </c>
      <c r="AD72" s="483">
        <v>0</v>
      </c>
      <c r="AE72" s="483">
        <v>0</v>
      </c>
      <c r="AF72" s="233">
        <v>0</v>
      </c>
      <c r="AG72" s="233">
        <v>0</v>
      </c>
      <c r="AH72" s="233">
        <v>0</v>
      </c>
      <c r="AI72" s="233">
        <v>0</v>
      </c>
      <c r="AJ72" s="488">
        <v>0</v>
      </c>
    </row>
    <row r="73" spans="1:36" s="42" customFormat="1" x14ac:dyDescent="0.25">
      <c r="A73" s="406"/>
      <c r="B73" s="115">
        <v>1306</v>
      </c>
      <c r="C73" s="185" t="s">
        <v>47</v>
      </c>
      <c r="D73" s="483">
        <v>182575.02504000001</v>
      </c>
      <c r="E73" s="483">
        <v>205244.13798999999</v>
      </c>
      <c r="F73" s="483">
        <v>422235.18289</v>
      </c>
      <c r="G73" s="483">
        <v>193752.00049000001</v>
      </c>
      <c r="H73" s="89">
        <v>1003806.34641</v>
      </c>
      <c r="I73" s="483">
        <v>78647.655320000005</v>
      </c>
      <c r="J73" s="483">
        <v>130208.53952999999</v>
      </c>
      <c r="K73" s="483">
        <v>27164.871999999999</v>
      </c>
      <c r="L73" s="483">
        <v>50407.242590000002</v>
      </c>
      <c r="M73" s="483">
        <v>34066.05646</v>
      </c>
      <c r="N73" s="483">
        <v>136851.91125999999</v>
      </c>
      <c r="O73" s="483">
        <v>21474.591810000002</v>
      </c>
      <c r="P73" s="483">
        <v>47740.490919999997</v>
      </c>
      <c r="Q73" s="483">
        <v>19444.675599999999</v>
      </c>
      <c r="R73" s="89">
        <v>546006.03548999992</v>
      </c>
      <c r="S73" s="483">
        <v>11622.453740000001</v>
      </c>
      <c r="T73" s="483">
        <v>21603.465120000001</v>
      </c>
      <c r="U73" s="483">
        <v>1812.5575100000001</v>
      </c>
      <c r="V73" s="483">
        <v>1374.4079099999999</v>
      </c>
      <c r="W73" s="483">
        <v>6532.7867999999999</v>
      </c>
      <c r="X73" s="483">
        <v>1413.0691400000001</v>
      </c>
      <c r="Y73" s="483">
        <v>2350.2813500000002</v>
      </c>
      <c r="Z73" s="483">
        <v>703.86770999999999</v>
      </c>
      <c r="AA73" s="483">
        <v>1586.2667799999999</v>
      </c>
      <c r="AB73" s="483">
        <v>5535.5172899999998</v>
      </c>
      <c r="AC73" s="483">
        <v>442.52316000000002</v>
      </c>
      <c r="AD73" s="483">
        <v>54977.196509999994</v>
      </c>
      <c r="AE73" s="483">
        <v>1604789.5784099998</v>
      </c>
      <c r="AF73" s="233">
        <v>164016.78326</v>
      </c>
      <c r="AG73" s="233">
        <v>85847.70696000001</v>
      </c>
      <c r="AH73" s="233">
        <v>0</v>
      </c>
      <c r="AI73" s="233">
        <v>4379.0712899999999</v>
      </c>
      <c r="AJ73" s="488">
        <v>1350546.0168999997</v>
      </c>
    </row>
    <row r="74" spans="1:36" s="42" customFormat="1" x14ac:dyDescent="0.25">
      <c r="A74" s="406"/>
      <c r="B74" s="115">
        <v>130605</v>
      </c>
      <c r="C74" s="185" t="s">
        <v>34</v>
      </c>
      <c r="D74" s="483">
        <v>0</v>
      </c>
      <c r="E74" s="483">
        <v>0</v>
      </c>
      <c r="F74" s="483">
        <v>0</v>
      </c>
      <c r="G74" s="483">
        <v>0</v>
      </c>
      <c r="H74" s="89">
        <v>0</v>
      </c>
      <c r="I74" s="483">
        <v>0</v>
      </c>
      <c r="J74" s="483">
        <v>0</v>
      </c>
      <c r="K74" s="483">
        <v>0</v>
      </c>
      <c r="L74" s="483">
        <v>0</v>
      </c>
      <c r="M74" s="483">
        <v>0</v>
      </c>
      <c r="N74" s="483">
        <v>0</v>
      </c>
      <c r="O74" s="483">
        <v>0</v>
      </c>
      <c r="P74" s="483">
        <v>0</v>
      </c>
      <c r="Q74" s="483">
        <v>0</v>
      </c>
      <c r="R74" s="89">
        <v>0</v>
      </c>
      <c r="S74" s="483">
        <v>0</v>
      </c>
      <c r="T74" s="483">
        <v>0</v>
      </c>
      <c r="U74" s="483">
        <v>0</v>
      </c>
      <c r="V74" s="483">
        <v>0</v>
      </c>
      <c r="W74" s="483">
        <v>0</v>
      </c>
      <c r="X74" s="483">
        <v>0</v>
      </c>
      <c r="Y74" s="483">
        <v>0</v>
      </c>
      <c r="Z74" s="483">
        <v>0</v>
      </c>
      <c r="AA74" s="483">
        <v>0</v>
      </c>
      <c r="AB74" s="483">
        <v>0</v>
      </c>
      <c r="AC74" s="483">
        <v>0</v>
      </c>
      <c r="AD74" s="483">
        <v>0</v>
      </c>
      <c r="AE74" s="483">
        <v>0</v>
      </c>
      <c r="AF74" s="233">
        <v>0</v>
      </c>
      <c r="AG74" s="233">
        <v>0</v>
      </c>
      <c r="AH74" s="233">
        <v>0</v>
      </c>
      <c r="AI74" s="233">
        <v>0</v>
      </c>
      <c r="AJ74" s="488">
        <v>0</v>
      </c>
    </row>
    <row r="75" spans="1:36" s="42" customFormat="1" x14ac:dyDescent="0.25">
      <c r="A75" s="406"/>
      <c r="B75" s="115">
        <v>130610</v>
      </c>
      <c r="C75" s="185" t="s">
        <v>35</v>
      </c>
      <c r="D75" s="483">
        <v>0</v>
      </c>
      <c r="E75" s="483">
        <v>0</v>
      </c>
      <c r="F75" s="483">
        <v>0</v>
      </c>
      <c r="G75" s="483">
        <v>0</v>
      </c>
      <c r="H75" s="89">
        <v>0</v>
      </c>
      <c r="I75" s="483">
        <v>0</v>
      </c>
      <c r="J75" s="483">
        <v>0</v>
      </c>
      <c r="K75" s="483">
        <v>0</v>
      </c>
      <c r="L75" s="483">
        <v>0</v>
      </c>
      <c r="M75" s="483">
        <v>0</v>
      </c>
      <c r="N75" s="483">
        <v>0</v>
      </c>
      <c r="O75" s="483">
        <v>0</v>
      </c>
      <c r="P75" s="483">
        <v>65.82329</v>
      </c>
      <c r="Q75" s="483">
        <v>0</v>
      </c>
      <c r="R75" s="89">
        <v>65.82329</v>
      </c>
      <c r="S75" s="483">
        <v>0</v>
      </c>
      <c r="T75" s="483">
        <v>0</v>
      </c>
      <c r="U75" s="483">
        <v>0</v>
      </c>
      <c r="V75" s="483">
        <v>0</v>
      </c>
      <c r="W75" s="483">
        <v>0</v>
      </c>
      <c r="X75" s="483">
        <v>0</v>
      </c>
      <c r="Y75" s="483">
        <v>0</v>
      </c>
      <c r="Z75" s="483">
        <v>0</v>
      </c>
      <c r="AA75" s="483">
        <v>0</v>
      </c>
      <c r="AB75" s="483">
        <v>0</v>
      </c>
      <c r="AC75" s="483">
        <v>0</v>
      </c>
      <c r="AD75" s="483">
        <v>0</v>
      </c>
      <c r="AE75" s="483">
        <v>65.82329</v>
      </c>
      <c r="AF75" s="233">
        <v>0</v>
      </c>
      <c r="AG75" s="233">
        <v>0</v>
      </c>
      <c r="AH75" s="233">
        <v>0</v>
      </c>
      <c r="AI75" s="233">
        <v>0</v>
      </c>
      <c r="AJ75" s="488">
        <v>65.82329</v>
      </c>
    </row>
    <row r="76" spans="1:36" s="42" customFormat="1" x14ac:dyDescent="0.25">
      <c r="A76" s="406"/>
      <c r="B76" s="115">
        <v>130615</v>
      </c>
      <c r="C76" s="185" t="s">
        <v>36</v>
      </c>
      <c r="D76" s="483">
        <v>182143.94540999999</v>
      </c>
      <c r="E76" s="483">
        <v>205244.13798999999</v>
      </c>
      <c r="F76" s="483">
        <v>422235.18289</v>
      </c>
      <c r="G76" s="483">
        <v>184952.00049000001</v>
      </c>
      <c r="H76" s="89">
        <v>994575.26677999995</v>
      </c>
      <c r="I76" s="483">
        <v>78647.655320000005</v>
      </c>
      <c r="J76" s="483">
        <v>130208.53952999999</v>
      </c>
      <c r="K76" s="483">
        <v>27164.871999999999</v>
      </c>
      <c r="L76" s="483">
        <v>50407.242590000002</v>
      </c>
      <c r="M76" s="483">
        <v>34066.05646</v>
      </c>
      <c r="N76" s="483">
        <v>136851.91125999999</v>
      </c>
      <c r="O76" s="483">
        <v>21474.591810000002</v>
      </c>
      <c r="P76" s="483">
        <v>34061.092060000003</v>
      </c>
      <c r="Q76" s="483">
        <v>19444.675599999999</v>
      </c>
      <c r="R76" s="89">
        <v>532326.63662999996</v>
      </c>
      <c r="S76" s="483">
        <v>11622.453740000001</v>
      </c>
      <c r="T76" s="483">
        <v>8438.8198200000006</v>
      </c>
      <c r="U76" s="483">
        <v>1812.5575100000001</v>
      </c>
      <c r="V76" s="483">
        <v>1374.4079099999999</v>
      </c>
      <c r="W76" s="483">
        <v>6532.7867999999999</v>
      </c>
      <c r="X76" s="483">
        <v>1413.0691400000001</v>
      </c>
      <c r="Y76" s="483">
        <v>2350.2813500000002</v>
      </c>
      <c r="Z76" s="483">
        <v>703.86770999999999</v>
      </c>
      <c r="AA76" s="483">
        <v>1586.2667799999999</v>
      </c>
      <c r="AB76" s="483">
        <v>5535.5172899999998</v>
      </c>
      <c r="AC76" s="483">
        <v>442.52316000000002</v>
      </c>
      <c r="AD76" s="483">
        <v>41812.551209999991</v>
      </c>
      <c r="AE76" s="483">
        <v>1568714.4546199997</v>
      </c>
      <c r="AF76" s="233">
        <v>164016.78326</v>
      </c>
      <c r="AG76" s="233">
        <v>85847.70696000001</v>
      </c>
      <c r="AH76" s="233">
        <v>0</v>
      </c>
      <c r="AI76" s="233">
        <v>4379.0712899999999</v>
      </c>
      <c r="AJ76" s="488">
        <v>1314470.8931099996</v>
      </c>
    </row>
    <row r="77" spans="1:36" s="42" customFormat="1" x14ac:dyDescent="0.25">
      <c r="A77" s="406"/>
      <c r="B77" s="115">
        <v>130620</v>
      </c>
      <c r="C77" s="185" t="s">
        <v>42</v>
      </c>
      <c r="D77" s="483">
        <v>0</v>
      </c>
      <c r="E77" s="483">
        <v>0</v>
      </c>
      <c r="F77" s="483">
        <v>0</v>
      </c>
      <c r="G77" s="483">
        <v>0</v>
      </c>
      <c r="H77" s="89">
        <v>0</v>
      </c>
      <c r="I77" s="483">
        <v>0</v>
      </c>
      <c r="J77" s="483">
        <v>0</v>
      </c>
      <c r="K77" s="483">
        <v>0</v>
      </c>
      <c r="L77" s="483">
        <v>0</v>
      </c>
      <c r="M77" s="483">
        <v>0</v>
      </c>
      <c r="N77" s="483">
        <v>0</v>
      </c>
      <c r="O77" s="483">
        <v>0</v>
      </c>
      <c r="P77" s="483">
        <v>116.28216999999999</v>
      </c>
      <c r="Q77" s="483">
        <v>0</v>
      </c>
      <c r="R77" s="89">
        <v>116.28216999999999</v>
      </c>
      <c r="S77" s="483">
        <v>0</v>
      </c>
      <c r="T77" s="483">
        <v>0</v>
      </c>
      <c r="U77" s="483">
        <v>0</v>
      </c>
      <c r="V77" s="483">
        <v>0</v>
      </c>
      <c r="W77" s="483">
        <v>0</v>
      </c>
      <c r="X77" s="483">
        <v>0</v>
      </c>
      <c r="Y77" s="483">
        <v>0</v>
      </c>
      <c r="Z77" s="483">
        <v>0</v>
      </c>
      <c r="AA77" s="483">
        <v>0</v>
      </c>
      <c r="AB77" s="483">
        <v>0</v>
      </c>
      <c r="AC77" s="483">
        <v>0</v>
      </c>
      <c r="AD77" s="483">
        <v>0</v>
      </c>
      <c r="AE77" s="483">
        <v>116.28216999999999</v>
      </c>
      <c r="AF77" s="233">
        <v>0</v>
      </c>
      <c r="AG77" s="233">
        <v>0</v>
      </c>
      <c r="AH77" s="233">
        <v>0</v>
      </c>
      <c r="AI77" s="233">
        <v>0</v>
      </c>
      <c r="AJ77" s="488">
        <v>116.28216999999999</v>
      </c>
    </row>
    <row r="78" spans="1:36" s="42" customFormat="1" x14ac:dyDescent="0.25">
      <c r="A78" s="406"/>
      <c r="B78" s="115">
        <v>130625</v>
      </c>
      <c r="C78" s="185" t="s">
        <v>43</v>
      </c>
      <c r="D78" s="483">
        <v>431.07963000000001</v>
      </c>
      <c r="E78" s="483">
        <v>0</v>
      </c>
      <c r="F78" s="483">
        <v>0</v>
      </c>
      <c r="G78" s="483">
        <v>0</v>
      </c>
      <c r="H78" s="89">
        <v>431.07963000000001</v>
      </c>
      <c r="I78" s="483">
        <v>0</v>
      </c>
      <c r="J78" s="483">
        <v>0</v>
      </c>
      <c r="K78" s="483">
        <v>0</v>
      </c>
      <c r="L78" s="483">
        <v>0</v>
      </c>
      <c r="M78" s="483">
        <v>0</v>
      </c>
      <c r="N78" s="483">
        <v>0</v>
      </c>
      <c r="O78" s="483">
        <v>0</v>
      </c>
      <c r="P78" s="483">
        <v>5794.7544500000004</v>
      </c>
      <c r="Q78" s="483">
        <v>0</v>
      </c>
      <c r="R78" s="89">
        <v>5794.7544500000004</v>
      </c>
      <c r="S78" s="483">
        <v>0</v>
      </c>
      <c r="T78" s="483">
        <v>13164.6453</v>
      </c>
      <c r="U78" s="483">
        <v>0</v>
      </c>
      <c r="V78" s="483">
        <v>0</v>
      </c>
      <c r="W78" s="483">
        <v>0</v>
      </c>
      <c r="X78" s="483">
        <v>0</v>
      </c>
      <c r="Y78" s="483">
        <v>0</v>
      </c>
      <c r="Z78" s="483">
        <v>0</v>
      </c>
      <c r="AA78" s="483">
        <v>0</v>
      </c>
      <c r="AB78" s="483">
        <v>0</v>
      </c>
      <c r="AC78" s="483">
        <v>0</v>
      </c>
      <c r="AD78" s="483">
        <v>13164.6453</v>
      </c>
      <c r="AE78" s="483">
        <v>19390.479380000001</v>
      </c>
      <c r="AF78" s="233">
        <v>0</v>
      </c>
      <c r="AG78" s="233">
        <v>0</v>
      </c>
      <c r="AH78" s="233">
        <v>0</v>
      </c>
      <c r="AI78" s="233">
        <v>0</v>
      </c>
      <c r="AJ78" s="488">
        <v>19390.479380000001</v>
      </c>
    </row>
    <row r="79" spans="1:36" s="42" customFormat="1" x14ac:dyDescent="0.25">
      <c r="A79" s="406"/>
      <c r="B79" s="115">
        <v>130630</v>
      </c>
      <c r="C79" s="185" t="s">
        <v>44</v>
      </c>
      <c r="D79" s="483">
        <v>0</v>
      </c>
      <c r="E79" s="483">
        <v>0</v>
      </c>
      <c r="F79" s="483">
        <v>0</v>
      </c>
      <c r="G79" s="483">
        <v>0</v>
      </c>
      <c r="H79" s="89">
        <v>0</v>
      </c>
      <c r="I79" s="483">
        <v>0</v>
      </c>
      <c r="J79" s="483">
        <v>0</v>
      </c>
      <c r="K79" s="483">
        <v>0</v>
      </c>
      <c r="L79" s="483">
        <v>0</v>
      </c>
      <c r="M79" s="483">
        <v>0</v>
      </c>
      <c r="N79" s="483">
        <v>0</v>
      </c>
      <c r="O79" s="483">
        <v>0</v>
      </c>
      <c r="P79" s="483">
        <v>7702.5389500000001</v>
      </c>
      <c r="Q79" s="483">
        <v>0</v>
      </c>
      <c r="R79" s="89">
        <v>7702.5389500000001</v>
      </c>
      <c r="S79" s="483">
        <v>0</v>
      </c>
      <c r="T79" s="483">
        <v>0</v>
      </c>
      <c r="U79" s="483">
        <v>0</v>
      </c>
      <c r="V79" s="483">
        <v>0</v>
      </c>
      <c r="W79" s="483">
        <v>0</v>
      </c>
      <c r="X79" s="483">
        <v>0</v>
      </c>
      <c r="Y79" s="483">
        <v>0</v>
      </c>
      <c r="Z79" s="483">
        <v>0</v>
      </c>
      <c r="AA79" s="483">
        <v>0</v>
      </c>
      <c r="AB79" s="483">
        <v>0</v>
      </c>
      <c r="AC79" s="483">
        <v>0</v>
      </c>
      <c r="AD79" s="483">
        <v>0</v>
      </c>
      <c r="AE79" s="483">
        <v>7702.5389500000001</v>
      </c>
      <c r="AF79" s="233">
        <v>0</v>
      </c>
      <c r="AG79" s="233">
        <v>0</v>
      </c>
      <c r="AH79" s="233">
        <v>0</v>
      </c>
      <c r="AI79" s="233">
        <v>0</v>
      </c>
      <c r="AJ79" s="488">
        <v>7702.5389500000001</v>
      </c>
    </row>
    <row r="80" spans="1:36" s="42" customFormat="1" x14ac:dyDescent="0.25">
      <c r="A80" s="406"/>
      <c r="B80" s="115">
        <v>130635</v>
      </c>
      <c r="C80" s="185" t="s">
        <v>45</v>
      </c>
      <c r="D80" s="483">
        <v>0</v>
      </c>
      <c r="E80" s="483">
        <v>0</v>
      </c>
      <c r="F80" s="483">
        <v>0</v>
      </c>
      <c r="G80" s="483">
        <v>0</v>
      </c>
      <c r="H80" s="89">
        <v>0</v>
      </c>
      <c r="I80" s="483">
        <v>0</v>
      </c>
      <c r="J80" s="483">
        <v>0</v>
      </c>
      <c r="K80" s="483">
        <v>0</v>
      </c>
      <c r="L80" s="483">
        <v>0</v>
      </c>
      <c r="M80" s="483">
        <v>0</v>
      </c>
      <c r="N80" s="483">
        <v>0</v>
      </c>
      <c r="O80" s="483">
        <v>0</v>
      </c>
      <c r="P80" s="483">
        <v>0</v>
      </c>
      <c r="Q80" s="483">
        <v>0</v>
      </c>
      <c r="R80" s="89">
        <v>0</v>
      </c>
      <c r="S80" s="483">
        <v>0</v>
      </c>
      <c r="T80" s="483">
        <v>0</v>
      </c>
      <c r="U80" s="483">
        <v>0</v>
      </c>
      <c r="V80" s="483">
        <v>0</v>
      </c>
      <c r="W80" s="483">
        <v>0</v>
      </c>
      <c r="X80" s="483">
        <v>0</v>
      </c>
      <c r="Y80" s="483">
        <v>0</v>
      </c>
      <c r="Z80" s="483">
        <v>0</v>
      </c>
      <c r="AA80" s="483">
        <v>0</v>
      </c>
      <c r="AB80" s="483">
        <v>0</v>
      </c>
      <c r="AC80" s="483">
        <v>0</v>
      </c>
      <c r="AD80" s="483">
        <v>0</v>
      </c>
      <c r="AE80" s="483">
        <v>0</v>
      </c>
      <c r="AF80" s="233">
        <v>0</v>
      </c>
      <c r="AG80" s="233">
        <v>0</v>
      </c>
      <c r="AH80" s="233">
        <v>0</v>
      </c>
      <c r="AI80" s="233">
        <v>0</v>
      </c>
      <c r="AJ80" s="488">
        <v>0</v>
      </c>
    </row>
    <row r="81" spans="1:36" s="42" customFormat="1" x14ac:dyDescent="0.25">
      <c r="A81" s="406"/>
      <c r="B81" s="115">
        <v>130640</v>
      </c>
      <c r="C81" s="185" t="s">
        <v>46</v>
      </c>
      <c r="D81" s="483">
        <v>0</v>
      </c>
      <c r="E81" s="483">
        <v>0</v>
      </c>
      <c r="F81" s="483">
        <v>0</v>
      </c>
      <c r="G81" s="483">
        <v>8800</v>
      </c>
      <c r="H81" s="89">
        <v>8800</v>
      </c>
      <c r="I81" s="483">
        <v>0</v>
      </c>
      <c r="J81" s="483">
        <v>0</v>
      </c>
      <c r="K81" s="483">
        <v>0</v>
      </c>
      <c r="L81" s="483">
        <v>0</v>
      </c>
      <c r="M81" s="483">
        <v>0</v>
      </c>
      <c r="N81" s="483">
        <v>0</v>
      </c>
      <c r="O81" s="483">
        <v>0</v>
      </c>
      <c r="P81" s="483">
        <v>0</v>
      </c>
      <c r="Q81" s="483">
        <v>0</v>
      </c>
      <c r="R81" s="89">
        <v>0</v>
      </c>
      <c r="S81" s="483">
        <v>0</v>
      </c>
      <c r="T81" s="483">
        <v>0</v>
      </c>
      <c r="U81" s="483">
        <v>0</v>
      </c>
      <c r="V81" s="483">
        <v>0</v>
      </c>
      <c r="W81" s="483">
        <v>0</v>
      </c>
      <c r="X81" s="483">
        <v>0</v>
      </c>
      <c r="Y81" s="483">
        <v>0</v>
      </c>
      <c r="Z81" s="483">
        <v>0</v>
      </c>
      <c r="AA81" s="483">
        <v>0</v>
      </c>
      <c r="AB81" s="483">
        <v>0</v>
      </c>
      <c r="AC81" s="483">
        <v>0</v>
      </c>
      <c r="AD81" s="483">
        <v>0</v>
      </c>
      <c r="AE81" s="483">
        <v>8800</v>
      </c>
      <c r="AF81" s="233">
        <v>0</v>
      </c>
      <c r="AG81" s="233">
        <v>0</v>
      </c>
      <c r="AH81" s="233">
        <v>0</v>
      </c>
      <c r="AI81" s="233">
        <v>0</v>
      </c>
      <c r="AJ81" s="488">
        <v>8800</v>
      </c>
    </row>
    <row r="82" spans="1:36" s="42" customFormat="1" x14ac:dyDescent="0.25">
      <c r="A82" s="406"/>
      <c r="B82" s="115">
        <v>1307</v>
      </c>
      <c r="C82" s="185" t="s">
        <v>48</v>
      </c>
      <c r="D82" s="483">
        <v>0</v>
      </c>
      <c r="E82" s="483">
        <v>103859.1479</v>
      </c>
      <c r="F82" s="483">
        <v>267137.70594000001</v>
      </c>
      <c r="G82" s="483">
        <v>22937.689590000002</v>
      </c>
      <c r="H82" s="89">
        <v>393934.54343000002</v>
      </c>
      <c r="I82" s="483">
        <v>30072.587390000001</v>
      </c>
      <c r="J82" s="483">
        <v>49325.653019999998</v>
      </c>
      <c r="K82" s="483">
        <v>0</v>
      </c>
      <c r="L82" s="483">
        <v>44656.727339999998</v>
      </c>
      <c r="M82" s="483">
        <v>479.3</v>
      </c>
      <c r="N82" s="483">
        <v>118648.56464</v>
      </c>
      <c r="O82" s="483">
        <v>100</v>
      </c>
      <c r="P82" s="483">
        <v>1344.3390400000001</v>
      </c>
      <c r="Q82" s="483">
        <v>0</v>
      </c>
      <c r="R82" s="89">
        <v>244627.17142999999</v>
      </c>
      <c r="S82" s="483">
        <v>450</v>
      </c>
      <c r="T82" s="483">
        <v>265.84269999999998</v>
      </c>
      <c r="U82" s="483">
        <v>50</v>
      </c>
      <c r="V82" s="483">
        <v>0</v>
      </c>
      <c r="W82" s="483">
        <v>0</v>
      </c>
      <c r="X82" s="483">
        <v>463.31205</v>
      </c>
      <c r="Y82" s="483">
        <v>0</v>
      </c>
      <c r="Z82" s="483">
        <v>50</v>
      </c>
      <c r="AA82" s="483">
        <v>0</v>
      </c>
      <c r="AB82" s="483">
        <v>0</v>
      </c>
      <c r="AC82" s="483">
        <v>0</v>
      </c>
      <c r="AD82" s="483">
        <v>1279.1547499999999</v>
      </c>
      <c r="AE82" s="483">
        <v>639840.86960999994</v>
      </c>
      <c r="AF82" s="233">
        <v>118648.56464</v>
      </c>
      <c r="AG82" s="233">
        <v>45136.027340000001</v>
      </c>
      <c r="AH82" s="233">
        <v>0</v>
      </c>
      <c r="AI82" s="233">
        <v>0</v>
      </c>
      <c r="AJ82" s="488">
        <v>476056.27763000003</v>
      </c>
    </row>
    <row r="83" spans="1:36" s="42" customFormat="1" x14ac:dyDescent="0.25">
      <c r="A83" s="406"/>
      <c r="B83" s="115">
        <v>130705</v>
      </c>
      <c r="C83" s="185" t="s">
        <v>49</v>
      </c>
      <c r="D83" s="483">
        <v>0</v>
      </c>
      <c r="E83" s="483">
        <v>0</v>
      </c>
      <c r="F83" s="483">
        <v>0</v>
      </c>
      <c r="G83" s="483">
        <v>0</v>
      </c>
      <c r="H83" s="89">
        <v>0</v>
      </c>
      <c r="I83" s="483">
        <v>27000</v>
      </c>
      <c r="J83" s="483">
        <v>0</v>
      </c>
      <c r="K83" s="483">
        <v>0</v>
      </c>
      <c r="L83" s="483">
        <v>0</v>
      </c>
      <c r="M83" s="483">
        <v>0</v>
      </c>
      <c r="N83" s="483">
        <v>0</v>
      </c>
      <c r="O83" s="483">
        <v>0</v>
      </c>
      <c r="P83" s="483">
        <v>0</v>
      </c>
      <c r="Q83" s="483">
        <v>0</v>
      </c>
      <c r="R83" s="89">
        <v>27000</v>
      </c>
      <c r="S83" s="483">
        <v>0</v>
      </c>
      <c r="T83" s="483">
        <v>0</v>
      </c>
      <c r="U83" s="483">
        <v>0</v>
      </c>
      <c r="V83" s="483">
        <v>0</v>
      </c>
      <c r="W83" s="483">
        <v>0</v>
      </c>
      <c r="X83" s="483">
        <v>0</v>
      </c>
      <c r="Y83" s="483">
        <v>0</v>
      </c>
      <c r="Z83" s="483">
        <v>0</v>
      </c>
      <c r="AA83" s="483">
        <v>0</v>
      </c>
      <c r="AB83" s="483">
        <v>0</v>
      </c>
      <c r="AC83" s="483">
        <v>0</v>
      </c>
      <c r="AD83" s="483">
        <v>0</v>
      </c>
      <c r="AE83" s="483">
        <v>27000</v>
      </c>
      <c r="AF83" s="233">
        <v>0</v>
      </c>
      <c r="AG83" s="233">
        <v>0</v>
      </c>
      <c r="AH83" s="233">
        <v>0</v>
      </c>
      <c r="AI83" s="233">
        <v>0</v>
      </c>
      <c r="AJ83" s="488">
        <v>27000</v>
      </c>
    </row>
    <row r="84" spans="1:36" s="42" customFormat="1" x14ac:dyDescent="0.25">
      <c r="A84" s="406"/>
      <c r="B84" s="115">
        <v>130710</v>
      </c>
      <c r="C84" s="185" t="s">
        <v>50</v>
      </c>
      <c r="D84" s="483">
        <v>0</v>
      </c>
      <c r="E84" s="483">
        <v>54104.166680000002</v>
      </c>
      <c r="F84" s="483">
        <v>32408.555</v>
      </c>
      <c r="G84" s="483">
        <v>0</v>
      </c>
      <c r="H84" s="89">
        <v>86512.721680000002</v>
      </c>
      <c r="I84" s="483">
        <v>0</v>
      </c>
      <c r="J84" s="483">
        <v>49325.653019999998</v>
      </c>
      <c r="K84" s="483">
        <v>0</v>
      </c>
      <c r="L84" s="483">
        <v>6865.6593800000001</v>
      </c>
      <c r="M84" s="483">
        <v>479.3</v>
      </c>
      <c r="N84" s="483">
        <v>0</v>
      </c>
      <c r="O84" s="483">
        <v>100</v>
      </c>
      <c r="P84" s="483">
        <v>1148.5968800000001</v>
      </c>
      <c r="Q84" s="483">
        <v>0</v>
      </c>
      <c r="R84" s="89">
        <v>57919.209279999995</v>
      </c>
      <c r="S84" s="483">
        <v>0</v>
      </c>
      <c r="T84" s="483">
        <v>265.84269999999998</v>
      </c>
      <c r="U84" s="483">
        <v>0</v>
      </c>
      <c r="V84" s="483">
        <v>0</v>
      </c>
      <c r="W84" s="483">
        <v>0</v>
      </c>
      <c r="X84" s="483">
        <v>463.31205</v>
      </c>
      <c r="Y84" s="483">
        <v>0</v>
      </c>
      <c r="Z84" s="483">
        <v>0</v>
      </c>
      <c r="AA84" s="483">
        <v>0</v>
      </c>
      <c r="AB84" s="483">
        <v>0</v>
      </c>
      <c r="AC84" s="483">
        <v>0</v>
      </c>
      <c r="AD84" s="483">
        <v>729.15474999999992</v>
      </c>
      <c r="AE84" s="483">
        <v>145161.08570999998</v>
      </c>
      <c r="AF84" s="233">
        <v>0</v>
      </c>
      <c r="AG84" s="233">
        <v>7344.9593800000002</v>
      </c>
      <c r="AH84" s="233">
        <v>0</v>
      </c>
      <c r="AI84" s="233">
        <v>0</v>
      </c>
      <c r="AJ84" s="488">
        <v>137816.12633</v>
      </c>
    </row>
    <row r="85" spans="1:36" s="42" customFormat="1" x14ac:dyDescent="0.25">
      <c r="A85" s="406"/>
      <c r="B85" s="115">
        <v>130715</v>
      </c>
      <c r="C85" s="185" t="s">
        <v>51</v>
      </c>
      <c r="D85" s="483">
        <v>0</v>
      </c>
      <c r="E85" s="483">
        <v>49754.981220000001</v>
      </c>
      <c r="F85" s="483">
        <v>99401.203330000004</v>
      </c>
      <c r="G85" s="483">
        <v>0</v>
      </c>
      <c r="H85" s="89">
        <v>149156.18455000001</v>
      </c>
      <c r="I85" s="483">
        <v>0</v>
      </c>
      <c r="J85" s="483">
        <v>0</v>
      </c>
      <c r="K85" s="483">
        <v>0</v>
      </c>
      <c r="L85" s="483">
        <v>37791.06796</v>
      </c>
      <c r="M85" s="483">
        <v>0</v>
      </c>
      <c r="N85" s="483">
        <v>118648.56464</v>
      </c>
      <c r="O85" s="483">
        <v>0</v>
      </c>
      <c r="P85" s="483">
        <v>0</v>
      </c>
      <c r="Q85" s="483">
        <v>0</v>
      </c>
      <c r="R85" s="89">
        <v>156439.63260000001</v>
      </c>
      <c r="S85" s="483">
        <v>0</v>
      </c>
      <c r="T85" s="483">
        <v>0</v>
      </c>
      <c r="U85" s="483">
        <v>0</v>
      </c>
      <c r="V85" s="483">
        <v>0</v>
      </c>
      <c r="W85" s="483">
        <v>0</v>
      </c>
      <c r="X85" s="483">
        <v>0</v>
      </c>
      <c r="Y85" s="483">
        <v>0</v>
      </c>
      <c r="Z85" s="483">
        <v>0</v>
      </c>
      <c r="AA85" s="483">
        <v>0</v>
      </c>
      <c r="AB85" s="483">
        <v>0</v>
      </c>
      <c r="AC85" s="483">
        <v>0</v>
      </c>
      <c r="AD85" s="483">
        <v>0</v>
      </c>
      <c r="AE85" s="483">
        <v>305595.81715000002</v>
      </c>
      <c r="AF85" s="233">
        <v>118648.56464</v>
      </c>
      <c r="AG85" s="233">
        <v>37791.06796</v>
      </c>
      <c r="AH85" s="233">
        <v>0</v>
      </c>
      <c r="AI85" s="233">
        <v>0</v>
      </c>
      <c r="AJ85" s="488">
        <v>149156.18455000001</v>
      </c>
    </row>
    <row r="86" spans="1:36" s="42" customFormat="1" x14ac:dyDescent="0.25">
      <c r="A86" s="406"/>
      <c r="B86" s="115">
        <v>130720</v>
      </c>
      <c r="C86" s="185" t="s">
        <v>52</v>
      </c>
      <c r="D86" s="483">
        <v>0</v>
      </c>
      <c r="E86" s="483">
        <v>0</v>
      </c>
      <c r="F86" s="483">
        <v>135327.94761</v>
      </c>
      <c r="G86" s="483">
        <v>22937.689590000002</v>
      </c>
      <c r="H86" s="89">
        <v>158265.6372</v>
      </c>
      <c r="I86" s="483">
        <v>3072.5873900000001</v>
      </c>
      <c r="J86" s="483">
        <v>0</v>
      </c>
      <c r="K86" s="483">
        <v>0</v>
      </c>
      <c r="L86" s="483">
        <v>0</v>
      </c>
      <c r="M86" s="483">
        <v>0</v>
      </c>
      <c r="N86" s="483">
        <v>0</v>
      </c>
      <c r="O86" s="483">
        <v>0</v>
      </c>
      <c r="P86" s="483">
        <v>195.74216000000001</v>
      </c>
      <c r="Q86" s="483">
        <v>0</v>
      </c>
      <c r="R86" s="89">
        <v>3268.3295500000004</v>
      </c>
      <c r="S86" s="483">
        <v>450</v>
      </c>
      <c r="T86" s="483">
        <v>0</v>
      </c>
      <c r="U86" s="483">
        <v>50</v>
      </c>
      <c r="V86" s="483">
        <v>0</v>
      </c>
      <c r="W86" s="483">
        <v>0</v>
      </c>
      <c r="X86" s="483">
        <v>0</v>
      </c>
      <c r="Y86" s="483">
        <v>0</v>
      </c>
      <c r="Z86" s="483">
        <v>50</v>
      </c>
      <c r="AA86" s="483">
        <v>0</v>
      </c>
      <c r="AB86" s="483">
        <v>0</v>
      </c>
      <c r="AC86" s="483">
        <v>0</v>
      </c>
      <c r="AD86" s="483">
        <v>550</v>
      </c>
      <c r="AE86" s="483">
        <v>162083.96674999999</v>
      </c>
      <c r="AF86" s="233">
        <v>0</v>
      </c>
      <c r="AG86" s="233">
        <v>0</v>
      </c>
      <c r="AH86" s="233">
        <v>0</v>
      </c>
      <c r="AI86" s="233">
        <v>0</v>
      </c>
      <c r="AJ86" s="488">
        <v>162083.96674999999</v>
      </c>
    </row>
    <row r="87" spans="1:36" s="42" customFormat="1" x14ac:dyDescent="0.25">
      <c r="A87" s="406"/>
      <c r="B87" s="115">
        <v>130790</v>
      </c>
      <c r="C87" s="185" t="s">
        <v>53</v>
      </c>
      <c r="D87" s="483">
        <v>0</v>
      </c>
      <c r="E87" s="483">
        <v>0</v>
      </c>
      <c r="F87" s="483">
        <v>0</v>
      </c>
      <c r="G87" s="483">
        <v>0</v>
      </c>
      <c r="H87" s="89">
        <v>0</v>
      </c>
      <c r="I87" s="483">
        <v>0</v>
      </c>
      <c r="J87" s="483">
        <v>0</v>
      </c>
      <c r="K87" s="483">
        <v>0</v>
      </c>
      <c r="L87" s="483">
        <v>0</v>
      </c>
      <c r="M87" s="483">
        <v>0</v>
      </c>
      <c r="N87" s="483">
        <v>0</v>
      </c>
      <c r="O87" s="483">
        <v>0</v>
      </c>
      <c r="P87" s="483">
        <v>0</v>
      </c>
      <c r="Q87" s="483">
        <v>0</v>
      </c>
      <c r="R87" s="89">
        <v>0</v>
      </c>
      <c r="S87" s="483">
        <v>0</v>
      </c>
      <c r="T87" s="483">
        <v>0</v>
      </c>
      <c r="U87" s="483">
        <v>0</v>
      </c>
      <c r="V87" s="483">
        <v>0</v>
      </c>
      <c r="W87" s="483">
        <v>0</v>
      </c>
      <c r="X87" s="483">
        <v>0</v>
      </c>
      <c r="Y87" s="483">
        <v>0</v>
      </c>
      <c r="Z87" s="483">
        <v>0</v>
      </c>
      <c r="AA87" s="483">
        <v>0</v>
      </c>
      <c r="AB87" s="483">
        <v>0</v>
      </c>
      <c r="AC87" s="483">
        <v>0</v>
      </c>
      <c r="AD87" s="483">
        <v>0</v>
      </c>
      <c r="AE87" s="483">
        <v>0</v>
      </c>
      <c r="AF87" s="233">
        <v>0</v>
      </c>
      <c r="AG87" s="233">
        <v>0</v>
      </c>
      <c r="AH87" s="233">
        <v>0</v>
      </c>
      <c r="AI87" s="233">
        <v>0</v>
      </c>
      <c r="AJ87" s="488">
        <v>0</v>
      </c>
    </row>
    <row r="88" spans="1:36" s="42" customFormat="1" x14ac:dyDescent="0.25">
      <c r="A88" s="406"/>
      <c r="B88" s="115">
        <v>1399</v>
      </c>
      <c r="C88" s="185" t="s">
        <v>54</v>
      </c>
      <c r="D88" s="483">
        <v>-7457.6105399999997</v>
      </c>
      <c r="E88" s="483">
        <v>-3509.9982599999998</v>
      </c>
      <c r="F88" s="483">
        <v>-105917.1085</v>
      </c>
      <c r="G88" s="483">
        <v>-171.25834</v>
      </c>
      <c r="H88" s="89">
        <v>-117055.97564</v>
      </c>
      <c r="I88" s="483">
        <v>-294.58902999999998</v>
      </c>
      <c r="J88" s="483">
        <v>-1156.1563799999999</v>
      </c>
      <c r="K88" s="483">
        <v>0</v>
      </c>
      <c r="L88" s="483">
        <v>0</v>
      </c>
      <c r="M88" s="483">
        <v>-6665.6495999999997</v>
      </c>
      <c r="N88" s="483">
        <v>-2.2999999999999998</v>
      </c>
      <c r="O88" s="483">
        <v>-5</v>
      </c>
      <c r="P88" s="483">
        <v>0</v>
      </c>
      <c r="Q88" s="483">
        <v>0</v>
      </c>
      <c r="R88" s="89">
        <v>-8123.6950100000004</v>
      </c>
      <c r="S88" s="483">
        <v>0</v>
      </c>
      <c r="T88" s="483">
        <v>0</v>
      </c>
      <c r="U88" s="483">
        <v>-72.466189999999997</v>
      </c>
      <c r="V88" s="483">
        <v>0</v>
      </c>
      <c r="W88" s="483">
        <v>-110.06780999999999</v>
      </c>
      <c r="X88" s="483">
        <v>0</v>
      </c>
      <c r="Y88" s="483">
        <v>0</v>
      </c>
      <c r="Z88" s="483">
        <v>-2.5</v>
      </c>
      <c r="AA88" s="483">
        <v>0</v>
      </c>
      <c r="AB88" s="483">
        <v>0</v>
      </c>
      <c r="AC88" s="483">
        <v>0</v>
      </c>
      <c r="AD88" s="483">
        <v>-185.03399999999999</v>
      </c>
      <c r="AE88" s="483">
        <v>-125364.70465</v>
      </c>
      <c r="AF88" s="233">
        <v>-2.2999999999999998</v>
      </c>
      <c r="AG88" s="233">
        <v>-6665.6495999999997</v>
      </c>
      <c r="AH88" s="233">
        <v>0</v>
      </c>
      <c r="AI88" s="233">
        <v>0</v>
      </c>
      <c r="AJ88" s="488">
        <v>-118696.75505000001</v>
      </c>
    </row>
    <row r="89" spans="1:36" s="42" customFormat="1" x14ac:dyDescent="0.25">
      <c r="A89" s="406"/>
      <c r="B89" s="115">
        <v>139905</v>
      </c>
      <c r="C89" s="185" t="s">
        <v>55</v>
      </c>
      <c r="D89" s="483">
        <v>0</v>
      </c>
      <c r="E89" s="483">
        <v>-874.99825999999996</v>
      </c>
      <c r="F89" s="483">
        <v>-105917.1085</v>
      </c>
      <c r="G89" s="483">
        <v>-171.25834</v>
      </c>
      <c r="H89" s="89">
        <v>-106963.3651</v>
      </c>
      <c r="I89" s="483">
        <v>-294.58902999999998</v>
      </c>
      <c r="J89" s="483">
        <v>0</v>
      </c>
      <c r="K89" s="483">
        <v>0</v>
      </c>
      <c r="L89" s="483">
        <v>0</v>
      </c>
      <c r="M89" s="483">
        <v>0</v>
      </c>
      <c r="N89" s="483">
        <v>0</v>
      </c>
      <c r="O89" s="483">
        <v>-5</v>
      </c>
      <c r="P89" s="483">
        <v>0</v>
      </c>
      <c r="Q89" s="483">
        <v>0</v>
      </c>
      <c r="R89" s="89">
        <v>-299.58902999999998</v>
      </c>
      <c r="S89" s="483">
        <v>0</v>
      </c>
      <c r="T89" s="483">
        <v>0</v>
      </c>
      <c r="U89" s="483">
        <v>0</v>
      </c>
      <c r="V89" s="483">
        <v>0</v>
      </c>
      <c r="W89" s="483">
        <v>0</v>
      </c>
      <c r="X89" s="483">
        <v>0</v>
      </c>
      <c r="Y89" s="483">
        <v>0</v>
      </c>
      <c r="Z89" s="483">
        <v>-2.5</v>
      </c>
      <c r="AA89" s="483">
        <v>0</v>
      </c>
      <c r="AB89" s="483">
        <v>0</v>
      </c>
      <c r="AC89" s="483">
        <v>0</v>
      </c>
      <c r="AD89" s="483">
        <v>-2.5</v>
      </c>
      <c r="AE89" s="483">
        <v>-107265.45413</v>
      </c>
      <c r="AF89" s="233">
        <v>0</v>
      </c>
      <c r="AG89" s="233">
        <v>0</v>
      </c>
      <c r="AH89" s="233">
        <v>0</v>
      </c>
      <c r="AI89" s="233">
        <v>0</v>
      </c>
      <c r="AJ89" s="488">
        <v>-107265.45413</v>
      </c>
    </row>
    <row r="90" spans="1:36" s="42" customFormat="1" x14ac:dyDescent="0.25">
      <c r="A90" s="406"/>
      <c r="B90" s="115">
        <v>139910</v>
      </c>
      <c r="C90" s="185" t="s">
        <v>56</v>
      </c>
      <c r="D90" s="483">
        <v>-7457.6105399999997</v>
      </c>
      <c r="E90" s="483">
        <v>-2635</v>
      </c>
      <c r="F90" s="483">
        <v>0</v>
      </c>
      <c r="G90" s="483">
        <v>0</v>
      </c>
      <c r="H90" s="89">
        <v>-10092.61054</v>
      </c>
      <c r="I90" s="483">
        <v>0</v>
      </c>
      <c r="J90" s="483">
        <v>-1156.1563799999999</v>
      </c>
      <c r="K90" s="483">
        <v>0</v>
      </c>
      <c r="L90" s="483">
        <v>0</v>
      </c>
      <c r="M90" s="483">
        <v>-6665.6495999999997</v>
      </c>
      <c r="N90" s="483">
        <v>-2.2999999999999998</v>
      </c>
      <c r="O90" s="483">
        <v>0</v>
      </c>
      <c r="P90" s="483">
        <v>0</v>
      </c>
      <c r="Q90" s="483">
        <v>0</v>
      </c>
      <c r="R90" s="89">
        <v>-7824.1059799999994</v>
      </c>
      <c r="S90" s="483">
        <v>0</v>
      </c>
      <c r="T90" s="483">
        <v>0</v>
      </c>
      <c r="U90" s="483">
        <v>-72.466189999999997</v>
      </c>
      <c r="V90" s="483">
        <v>0</v>
      </c>
      <c r="W90" s="483">
        <v>-110.06780999999999</v>
      </c>
      <c r="X90" s="483">
        <v>0</v>
      </c>
      <c r="Y90" s="483">
        <v>0</v>
      </c>
      <c r="Z90" s="483">
        <v>0</v>
      </c>
      <c r="AA90" s="483">
        <v>0</v>
      </c>
      <c r="AB90" s="483">
        <v>0</v>
      </c>
      <c r="AC90" s="483">
        <v>0</v>
      </c>
      <c r="AD90" s="483">
        <v>-182.53399999999999</v>
      </c>
      <c r="AE90" s="483">
        <v>-18099.250519999998</v>
      </c>
      <c r="AF90" s="233">
        <v>-2.2999999999999998</v>
      </c>
      <c r="AG90" s="233">
        <v>-6665.6495999999997</v>
      </c>
      <c r="AH90" s="233">
        <v>0</v>
      </c>
      <c r="AI90" s="233">
        <v>0</v>
      </c>
      <c r="AJ90" s="488">
        <v>-11431.30092</v>
      </c>
    </row>
    <row r="91" spans="1:36" s="40" customFormat="1" x14ac:dyDescent="0.25">
      <c r="A91" s="405">
        <v>2</v>
      </c>
      <c r="B91" s="114">
        <v>14</v>
      </c>
      <c r="C91" s="321" t="s">
        <v>737</v>
      </c>
      <c r="D91" s="484">
        <v>3539759.8913699999</v>
      </c>
      <c r="E91" s="484">
        <v>4085139.7305800002</v>
      </c>
      <c r="F91" s="484">
        <v>6487738.9513699999</v>
      </c>
      <c r="G91" s="484">
        <v>3416029.6936499998</v>
      </c>
      <c r="H91" s="26">
        <v>17528668.266970001</v>
      </c>
      <c r="I91" s="484">
        <v>1143136.90023</v>
      </c>
      <c r="J91" s="484">
        <v>2313945.3801000002</v>
      </c>
      <c r="K91" s="484">
        <v>199130.22899999999</v>
      </c>
      <c r="L91" s="484">
        <v>1727492.0245999999</v>
      </c>
      <c r="M91" s="484">
        <v>593588.75061999995</v>
      </c>
      <c r="N91" s="484">
        <v>2373342.5422299998</v>
      </c>
      <c r="O91" s="484">
        <v>334763.70279000001</v>
      </c>
      <c r="P91" s="484">
        <v>521447.82316000003</v>
      </c>
      <c r="Q91" s="484">
        <v>511249.95809999999</v>
      </c>
      <c r="R91" s="26">
        <v>9718097.3108300008</v>
      </c>
      <c r="S91" s="484">
        <v>420021.34649000003</v>
      </c>
      <c r="T91" s="484">
        <v>118608.07695</v>
      </c>
      <c r="U91" s="484">
        <v>29054.89717</v>
      </c>
      <c r="V91" s="484">
        <v>26457.960490000001</v>
      </c>
      <c r="W91" s="484">
        <v>96964.305129999993</v>
      </c>
      <c r="X91" s="484">
        <v>13551.73641</v>
      </c>
      <c r="Y91" s="484">
        <v>65410.586929999998</v>
      </c>
      <c r="Z91" s="484">
        <v>15386.2863</v>
      </c>
      <c r="AA91" s="484">
        <v>73425.108689999994</v>
      </c>
      <c r="AB91" s="484">
        <v>147344.30460999999</v>
      </c>
      <c r="AC91" s="484">
        <v>77072.674220000001</v>
      </c>
      <c r="AD91" s="484">
        <v>1083297.28339</v>
      </c>
      <c r="AE91" s="484">
        <v>28330062.861190002</v>
      </c>
      <c r="AF91" s="486">
        <v>2572472.7712299996</v>
      </c>
      <c r="AG91" s="486">
        <v>2347538.7357099997</v>
      </c>
      <c r="AH91" s="486">
        <v>0</v>
      </c>
      <c r="AI91" s="486">
        <v>215908.36984</v>
      </c>
      <c r="AJ91" s="487">
        <v>23194142.984409999</v>
      </c>
    </row>
    <row r="92" spans="1:36" s="42" customFormat="1" x14ac:dyDescent="0.25">
      <c r="A92" s="405">
        <v>4</v>
      </c>
      <c r="B92" s="115">
        <v>1401</v>
      </c>
      <c r="C92" s="185" t="s">
        <v>1033</v>
      </c>
      <c r="D92" s="483">
        <v>1879925.14949</v>
      </c>
      <c r="E92" s="483">
        <v>854544.17015000002</v>
      </c>
      <c r="F92" s="483">
        <v>2585539.13796</v>
      </c>
      <c r="G92" s="483">
        <v>2190177.6625899998</v>
      </c>
      <c r="H92" s="89">
        <v>7510186.1201899992</v>
      </c>
      <c r="I92" s="483">
        <v>548234.42593999999</v>
      </c>
      <c r="J92" s="483">
        <v>1725180.9220199999</v>
      </c>
      <c r="K92" s="483">
        <v>214960.43700000001</v>
      </c>
      <c r="L92" s="483">
        <v>86092.031310000006</v>
      </c>
      <c r="M92" s="483">
        <v>46445.537210000002</v>
      </c>
      <c r="N92" s="483">
        <v>1971076.31284</v>
      </c>
      <c r="O92" s="483">
        <v>83709.188909999997</v>
      </c>
      <c r="P92" s="483">
        <v>341401.01358000003</v>
      </c>
      <c r="Q92" s="483">
        <v>10.803280000000001</v>
      </c>
      <c r="R92" s="89">
        <v>5017110.6720899995</v>
      </c>
      <c r="S92" s="483">
        <v>311745.78558000003</v>
      </c>
      <c r="T92" s="483">
        <v>56329.67974</v>
      </c>
      <c r="U92" s="483">
        <v>12480.32547</v>
      </c>
      <c r="V92" s="483">
        <v>4004.0927999999999</v>
      </c>
      <c r="W92" s="483">
        <v>89425.308229999995</v>
      </c>
      <c r="X92" s="483">
        <v>818.51099999999997</v>
      </c>
      <c r="Y92" s="483">
        <v>0</v>
      </c>
      <c r="Z92" s="483">
        <v>5985.6200399999998</v>
      </c>
      <c r="AA92" s="483">
        <v>0</v>
      </c>
      <c r="AB92" s="483">
        <v>12394.6032</v>
      </c>
      <c r="AC92" s="483">
        <v>0</v>
      </c>
      <c r="AD92" s="483">
        <v>493183.92605999997</v>
      </c>
      <c r="AE92" s="483">
        <v>13020480.71834</v>
      </c>
      <c r="AF92" s="233">
        <v>2186036.7498400002</v>
      </c>
      <c r="AG92" s="233">
        <v>136541.66132000001</v>
      </c>
      <c r="AH92" s="233">
        <v>0</v>
      </c>
      <c r="AI92" s="233">
        <v>0</v>
      </c>
      <c r="AJ92" s="488">
        <v>10697902.307179999</v>
      </c>
    </row>
    <row r="93" spans="1:36" s="42" customFormat="1" x14ac:dyDescent="0.25">
      <c r="A93" s="405">
        <v>6</v>
      </c>
      <c r="B93" s="115">
        <v>140105</v>
      </c>
      <c r="C93" s="185" t="s">
        <v>629</v>
      </c>
      <c r="D93" s="483">
        <v>211059.01733</v>
      </c>
      <c r="E93" s="483">
        <v>53960.478210000001</v>
      </c>
      <c r="F93" s="483">
        <v>292485.71421000001</v>
      </c>
      <c r="G93" s="483">
        <v>222669.52148</v>
      </c>
      <c r="H93" s="89">
        <v>780174.73123000003</v>
      </c>
      <c r="I93" s="483">
        <v>44785.809710000001</v>
      </c>
      <c r="J93" s="483">
        <v>131338.28878999999</v>
      </c>
      <c r="K93" s="483">
        <v>42608.866999999998</v>
      </c>
      <c r="L93" s="483">
        <v>35557.391989999996</v>
      </c>
      <c r="M93" s="483">
        <v>5923.1377199999997</v>
      </c>
      <c r="N93" s="483">
        <v>124997.75783</v>
      </c>
      <c r="O93" s="483">
        <v>3850.1669099999999</v>
      </c>
      <c r="P93" s="483">
        <v>14611.35224</v>
      </c>
      <c r="Q93" s="483">
        <v>0</v>
      </c>
      <c r="R93" s="89">
        <v>403672.77218999999</v>
      </c>
      <c r="S93" s="483">
        <v>8767.1737799999992</v>
      </c>
      <c r="T93" s="483">
        <v>6402.5627800000002</v>
      </c>
      <c r="U93" s="483">
        <v>356.18615</v>
      </c>
      <c r="V93" s="483">
        <v>212.33237</v>
      </c>
      <c r="W93" s="483">
        <v>2653.08221</v>
      </c>
      <c r="X93" s="483">
        <v>1.60578</v>
      </c>
      <c r="Y93" s="483">
        <v>0</v>
      </c>
      <c r="Z93" s="483">
        <v>430.34985999999998</v>
      </c>
      <c r="AA93" s="483">
        <v>0</v>
      </c>
      <c r="AB93" s="483">
        <v>623.79551000000004</v>
      </c>
      <c r="AC93" s="483">
        <v>0</v>
      </c>
      <c r="AD93" s="483">
        <v>19447.08844</v>
      </c>
      <c r="AE93" s="483">
        <v>1203294.59186</v>
      </c>
      <c r="AF93" s="233">
        <v>167606.62482999999</v>
      </c>
      <c r="AG93" s="233">
        <v>41692.862079999992</v>
      </c>
      <c r="AH93" s="233">
        <v>0</v>
      </c>
      <c r="AI93" s="233">
        <v>0</v>
      </c>
      <c r="AJ93" s="488">
        <v>993995.10494999995</v>
      </c>
    </row>
    <row r="94" spans="1:36" s="42" customFormat="1" x14ac:dyDescent="0.25">
      <c r="A94" s="405">
        <v>6</v>
      </c>
      <c r="B94" s="115">
        <v>140110</v>
      </c>
      <c r="C94" s="185" t="s">
        <v>631</v>
      </c>
      <c r="D94" s="483">
        <v>302954.36439</v>
      </c>
      <c r="E94" s="483">
        <v>83029.424939999997</v>
      </c>
      <c r="F94" s="483">
        <v>351687.21455999999</v>
      </c>
      <c r="G94" s="483">
        <v>216203.46593999999</v>
      </c>
      <c r="H94" s="89">
        <v>953874.46983000007</v>
      </c>
      <c r="I94" s="483">
        <v>61244.429129999997</v>
      </c>
      <c r="J94" s="483">
        <v>221094.45649000001</v>
      </c>
      <c r="K94" s="483">
        <v>72081.284</v>
      </c>
      <c r="L94" s="483">
        <v>17657.143540000001</v>
      </c>
      <c r="M94" s="483">
        <v>6280.65906</v>
      </c>
      <c r="N94" s="483">
        <v>260008.09078999999</v>
      </c>
      <c r="O94" s="483">
        <v>5190.9815799999997</v>
      </c>
      <c r="P94" s="483">
        <v>14680.007299999999</v>
      </c>
      <c r="Q94" s="483">
        <v>10.803280000000001</v>
      </c>
      <c r="R94" s="89">
        <v>658247.85517</v>
      </c>
      <c r="S94" s="483">
        <v>22224.707969999999</v>
      </c>
      <c r="T94" s="483">
        <v>7190.4352500000005</v>
      </c>
      <c r="U94" s="483">
        <v>589.92037000000005</v>
      </c>
      <c r="V94" s="483">
        <v>363.86469</v>
      </c>
      <c r="W94" s="483">
        <v>4981.6515600000002</v>
      </c>
      <c r="X94" s="483">
        <v>111.75072</v>
      </c>
      <c r="Y94" s="483">
        <v>0</v>
      </c>
      <c r="Z94" s="483">
        <v>837.53759000000002</v>
      </c>
      <c r="AA94" s="483">
        <v>0</v>
      </c>
      <c r="AB94" s="483">
        <v>1237.60367</v>
      </c>
      <c r="AC94" s="483">
        <v>0</v>
      </c>
      <c r="AD94" s="483">
        <v>37537.471819999999</v>
      </c>
      <c r="AE94" s="483">
        <v>1649659.7968200003</v>
      </c>
      <c r="AF94" s="233">
        <v>332089.37478999997</v>
      </c>
      <c r="AG94" s="233">
        <v>24301.667289999998</v>
      </c>
      <c r="AH94" s="233">
        <v>0</v>
      </c>
      <c r="AI94" s="233">
        <v>0</v>
      </c>
      <c r="AJ94" s="488">
        <v>1293268.7547400002</v>
      </c>
    </row>
    <row r="95" spans="1:36" s="42" customFormat="1" x14ac:dyDescent="0.25">
      <c r="A95" s="405">
        <v>6</v>
      </c>
      <c r="B95" s="115">
        <v>140115</v>
      </c>
      <c r="C95" s="185" t="s">
        <v>633</v>
      </c>
      <c r="D95" s="483">
        <v>211886.14564999999</v>
      </c>
      <c r="E95" s="483">
        <v>93526.164470000003</v>
      </c>
      <c r="F95" s="483">
        <v>410050.27834000002</v>
      </c>
      <c r="G95" s="483">
        <v>211191.60432000001</v>
      </c>
      <c r="H95" s="89">
        <v>926654.19278000004</v>
      </c>
      <c r="I95" s="483">
        <v>63361.159570000003</v>
      </c>
      <c r="J95" s="483">
        <v>224609.39675000001</v>
      </c>
      <c r="K95" s="483">
        <v>54628.334000000003</v>
      </c>
      <c r="L95" s="483">
        <v>18053.76037</v>
      </c>
      <c r="M95" s="483">
        <v>9016.1137500000004</v>
      </c>
      <c r="N95" s="483">
        <v>297023.10271000001</v>
      </c>
      <c r="O95" s="483">
        <v>7955.3013300000002</v>
      </c>
      <c r="P95" s="483">
        <v>23859.070489999998</v>
      </c>
      <c r="Q95" s="483">
        <v>0</v>
      </c>
      <c r="R95" s="89">
        <v>698506.23897000006</v>
      </c>
      <c r="S95" s="483">
        <v>29923.271369999999</v>
      </c>
      <c r="T95" s="483">
        <v>11975.941709999999</v>
      </c>
      <c r="U95" s="483">
        <v>775.60090000000002</v>
      </c>
      <c r="V95" s="483">
        <v>533.69901000000004</v>
      </c>
      <c r="W95" s="483">
        <v>7477.9614099999999</v>
      </c>
      <c r="X95" s="483">
        <v>488.16793999999999</v>
      </c>
      <c r="Y95" s="483">
        <v>0</v>
      </c>
      <c r="Z95" s="483">
        <v>1039.9234300000001</v>
      </c>
      <c r="AA95" s="483">
        <v>0</v>
      </c>
      <c r="AB95" s="483">
        <v>1824.89978</v>
      </c>
      <c r="AC95" s="483">
        <v>0</v>
      </c>
      <c r="AD95" s="483">
        <v>54039.465549999994</v>
      </c>
      <c r="AE95" s="483">
        <v>1679199.8973000001</v>
      </c>
      <c r="AF95" s="233">
        <v>351651.43671000004</v>
      </c>
      <c r="AG95" s="233">
        <v>27603.573130000001</v>
      </c>
      <c r="AH95" s="233">
        <v>0</v>
      </c>
      <c r="AI95" s="233">
        <v>0</v>
      </c>
      <c r="AJ95" s="488">
        <v>1299944.8874600001</v>
      </c>
    </row>
    <row r="96" spans="1:36" s="42" customFormat="1" x14ac:dyDescent="0.25">
      <c r="A96" s="405">
        <v>6</v>
      </c>
      <c r="B96" s="115">
        <v>140120</v>
      </c>
      <c r="C96" s="185" t="s">
        <v>635</v>
      </c>
      <c r="D96" s="483">
        <v>222626.18802</v>
      </c>
      <c r="E96" s="483">
        <v>110120.2121</v>
      </c>
      <c r="F96" s="483">
        <v>480456.91243999999</v>
      </c>
      <c r="G96" s="483">
        <v>295406.02523000003</v>
      </c>
      <c r="H96" s="89">
        <v>1108609.33779</v>
      </c>
      <c r="I96" s="483">
        <v>91385.691770000005</v>
      </c>
      <c r="J96" s="483">
        <v>292044.47123000002</v>
      </c>
      <c r="K96" s="483">
        <v>12112.69</v>
      </c>
      <c r="L96" s="483">
        <v>8617.1107800000009</v>
      </c>
      <c r="M96" s="483">
        <v>10403.461310000001</v>
      </c>
      <c r="N96" s="483">
        <v>323450.59177</v>
      </c>
      <c r="O96" s="483">
        <v>14202.110489999999</v>
      </c>
      <c r="P96" s="483">
        <v>50109.929859999997</v>
      </c>
      <c r="Q96" s="483">
        <v>0</v>
      </c>
      <c r="R96" s="89">
        <v>802326.05721000012</v>
      </c>
      <c r="S96" s="483">
        <v>54317.377719999997</v>
      </c>
      <c r="T96" s="483">
        <v>7676.3521300000002</v>
      </c>
      <c r="U96" s="483">
        <v>1551.0252</v>
      </c>
      <c r="V96" s="483">
        <v>868.31781000000001</v>
      </c>
      <c r="W96" s="483">
        <v>15227.43188</v>
      </c>
      <c r="X96" s="483">
        <v>174.95930000000001</v>
      </c>
      <c r="Y96" s="483">
        <v>0</v>
      </c>
      <c r="Z96" s="483">
        <v>1384.2281499999999</v>
      </c>
      <c r="AA96" s="483">
        <v>0</v>
      </c>
      <c r="AB96" s="483">
        <v>3371.2284199999999</v>
      </c>
      <c r="AC96" s="483">
        <v>0</v>
      </c>
      <c r="AD96" s="483">
        <v>84570.920609999986</v>
      </c>
      <c r="AE96" s="483">
        <v>1995506.3156099999</v>
      </c>
      <c r="AF96" s="233">
        <v>335563.28177</v>
      </c>
      <c r="AG96" s="233">
        <v>19888.889900000002</v>
      </c>
      <c r="AH96" s="233">
        <v>0</v>
      </c>
      <c r="AI96" s="233">
        <v>0</v>
      </c>
      <c r="AJ96" s="488">
        <v>1640054.1439400003</v>
      </c>
    </row>
    <row r="97" spans="1:36" s="42" customFormat="1" x14ac:dyDescent="0.25">
      <c r="A97" s="405">
        <v>6</v>
      </c>
      <c r="B97" s="115">
        <v>140125</v>
      </c>
      <c r="C97" s="185" t="s">
        <v>637</v>
      </c>
      <c r="D97" s="483">
        <v>931399.43409999995</v>
      </c>
      <c r="E97" s="483">
        <v>513907.89043000003</v>
      </c>
      <c r="F97" s="483">
        <v>1050859.01841</v>
      </c>
      <c r="G97" s="483">
        <v>1244707.04562</v>
      </c>
      <c r="H97" s="89">
        <v>3740873.3885599999</v>
      </c>
      <c r="I97" s="483">
        <v>287457.33575999999</v>
      </c>
      <c r="J97" s="483">
        <v>856094.30876000004</v>
      </c>
      <c r="K97" s="483">
        <v>33529.262000000002</v>
      </c>
      <c r="L97" s="483">
        <v>6206.6246300000003</v>
      </c>
      <c r="M97" s="483">
        <v>14822.165370000001</v>
      </c>
      <c r="N97" s="483">
        <v>965596.76974000002</v>
      </c>
      <c r="O97" s="483">
        <v>52510.628599999996</v>
      </c>
      <c r="P97" s="483">
        <v>238140.65369000001</v>
      </c>
      <c r="Q97" s="483">
        <v>0</v>
      </c>
      <c r="R97" s="89">
        <v>2454357.7485500001</v>
      </c>
      <c r="S97" s="483">
        <v>196513.25474</v>
      </c>
      <c r="T97" s="483">
        <v>23084.387869999999</v>
      </c>
      <c r="U97" s="483">
        <v>9207.5928500000009</v>
      </c>
      <c r="V97" s="483">
        <v>2025.8789200000001</v>
      </c>
      <c r="W97" s="483">
        <v>59085.181170000003</v>
      </c>
      <c r="X97" s="483">
        <v>42.027259999999998</v>
      </c>
      <c r="Y97" s="483">
        <v>0</v>
      </c>
      <c r="Z97" s="483">
        <v>2293.5810099999999</v>
      </c>
      <c r="AA97" s="483">
        <v>0</v>
      </c>
      <c r="AB97" s="483">
        <v>5337.07582</v>
      </c>
      <c r="AC97" s="483">
        <v>0</v>
      </c>
      <c r="AD97" s="483">
        <v>297588.97964000003</v>
      </c>
      <c r="AE97" s="483">
        <v>6492820.11675</v>
      </c>
      <c r="AF97" s="233">
        <v>999126.03174000001</v>
      </c>
      <c r="AG97" s="233">
        <v>23054.668920000004</v>
      </c>
      <c r="AH97" s="233">
        <v>0</v>
      </c>
      <c r="AI97" s="233">
        <v>0</v>
      </c>
      <c r="AJ97" s="488">
        <v>5470639.4160899995</v>
      </c>
    </row>
    <row r="98" spans="1:36" s="42" customFormat="1" x14ac:dyDescent="0.25">
      <c r="A98" s="405">
        <v>4</v>
      </c>
      <c r="B98" s="115">
        <v>1402</v>
      </c>
      <c r="C98" s="185" t="s">
        <v>1333</v>
      </c>
      <c r="D98" s="483">
        <v>1309920.72887</v>
      </c>
      <c r="E98" s="483">
        <v>1693416.6107099999</v>
      </c>
      <c r="F98" s="483">
        <v>2189085.9258400002</v>
      </c>
      <c r="G98" s="483">
        <v>954382.18056999997</v>
      </c>
      <c r="H98" s="89">
        <v>6146805.4459899999</v>
      </c>
      <c r="I98" s="483">
        <v>464535.64185999997</v>
      </c>
      <c r="J98" s="483">
        <v>574613.46002</v>
      </c>
      <c r="K98" s="483">
        <v>0</v>
      </c>
      <c r="L98" s="483">
        <v>1608024.2784200001</v>
      </c>
      <c r="M98" s="483">
        <v>450141.24433999998</v>
      </c>
      <c r="N98" s="483">
        <v>296069.94416000001</v>
      </c>
      <c r="O98" s="483">
        <v>131393.55467000001</v>
      </c>
      <c r="P98" s="483">
        <v>153595.49059</v>
      </c>
      <c r="Q98" s="483">
        <v>285576.19939000002</v>
      </c>
      <c r="R98" s="89">
        <v>3963949.8134500002</v>
      </c>
      <c r="S98" s="483">
        <v>3804.0545000000002</v>
      </c>
      <c r="T98" s="483">
        <v>53888.416749999997</v>
      </c>
      <c r="U98" s="483">
        <v>7790.8279300000004</v>
      </c>
      <c r="V98" s="483">
        <v>16386.76053</v>
      </c>
      <c r="W98" s="483">
        <v>705.34299999999996</v>
      </c>
      <c r="X98" s="483">
        <v>12123.72171</v>
      </c>
      <c r="Y98" s="483">
        <v>3507.1469000000002</v>
      </c>
      <c r="Z98" s="483">
        <v>3956.7562600000001</v>
      </c>
      <c r="AA98" s="483">
        <v>0</v>
      </c>
      <c r="AB98" s="483">
        <v>36563.694409999996</v>
      </c>
      <c r="AC98" s="483">
        <v>0</v>
      </c>
      <c r="AD98" s="483">
        <v>138726.72198999999</v>
      </c>
      <c r="AE98" s="483">
        <v>10249481.981430002</v>
      </c>
      <c r="AF98" s="233">
        <v>296069.94416000001</v>
      </c>
      <c r="AG98" s="233">
        <v>2074552.2832900002</v>
      </c>
      <c r="AH98" s="233">
        <v>0</v>
      </c>
      <c r="AI98" s="233">
        <v>3507.1469000000002</v>
      </c>
      <c r="AJ98" s="488">
        <v>7875352.6070799995</v>
      </c>
    </row>
    <row r="99" spans="1:36" s="42" customFormat="1" x14ac:dyDescent="0.25">
      <c r="A99" s="405">
        <v>6</v>
      </c>
      <c r="B99" s="115">
        <v>140205</v>
      </c>
      <c r="C99" s="185" t="s">
        <v>629</v>
      </c>
      <c r="D99" s="483">
        <v>305264.16210999998</v>
      </c>
      <c r="E99" s="483">
        <v>160014.0961</v>
      </c>
      <c r="F99" s="483">
        <v>467681.62323000003</v>
      </c>
      <c r="G99" s="483">
        <v>333571.38760999998</v>
      </c>
      <c r="H99" s="89">
        <v>1266531.26905</v>
      </c>
      <c r="I99" s="483">
        <v>96457.919080000007</v>
      </c>
      <c r="J99" s="483">
        <v>308054.51623000001</v>
      </c>
      <c r="K99" s="483">
        <v>0</v>
      </c>
      <c r="L99" s="483">
        <v>688189.23251999996</v>
      </c>
      <c r="M99" s="483">
        <v>52111.550450000002</v>
      </c>
      <c r="N99" s="483">
        <v>92831.534799999994</v>
      </c>
      <c r="O99" s="483">
        <v>9341.0112800000006</v>
      </c>
      <c r="P99" s="483">
        <v>25062.401969999999</v>
      </c>
      <c r="Q99" s="483">
        <v>25779.932499999999</v>
      </c>
      <c r="R99" s="89">
        <v>1297828.09883</v>
      </c>
      <c r="S99" s="483">
        <v>159.80937</v>
      </c>
      <c r="T99" s="483">
        <v>8002.2844800000003</v>
      </c>
      <c r="U99" s="483">
        <v>807.72697000000005</v>
      </c>
      <c r="V99" s="483">
        <v>606.74280999999996</v>
      </c>
      <c r="W99" s="483">
        <v>30.335139999999999</v>
      </c>
      <c r="X99" s="483">
        <v>424.97685999999999</v>
      </c>
      <c r="Y99" s="483">
        <v>172.82908</v>
      </c>
      <c r="Z99" s="483">
        <v>189.49832000000001</v>
      </c>
      <c r="AA99" s="483">
        <v>0</v>
      </c>
      <c r="AB99" s="483">
        <v>1042.4349099999999</v>
      </c>
      <c r="AC99" s="483">
        <v>0</v>
      </c>
      <c r="AD99" s="483">
        <v>11436.637940000001</v>
      </c>
      <c r="AE99" s="483">
        <v>2575796.0058199996</v>
      </c>
      <c r="AF99" s="233">
        <v>92831.534799999994</v>
      </c>
      <c r="AG99" s="233">
        <v>740907.52577999991</v>
      </c>
      <c r="AH99" s="233">
        <v>0</v>
      </c>
      <c r="AI99" s="233">
        <v>172.82908</v>
      </c>
      <c r="AJ99" s="488">
        <v>1741884.11616</v>
      </c>
    </row>
    <row r="100" spans="1:36" s="42" customFormat="1" x14ac:dyDescent="0.25">
      <c r="A100" s="405">
        <v>6</v>
      </c>
      <c r="B100" s="115">
        <v>140210</v>
      </c>
      <c r="C100" s="185" t="s">
        <v>631</v>
      </c>
      <c r="D100" s="483">
        <v>100940.86529</v>
      </c>
      <c r="E100" s="483">
        <v>152956.08744</v>
      </c>
      <c r="F100" s="483">
        <v>162191.15194000001</v>
      </c>
      <c r="G100" s="483">
        <v>66294.850860000006</v>
      </c>
      <c r="H100" s="89">
        <v>482382.95553000004</v>
      </c>
      <c r="I100" s="483">
        <v>28687.039359999999</v>
      </c>
      <c r="J100" s="483">
        <v>34489.804539999997</v>
      </c>
      <c r="K100" s="483">
        <v>0</v>
      </c>
      <c r="L100" s="483">
        <v>180115.29389</v>
      </c>
      <c r="M100" s="483">
        <v>20533.036120000001</v>
      </c>
      <c r="N100" s="483">
        <v>22562.469509999999</v>
      </c>
      <c r="O100" s="483">
        <v>6993.0033599999997</v>
      </c>
      <c r="P100" s="483">
        <v>9870.7047700000003</v>
      </c>
      <c r="Q100" s="483">
        <v>40813.809690000002</v>
      </c>
      <c r="R100" s="89">
        <v>344065.16124000004</v>
      </c>
      <c r="S100" s="483">
        <v>340.41428000000002</v>
      </c>
      <c r="T100" s="483">
        <v>3422.9854599999999</v>
      </c>
      <c r="U100" s="483">
        <v>663.29355999999996</v>
      </c>
      <c r="V100" s="483">
        <v>891.96168999999998</v>
      </c>
      <c r="W100" s="483">
        <v>60.467970000000001</v>
      </c>
      <c r="X100" s="483">
        <v>1131.3612900000001</v>
      </c>
      <c r="Y100" s="483">
        <v>346.65334000000001</v>
      </c>
      <c r="Z100" s="483">
        <v>338.80781000000002</v>
      </c>
      <c r="AA100" s="483">
        <v>0</v>
      </c>
      <c r="AB100" s="483">
        <v>1884.3822700000001</v>
      </c>
      <c r="AC100" s="483">
        <v>0</v>
      </c>
      <c r="AD100" s="483">
        <v>9080.3276699999988</v>
      </c>
      <c r="AE100" s="483">
        <v>835528.44444000011</v>
      </c>
      <c r="AF100" s="233">
        <v>22562.469509999999</v>
      </c>
      <c r="AG100" s="233">
        <v>201540.2917</v>
      </c>
      <c r="AH100" s="233">
        <v>0</v>
      </c>
      <c r="AI100" s="233">
        <v>346.65334000000001</v>
      </c>
      <c r="AJ100" s="488">
        <v>611079.02989000001</v>
      </c>
    </row>
    <row r="101" spans="1:36" s="42" customFormat="1" x14ac:dyDescent="0.25">
      <c r="A101" s="405">
        <v>6</v>
      </c>
      <c r="B101" s="115">
        <v>140215</v>
      </c>
      <c r="C101" s="185" t="s">
        <v>633</v>
      </c>
      <c r="D101" s="483">
        <v>120383.42651</v>
      </c>
      <c r="E101" s="483">
        <v>176178.61718</v>
      </c>
      <c r="F101" s="483">
        <v>193913.65015999999</v>
      </c>
      <c r="G101" s="483">
        <v>80737.637759999998</v>
      </c>
      <c r="H101" s="89">
        <v>571213.33160999999</v>
      </c>
      <c r="I101" s="483">
        <v>37526.635069999997</v>
      </c>
      <c r="J101" s="483">
        <v>40773.578179999997</v>
      </c>
      <c r="K101" s="483">
        <v>0</v>
      </c>
      <c r="L101" s="483">
        <v>163792.66336000001</v>
      </c>
      <c r="M101" s="483">
        <v>28543.88</v>
      </c>
      <c r="N101" s="483">
        <v>29211.824199999999</v>
      </c>
      <c r="O101" s="483">
        <v>9786.7969599999997</v>
      </c>
      <c r="P101" s="483">
        <v>13851.918729999999</v>
      </c>
      <c r="Q101" s="483">
        <v>49149.522340000003</v>
      </c>
      <c r="R101" s="89">
        <v>372636.81883999996</v>
      </c>
      <c r="S101" s="483">
        <v>415.71834000000001</v>
      </c>
      <c r="T101" s="483">
        <v>5224.2465000000002</v>
      </c>
      <c r="U101" s="483">
        <v>790.27554999999995</v>
      </c>
      <c r="V101" s="483">
        <v>1422.5702000000001</v>
      </c>
      <c r="W101" s="483">
        <v>79.216949999999997</v>
      </c>
      <c r="X101" s="483">
        <v>1218.4746500000001</v>
      </c>
      <c r="Y101" s="483">
        <v>441.60068000000001</v>
      </c>
      <c r="Z101" s="483">
        <v>479.49716999999998</v>
      </c>
      <c r="AA101" s="483">
        <v>0</v>
      </c>
      <c r="AB101" s="483">
        <v>3000.90481</v>
      </c>
      <c r="AC101" s="483">
        <v>0</v>
      </c>
      <c r="AD101" s="483">
        <v>13072.504850000001</v>
      </c>
      <c r="AE101" s="483">
        <v>956922.65529999998</v>
      </c>
      <c r="AF101" s="233">
        <v>29211.824199999999</v>
      </c>
      <c r="AG101" s="233">
        <v>193759.11356</v>
      </c>
      <c r="AH101" s="233">
        <v>0</v>
      </c>
      <c r="AI101" s="233">
        <v>441.60068000000001</v>
      </c>
      <c r="AJ101" s="488">
        <v>733510.11685999995</v>
      </c>
    </row>
    <row r="102" spans="1:36" s="42" customFormat="1" x14ac:dyDescent="0.25">
      <c r="A102" s="405">
        <v>6</v>
      </c>
      <c r="B102" s="115">
        <v>140220</v>
      </c>
      <c r="C102" s="185" t="s">
        <v>635</v>
      </c>
      <c r="D102" s="483">
        <v>196934.19458000001</v>
      </c>
      <c r="E102" s="483">
        <v>247286.12810999999</v>
      </c>
      <c r="F102" s="483">
        <v>303779.25455000001</v>
      </c>
      <c r="G102" s="483">
        <v>124285.63400999999</v>
      </c>
      <c r="H102" s="89">
        <v>872285.21125000005</v>
      </c>
      <c r="I102" s="483">
        <v>63592.926789999998</v>
      </c>
      <c r="J102" s="483">
        <v>56850.260009999998</v>
      </c>
      <c r="K102" s="483">
        <v>0</v>
      </c>
      <c r="L102" s="483">
        <v>185382.22816</v>
      </c>
      <c r="M102" s="483">
        <v>52681.656049999998</v>
      </c>
      <c r="N102" s="483">
        <v>45004.22421</v>
      </c>
      <c r="O102" s="483">
        <v>18423.43161</v>
      </c>
      <c r="P102" s="483">
        <v>22574.75318</v>
      </c>
      <c r="Q102" s="483">
        <v>72466.448019999996</v>
      </c>
      <c r="R102" s="89">
        <v>516975.92802999995</v>
      </c>
      <c r="S102" s="483">
        <v>794.50370999999996</v>
      </c>
      <c r="T102" s="483">
        <v>8617.0488100000002</v>
      </c>
      <c r="U102" s="483">
        <v>1309.29892</v>
      </c>
      <c r="V102" s="483">
        <v>2847.3908000000001</v>
      </c>
      <c r="W102" s="483">
        <v>146.95042000000001</v>
      </c>
      <c r="X102" s="483">
        <v>1860.8575499999999</v>
      </c>
      <c r="Y102" s="483">
        <v>1019.91533</v>
      </c>
      <c r="Z102" s="483">
        <v>898.01873000000001</v>
      </c>
      <c r="AA102" s="483">
        <v>0</v>
      </c>
      <c r="AB102" s="483">
        <v>6054.5411100000001</v>
      </c>
      <c r="AC102" s="483">
        <v>0</v>
      </c>
      <c r="AD102" s="483">
        <v>23548.525379999999</v>
      </c>
      <c r="AE102" s="483">
        <v>1412809.66466</v>
      </c>
      <c r="AF102" s="233">
        <v>45004.22421</v>
      </c>
      <c r="AG102" s="233">
        <v>240911.27500999998</v>
      </c>
      <c r="AH102" s="233">
        <v>0</v>
      </c>
      <c r="AI102" s="233">
        <v>1019.91533</v>
      </c>
      <c r="AJ102" s="488">
        <v>1125874.2501100001</v>
      </c>
    </row>
    <row r="103" spans="1:36" s="42" customFormat="1" x14ac:dyDescent="0.25">
      <c r="A103" s="405">
        <v>6</v>
      </c>
      <c r="B103" s="115">
        <v>140225</v>
      </c>
      <c r="C103" s="185" t="s">
        <v>637</v>
      </c>
      <c r="D103" s="483">
        <v>586398.08038000006</v>
      </c>
      <c r="E103" s="483">
        <v>956981.68188000005</v>
      </c>
      <c r="F103" s="483">
        <v>1061520.24596</v>
      </c>
      <c r="G103" s="483">
        <v>349492.67032999999</v>
      </c>
      <c r="H103" s="89">
        <v>2954392.6785500003</v>
      </c>
      <c r="I103" s="483">
        <v>238271.12156</v>
      </c>
      <c r="J103" s="483">
        <v>134445.30106</v>
      </c>
      <c r="K103" s="483">
        <v>0</v>
      </c>
      <c r="L103" s="483">
        <v>390544.86048999999</v>
      </c>
      <c r="M103" s="483">
        <v>296271.12172</v>
      </c>
      <c r="N103" s="483">
        <v>106459.89144000001</v>
      </c>
      <c r="O103" s="483">
        <v>86849.311459999997</v>
      </c>
      <c r="P103" s="483">
        <v>82235.711939999994</v>
      </c>
      <c r="Q103" s="483">
        <v>97366.486839999998</v>
      </c>
      <c r="R103" s="89">
        <v>1432443.8065099998</v>
      </c>
      <c r="S103" s="483">
        <v>2093.6088</v>
      </c>
      <c r="T103" s="483">
        <v>28621.851500000001</v>
      </c>
      <c r="U103" s="483">
        <v>4220.2329300000001</v>
      </c>
      <c r="V103" s="483">
        <v>10618.09503</v>
      </c>
      <c r="W103" s="483">
        <v>388.37252000000001</v>
      </c>
      <c r="X103" s="483">
        <v>7488.0513600000004</v>
      </c>
      <c r="Y103" s="483">
        <v>1526.1484700000001</v>
      </c>
      <c r="Z103" s="483">
        <v>2050.9342299999998</v>
      </c>
      <c r="AA103" s="483">
        <v>0</v>
      </c>
      <c r="AB103" s="483">
        <v>24581.43131</v>
      </c>
      <c r="AC103" s="483">
        <v>0</v>
      </c>
      <c r="AD103" s="483">
        <v>81588.726150000002</v>
      </c>
      <c r="AE103" s="483">
        <v>4468425.2112099994</v>
      </c>
      <c r="AF103" s="233">
        <v>106459.89144000001</v>
      </c>
      <c r="AG103" s="233">
        <v>697434.07724000001</v>
      </c>
      <c r="AH103" s="233">
        <v>0</v>
      </c>
      <c r="AI103" s="233">
        <v>1526.1484700000001</v>
      </c>
      <c r="AJ103" s="488">
        <v>3663005.0940599996</v>
      </c>
    </row>
    <row r="104" spans="1:36" s="42" customFormat="1" x14ac:dyDescent="0.25">
      <c r="A104" s="405">
        <v>4</v>
      </c>
      <c r="B104" s="115">
        <v>1403</v>
      </c>
      <c r="C104" s="185" t="s">
        <v>1032</v>
      </c>
      <c r="D104" s="483">
        <v>191174.14081000001</v>
      </c>
      <c r="E104" s="483">
        <v>477765.38020999997</v>
      </c>
      <c r="F104" s="483">
        <v>619944.59397000005</v>
      </c>
      <c r="G104" s="483">
        <v>235731.15706999999</v>
      </c>
      <c r="H104" s="89">
        <v>1524615.2720600001</v>
      </c>
      <c r="I104" s="483">
        <v>47028.829660000003</v>
      </c>
      <c r="J104" s="483">
        <v>65717.369940000004</v>
      </c>
      <c r="K104" s="483">
        <v>0</v>
      </c>
      <c r="L104" s="483">
        <v>0</v>
      </c>
      <c r="M104" s="483">
        <v>84539.782680000004</v>
      </c>
      <c r="N104" s="483">
        <v>106656.54605</v>
      </c>
      <c r="O104" s="483">
        <v>32450.170859999998</v>
      </c>
      <c r="P104" s="483">
        <v>18025.468430000001</v>
      </c>
      <c r="Q104" s="483">
        <v>25.913930000000001</v>
      </c>
      <c r="R104" s="89">
        <v>354444.08155</v>
      </c>
      <c r="S104" s="483">
        <v>19240.434260000002</v>
      </c>
      <c r="T104" s="483">
        <v>1030.99659</v>
      </c>
      <c r="U104" s="483">
        <v>26.72221</v>
      </c>
      <c r="V104" s="483">
        <v>52.022539999999999</v>
      </c>
      <c r="W104" s="483">
        <v>168.02600000000001</v>
      </c>
      <c r="X104" s="483">
        <v>0</v>
      </c>
      <c r="Y104" s="483">
        <v>0</v>
      </c>
      <c r="Z104" s="483">
        <v>1480.36787</v>
      </c>
      <c r="AA104" s="483">
        <v>0</v>
      </c>
      <c r="AB104" s="483">
        <v>4755.1028100000003</v>
      </c>
      <c r="AC104" s="483">
        <v>0</v>
      </c>
      <c r="AD104" s="483">
        <v>26753.672280000003</v>
      </c>
      <c r="AE104" s="483">
        <v>1905813.0258900002</v>
      </c>
      <c r="AF104" s="233">
        <v>106656.54605</v>
      </c>
      <c r="AG104" s="233">
        <v>84591.805220000009</v>
      </c>
      <c r="AH104" s="233">
        <v>0</v>
      </c>
      <c r="AI104" s="233">
        <v>0</v>
      </c>
      <c r="AJ104" s="488">
        <v>1714564.6746200004</v>
      </c>
    </row>
    <row r="105" spans="1:36" s="42" customFormat="1" x14ac:dyDescent="0.25">
      <c r="A105" s="405">
        <v>6</v>
      </c>
      <c r="B105" s="115">
        <v>140305</v>
      </c>
      <c r="C105" s="185" t="s">
        <v>629</v>
      </c>
      <c r="D105" s="483">
        <v>3046.41788</v>
      </c>
      <c r="E105" s="483">
        <v>4153.14599</v>
      </c>
      <c r="F105" s="483">
        <v>7889.8346099999999</v>
      </c>
      <c r="G105" s="483">
        <v>2186.9518699999999</v>
      </c>
      <c r="H105" s="89">
        <v>17276.350350000001</v>
      </c>
      <c r="I105" s="483">
        <v>591.06700000000001</v>
      </c>
      <c r="J105" s="483">
        <v>2180.0191399999999</v>
      </c>
      <c r="K105" s="483">
        <v>0</v>
      </c>
      <c r="L105" s="483">
        <v>0</v>
      </c>
      <c r="M105" s="483">
        <v>562.18233999999995</v>
      </c>
      <c r="N105" s="483">
        <v>1355.9865500000001</v>
      </c>
      <c r="O105" s="483">
        <v>388.83746000000002</v>
      </c>
      <c r="P105" s="483">
        <v>220.54328000000001</v>
      </c>
      <c r="Q105" s="483">
        <v>1.75692</v>
      </c>
      <c r="R105" s="89">
        <v>5300.3926899999997</v>
      </c>
      <c r="S105" s="483">
        <v>145.05536000000001</v>
      </c>
      <c r="T105" s="483">
        <v>22.889040000000001</v>
      </c>
      <c r="U105" s="483">
        <v>0</v>
      </c>
      <c r="V105" s="483">
        <v>1.25637</v>
      </c>
      <c r="W105" s="483">
        <v>2.7310500000000002</v>
      </c>
      <c r="X105" s="483">
        <v>0</v>
      </c>
      <c r="Y105" s="483">
        <v>0</v>
      </c>
      <c r="Z105" s="483">
        <v>63.469090000000001</v>
      </c>
      <c r="AA105" s="483">
        <v>0</v>
      </c>
      <c r="AB105" s="483">
        <v>78.002039999999994</v>
      </c>
      <c r="AC105" s="483">
        <v>0</v>
      </c>
      <c r="AD105" s="483">
        <v>313.40295000000003</v>
      </c>
      <c r="AE105" s="483">
        <v>22890.145990000001</v>
      </c>
      <c r="AF105" s="233">
        <v>1355.9865500000001</v>
      </c>
      <c r="AG105" s="233">
        <v>563.4387099999999</v>
      </c>
      <c r="AH105" s="233">
        <v>0</v>
      </c>
      <c r="AI105" s="233">
        <v>0</v>
      </c>
      <c r="AJ105" s="488">
        <v>20970.720729999994</v>
      </c>
    </row>
    <row r="106" spans="1:36" s="42" customFormat="1" x14ac:dyDescent="0.25">
      <c r="A106" s="405">
        <v>6</v>
      </c>
      <c r="B106" s="115">
        <v>140310</v>
      </c>
      <c r="C106" s="185" t="s">
        <v>631</v>
      </c>
      <c r="D106" s="483">
        <v>5539.8534</v>
      </c>
      <c r="E106" s="483">
        <v>6736.7801099999997</v>
      </c>
      <c r="F106" s="483">
        <v>11073.11348</v>
      </c>
      <c r="G106" s="483">
        <v>3839.4340999999999</v>
      </c>
      <c r="H106" s="89">
        <v>27189.181089999998</v>
      </c>
      <c r="I106" s="483">
        <v>847.72253999999998</v>
      </c>
      <c r="J106" s="483">
        <v>1705.7120500000001</v>
      </c>
      <c r="K106" s="483">
        <v>0</v>
      </c>
      <c r="L106" s="483">
        <v>0</v>
      </c>
      <c r="M106" s="483">
        <v>830.40060000000005</v>
      </c>
      <c r="N106" s="483">
        <v>2649.9160000000002</v>
      </c>
      <c r="O106" s="483">
        <v>919.72150999999997</v>
      </c>
      <c r="P106" s="483">
        <v>365.34611999999998</v>
      </c>
      <c r="Q106" s="483">
        <v>2.3805299999999998</v>
      </c>
      <c r="R106" s="89">
        <v>7321.1993500000008</v>
      </c>
      <c r="S106" s="483">
        <v>301.34730000000002</v>
      </c>
      <c r="T106" s="483">
        <v>55.400579999999998</v>
      </c>
      <c r="U106" s="483">
        <v>2.5657800000000002</v>
      </c>
      <c r="V106" s="483">
        <v>2.5886100000000001</v>
      </c>
      <c r="W106" s="483">
        <v>5.5159500000000001</v>
      </c>
      <c r="X106" s="483">
        <v>0</v>
      </c>
      <c r="Y106" s="483">
        <v>0</v>
      </c>
      <c r="Z106" s="483">
        <v>83.087530000000001</v>
      </c>
      <c r="AA106" s="483">
        <v>0</v>
      </c>
      <c r="AB106" s="483">
        <v>146.73276999999999</v>
      </c>
      <c r="AC106" s="483">
        <v>0</v>
      </c>
      <c r="AD106" s="483">
        <v>597.23851999999999</v>
      </c>
      <c r="AE106" s="483">
        <v>35107.61896</v>
      </c>
      <c r="AF106" s="233">
        <v>2649.9160000000002</v>
      </c>
      <c r="AG106" s="233">
        <v>832.98921000000007</v>
      </c>
      <c r="AH106" s="233">
        <v>0</v>
      </c>
      <c r="AI106" s="233">
        <v>0</v>
      </c>
      <c r="AJ106" s="488">
        <v>31624.713749999995</v>
      </c>
    </row>
    <row r="107" spans="1:36" s="42" customFormat="1" x14ac:dyDescent="0.25">
      <c r="A107" s="405">
        <v>6</v>
      </c>
      <c r="B107" s="115">
        <v>140315</v>
      </c>
      <c r="C107" s="185" t="s">
        <v>633</v>
      </c>
      <c r="D107" s="483">
        <v>7176.6796899999999</v>
      </c>
      <c r="E107" s="483">
        <v>11274.580239999999</v>
      </c>
      <c r="F107" s="483">
        <v>15972.981400000001</v>
      </c>
      <c r="G107" s="483">
        <v>7448.62781</v>
      </c>
      <c r="H107" s="89">
        <v>41872.869140000003</v>
      </c>
      <c r="I107" s="483">
        <v>1454.9976899999999</v>
      </c>
      <c r="J107" s="483">
        <v>3164.2937099999999</v>
      </c>
      <c r="K107" s="483">
        <v>0</v>
      </c>
      <c r="L107" s="483">
        <v>0</v>
      </c>
      <c r="M107" s="483">
        <v>1335.17398</v>
      </c>
      <c r="N107" s="483">
        <v>3922.6887099999999</v>
      </c>
      <c r="O107" s="483">
        <v>1142.31782</v>
      </c>
      <c r="P107" s="483">
        <v>542.84272999999996</v>
      </c>
      <c r="Q107" s="483">
        <v>3.43615</v>
      </c>
      <c r="R107" s="89">
        <v>11565.75079</v>
      </c>
      <c r="S107" s="483">
        <v>463.48324000000002</v>
      </c>
      <c r="T107" s="483">
        <v>52.682299999999998</v>
      </c>
      <c r="U107" s="483">
        <v>3.9108399999999999</v>
      </c>
      <c r="V107" s="483">
        <v>3.9969199999999998</v>
      </c>
      <c r="W107" s="483">
        <v>8.4103600000000007</v>
      </c>
      <c r="X107" s="483">
        <v>0</v>
      </c>
      <c r="Y107" s="483">
        <v>0</v>
      </c>
      <c r="Z107" s="483">
        <v>126.22929000000001</v>
      </c>
      <c r="AA107" s="483">
        <v>0</v>
      </c>
      <c r="AB107" s="483">
        <v>220.23065</v>
      </c>
      <c r="AC107" s="483">
        <v>0</v>
      </c>
      <c r="AD107" s="483">
        <v>878.94359999999995</v>
      </c>
      <c r="AE107" s="483">
        <v>54317.563529999999</v>
      </c>
      <c r="AF107" s="233">
        <v>3922.6887099999999</v>
      </c>
      <c r="AG107" s="233">
        <v>1339.1709000000001</v>
      </c>
      <c r="AH107" s="233">
        <v>0</v>
      </c>
      <c r="AI107" s="233">
        <v>0</v>
      </c>
      <c r="AJ107" s="488">
        <v>49055.703919999993</v>
      </c>
    </row>
    <row r="108" spans="1:36" s="42" customFormat="1" x14ac:dyDescent="0.25">
      <c r="A108" s="405">
        <v>6</v>
      </c>
      <c r="B108" s="115">
        <v>140320</v>
      </c>
      <c r="C108" s="185" t="s">
        <v>635</v>
      </c>
      <c r="D108" s="483">
        <v>11006.964610000001</v>
      </c>
      <c r="E108" s="483">
        <v>24859.790850000001</v>
      </c>
      <c r="F108" s="483">
        <v>29498.121169999999</v>
      </c>
      <c r="G108" s="483">
        <v>11510.395140000001</v>
      </c>
      <c r="H108" s="89">
        <v>76875.271769999992</v>
      </c>
      <c r="I108" s="483">
        <v>3089.8747199999998</v>
      </c>
      <c r="J108" s="483">
        <v>4660.0281599999998</v>
      </c>
      <c r="K108" s="483">
        <v>0</v>
      </c>
      <c r="L108" s="483">
        <v>0</v>
      </c>
      <c r="M108" s="483">
        <v>2649.1527599999999</v>
      </c>
      <c r="N108" s="483">
        <v>6494.6916000000001</v>
      </c>
      <c r="O108" s="483">
        <v>2164.0175199999999</v>
      </c>
      <c r="P108" s="483">
        <v>1077.3812800000001</v>
      </c>
      <c r="Q108" s="483">
        <v>6.8576499999999996</v>
      </c>
      <c r="R108" s="89">
        <v>20142.003690000001</v>
      </c>
      <c r="S108" s="483">
        <v>895.22265000000004</v>
      </c>
      <c r="T108" s="483">
        <v>102.39811</v>
      </c>
      <c r="U108" s="483">
        <v>8.1542899999999996</v>
      </c>
      <c r="V108" s="483">
        <v>10.65889</v>
      </c>
      <c r="W108" s="483">
        <v>17.323969999999999</v>
      </c>
      <c r="X108" s="483">
        <v>0</v>
      </c>
      <c r="Y108" s="483">
        <v>0</v>
      </c>
      <c r="Z108" s="483">
        <v>253.75099</v>
      </c>
      <c r="AA108" s="483">
        <v>0</v>
      </c>
      <c r="AB108" s="483">
        <v>449.83762000000002</v>
      </c>
      <c r="AC108" s="483">
        <v>0</v>
      </c>
      <c r="AD108" s="483">
        <v>1737.3465200000001</v>
      </c>
      <c r="AE108" s="483">
        <v>98754.621979999996</v>
      </c>
      <c r="AF108" s="233">
        <v>6494.6916000000001</v>
      </c>
      <c r="AG108" s="233">
        <v>2659.8116500000001</v>
      </c>
      <c r="AH108" s="233">
        <v>0</v>
      </c>
      <c r="AI108" s="233">
        <v>0</v>
      </c>
      <c r="AJ108" s="488">
        <v>89600.118729999987</v>
      </c>
    </row>
    <row r="109" spans="1:36" s="42" customFormat="1" x14ac:dyDescent="0.25">
      <c r="A109" s="405">
        <v>6</v>
      </c>
      <c r="B109" s="115">
        <v>140325</v>
      </c>
      <c r="C109" s="185" t="s">
        <v>637</v>
      </c>
      <c r="D109" s="483">
        <v>164404.22523000001</v>
      </c>
      <c r="E109" s="483">
        <v>430741.08302000002</v>
      </c>
      <c r="F109" s="483">
        <v>555510.54330999998</v>
      </c>
      <c r="G109" s="483">
        <v>210745.74815</v>
      </c>
      <c r="H109" s="89">
        <v>1361401.5997099997</v>
      </c>
      <c r="I109" s="483">
        <v>41045.167710000002</v>
      </c>
      <c r="J109" s="483">
        <v>54007.316879999998</v>
      </c>
      <c r="K109" s="483">
        <v>0</v>
      </c>
      <c r="L109" s="483">
        <v>0</v>
      </c>
      <c r="M109" s="483">
        <v>79162.873000000007</v>
      </c>
      <c r="N109" s="483">
        <v>92233.263189999998</v>
      </c>
      <c r="O109" s="483">
        <v>27835.276549999999</v>
      </c>
      <c r="P109" s="483">
        <v>15819.355020000001</v>
      </c>
      <c r="Q109" s="483">
        <v>11.48268</v>
      </c>
      <c r="R109" s="89">
        <v>310114.73503000004</v>
      </c>
      <c r="S109" s="483">
        <v>17435.325710000001</v>
      </c>
      <c r="T109" s="483">
        <v>797.62656000000004</v>
      </c>
      <c r="U109" s="483">
        <v>12.0913</v>
      </c>
      <c r="V109" s="483">
        <v>33.521749999999997</v>
      </c>
      <c r="W109" s="483">
        <v>134.04467</v>
      </c>
      <c r="X109" s="483">
        <v>0</v>
      </c>
      <c r="Y109" s="483">
        <v>0</v>
      </c>
      <c r="Z109" s="483">
        <v>953.83096999999998</v>
      </c>
      <c r="AA109" s="483">
        <v>0</v>
      </c>
      <c r="AB109" s="483">
        <v>3860.2997300000002</v>
      </c>
      <c r="AC109" s="483">
        <v>0</v>
      </c>
      <c r="AD109" s="483">
        <v>23226.740689999999</v>
      </c>
      <c r="AE109" s="483">
        <v>1694743.0754299997</v>
      </c>
      <c r="AF109" s="233">
        <v>92233.263189999998</v>
      </c>
      <c r="AG109" s="233">
        <v>79196.394750000007</v>
      </c>
      <c r="AH109" s="233">
        <v>0</v>
      </c>
      <c r="AI109" s="233">
        <v>0</v>
      </c>
      <c r="AJ109" s="488">
        <v>1523313.4174899997</v>
      </c>
    </row>
    <row r="110" spans="1:36" s="42" customFormat="1" x14ac:dyDescent="0.25">
      <c r="A110" s="405">
        <v>4</v>
      </c>
      <c r="B110" s="115">
        <v>1404</v>
      </c>
      <c r="C110" s="185" t="s">
        <v>1339</v>
      </c>
      <c r="D110" s="483">
        <v>193963.80562999999</v>
      </c>
      <c r="E110" s="483">
        <v>6747.6385899999996</v>
      </c>
      <c r="F110" s="483">
        <v>940920.11424000002</v>
      </c>
      <c r="G110" s="483">
        <v>17483.8403</v>
      </c>
      <c r="H110" s="89">
        <v>1159115.39876</v>
      </c>
      <c r="I110" s="483">
        <v>5330.1338699999997</v>
      </c>
      <c r="J110" s="483">
        <v>0</v>
      </c>
      <c r="K110" s="483">
        <v>0</v>
      </c>
      <c r="L110" s="483">
        <v>0</v>
      </c>
      <c r="M110" s="483">
        <v>0</v>
      </c>
      <c r="N110" s="483">
        <v>3066.3195500000002</v>
      </c>
      <c r="O110" s="483">
        <v>55049.790710000001</v>
      </c>
      <c r="P110" s="483">
        <v>5637.2192999999997</v>
      </c>
      <c r="Q110" s="483">
        <v>263253.55015999998</v>
      </c>
      <c r="R110" s="89">
        <v>332337.01358999999</v>
      </c>
      <c r="S110" s="483">
        <v>62212.797500000001</v>
      </c>
      <c r="T110" s="483">
        <v>177.90369000000001</v>
      </c>
      <c r="U110" s="483">
        <v>5704.63904</v>
      </c>
      <c r="V110" s="483">
        <v>1210.4256700000001</v>
      </c>
      <c r="W110" s="483">
        <v>8421.8082799999993</v>
      </c>
      <c r="X110" s="483">
        <v>499.75445000000002</v>
      </c>
      <c r="Y110" s="483">
        <v>42951.029790000001</v>
      </c>
      <c r="Z110" s="483">
        <v>52.579140000000002</v>
      </c>
      <c r="AA110" s="483">
        <v>72254.951069999996</v>
      </c>
      <c r="AB110" s="483">
        <v>43631.163489999999</v>
      </c>
      <c r="AC110" s="483">
        <v>75601.608840000001</v>
      </c>
      <c r="AD110" s="483">
        <v>312718.66096000001</v>
      </c>
      <c r="AE110" s="483">
        <v>1804171.0733099999</v>
      </c>
      <c r="AF110" s="233">
        <v>3066.3195500000002</v>
      </c>
      <c r="AG110" s="233">
        <v>1210.4256700000001</v>
      </c>
      <c r="AH110" s="233">
        <v>0</v>
      </c>
      <c r="AI110" s="233">
        <v>190807.58970000001</v>
      </c>
      <c r="AJ110" s="488">
        <v>1609086.7383900003</v>
      </c>
    </row>
    <row r="111" spans="1:36" s="42" customFormat="1" x14ac:dyDescent="0.25">
      <c r="A111" s="405">
        <v>6</v>
      </c>
      <c r="B111" s="115">
        <v>140405</v>
      </c>
      <c r="C111" s="185" t="s">
        <v>629</v>
      </c>
      <c r="D111" s="483">
        <v>32355.654610000001</v>
      </c>
      <c r="E111" s="483">
        <v>455.23054000000002</v>
      </c>
      <c r="F111" s="483">
        <v>55878.610009999997</v>
      </c>
      <c r="G111" s="483">
        <v>1803.3078700000001</v>
      </c>
      <c r="H111" s="89">
        <v>90492.803029999995</v>
      </c>
      <c r="I111" s="483">
        <v>331.60813000000002</v>
      </c>
      <c r="J111" s="483">
        <v>0</v>
      </c>
      <c r="K111" s="483">
        <v>0</v>
      </c>
      <c r="L111" s="483">
        <v>0</v>
      </c>
      <c r="M111" s="483">
        <v>0</v>
      </c>
      <c r="N111" s="483">
        <v>276.27033999999998</v>
      </c>
      <c r="O111" s="483">
        <v>1735.10925</v>
      </c>
      <c r="P111" s="483">
        <v>263.92657000000003</v>
      </c>
      <c r="Q111" s="483">
        <v>14476.846439999999</v>
      </c>
      <c r="R111" s="89">
        <v>17083.760729999998</v>
      </c>
      <c r="S111" s="483">
        <v>1467.1121499999999</v>
      </c>
      <c r="T111" s="483">
        <v>111.06216000000001</v>
      </c>
      <c r="U111" s="483">
        <v>100.57195</v>
      </c>
      <c r="V111" s="483">
        <v>28.939920000000001</v>
      </c>
      <c r="W111" s="483">
        <v>559.05857000000003</v>
      </c>
      <c r="X111" s="483">
        <v>10.753130000000001</v>
      </c>
      <c r="Y111" s="483">
        <v>2009.9229399999999</v>
      </c>
      <c r="Z111" s="483">
        <v>4.8308600000000004</v>
      </c>
      <c r="AA111" s="483">
        <v>3653.6981000000001</v>
      </c>
      <c r="AB111" s="483">
        <v>1492.0488</v>
      </c>
      <c r="AC111" s="483">
        <v>4247.8232500000004</v>
      </c>
      <c r="AD111" s="483">
        <v>13685.821830000001</v>
      </c>
      <c r="AE111" s="483">
        <v>121262.38558999999</v>
      </c>
      <c r="AF111" s="233">
        <v>276.27033999999998</v>
      </c>
      <c r="AG111" s="233">
        <v>28.939920000000001</v>
      </c>
      <c r="AH111" s="233">
        <v>0</v>
      </c>
      <c r="AI111" s="233">
        <v>9911.4442899999995</v>
      </c>
      <c r="AJ111" s="488">
        <v>111045.73103999997</v>
      </c>
    </row>
    <row r="112" spans="1:36" s="42" customFormat="1" x14ac:dyDescent="0.25">
      <c r="A112" s="405">
        <v>6</v>
      </c>
      <c r="B112" s="115">
        <v>140410</v>
      </c>
      <c r="C112" s="185" t="s">
        <v>631</v>
      </c>
      <c r="D112" s="483">
        <v>17706.848310000001</v>
      </c>
      <c r="E112" s="483">
        <v>622.78596000000005</v>
      </c>
      <c r="F112" s="483">
        <v>91086.844299999997</v>
      </c>
      <c r="G112" s="483">
        <v>1226.77133</v>
      </c>
      <c r="H112" s="89">
        <v>110643.24990000001</v>
      </c>
      <c r="I112" s="483">
        <v>185.06820999999999</v>
      </c>
      <c r="J112" s="483">
        <v>0</v>
      </c>
      <c r="K112" s="483">
        <v>0</v>
      </c>
      <c r="L112" s="483">
        <v>0</v>
      </c>
      <c r="M112" s="483">
        <v>0</v>
      </c>
      <c r="N112" s="483">
        <v>465.16622999999998</v>
      </c>
      <c r="O112" s="483">
        <v>3152.7048399999999</v>
      </c>
      <c r="P112" s="483">
        <v>298.00788999999997</v>
      </c>
      <c r="Q112" s="483">
        <v>27261.535540000001</v>
      </c>
      <c r="R112" s="89">
        <v>31362.48271</v>
      </c>
      <c r="S112" s="483">
        <v>3035.3267500000002</v>
      </c>
      <c r="T112" s="483">
        <v>4.6411600000000002</v>
      </c>
      <c r="U112" s="483">
        <v>245.33215000000001</v>
      </c>
      <c r="V112" s="483">
        <v>49.16704</v>
      </c>
      <c r="W112" s="483">
        <v>1057.00783</v>
      </c>
      <c r="X112" s="483">
        <v>14.77379</v>
      </c>
      <c r="Y112" s="483">
        <v>3784.7785800000001</v>
      </c>
      <c r="Z112" s="483">
        <v>4.6551600000000004</v>
      </c>
      <c r="AA112" s="483">
        <v>7122.5493100000003</v>
      </c>
      <c r="AB112" s="483">
        <v>2655.4569799999999</v>
      </c>
      <c r="AC112" s="483">
        <v>9724.4448400000001</v>
      </c>
      <c r="AD112" s="483">
        <v>27698.133590000001</v>
      </c>
      <c r="AE112" s="483">
        <v>169703.86620000002</v>
      </c>
      <c r="AF112" s="233">
        <v>465.16622999999998</v>
      </c>
      <c r="AG112" s="233">
        <v>49.16704</v>
      </c>
      <c r="AH112" s="233">
        <v>0</v>
      </c>
      <c r="AI112" s="233">
        <v>20631.772730000001</v>
      </c>
      <c r="AJ112" s="488">
        <v>148557.76019999999</v>
      </c>
    </row>
    <row r="113" spans="1:36" s="42" customFormat="1" x14ac:dyDescent="0.25">
      <c r="A113" s="405">
        <v>6</v>
      </c>
      <c r="B113" s="115">
        <v>140415</v>
      </c>
      <c r="C113" s="185" t="s">
        <v>633</v>
      </c>
      <c r="D113" s="483">
        <v>23479.906800000001</v>
      </c>
      <c r="E113" s="483">
        <v>867.81066999999996</v>
      </c>
      <c r="F113" s="483">
        <v>135203.86827000001</v>
      </c>
      <c r="G113" s="483">
        <v>2270.3936800000001</v>
      </c>
      <c r="H113" s="89">
        <v>161821.97942000002</v>
      </c>
      <c r="I113" s="483">
        <v>343.00355000000002</v>
      </c>
      <c r="J113" s="483">
        <v>0</v>
      </c>
      <c r="K113" s="483">
        <v>0</v>
      </c>
      <c r="L113" s="483">
        <v>0</v>
      </c>
      <c r="M113" s="483">
        <v>0</v>
      </c>
      <c r="N113" s="483">
        <v>449.25689</v>
      </c>
      <c r="O113" s="483">
        <v>5855.7305900000001</v>
      </c>
      <c r="P113" s="483">
        <v>449.20481000000001</v>
      </c>
      <c r="Q113" s="483">
        <v>40109.80356</v>
      </c>
      <c r="R113" s="89">
        <v>47206.999400000001</v>
      </c>
      <c r="S113" s="483">
        <v>4716.3312100000003</v>
      </c>
      <c r="T113" s="483">
        <v>7.1932400000000003</v>
      </c>
      <c r="U113" s="483">
        <v>386.32729999999998</v>
      </c>
      <c r="V113" s="483">
        <v>78.264499999999998</v>
      </c>
      <c r="W113" s="483">
        <v>1466.9987000000001</v>
      </c>
      <c r="X113" s="483">
        <v>23.964310000000001</v>
      </c>
      <c r="Y113" s="483">
        <v>5399.9601300000004</v>
      </c>
      <c r="Z113" s="483">
        <v>5.6525400000000001</v>
      </c>
      <c r="AA113" s="483">
        <v>10570.21168</v>
      </c>
      <c r="AB113" s="483">
        <v>4721.6654699999999</v>
      </c>
      <c r="AC113" s="483">
        <v>14705.30157</v>
      </c>
      <c r="AD113" s="483">
        <v>42081.870649999997</v>
      </c>
      <c r="AE113" s="483">
        <v>251110.84947000002</v>
      </c>
      <c r="AF113" s="233">
        <v>449.25689</v>
      </c>
      <c r="AG113" s="233">
        <v>78.264499999999998</v>
      </c>
      <c r="AH113" s="233">
        <v>0</v>
      </c>
      <c r="AI113" s="233">
        <v>30675.473379999999</v>
      </c>
      <c r="AJ113" s="488">
        <v>219907.85470000003</v>
      </c>
    </row>
    <row r="114" spans="1:36" s="42" customFormat="1" x14ac:dyDescent="0.25">
      <c r="A114" s="405">
        <v>6</v>
      </c>
      <c r="B114" s="115">
        <v>140420</v>
      </c>
      <c r="C114" s="185" t="s">
        <v>635</v>
      </c>
      <c r="D114" s="483">
        <v>38571.340640000002</v>
      </c>
      <c r="E114" s="483">
        <v>1296.8443299999999</v>
      </c>
      <c r="F114" s="483">
        <v>230920.99812999999</v>
      </c>
      <c r="G114" s="483">
        <v>3115.5516299999999</v>
      </c>
      <c r="H114" s="89">
        <v>273904.73473000003</v>
      </c>
      <c r="I114" s="483">
        <v>649.78470000000004</v>
      </c>
      <c r="J114" s="483">
        <v>0</v>
      </c>
      <c r="K114" s="483">
        <v>0</v>
      </c>
      <c r="L114" s="483">
        <v>0</v>
      </c>
      <c r="M114" s="483">
        <v>0</v>
      </c>
      <c r="N114" s="483">
        <v>693.35632999999996</v>
      </c>
      <c r="O114" s="483">
        <v>9811.5516599999992</v>
      </c>
      <c r="P114" s="483">
        <v>900.62869999999998</v>
      </c>
      <c r="Q114" s="483">
        <v>70550.813810000007</v>
      </c>
      <c r="R114" s="89">
        <v>82606.135200000004</v>
      </c>
      <c r="S114" s="483">
        <v>9680.09584</v>
      </c>
      <c r="T114" s="483">
        <v>14.618</v>
      </c>
      <c r="U114" s="483">
        <v>779.78216999999995</v>
      </c>
      <c r="V114" s="483">
        <v>136.54738</v>
      </c>
      <c r="W114" s="483">
        <v>2348.0256300000001</v>
      </c>
      <c r="X114" s="483">
        <v>48.593820000000001</v>
      </c>
      <c r="Y114" s="483">
        <v>9503.5277000000006</v>
      </c>
      <c r="Z114" s="483">
        <v>9.6022400000000001</v>
      </c>
      <c r="AA114" s="483">
        <v>18513.892059999998</v>
      </c>
      <c r="AB114" s="483">
        <v>8332.5615899999993</v>
      </c>
      <c r="AC114" s="483">
        <v>22710.583119999999</v>
      </c>
      <c r="AD114" s="483">
        <v>72077.829549999995</v>
      </c>
      <c r="AE114" s="483">
        <v>428588.69948000007</v>
      </c>
      <c r="AF114" s="233">
        <v>693.35632999999996</v>
      </c>
      <c r="AG114" s="233">
        <v>136.54738</v>
      </c>
      <c r="AH114" s="233">
        <v>0</v>
      </c>
      <c r="AI114" s="233">
        <v>50728.00288</v>
      </c>
      <c r="AJ114" s="488">
        <v>377030.7928900001</v>
      </c>
    </row>
    <row r="115" spans="1:36" s="42" customFormat="1" x14ac:dyDescent="0.25">
      <c r="A115" s="405">
        <v>6</v>
      </c>
      <c r="B115" s="115">
        <v>140425</v>
      </c>
      <c r="C115" s="185" t="s">
        <v>637</v>
      </c>
      <c r="D115" s="483">
        <v>81850.055269999997</v>
      </c>
      <c r="E115" s="483">
        <v>3504.9670900000001</v>
      </c>
      <c r="F115" s="483">
        <v>427829.79353000002</v>
      </c>
      <c r="G115" s="483">
        <v>9067.8157900000006</v>
      </c>
      <c r="H115" s="89">
        <v>522252.63168000005</v>
      </c>
      <c r="I115" s="483">
        <v>3820.6692800000001</v>
      </c>
      <c r="J115" s="483">
        <v>0</v>
      </c>
      <c r="K115" s="483">
        <v>0</v>
      </c>
      <c r="L115" s="483">
        <v>0</v>
      </c>
      <c r="M115" s="483">
        <v>0</v>
      </c>
      <c r="N115" s="483">
        <v>1182.2697599999999</v>
      </c>
      <c r="O115" s="483">
        <v>34494.694369999997</v>
      </c>
      <c r="P115" s="483">
        <v>3725.4513299999999</v>
      </c>
      <c r="Q115" s="483">
        <v>110854.55081</v>
      </c>
      <c r="R115" s="89">
        <v>154077.63555000001</v>
      </c>
      <c r="S115" s="483">
        <v>43313.931550000001</v>
      </c>
      <c r="T115" s="483">
        <v>40.389130000000002</v>
      </c>
      <c r="U115" s="483">
        <v>4192.62547</v>
      </c>
      <c r="V115" s="483">
        <v>917.50683000000004</v>
      </c>
      <c r="W115" s="483">
        <v>2990.7175499999998</v>
      </c>
      <c r="X115" s="483">
        <v>401.6694</v>
      </c>
      <c r="Y115" s="483">
        <v>22252.84044</v>
      </c>
      <c r="Z115" s="483">
        <v>27.838339999999999</v>
      </c>
      <c r="AA115" s="483">
        <v>32394.599920000001</v>
      </c>
      <c r="AB115" s="483">
        <v>26429.430649999998</v>
      </c>
      <c r="AC115" s="483">
        <v>24213.45606</v>
      </c>
      <c r="AD115" s="483">
        <v>157175.00534</v>
      </c>
      <c r="AE115" s="483">
        <v>833505.27257000015</v>
      </c>
      <c r="AF115" s="233">
        <v>1182.2697599999999</v>
      </c>
      <c r="AG115" s="233">
        <v>917.50683000000004</v>
      </c>
      <c r="AH115" s="233">
        <v>0</v>
      </c>
      <c r="AI115" s="233">
        <v>78860.896420000005</v>
      </c>
      <c r="AJ115" s="488">
        <v>752544.59956</v>
      </c>
    </row>
    <row r="116" spans="1:36" s="42" customFormat="1" x14ac:dyDescent="0.25">
      <c r="A116" s="405">
        <v>4</v>
      </c>
      <c r="B116" s="115">
        <v>1408</v>
      </c>
      <c r="C116" s="185" t="s">
        <v>1342</v>
      </c>
      <c r="D116" s="483">
        <v>0</v>
      </c>
      <c r="E116" s="483">
        <v>41715.324950000002</v>
      </c>
      <c r="F116" s="483">
        <v>6180.2976399999998</v>
      </c>
      <c r="G116" s="483">
        <v>0</v>
      </c>
      <c r="H116" s="89">
        <v>47895.622589999999</v>
      </c>
      <c r="I116" s="483">
        <v>0</v>
      </c>
      <c r="J116" s="483">
        <v>0</v>
      </c>
      <c r="K116" s="483">
        <v>0</v>
      </c>
      <c r="L116" s="483">
        <v>0</v>
      </c>
      <c r="M116" s="483">
        <v>3026.7568099999999</v>
      </c>
      <c r="N116" s="483">
        <v>417.45220999999998</v>
      </c>
      <c r="O116" s="483">
        <v>0</v>
      </c>
      <c r="P116" s="483">
        <v>0</v>
      </c>
      <c r="Q116" s="483">
        <v>0</v>
      </c>
      <c r="R116" s="89">
        <v>3444.2090199999998</v>
      </c>
      <c r="S116" s="483">
        <v>0</v>
      </c>
      <c r="T116" s="483">
        <v>0</v>
      </c>
      <c r="U116" s="483">
        <v>0</v>
      </c>
      <c r="V116" s="483">
        <v>0</v>
      </c>
      <c r="W116" s="483">
        <v>0</v>
      </c>
      <c r="X116" s="483">
        <v>0</v>
      </c>
      <c r="Y116" s="483">
        <v>0</v>
      </c>
      <c r="Z116" s="483">
        <v>0</v>
      </c>
      <c r="AA116" s="483">
        <v>0</v>
      </c>
      <c r="AB116" s="483">
        <v>0</v>
      </c>
      <c r="AC116" s="483">
        <v>0</v>
      </c>
      <c r="AD116" s="483">
        <v>0</v>
      </c>
      <c r="AE116" s="483">
        <v>51339.831610000001</v>
      </c>
      <c r="AF116" s="233">
        <v>417.45220999999998</v>
      </c>
      <c r="AG116" s="233">
        <v>3026.7568099999999</v>
      </c>
      <c r="AH116" s="233">
        <v>0</v>
      </c>
      <c r="AI116" s="233">
        <v>0</v>
      </c>
      <c r="AJ116" s="488">
        <v>47895.622589999999</v>
      </c>
    </row>
    <row r="117" spans="1:36" s="42" customFormat="1" x14ac:dyDescent="0.25">
      <c r="A117" s="405">
        <v>6</v>
      </c>
      <c r="B117" s="115">
        <v>140805</v>
      </c>
      <c r="C117" s="185" t="s">
        <v>629</v>
      </c>
      <c r="D117" s="483">
        <v>0</v>
      </c>
      <c r="E117" s="483">
        <v>91.37576</v>
      </c>
      <c r="F117" s="483">
        <v>30.355160000000001</v>
      </c>
      <c r="G117" s="483">
        <v>0</v>
      </c>
      <c r="H117" s="89">
        <v>121.73092</v>
      </c>
      <c r="I117" s="483">
        <v>0</v>
      </c>
      <c r="J117" s="483">
        <v>0</v>
      </c>
      <c r="K117" s="483">
        <v>0</v>
      </c>
      <c r="L117" s="483">
        <v>0</v>
      </c>
      <c r="M117" s="483">
        <v>12.800280000000001</v>
      </c>
      <c r="N117" s="483">
        <v>2.1587399999999999</v>
      </c>
      <c r="O117" s="483">
        <v>0</v>
      </c>
      <c r="P117" s="483">
        <v>0</v>
      </c>
      <c r="Q117" s="483">
        <v>0</v>
      </c>
      <c r="R117" s="89">
        <v>14.959020000000001</v>
      </c>
      <c r="S117" s="483">
        <v>0</v>
      </c>
      <c r="T117" s="483">
        <v>0</v>
      </c>
      <c r="U117" s="483">
        <v>0</v>
      </c>
      <c r="V117" s="483">
        <v>0</v>
      </c>
      <c r="W117" s="483">
        <v>0</v>
      </c>
      <c r="X117" s="483">
        <v>0</v>
      </c>
      <c r="Y117" s="483">
        <v>0</v>
      </c>
      <c r="Z117" s="483">
        <v>0</v>
      </c>
      <c r="AA117" s="483">
        <v>0</v>
      </c>
      <c r="AB117" s="483">
        <v>0</v>
      </c>
      <c r="AC117" s="483">
        <v>0</v>
      </c>
      <c r="AD117" s="483">
        <v>0</v>
      </c>
      <c r="AE117" s="483">
        <v>136.68994000000001</v>
      </c>
      <c r="AF117" s="233">
        <v>2.1587399999999999</v>
      </c>
      <c r="AG117" s="233">
        <v>12.800280000000001</v>
      </c>
      <c r="AH117" s="233">
        <v>0</v>
      </c>
      <c r="AI117" s="233">
        <v>0</v>
      </c>
      <c r="AJ117" s="488">
        <v>121.73092</v>
      </c>
    </row>
    <row r="118" spans="1:36" s="42" customFormat="1" x14ac:dyDescent="0.25">
      <c r="A118" s="405">
        <v>6</v>
      </c>
      <c r="B118" s="115">
        <v>140810</v>
      </c>
      <c r="C118" s="185" t="s">
        <v>631</v>
      </c>
      <c r="D118" s="483">
        <v>0</v>
      </c>
      <c r="E118" s="483">
        <v>169.54603</v>
      </c>
      <c r="F118" s="483">
        <v>16.788789999999999</v>
      </c>
      <c r="G118" s="483">
        <v>0</v>
      </c>
      <c r="H118" s="89">
        <v>186.33482000000001</v>
      </c>
      <c r="I118" s="483">
        <v>0</v>
      </c>
      <c r="J118" s="483">
        <v>0</v>
      </c>
      <c r="K118" s="483">
        <v>0</v>
      </c>
      <c r="L118" s="483">
        <v>0</v>
      </c>
      <c r="M118" s="483">
        <v>21.843260000000001</v>
      </c>
      <c r="N118" s="483">
        <v>3.32172</v>
      </c>
      <c r="O118" s="483">
        <v>0</v>
      </c>
      <c r="P118" s="483">
        <v>0</v>
      </c>
      <c r="Q118" s="483">
        <v>0</v>
      </c>
      <c r="R118" s="89">
        <v>25.16498</v>
      </c>
      <c r="S118" s="483">
        <v>0</v>
      </c>
      <c r="T118" s="483">
        <v>0</v>
      </c>
      <c r="U118" s="483">
        <v>0</v>
      </c>
      <c r="V118" s="483">
        <v>0</v>
      </c>
      <c r="W118" s="483">
        <v>0</v>
      </c>
      <c r="X118" s="483">
        <v>0</v>
      </c>
      <c r="Y118" s="483">
        <v>0</v>
      </c>
      <c r="Z118" s="483">
        <v>0</v>
      </c>
      <c r="AA118" s="483">
        <v>0</v>
      </c>
      <c r="AB118" s="483">
        <v>0</v>
      </c>
      <c r="AC118" s="483">
        <v>0</v>
      </c>
      <c r="AD118" s="483">
        <v>0</v>
      </c>
      <c r="AE118" s="483">
        <v>211.49979999999999</v>
      </c>
      <c r="AF118" s="233">
        <v>3.32172</v>
      </c>
      <c r="AG118" s="233">
        <v>21.843260000000001</v>
      </c>
      <c r="AH118" s="233">
        <v>0</v>
      </c>
      <c r="AI118" s="233">
        <v>0</v>
      </c>
      <c r="AJ118" s="488">
        <v>186.33482000000001</v>
      </c>
    </row>
    <row r="119" spans="1:36" s="42" customFormat="1" x14ac:dyDescent="0.25">
      <c r="A119" s="405">
        <v>6</v>
      </c>
      <c r="B119" s="115">
        <v>140815</v>
      </c>
      <c r="C119" s="185" t="s">
        <v>633</v>
      </c>
      <c r="D119" s="483">
        <v>0</v>
      </c>
      <c r="E119" s="483">
        <v>258.62545</v>
      </c>
      <c r="F119" s="483">
        <v>139.46887000000001</v>
      </c>
      <c r="G119" s="483">
        <v>0</v>
      </c>
      <c r="H119" s="89">
        <v>398.09432000000004</v>
      </c>
      <c r="I119" s="483">
        <v>0</v>
      </c>
      <c r="J119" s="483">
        <v>0</v>
      </c>
      <c r="K119" s="483">
        <v>0</v>
      </c>
      <c r="L119" s="483">
        <v>0</v>
      </c>
      <c r="M119" s="483">
        <v>33.713230000000003</v>
      </c>
      <c r="N119" s="483">
        <v>5.0321600000000002</v>
      </c>
      <c r="O119" s="483">
        <v>0</v>
      </c>
      <c r="P119" s="483">
        <v>0</v>
      </c>
      <c r="Q119" s="483">
        <v>0</v>
      </c>
      <c r="R119" s="89">
        <v>38.74539</v>
      </c>
      <c r="S119" s="483">
        <v>0</v>
      </c>
      <c r="T119" s="483">
        <v>0</v>
      </c>
      <c r="U119" s="483">
        <v>0</v>
      </c>
      <c r="V119" s="483">
        <v>0</v>
      </c>
      <c r="W119" s="483">
        <v>0</v>
      </c>
      <c r="X119" s="483">
        <v>0</v>
      </c>
      <c r="Y119" s="483">
        <v>0</v>
      </c>
      <c r="Z119" s="483">
        <v>0</v>
      </c>
      <c r="AA119" s="483">
        <v>0</v>
      </c>
      <c r="AB119" s="483">
        <v>0</v>
      </c>
      <c r="AC119" s="483">
        <v>0</v>
      </c>
      <c r="AD119" s="483">
        <v>0</v>
      </c>
      <c r="AE119" s="483">
        <v>436.83971000000003</v>
      </c>
      <c r="AF119" s="233">
        <v>5.0321600000000002</v>
      </c>
      <c r="AG119" s="233">
        <v>33.713230000000003</v>
      </c>
      <c r="AH119" s="233">
        <v>0</v>
      </c>
      <c r="AI119" s="233">
        <v>0</v>
      </c>
      <c r="AJ119" s="488">
        <v>398.09432000000004</v>
      </c>
    </row>
    <row r="120" spans="1:36" s="42" customFormat="1" x14ac:dyDescent="0.25">
      <c r="A120" s="405">
        <v>6</v>
      </c>
      <c r="B120" s="115">
        <v>140820</v>
      </c>
      <c r="C120" s="185" t="s">
        <v>635</v>
      </c>
      <c r="D120" s="483">
        <v>0</v>
      </c>
      <c r="E120" s="483">
        <v>526.53186000000005</v>
      </c>
      <c r="F120" s="483">
        <v>85.4392</v>
      </c>
      <c r="G120" s="483">
        <v>0</v>
      </c>
      <c r="H120" s="89">
        <v>611.97106000000008</v>
      </c>
      <c r="I120" s="483">
        <v>0</v>
      </c>
      <c r="J120" s="483">
        <v>0</v>
      </c>
      <c r="K120" s="483">
        <v>0</v>
      </c>
      <c r="L120" s="483">
        <v>0</v>
      </c>
      <c r="M120" s="483">
        <v>67.972570000000005</v>
      </c>
      <c r="N120" s="483">
        <v>10.24567</v>
      </c>
      <c r="O120" s="483">
        <v>0</v>
      </c>
      <c r="P120" s="483">
        <v>0</v>
      </c>
      <c r="Q120" s="483">
        <v>0</v>
      </c>
      <c r="R120" s="89">
        <v>78.218240000000009</v>
      </c>
      <c r="S120" s="483">
        <v>0</v>
      </c>
      <c r="T120" s="483">
        <v>0</v>
      </c>
      <c r="U120" s="483">
        <v>0</v>
      </c>
      <c r="V120" s="483">
        <v>0</v>
      </c>
      <c r="W120" s="483">
        <v>0</v>
      </c>
      <c r="X120" s="483">
        <v>0</v>
      </c>
      <c r="Y120" s="483">
        <v>0</v>
      </c>
      <c r="Z120" s="483">
        <v>0</v>
      </c>
      <c r="AA120" s="483">
        <v>0</v>
      </c>
      <c r="AB120" s="483">
        <v>0</v>
      </c>
      <c r="AC120" s="483">
        <v>0</v>
      </c>
      <c r="AD120" s="483">
        <v>0</v>
      </c>
      <c r="AE120" s="483">
        <v>690.18930000000012</v>
      </c>
      <c r="AF120" s="233">
        <v>10.24567</v>
      </c>
      <c r="AG120" s="233">
        <v>67.972570000000005</v>
      </c>
      <c r="AH120" s="233">
        <v>0</v>
      </c>
      <c r="AI120" s="233">
        <v>0</v>
      </c>
      <c r="AJ120" s="488">
        <v>611.97106000000008</v>
      </c>
    </row>
    <row r="121" spans="1:36" s="42" customFormat="1" x14ac:dyDescent="0.25">
      <c r="A121" s="405">
        <v>6</v>
      </c>
      <c r="B121" s="115">
        <v>140825</v>
      </c>
      <c r="C121" s="185" t="s">
        <v>637</v>
      </c>
      <c r="D121" s="483">
        <v>0</v>
      </c>
      <c r="E121" s="483">
        <v>40669.245849999999</v>
      </c>
      <c r="F121" s="483">
        <v>5908.2456199999997</v>
      </c>
      <c r="G121" s="483">
        <v>0</v>
      </c>
      <c r="H121" s="89">
        <v>46577.491470000001</v>
      </c>
      <c r="I121" s="483">
        <v>0</v>
      </c>
      <c r="J121" s="483">
        <v>0</v>
      </c>
      <c r="K121" s="483">
        <v>0</v>
      </c>
      <c r="L121" s="483">
        <v>0</v>
      </c>
      <c r="M121" s="483">
        <v>2890.4274700000001</v>
      </c>
      <c r="N121" s="483">
        <v>396.69391999999999</v>
      </c>
      <c r="O121" s="483">
        <v>0</v>
      </c>
      <c r="P121" s="483">
        <v>0</v>
      </c>
      <c r="Q121" s="483">
        <v>0</v>
      </c>
      <c r="R121" s="89">
        <v>3287.1213900000002</v>
      </c>
      <c r="S121" s="483">
        <v>0</v>
      </c>
      <c r="T121" s="483">
        <v>0</v>
      </c>
      <c r="U121" s="483">
        <v>0</v>
      </c>
      <c r="V121" s="483">
        <v>0</v>
      </c>
      <c r="W121" s="483">
        <v>0</v>
      </c>
      <c r="X121" s="483">
        <v>0</v>
      </c>
      <c r="Y121" s="483">
        <v>0</v>
      </c>
      <c r="Z121" s="483">
        <v>0</v>
      </c>
      <c r="AA121" s="483">
        <v>0</v>
      </c>
      <c r="AB121" s="483">
        <v>0</v>
      </c>
      <c r="AC121" s="483">
        <v>0</v>
      </c>
      <c r="AD121" s="483">
        <v>0</v>
      </c>
      <c r="AE121" s="483">
        <v>49864.612860000001</v>
      </c>
      <c r="AF121" s="233">
        <v>396.69391999999999</v>
      </c>
      <c r="AG121" s="233">
        <v>2890.4274700000001</v>
      </c>
      <c r="AH121" s="233">
        <v>0</v>
      </c>
      <c r="AI121" s="233">
        <v>0</v>
      </c>
      <c r="AJ121" s="488">
        <v>46577.491470000001</v>
      </c>
    </row>
    <row r="122" spans="1:36" s="42" customFormat="1" x14ac:dyDescent="0.25">
      <c r="A122" s="405">
        <v>4</v>
      </c>
      <c r="B122" s="115">
        <v>1409</v>
      </c>
      <c r="C122" s="185" t="s">
        <v>1343</v>
      </c>
      <c r="D122" s="483">
        <v>1572.3557599999999</v>
      </c>
      <c r="E122" s="483">
        <v>68709.076390000002</v>
      </c>
      <c r="F122" s="483">
        <v>81841.849419999999</v>
      </c>
      <c r="G122" s="483">
        <v>8498.7589200000002</v>
      </c>
      <c r="H122" s="89">
        <v>160622.04048999998</v>
      </c>
      <c r="I122" s="483">
        <v>62806.870430000003</v>
      </c>
      <c r="J122" s="483">
        <v>0</v>
      </c>
      <c r="K122" s="483">
        <v>0</v>
      </c>
      <c r="L122" s="483">
        <v>19569.920880000001</v>
      </c>
      <c r="M122" s="483">
        <v>3197.2892200000001</v>
      </c>
      <c r="N122" s="483">
        <v>36914.950429999997</v>
      </c>
      <c r="O122" s="483">
        <v>16053.75093</v>
      </c>
      <c r="P122" s="483">
        <v>150.68306999999999</v>
      </c>
      <c r="Q122" s="483">
        <v>0</v>
      </c>
      <c r="R122" s="89">
        <v>138693.46496000001</v>
      </c>
      <c r="S122" s="483">
        <v>6066.4018500000002</v>
      </c>
      <c r="T122" s="483">
        <v>747.01477</v>
      </c>
      <c r="U122" s="483">
        <v>2190.8054499999998</v>
      </c>
      <c r="V122" s="483">
        <v>373.75688000000002</v>
      </c>
      <c r="W122" s="483">
        <v>0</v>
      </c>
      <c r="X122" s="483">
        <v>0</v>
      </c>
      <c r="Y122" s="483">
        <v>0</v>
      </c>
      <c r="Z122" s="483">
        <v>252.54191</v>
      </c>
      <c r="AA122" s="483">
        <v>0</v>
      </c>
      <c r="AB122" s="483">
        <v>381.21561000000003</v>
      </c>
      <c r="AC122" s="483">
        <v>0</v>
      </c>
      <c r="AD122" s="483">
        <v>10011.73647</v>
      </c>
      <c r="AE122" s="483">
        <v>309327.24192</v>
      </c>
      <c r="AF122" s="233">
        <v>36914.950429999997</v>
      </c>
      <c r="AG122" s="233">
        <v>23140.966980000001</v>
      </c>
      <c r="AH122" s="233">
        <v>0</v>
      </c>
      <c r="AI122" s="233">
        <v>0</v>
      </c>
      <c r="AJ122" s="488">
        <v>249271.32451000003</v>
      </c>
    </row>
    <row r="123" spans="1:36" s="42" customFormat="1" x14ac:dyDescent="0.25">
      <c r="A123" s="405">
        <v>6</v>
      </c>
      <c r="B123" s="115">
        <v>140905</v>
      </c>
      <c r="C123" s="185" t="s">
        <v>629</v>
      </c>
      <c r="D123" s="483">
        <v>101.01134</v>
      </c>
      <c r="E123" s="483">
        <v>4211.3214900000003</v>
      </c>
      <c r="F123" s="483">
        <v>4846.4672799999998</v>
      </c>
      <c r="G123" s="483">
        <v>237.05985000000001</v>
      </c>
      <c r="H123" s="89">
        <v>9395.8599599999998</v>
      </c>
      <c r="I123" s="483">
        <v>647.85942</v>
      </c>
      <c r="J123" s="483">
        <v>0</v>
      </c>
      <c r="K123" s="483">
        <v>0</v>
      </c>
      <c r="L123" s="483">
        <v>2686.12817</v>
      </c>
      <c r="M123" s="483">
        <v>92.232650000000007</v>
      </c>
      <c r="N123" s="483">
        <v>895.24695999999994</v>
      </c>
      <c r="O123" s="483">
        <v>213.1781</v>
      </c>
      <c r="P123" s="483">
        <v>73.394540000000006</v>
      </c>
      <c r="Q123" s="483">
        <v>0</v>
      </c>
      <c r="R123" s="89">
        <v>4608.0398399999995</v>
      </c>
      <c r="S123" s="483">
        <v>90.061530000000005</v>
      </c>
      <c r="T123" s="483">
        <v>2.9417</v>
      </c>
      <c r="U123" s="483">
        <v>235.39547999999999</v>
      </c>
      <c r="V123" s="483">
        <v>15.868359999999999</v>
      </c>
      <c r="W123" s="483">
        <v>0</v>
      </c>
      <c r="X123" s="483">
        <v>0</v>
      </c>
      <c r="Y123" s="483">
        <v>0</v>
      </c>
      <c r="Z123" s="483">
        <v>5.9572799999999999</v>
      </c>
      <c r="AA123" s="483">
        <v>0</v>
      </c>
      <c r="AB123" s="483">
        <v>12.97662</v>
      </c>
      <c r="AC123" s="483">
        <v>0</v>
      </c>
      <c r="AD123" s="483">
        <v>363.20097000000004</v>
      </c>
      <c r="AE123" s="483">
        <v>14367.100769999999</v>
      </c>
      <c r="AF123" s="233">
        <v>895.24695999999994</v>
      </c>
      <c r="AG123" s="233">
        <v>2794.2291799999998</v>
      </c>
      <c r="AH123" s="233">
        <v>0</v>
      </c>
      <c r="AI123" s="233">
        <v>0</v>
      </c>
      <c r="AJ123" s="488">
        <v>10677.624629999998</v>
      </c>
    </row>
    <row r="124" spans="1:36" s="42" customFormat="1" x14ac:dyDescent="0.25">
      <c r="A124" s="405">
        <v>6</v>
      </c>
      <c r="B124" s="115">
        <v>140910</v>
      </c>
      <c r="C124" s="185" t="s">
        <v>631</v>
      </c>
      <c r="D124" s="483">
        <v>85.295609999999996</v>
      </c>
      <c r="E124" s="483">
        <v>2049.4319799999998</v>
      </c>
      <c r="F124" s="483">
        <v>5589.8742700000003</v>
      </c>
      <c r="G124" s="483">
        <v>1740.0248899999999</v>
      </c>
      <c r="H124" s="89">
        <v>9464.6267500000013</v>
      </c>
      <c r="I124" s="483">
        <v>1307.21603</v>
      </c>
      <c r="J124" s="483">
        <v>0</v>
      </c>
      <c r="K124" s="483">
        <v>0</v>
      </c>
      <c r="L124" s="483">
        <v>1667.81906</v>
      </c>
      <c r="M124" s="483">
        <v>1512.2094400000001</v>
      </c>
      <c r="N124" s="483">
        <v>1237.2791299999999</v>
      </c>
      <c r="O124" s="483">
        <v>4317.5372399999997</v>
      </c>
      <c r="P124" s="483">
        <v>2.2632099999999999</v>
      </c>
      <c r="Q124" s="483">
        <v>0</v>
      </c>
      <c r="R124" s="89">
        <v>10044.32411</v>
      </c>
      <c r="S124" s="483">
        <v>144.15353999999999</v>
      </c>
      <c r="T124" s="483">
        <v>4.2581199999999999</v>
      </c>
      <c r="U124" s="483">
        <v>23.996179999999999</v>
      </c>
      <c r="V124" s="483">
        <v>29.938610000000001</v>
      </c>
      <c r="W124" s="483">
        <v>0</v>
      </c>
      <c r="X124" s="483">
        <v>0</v>
      </c>
      <c r="Y124" s="483">
        <v>0</v>
      </c>
      <c r="Z124" s="483">
        <v>4.6885399999999997</v>
      </c>
      <c r="AA124" s="483">
        <v>0</v>
      </c>
      <c r="AB124" s="483">
        <v>19.267199999999999</v>
      </c>
      <c r="AC124" s="483">
        <v>0</v>
      </c>
      <c r="AD124" s="483">
        <v>226.30219</v>
      </c>
      <c r="AE124" s="483">
        <v>19735.253049999999</v>
      </c>
      <c r="AF124" s="233">
        <v>1237.2791299999999</v>
      </c>
      <c r="AG124" s="233">
        <v>3209.96711</v>
      </c>
      <c r="AH124" s="233">
        <v>0</v>
      </c>
      <c r="AI124" s="233">
        <v>0</v>
      </c>
      <c r="AJ124" s="488">
        <v>15288.006809999999</v>
      </c>
    </row>
    <row r="125" spans="1:36" s="42" customFormat="1" x14ac:dyDescent="0.25">
      <c r="A125" s="405">
        <v>6</v>
      </c>
      <c r="B125" s="115">
        <v>140915</v>
      </c>
      <c r="C125" s="185" t="s">
        <v>633</v>
      </c>
      <c r="D125" s="483">
        <v>107.40139000000001</v>
      </c>
      <c r="E125" s="483">
        <v>5264.8261300000004</v>
      </c>
      <c r="F125" s="483">
        <v>8261.2756900000004</v>
      </c>
      <c r="G125" s="483">
        <v>400.47586000000001</v>
      </c>
      <c r="H125" s="89">
        <v>14033.979070000001</v>
      </c>
      <c r="I125" s="483">
        <v>3155.54576</v>
      </c>
      <c r="J125" s="483">
        <v>0</v>
      </c>
      <c r="K125" s="483">
        <v>0</v>
      </c>
      <c r="L125" s="483">
        <v>2273.3017500000001</v>
      </c>
      <c r="M125" s="483">
        <v>367.41863000000001</v>
      </c>
      <c r="N125" s="483">
        <v>7620.8992500000004</v>
      </c>
      <c r="O125" s="483">
        <v>3626.2571899999998</v>
      </c>
      <c r="P125" s="483">
        <v>3.7726299999999999</v>
      </c>
      <c r="Q125" s="483">
        <v>0</v>
      </c>
      <c r="R125" s="89">
        <v>17047.195209999998</v>
      </c>
      <c r="S125" s="483">
        <v>279.31403999999998</v>
      </c>
      <c r="T125" s="483">
        <v>10.09487</v>
      </c>
      <c r="U125" s="483">
        <v>131.67490000000001</v>
      </c>
      <c r="V125" s="483">
        <v>43.195990000000002</v>
      </c>
      <c r="W125" s="483">
        <v>0</v>
      </c>
      <c r="X125" s="483">
        <v>0</v>
      </c>
      <c r="Y125" s="483">
        <v>0</v>
      </c>
      <c r="Z125" s="483">
        <v>7.8411099999999996</v>
      </c>
      <c r="AA125" s="483">
        <v>0</v>
      </c>
      <c r="AB125" s="483">
        <v>29.756039999999999</v>
      </c>
      <c r="AC125" s="483">
        <v>0</v>
      </c>
      <c r="AD125" s="483">
        <v>501.87694999999997</v>
      </c>
      <c r="AE125" s="483">
        <v>31583.051230000001</v>
      </c>
      <c r="AF125" s="233">
        <v>7620.8992500000004</v>
      </c>
      <c r="AG125" s="233">
        <v>2683.9163700000004</v>
      </c>
      <c r="AH125" s="233">
        <v>0</v>
      </c>
      <c r="AI125" s="233">
        <v>0</v>
      </c>
      <c r="AJ125" s="488">
        <v>21278.235610000007</v>
      </c>
    </row>
    <row r="126" spans="1:36" s="42" customFormat="1" x14ac:dyDescent="0.25">
      <c r="A126" s="405">
        <v>6</v>
      </c>
      <c r="B126" s="115">
        <v>140920</v>
      </c>
      <c r="C126" s="185" t="s">
        <v>635</v>
      </c>
      <c r="D126" s="483">
        <v>203.74184</v>
      </c>
      <c r="E126" s="483">
        <v>6992.41194</v>
      </c>
      <c r="F126" s="483">
        <v>14080.02332</v>
      </c>
      <c r="G126" s="483">
        <v>4624.0728600000002</v>
      </c>
      <c r="H126" s="89">
        <v>25900.249960000001</v>
      </c>
      <c r="I126" s="483">
        <v>5258.26656</v>
      </c>
      <c r="J126" s="483">
        <v>0</v>
      </c>
      <c r="K126" s="483">
        <v>0</v>
      </c>
      <c r="L126" s="483">
        <v>3199.35095</v>
      </c>
      <c r="M126" s="483">
        <v>306.21301999999997</v>
      </c>
      <c r="N126" s="483">
        <v>4540.2708899999998</v>
      </c>
      <c r="O126" s="483">
        <v>1161.54087</v>
      </c>
      <c r="P126" s="483">
        <v>9.2199000000000009</v>
      </c>
      <c r="Q126" s="483">
        <v>0</v>
      </c>
      <c r="R126" s="89">
        <v>14474.86219</v>
      </c>
      <c r="S126" s="483">
        <v>1023.62899</v>
      </c>
      <c r="T126" s="483">
        <v>85.193579999999997</v>
      </c>
      <c r="U126" s="483">
        <v>179.47065000000001</v>
      </c>
      <c r="V126" s="483">
        <v>41.741979999999998</v>
      </c>
      <c r="W126" s="483">
        <v>0</v>
      </c>
      <c r="X126" s="483">
        <v>0</v>
      </c>
      <c r="Y126" s="483">
        <v>0</v>
      </c>
      <c r="Z126" s="483">
        <v>26.742090000000001</v>
      </c>
      <c r="AA126" s="483">
        <v>0</v>
      </c>
      <c r="AB126" s="483">
        <v>61.873800000000003</v>
      </c>
      <c r="AC126" s="483">
        <v>0</v>
      </c>
      <c r="AD126" s="483">
        <v>1418.6510900000001</v>
      </c>
      <c r="AE126" s="483">
        <v>41793.76324</v>
      </c>
      <c r="AF126" s="233">
        <v>4540.2708899999998</v>
      </c>
      <c r="AG126" s="233">
        <v>3547.3059499999999</v>
      </c>
      <c r="AH126" s="233">
        <v>0</v>
      </c>
      <c r="AI126" s="233">
        <v>0</v>
      </c>
      <c r="AJ126" s="488">
        <v>33706.186400000006</v>
      </c>
    </row>
    <row r="127" spans="1:36" s="42" customFormat="1" x14ac:dyDescent="0.25">
      <c r="A127" s="405">
        <v>6</v>
      </c>
      <c r="B127" s="115">
        <v>140925</v>
      </c>
      <c r="C127" s="185" t="s">
        <v>637</v>
      </c>
      <c r="D127" s="483">
        <v>1074.9055800000001</v>
      </c>
      <c r="E127" s="483">
        <v>50191.084849999999</v>
      </c>
      <c r="F127" s="483">
        <v>49064.208859999999</v>
      </c>
      <c r="G127" s="483">
        <v>1497.12546</v>
      </c>
      <c r="H127" s="89">
        <v>101827.32474999999</v>
      </c>
      <c r="I127" s="483">
        <v>52437.982660000001</v>
      </c>
      <c r="J127" s="483">
        <v>0</v>
      </c>
      <c r="K127" s="483">
        <v>0</v>
      </c>
      <c r="L127" s="483">
        <v>9743.3209499999994</v>
      </c>
      <c r="M127" s="483">
        <v>919.21547999999996</v>
      </c>
      <c r="N127" s="483">
        <v>22621.254199999999</v>
      </c>
      <c r="O127" s="483">
        <v>6735.2375300000003</v>
      </c>
      <c r="P127" s="483">
        <v>62.032789999999999</v>
      </c>
      <c r="Q127" s="483">
        <v>0</v>
      </c>
      <c r="R127" s="89">
        <v>92519.043609999993</v>
      </c>
      <c r="S127" s="483">
        <v>4529.2437499999996</v>
      </c>
      <c r="T127" s="483">
        <v>644.52650000000006</v>
      </c>
      <c r="U127" s="483">
        <v>1620.2682400000001</v>
      </c>
      <c r="V127" s="483">
        <v>243.01194000000001</v>
      </c>
      <c r="W127" s="483">
        <v>0</v>
      </c>
      <c r="X127" s="483">
        <v>0</v>
      </c>
      <c r="Y127" s="483">
        <v>0</v>
      </c>
      <c r="Z127" s="483">
        <v>207.31289000000001</v>
      </c>
      <c r="AA127" s="483">
        <v>0</v>
      </c>
      <c r="AB127" s="483">
        <v>257.34195</v>
      </c>
      <c r="AC127" s="483">
        <v>0</v>
      </c>
      <c r="AD127" s="483">
        <v>7501.7052700000004</v>
      </c>
      <c r="AE127" s="483">
        <v>201848.07362999997</v>
      </c>
      <c r="AF127" s="233">
        <v>22621.254199999999</v>
      </c>
      <c r="AG127" s="233">
        <v>10905.54837</v>
      </c>
      <c r="AH127" s="233">
        <v>0</v>
      </c>
      <c r="AI127" s="233">
        <v>0</v>
      </c>
      <c r="AJ127" s="488">
        <v>168321.27106</v>
      </c>
    </row>
    <row r="128" spans="1:36" s="42" customFormat="1" x14ac:dyDescent="0.25">
      <c r="A128" s="405">
        <v>4</v>
      </c>
      <c r="B128" s="115">
        <v>1410</v>
      </c>
      <c r="C128" s="185" t="s">
        <v>1349</v>
      </c>
      <c r="D128" s="483">
        <v>24842.946650000002</v>
      </c>
      <c r="E128" s="483">
        <v>181.08013</v>
      </c>
      <c r="F128" s="483">
        <v>22034.82934</v>
      </c>
      <c r="G128" s="483">
        <v>3680.8913200000002</v>
      </c>
      <c r="H128" s="89">
        <v>50739.747439999999</v>
      </c>
      <c r="I128" s="483">
        <v>15952.45256</v>
      </c>
      <c r="J128" s="483">
        <v>0</v>
      </c>
      <c r="K128" s="483">
        <v>0</v>
      </c>
      <c r="L128" s="483">
        <v>60522.119310000002</v>
      </c>
      <c r="M128" s="483">
        <v>890.78929000000005</v>
      </c>
      <c r="N128" s="483">
        <v>1269.7125100000001</v>
      </c>
      <c r="O128" s="483">
        <v>5273.7425199999998</v>
      </c>
      <c r="P128" s="483">
        <v>260.87743999999998</v>
      </c>
      <c r="Q128" s="483">
        <v>1156.4698800000001</v>
      </c>
      <c r="R128" s="89">
        <v>85326.163509999998</v>
      </c>
      <c r="S128" s="483">
        <v>84.511920000000003</v>
      </c>
      <c r="T128" s="483">
        <v>2985.9712599999998</v>
      </c>
      <c r="U128" s="483">
        <v>21.997610000000002</v>
      </c>
      <c r="V128" s="483">
        <v>277.87040999999999</v>
      </c>
      <c r="W128" s="483">
        <v>0</v>
      </c>
      <c r="X128" s="483">
        <v>0</v>
      </c>
      <c r="Y128" s="483">
        <v>386.66446999999999</v>
      </c>
      <c r="Z128" s="483">
        <v>153.56818999999999</v>
      </c>
      <c r="AA128" s="483">
        <v>0</v>
      </c>
      <c r="AB128" s="483">
        <v>2649.26037</v>
      </c>
      <c r="AC128" s="483">
        <v>0</v>
      </c>
      <c r="AD128" s="483">
        <v>6559.8442299999997</v>
      </c>
      <c r="AE128" s="483">
        <v>142625.75517999998</v>
      </c>
      <c r="AF128" s="233">
        <v>1269.7125100000001</v>
      </c>
      <c r="AG128" s="233">
        <v>61690.779010000006</v>
      </c>
      <c r="AH128" s="233">
        <v>0</v>
      </c>
      <c r="AI128" s="233">
        <v>386.66446999999999</v>
      </c>
      <c r="AJ128" s="488">
        <v>79278.599190000023</v>
      </c>
    </row>
    <row r="129" spans="1:36" s="42" customFormat="1" x14ac:dyDescent="0.25">
      <c r="A129" s="405">
        <v>6</v>
      </c>
      <c r="B129" s="115">
        <v>141005</v>
      </c>
      <c r="C129" s="185" t="s">
        <v>629</v>
      </c>
      <c r="D129" s="483">
        <v>581.98830999999996</v>
      </c>
      <c r="E129" s="483">
        <v>4.08995</v>
      </c>
      <c r="F129" s="483">
        <v>684.98891000000003</v>
      </c>
      <c r="G129" s="483">
        <v>1343.5162</v>
      </c>
      <c r="H129" s="89">
        <v>2614.5833700000003</v>
      </c>
      <c r="I129" s="483">
        <v>1328.9929999999999</v>
      </c>
      <c r="J129" s="483">
        <v>0</v>
      </c>
      <c r="K129" s="483">
        <v>0</v>
      </c>
      <c r="L129" s="483">
        <v>4455.3797100000002</v>
      </c>
      <c r="M129" s="483">
        <v>16.70778</v>
      </c>
      <c r="N129" s="483">
        <v>84.548919999999995</v>
      </c>
      <c r="O129" s="483">
        <v>57.30068</v>
      </c>
      <c r="P129" s="483">
        <v>5.0386499999999996</v>
      </c>
      <c r="Q129" s="483">
        <v>65.153589999999994</v>
      </c>
      <c r="R129" s="89">
        <v>6013.1223300000001</v>
      </c>
      <c r="S129" s="483">
        <v>0.42647000000000002</v>
      </c>
      <c r="T129" s="483">
        <v>103.24937</v>
      </c>
      <c r="U129" s="483">
        <v>0.66117999999999999</v>
      </c>
      <c r="V129" s="483">
        <v>6.7919</v>
      </c>
      <c r="W129" s="483">
        <v>0</v>
      </c>
      <c r="X129" s="483">
        <v>0</v>
      </c>
      <c r="Y129" s="483">
        <v>12.48612</v>
      </c>
      <c r="Z129" s="483">
        <v>11.81512</v>
      </c>
      <c r="AA129" s="483">
        <v>0</v>
      </c>
      <c r="AB129" s="483">
        <v>36.940330000000003</v>
      </c>
      <c r="AC129" s="483">
        <v>0</v>
      </c>
      <c r="AD129" s="483">
        <v>172.37049000000002</v>
      </c>
      <c r="AE129" s="483">
        <v>8800.0761899999998</v>
      </c>
      <c r="AF129" s="233">
        <v>84.548919999999995</v>
      </c>
      <c r="AG129" s="233">
        <v>4478.8793900000001</v>
      </c>
      <c r="AH129" s="233">
        <v>0</v>
      </c>
      <c r="AI129" s="233">
        <v>12.48612</v>
      </c>
      <c r="AJ129" s="488">
        <v>4224.16176</v>
      </c>
    </row>
    <row r="130" spans="1:36" s="42" customFormat="1" x14ac:dyDescent="0.25">
      <c r="A130" s="405">
        <v>6</v>
      </c>
      <c r="B130" s="115">
        <v>141010</v>
      </c>
      <c r="C130" s="185" t="s">
        <v>631</v>
      </c>
      <c r="D130" s="483">
        <v>634.04502000000002</v>
      </c>
      <c r="E130" s="483">
        <v>14.84618</v>
      </c>
      <c r="F130" s="483">
        <v>1093.91221</v>
      </c>
      <c r="G130" s="483">
        <v>145.95867999999999</v>
      </c>
      <c r="H130" s="89">
        <v>1888.7620899999999</v>
      </c>
      <c r="I130" s="483">
        <v>697.07231000000002</v>
      </c>
      <c r="J130" s="483">
        <v>0</v>
      </c>
      <c r="K130" s="483">
        <v>0</v>
      </c>
      <c r="L130" s="483">
        <v>2365.8358199999998</v>
      </c>
      <c r="M130" s="483">
        <v>24.577459999999999</v>
      </c>
      <c r="N130" s="483">
        <v>78.211590000000001</v>
      </c>
      <c r="O130" s="483">
        <v>739.85925999999995</v>
      </c>
      <c r="P130" s="483">
        <v>5.0618400000000001</v>
      </c>
      <c r="Q130" s="483">
        <v>89.288290000000003</v>
      </c>
      <c r="R130" s="89">
        <v>3999.9065699999992</v>
      </c>
      <c r="S130" s="483">
        <v>0.80584</v>
      </c>
      <c r="T130" s="483">
        <v>108.43237000000001</v>
      </c>
      <c r="U130" s="483">
        <v>1.1867300000000001</v>
      </c>
      <c r="V130" s="483">
        <v>7.4401200000000003</v>
      </c>
      <c r="W130" s="483">
        <v>0</v>
      </c>
      <c r="X130" s="483">
        <v>0</v>
      </c>
      <c r="Y130" s="483">
        <v>17.725950000000001</v>
      </c>
      <c r="Z130" s="483">
        <v>9.0004100000000005</v>
      </c>
      <c r="AA130" s="483">
        <v>0</v>
      </c>
      <c r="AB130" s="483">
        <v>57.096029999999999</v>
      </c>
      <c r="AC130" s="483">
        <v>0</v>
      </c>
      <c r="AD130" s="483">
        <v>201.68745000000001</v>
      </c>
      <c r="AE130" s="483">
        <v>6090.3561099999997</v>
      </c>
      <c r="AF130" s="233">
        <v>78.211590000000001</v>
      </c>
      <c r="AG130" s="233">
        <v>2397.8534</v>
      </c>
      <c r="AH130" s="233">
        <v>0</v>
      </c>
      <c r="AI130" s="233">
        <v>17.725950000000001</v>
      </c>
      <c r="AJ130" s="488">
        <v>3596.5651699999999</v>
      </c>
    </row>
    <row r="131" spans="1:36" s="42" customFormat="1" x14ac:dyDescent="0.25">
      <c r="A131" s="405">
        <v>6</v>
      </c>
      <c r="B131" s="115">
        <v>141015</v>
      </c>
      <c r="C131" s="185" t="s">
        <v>633</v>
      </c>
      <c r="D131" s="483">
        <v>1150.8732600000001</v>
      </c>
      <c r="E131" s="483">
        <v>7.5705900000000002</v>
      </c>
      <c r="F131" s="483">
        <v>1691.2267999999999</v>
      </c>
      <c r="G131" s="483">
        <v>208.1131</v>
      </c>
      <c r="H131" s="89">
        <v>3057.7837500000001</v>
      </c>
      <c r="I131" s="483">
        <v>1028.8875599999999</v>
      </c>
      <c r="J131" s="483">
        <v>0</v>
      </c>
      <c r="K131" s="483">
        <v>0</v>
      </c>
      <c r="L131" s="483">
        <v>3299.0908399999998</v>
      </c>
      <c r="M131" s="483">
        <v>38.08437</v>
      </c>
      <c r="N131" s="483">
        <v>114.61017</v>
      </c>
      <c r="O131" s="483">
        <v>642.07748000000004</v>
      </c>
      <c r="P131" s="483">
        <v>10.27028</v>
      </c>
      <c r="Q131" s="483">
        <v>137.78852000000001</v>
      </c>
      <c r="R131" s="89">
        <v>5270.8092199999992</v>
      </c>
      <c r="S131" s="483">
        <v>1.30636</v>
      </c>
      <c r="T131" s="483">
        <v>176.61494999999999</v>
      </c>
      <c r="U131" s="483">
        <v>1.7672000000000001</v>
      </c>
      <c r="V131" s="483">
        <v>14.392860000000001</v>
      </c>
      <c r="W131" s="483">
        <v>0</v>
      </c>
      <c r="X131" s="483">
        <v>0</v>
      </c>
      <c r="Y131" s="483">
        <v>29.317779999999999</v>
      </c>
      <c r="Z131" s="483">
        <v>19.870010000000001</v>
      </c>
      <c r="AA131" s="483">
        <v>0</v>
      </c>
      <c r="AB131" s="483">
        <v>92.222800000000007</v>
      </c>
      <c r="AC131" s="483">
        <v>0</v>
      </c>
      <c r="AD131" s="483">
        <v>335.49196000000006</v>
      </c>
      <c r="AE131" s="483">
        <v>8664.0849299999991</v>
      </c>
      <c r="AF131" s="233">
        <v>114.61017</v>
      </c>
      <c r="AG131" s="233">
        <v>3351.5680699999998</v>
      </c>
      <c r="AH131" s="233">
        <v>0</v>
      </c>
      <c r="AI131" s="233">
        <v>29.317779999999999</v>
      </c>
      <c r="AJ131" s="488">
        <v>5168.5889099999986</v>
      </c>
    </row>
    <row r="132" spans="1:36" s="42" customFormat="1" x14ac:dyDescent="0.25">
      <c r="A132" s="405">
        <v>6</v>
      </c>
      <c r="B132" s="115">
        <v>141020</v>
      </c>
      <c r="C132" s="185" t="s">
        <v>635</v>
      </c>
      <c r="D132" s="483">
        <v>2167.67814</v>
      </c>
      <c r="E132" s="483">
        <v>16.011780000000002</v>
      </c>
      <c r="F132" s="483">
        <v>3253.6693</v>
      </c>
      <c r="G132" s="483">
        <v>369.03374000000002</v>
      </c>
      <c r="H132" s="89">
        <v>5806.3929600000001</v>
      </c>
      <c r="I132" s="483">
        <v>2023.67624</v>
      </c>
      <c r="J132" s="483">
        <v>0</v>
      </c>
      <c r="K132" s="483">
        <v>0</v>
      </c>
      <c r="L132" s="483">
        <v>6184.5269799999996</v>
      </c>
      <c r="M132" s="483">
        <v>80.84845</v>
      </c>
      <c r="N132" s="483">
        <v>210.19317000000001</v>
      </c>
      <c r="O132" s="483">
        <v>307.97298999999998</v>
      </c>
      <c r="P132" s="483">
        <v>23.272500000000001</v>
      </c>
      <c r="Q132" s="483">
        <v>268.82776999999999</v>
      </c>
      <c r="R132" s="89">
        <v>9099.3180999999986</v>
      </c>
      <c r="S132" s="483">
        <v>10.39701</v>
      </c>
      <c r="T132" s="483">
        <v>353.16843999999998</v>
      </c>
      <c r="U132" s="483">
        <v>3.6604100000000002</v>
      </c>
      <c r="V132" s="483">
        <v>28.624179999999999</v>
      </c>
      <c r="W132" s="483">
        <v>0</v>
      </c>
      <c r="X132" s="483">
        <v>0</v>
      </c>
      <c r="Y132" s="483">
        <v>66.197959999999995</v>
      </c>
      <c r="Z132" s="483">
        <v>18.47447</v>
      </c>
      <c r="AA132" s="483">
        <v>0</v>
      </c>
      <c r="AB132" s="483">
        <v>206.76107999999999</v>
      </c>
      <c r="AC132" s="483">
        <v>0</v>
      </c>
      <c r="AD132" s="483">
        <v>687.28354999999999</v>
      </c>
      <c r="AE132" s="483">
        <v>15592.994609999998</v>
      </c>
      <c r="AF132" s="233">
        <v>210.19317000000001</v>
      </c>
      <c r="AG132" s="233">
        <v>6293.9996099999998</v>
      </c>
      <c r="AH132" s="233">
        <v>0</v>
      </c>
      <c r="AI132" s="233">
        <v>66.197959999999995</v>
      </c>
      <c r="AJ132" s="488">
        <v>9022.6038700000008</v>
      </c>
    </row>
    <row r="133" spans="1:36" s="42" customFormat="1" x14ac:dyDescent="0.25">
      <c r="A133" s="405">
        <v>6</v>
      </c>
      <c r="B133" s="115">
        <v>141025</v>
      </c>
      <c r="C133" s="185" t="s">
        <v>637</v>
      </c>
      <c r="D133" s="483">
        <v>20308.361919999999</v>
      </c>
      <c r="E133" s="483">
        <v>138.56163000000001</v>
      </c>
      <c r="F133" s="483">
        <v>15311.03212</v>
      </c>
      <c r="G133" s="483">
        <v>1614.2696000000001</v>
      </c>
      <c r="H133" s="89">
        <v>37372.225269999995</v>
      </c>
      <c r="I133" s="483">
        <v>10873.82345</v>
      </c>
      <c r="J133" s="483">
        <v>0</v>
      </c>
      <c r="K133" s="483">
        <v>0</v>
      </c>
      <c r="L133" s="483">
        <v>44217.285960000001</v>
      </c>
      <c r="M133" s="483">
        <v>730.57123000000001</v>
      </c>
      <c r="N133" s="483">
        <v>782.14865999999995</v>
      </c>
      <c r="O133" s="483">
        <v>3526.5321100000001</v>
      </c>
      <c r="P133" s="483">
        <v>217.23417000000001</v>
      </c>
      <c r="Q133" s="483">
        <v>595.41170999999997</v>
      </c>
      <c r="R133" s="89">
        <v>60943.007290000009</v>
      </c>
      <c r="S133" s="483">
        <v>71.576239999999999</v>
      </c>
      <c r="T133" s="483">
        <v>2244.5061300000002</v>
      </c>
      <c r="U133" s="483">
        <v>14.72209</v>
      </c>
      <c r="V133" s="483">
        <v>220.62135000000001</v>
      </c>
      <c r="W133" s="483">
        <v>0</v>
      </c>
      <c r="X133" s="483">
        <v>0</v>
      </c>
      <c r="Y133" s="483">
        <v>260.93666000000002</v>
      </c>
      <c r="Z133" s="483">
        <v>94.408180000000002</v>
      </c>
      <c r="AA133" s="483">
        <v>0</v>
      </c>
      <c r="AB133" s="483">
        <v>2256.2401300000001</v>
      </c>
      <c r="AC133" s="483">
        <v>0</v>
      </c>
      <c r="AD133" s="483">
        <v>5163.0107800000005</v>
      </c>
      <c r="AE133" s="483">
        <v>103478.24334</v>
      </c>
      <c r="AF133" s="233">
        <v>782.14865999999995</v>
      </c>
      <c r="AG133" s="233">
        <v>45168.478540000004</v>
      </c>
      <c r="AH133" s="233">
        <v>0</v>
      </c>
      <c r="AI133" s="233">
        <v>260.93666000000002</v>
      </c>
      <c r="AJ133" s="488">
        <v>57266.679479999999</v>
      </c>
    </row>
    <row r="134" spans="1:36" s="42" customFormat="1" x14ac:dyDescent="0.25">
      <c r="A134" s="405">
        <v>4</v>
      </c>
      <c r="B134" s="115">
        <v>1411</v>
      </c>
      <c r="C134" s="185" t="s">
        <v>1355</v>
      </c>
      <c r="D134" s="483">
        <v>5159.2151100000001</v>
      </c>
      <c r="E134" s="483">
        <v>6107.7959600000004</v>
      </c>
      <c r="F134" s="483">
        <v>7726.06484</v>
      </c>
      <c r="G134" s="483">
        <v>1672.58257</v>
      </c>
      <c r="H134" s="89">
        <v>20665.658479999998</v>
      </c>
      <c r="I134" s="483">
        <v>257.04844000000003</v>
      </c>
      <c r="J134" s="483">
        <v>0</v>
      </c>
      <c r="K134" s="483">
        <v>0</v>
      </c>
      <c r="L134" s="483">
        <v>0</v>
      </c>
      <c r="M134" s="483">
        <v>246.44990999999999</v>
      </c>
      <c r="N134" s="483">
        <v>446.95981999999998</v>
      </c>
      <c r="O134" s="483">
        <v>1152.0601899999999</v>
      </c>
      <c r="P134" s="483">
        <v>0</v>
      </c>
      <c r="Q134" s="483">
        <v>0</v>
      </c>
      <c r="R134" s="89">
        <v>2102.51836</v>
      </c>
      <c r="S134" s="483">
        <v>358.47512999999998</v>
      </c>
      <c r="T134" s="483">
        <v>310.51434</v>
      </c>
      <c r="U134" s="483">
        <v>0</v>
      </c>
      <c r="V134" s="483">
        <v>0</v>
      </c>
      <c r="W134" s="483">
        <v>0</v>
      </c>
      <c r="X134" s="483">
        <v>0</v>
      </c>
      <c r="Y134" s="483">
        <v>0</v>
      </c>
      <c r="Z134" s="483">
        <v>215.04221000000001</v>
      </c>
      <c r="AA134" s="483">
        <v>0</v>
      </c>
      <c r="AB134" s="483">
        <v>696.40684999999996</v>
      </c>
      <c r="AC134" s="483">
        <v>0</v>
      </c>
      <c r="AD134" s="483">
        <v>1580.4385299999999</v>
      </c>
      <c r="AE134" s="483">
        <v>24348.61537</v>
      </c>
      <c r="AF134" s="233">
        <v>446.95981999999998</v>
      </c>
      <c r="AG134" s="233">
        <v>246.44990999999999</v>
      </c>
      <c r="AH134" s="233">
        <v>0</v>
      </c>
      <c r="AI134" s="233">
        <v>0</v>
      </c>
      <c r="AJ134" s="488">
        <v>23655.205639999996</v>
      </c>
    </row>
    <row r="135" spans="1:36" s="42" customFormat="1" x14ac:dyDescent="0.25">
      <c r="A135" s="405">
        <v>6</v>
      </c>
      <c r="B135" s="115">
        <v>141105</v>
      </c>
      <c r="C135" s="185" t="s">
        <v>629</v>
      </c>
      <c r="D135" s="483">
        <v>55.362200000000001</v>
      </c>
      <c r="E135" s="483">
        <v>6.1647600000000002</v>
      </c>
      <c r="F135" s="483">
        <v>73.595320000000001</v>
      </c>
      <c r="G135" s="483">
        <v>14.17803</v>
      </c>
      <c r="H135" s="89">
        <v>149.30031</v>
      </c>
      <c r="I135" s="483">
        <v>2.7536299999999998</v>
      </c>
      <c r="J135" s="483">
        <v>0</v>
      </c>
      <c r="K135" s="483">
        <v>0</v>
      </c>
      <c r="L135" s="483">
        <v>0</v>
      </c>
      <c r="M135" s="483">
        <v>1.96658</v>
      </c>
      <c r="N135" s="483">
        <v>2.7600699999999998</v>
      </c>
      <c r="O135" s="483">
        <v>10.240679999999999</v>
      </c>
      <c r="P135" s="483">
        <v>0</v>
      </c>
      <c r="Q135" s="483">
        <v>0</v>
      </c>
      <c r="R135" s="89">
        <v>17.720959999999998</v>
      </c>
      <c r="S135" s="483">
        <v>3.39615</v>
      </c>
      <c r="T135" s="483">
        <v>0.54495000000000005</v>
      </c>
      <c r="U135" s="483">
        <v>0</v>
      </c>
      <c r="V135" s="483">
        <v>0</v>
      </c>
      <c r="W135" s="483">
        <v>0</v>
      </c>
      <c r="X135" s="483">
        <v>0</v>
      </c>
      <c r="Y135" s="483">
        <v>0</v>
      </c>
      <c r="Z135" s="483">
        <v>3.94923</v>
      </c>
      <c r="AA135" s="483">
        <v>0</v>
      </c>
      <c r="AB135" s="483">
        <v>6.1871700000000001</v>
      </c>
      <c r="AC135" s="483">
        <v>0</v>
      </c>
      <c r="AD135" s="483">
        <v>14.077500000000001</v>
      </c>
      <c r="AE135" s="483">
        <v>181.09877</v>
      </c>
      <c r="AF135" s="233">
        <v>2.7600699999999998</v>
      </c>
      <c r="AG135" s="233">
        <v>1.96658</v>
      </c>
      <c r="AH135" s="233">
        <v>0</v>
      </c>
      <c r="AI135" s="233">
        <v>0</v>
      </c>
      <c r="AJ135" s="488">
        <v>176.37212</v>
      </c>
    </row>
    <row r="136" spans="1:36" s="42" customFormat="1" x14ac:dyDescent="0.25">
      <c r="A136" s="405">
        <v>6</v>
      </c>
      <c r="B136" s="115">
        <v>141110</v>
      </c>
      <c r="C136" s="185" t="s">
        <v>631</v>
      </c>
      <c r="D136" s="483">
        <v>51.40887</v>
      </c>
      <c r="E136" s="483">
        <v>10.890650000000001</v>
      </c>
      <c r="F136" s="483">
        <v>112.11372</v>
      </c>
      <c r="G136" s="483">
        <v>17.667729999999999</v>
      </c>
      <c r="H136" s="89">
        <v>192.08097000000001</v>
      </c>
      <c r="I136" s="483">
        <v>3.5532499999999998</v>
      </c>
      <c r="J136" s="483">
        <v>0</v>
      </c>
      <c r="K136" s="483">
        <v>0</v>
      </c>
      <c r="L136" s="483">
        <v>0</v>
      </c>
      <c r="M136" s="483">
        <v>2.3753600000000001</v>
      </c>
      <c r="N136" s="483">
        <v>3.8006600000000001</v>
      </c>
      <c r="O136" s="483">
        <v>11.636240000000001</v>
      </c>
      <c r="P136" s="483">
        <v>0</v>
      </c>
      <c r="Q136" s="483">
        <v>0</v>
      </c>
      <c r="R136" s="89">
        <v>21.36551</v>
      </c>
      <c r="S136" s="483">
        <v>6.2080700000000002</v>
      </c>
      <c r="T136" s="483">
        <v>1.585</v>
      </c>
      <c r="U136" s="483">
        <v>0</v>
      </c>
      <c r="V136" s="483">
        <v>0</v>
      </c>
      <c r="W136" s="483">
        <v>0</v>
      </c>
      <c r="X136" s="483">
        <v>0</v>
      </c>
      <c r="Y136" s="483">
        <v>0</v>
      </c>
      <c r="Z136" s="483">
        <v>7.1198199999999998</v>
      </c>
      <c r="AA136" s="483">
        <v>0</v>
      </c>
      <c r="AB136" s="483">
        <v>11.5077</v>
      </c>
      <c r="AC136" s="483">
        <v>0</v>
      </c>
      <c r="AD136" s="483">
        <v>26.420590000000001</v>
      </c>
      <c r="AE136" s="483">
        <v>239.86707000000001</v>
      </c>
      <c r="AF136" s="233">
        <v>3.8006600000000001</v>
      </c>
      <c r="AG136" s="233">
        <v>2.3753600000000001</v>
      </c>
      <c r="AH136" s="233">
        <v>0</v>
      </c>
      <c r="AI136" s="233">
        <v>0</v>
      </c>
      <c r="AJ136" s="488">
        <v>233.69105000000002</v>
      </c>
    </row>
    <row r="137" spans="1:36" s="42" customFormat="1" x14ac:dyDescent="0.25">
      <c r="A137" s="405">
        <v>6</v>
      </c>
      <c r="B137" s="115">
        <v>141115</v>
      </c>
      <c r="C137" s="185" t="s">
        <v>633</v>
      </c>
      <c r="D137" s="483">
        <v>80.587670000000003</v>
      </c>
      <c r="E137" s="483">
        <v>26.24794</v>
      </c>
      <c r="F137" s="483">
        <v>184.18669</v>
      </c>
      <c r="G137" s="483">
        <v>25.794889999999999</v>
      </c>
      <c r="H137" s="89">
        <v>316.81718999999998</v>
      </c>
      <c r="I137" s="483">
        <v>8.0068800000000007</v>
      </c>
      <c r="J137" s="483">
        <v>0</v>
      </c>
      <c r="K137" s="483">
        <v>0</v>
      </c>
      <c r="L137" s="483">
        <v>0</v>
      </c>
      <c r="M137" s="483">
        <v>4.2707100000000002</v>
      </c>
      <c r="N137" s="483">
        <v>6.4673400000000001</v>
      </c>
      <c r="O137" s="483">
        <v>20.712589999999999</v>
      </c>
      <c r="P137" s="483">
        <v>0</v>
      </c>
      <c r="Q137" s="483">
        <v>0</v>
      </c>
      <c r="R137" s="89">
        <v>39.457520000000002</v>
      </c>
      <c r="S137" s="483">
        <v>10.2347</v>
      </c>
      <c r="T137" s="483">
        <v>5.3080699999999998</v>
      </c>
      <c r="U137" s="483">
        <v>0</v>
      </c>
      <c r="V137" s="483">
        <v>0</v>
      </c>
      <c r="W137" s="483">
        <v>0</v>
      </c>
      <c r="X137" s="483">
        <v>0</v>
      </c>
      <c r="Y137" s="483">
        <v>0</v>
      </c>
      <c r="Z137" s="483">
        <v>13.96467</v>
      </c>
      <c r="AA137" s="483">
        <v>0</v>
      </c>
      <c r="AB137" s="483">
        <v>15.63072</v>
      </c>
      <c r="AC137" s="483">
        <v>0</v>
      </c>
      <c r="AD137" s="483">
        <v>45.138159999999999</v>
      </c>
      <c r="AE137" s="483">
        <v>401.41287</v>
      </c>
      <c r="AF137" s="233">
        <v>6.4673400000000001</v>
      </c>
      <c r="AG137" s="233">
        <v>4.2707100000000002</v>
      </c>
      <c r="AH137" s="233">
        <v>0</v>
      </c>
      <c r="AI137" s="233">
        <v>0</v>
      </c>
      <c r="AJ137" s="488">
        <v>390.67481999999995</v>
      </c>
    </row>
    <row r="138" spans="1:36" s="42" customFormat="1" x14ac:dyDescent="0.25">
      <c r="A138" s="405">
        <v>6</v>
      </c>
      <c r="B138" s="115">
        <v>141120</v>
      </c>
      <c r="C138" s="185" t="s">
        <v>635</v>
      </c>
      <c r="D138" s="483">
        <v>155.45615000000001</v>
      </c>
      <c r="E138" s="483">
        <v>108.78243000000001</v>
      </c>
      <c r="F138" s="483">
        <v>362.35444000000001</v>
      </c>
      <c r="G138" s="483">
        <v>51.888559999999998</v>
      </c>
      <c r="H138" s="89">
        <v>678.48158000000001</v>
      </c>
      <c r="I138" s="483">
        <v>17.292380000000001</v>
      </c>
      <c r="J138" s="483">
        <v>0</v>
      </c>
      <c r="K138" s="483">
        <v>0</v>
      </c>
      <c r="L138" s="483">
        <v>0</v>
      </c>
      <c r="M138" s="483">
        <v>8.8561099999999993</v>
      </c>
      <c r="N138" s="483">
        <v>13.39621</v>
      </c>
      <c r="O138" s="483">
        <v>44.10866</v>
      </c>
      <c r="P138" s="483">
        <v>0</v>
      </c>
      <c r="Q138" s="483">
        <v>0</v>
      </c>
      <c r="R138" s="89">
        <v>83.653360000000006</v>
      </c>
      <c r="S138" s="483">
        <v>24.33117</v>
      </c>
      <c r="T138" s="483">
        <v>26.548410000000001</v>
      </c>
      <c r="U138" s="483">
        <v>0</v>
      </c>
      <c r="V138" s="483">
        <v>0</v>
      </c>
      <c r="W138" s="483">
        <v>0</v>
      </c>
      <c r="X138" s="483">
        <v>0</v>
      </c>
      <c r="Y138" s="483">
        <v>0</v>
      </c>
      <c r="Z138" s="483">
        <v>24.293569999999999</v>
      </c>
      <c r="AA138" s="483">
        <v>0</v>
      </c>
      <c r="AB138" s="483">
        <v>34.782200000000003</v>
      </c>
      <c r="AC138" s="483">
        <v>0</v>
      </c>
      <c r="AD138" s="483">
        <v>109.95535000000001</v>
      </c>
      <c r="AE138" s="483">
        <v>872.0902900000001</v>
      </c>
      <c r="AF138" s="233">
        <v>13.39621</v>
      </c>
      <c r="AG138" s="233">
        <v>8.8561099999999993</v>
      </c>
      <c r="AH138" s="233">
        <v>0</v>
      </c>
      <c r="AI138" s="233">
        <v>0</v>
      </c>
      <c r="AJ138" s="488">
        <v>849.83797000000004</v>
      </c>
    </row>
    <row r="139" spans="1:36" s="42" customFormat="1" x14ac:dyDescent="0.25">
      <c r="A139" s="405">
        <v>6</v>
      </c>
      <c r="B139" s="115">
        <v>141125</v>
      </c>
      <c r="C139" s="185" t="s">
        <v>637</v>
      </c>
      <c r="D139" s="483">
        <v>4816.4002200000004</v>
      </c>
      <c r="E139" s="483">
        <v>5955.71018</v>
      </c>
      <c r="F139" s="483">
        <v>6993.8146699999998</v>
      </c>
      <c r="G139" s="483">
        <v>1563.0533600000001</v>
      </c>
      <c r="H139" s="89">
        <v>19328.978430000003</v>
      </c>
      <c r="I139" s="483">
        <v>225.44229999999999</v>
      </c>
      <c r="J139" s="483">
        <v>0</v>
      </c>
      <c r="K139" s="483">
        <v>0</v>
      </c>
      <c r="L139" s="483">
        <v>0</v>
      </c>
      <c r="M139" s="483">
        <v>228.98115000000001</v>
      </c>
      <c r="N139" s="483">
        <v>420.53554000000003</v>
      </c>
      <c r="O139" s="483">
        <v>1065.36202</v>
      </c>
      <c r="P139" s="483">
        <v>0</v>
      </c>
      <c r="Q139" s="483">
        <v>0</v>
      </c>
      <c r="R139" s="89">
        <v>1940.3210100000001</v>
      </c>
      <c r="S139" s="483">
        <v>314.30504000000002</v>
      </c>
      <c r="T139" s="483">
        <v>276.52791000000002</v>
      </c>
      <c r="U139" s="483">
        <v>0</v>
      </c>
      <c r="V139" s="483">
        <v>0</v>
      </c>
      <c r="W139" s="483">
        <v>0</v>
      </c>
      <c r="X139" s="483">
        <v>0</v>
      </c>
      <c r="Y139" s="483">
        <v>0</v>
      </c>
      <c r="Z139" s="483">
        <v>165.71492000000001</v>
      </c>
      <c r="AA139" s="483">
        <v>0</v>
      </c>
      <c r="AB139" s="483">
        <v>628.29906000000005</v>
      </c>
      <c r="AC139" s="483">
        <v>0</v>
      </c>
      <c r="AD139" s="483">
        <v>1384.8469300000002</v>
      </c>
      <c r="AE139" s="483">
        <v>22654.146370000002</v>
      </c>
      <c r="AF139" s="233">
        <v>420.53554000000003</v>
      </c>
      <c r="AG139" s="233">
        <v>228.98115000000001</v>
      </c>
      <c r="AH139" s="233">
        <v>0</v>
      </c>
      <c r="AI139" s="233">
        <v>0</v>
      </c>
      <c r="AJ139" s="488">
        <v>22004.629680000002</v>
      </c>
    </row>
    <row r="140" spans="1:36" s="42" customFormat="1" x14ac:dyDescent="0.25">
      <c r="A140" s="405">
        <v>4</v>
      </c>
      <c r="B140" s="115">
        <v>1412</v>
      </c>
      <c r="C140" s="185" t="s">
        <v>1356</v>
      </c>
      <c r="D140" s="483">
        <v>1614.1402399999999</v>
      </c>
      <c r="E140" s="483">
        <v>689.95698000000004</v>
      </c>
      <c r="F140" s="483">
        <v>18765.780030000002</v>
      </c>
      <c r="G140" s="483">
        <v>26.337289999999999</v>
      </c>
      <c r="H140" s="89">
        <v>21096.214540000001</v>
      </c>
      <c r="I140" s="483">
        <v>14.137600000000001</v>
      </c>
      <c r="J140" s="483">
        <v>0</v>
      </c>
      <c r="K140" s="483">
        <v>0</v>
      </c>
      <c r="L140" s="483">
        <v>0</v>
      </c>
      <c r="M140" s="483">
        <v>0</v>
      </c>
      <c r="N140" s="483">
        <v>18.61533</v>
      </c>
      <c r="O140" s="483">
        <v>1898.86715</v>
      </c>
      <c r="P140" s="483">
        <v>0</v>
      </c>
      <c r="Q140" s="483">
        <v>573.89792999999997</v>
      </c>
      <c r="R140" s="89">
        <v>2505.5180100000002</v>
      </c>
      <c r="S140" s="483">
        <v>3425.25461</v>
      </c>
      <c r="T140" s="483">
        <v>0</v>
      </c>
      <c r="U140" s="483">
        <v>81.020539999999997</v>
      </c>
      <c r="V140" s="483">
        <v>15.86436</v>
      </c>
      <c r="W140" s="483">
        <v>0</v>
      </c>
      <c r="X140" s="483">
        <v>0</v>
      </c>
      <c r="Y140" s="483">
        <v>7253.6379299999999</v>
      </c>
      <c r="Z140" s="483">
        <v>16.865880000000001</v>
      </c>
      <c r="AA140" s="483">
        <v>1386.39147</v>
      </c>
      <c r="AB140" s="483">
        <v>6257.4349300000003</v>
      </c>
      <c r="AC140" s="483">
        <v>2088.9264699999999</v>
      </c>
      <c r="AD140" s="483">
        <v>20525.396189999999</v>
      </c>
      <c r="AE140" s="483">
        <v>44127.12874</v>
      </c>
      <c r="AF140" s="233">
        <v>18.61533</v>
      </c>
      <c r="AG140" s="233">
        <v>15.86436</v>
      </c>
      <c r="AH140" s="233">
        <v>0</v>
      </c>
      <c r="AI140" s="233">
        <v>10728.95587</v>
      </c>
      <c r="AJ140" s="488">
        <v>33363.693180000002</v>
      </c>
    </row>
    <row r="141" spans="1:36" s="42" customFormat="1" x14ac:dyDescent="0.25">
      <c r="A141" s="405">
        <v>6</v>
      </c>
      <c r="B141" s="115">
        <v>141205</v>
      </c>
      <c r="C141" s="185" t="s">
        <v>629</v>
      </c>
      <c r="D141" s="483">
        <v>85.663340000000005</v>
      </c>
      <c r="E141" s="483">
        <v>3.3312900000000001</v>
      </c>
      <c r="F141" s="483">
        <v>774.18434999999999</v>
      </c>
      <c r="G141" s="483">
        <v>0.28627000000000002</v>
      </c>
      <c r="H141" s="89">
        <v>863.46524999999997</v>
      </c>
      <c r="I141" s="483">
        <v>0.21962999999999999</v>
      </c>
      <c r="J141" s="483">
        <v>0</v>
      </c>
      <c r="K141" s="483">
        <v>0</v>
      </c>
      <c r="L141" s="483">
        <v>0</v>
      </c>
      <c r="M141" s="483">
        <v>0</v>
      </c>
      <c r="N141" s="483">
        <v>1.5865</v>
      </c>
      <c r="O141" s="483">
        <v>36.466149999999999</v>
      </c>
      <c r="P141" s="483">
        <v>0</v>
      </c>
      <c r="Q141" s="483">
        <v>18.768139999999999</v>
      </c>
      <c r="R141" s="89">
        <v>57.040419999999997</v>
      </c>
      <c r="S141" s="483">
        <v>43.492130000000003</v>
      </c>
      <c r="T141" s="483">
        <v>0</v>
      </c>
      <c r="U141" s="483">
        <v>4.6234200000000003</v>
      </c>
      <c r="V141" s="483">
        <v>0.46038000000000001</v>
      </c>
      <c r="W141" s="483">
        <v>0</v>
      </c>
      <c r="X141" s="483">
        <v>0</v>
      </c>
      <c r="Y141" s="483">
        <v>188.80432999999999</v>
      </c>
      <c r="Z141" s="483">
        <v>0.58328000000000002</v>
      </c>
      <c r="AA141" s="483">
        <v>34.207610000000003</v>
      </c>
      <c r="AB141" s="483">
        <v>86.215649999999997</v>
      </c>
      <c r="AC141" s="483">
        <v>90.568539999999999</v>
      </c>
      <c r="AD141" s="483">
        <v>448.95533999999998</v>
      </c>
      <c r="AE141" s="483">
        <v>1369.46101</v>
      </c>
      <c r="AF141" s="233">
        <v>1.5865</v>
      </c>
      <c r="AG141" s="233">
        <v>0.46038000000000001</v>
      </c>
      <c r="AH141" s="233">
        <v>0</v>
      </c>
      <c r="AI141" s="233">
        <v>313.58047999999997</v>
      </c>
      <c r="AJ141" s="488">
        <v>1053.83365</v>
      </c>
    </row>
    <row r="142" spans="1:36" s="42" customFormat="1" x14ac:dyDescent="0.25">
      <c r="A142" s="405">
        <v>6</v>
      </c>
      <c r="B142" s="115">
        <v>141210</v>
      </c>
      <c r="C142" s="185" t="s">
        <v>631</v>
      </c>
      <c r="D142" s="483">
        <v>87.725530000000006</v>
      </c>
      <c r="E142" s="483">
        <v>14.81127</v>
      </c>
      <c r="F142" s="483">
        <v>1023.9773</v>
      </c>
      <c r="G142" s="483">
        <v>0.67405999999999999</v>
      </c>
      <c r="H142" s="89">
        <v>1127.1881600000002</v>
      </c>
      <c r="I142" s="483">
        <v>0.24174999999999999</v>
      </c>
      <c r="J142" s="483">
        <v>0</v>
      </c>
      <c r="K142" s="483">
        <v>0</v>
      </c>
      <c r="L142" s="483">
        <v>0</v>
      </c>
      <c r="M142" s="483">
        <v>0</v>
      </c>
      <c r="N142" s="483">
        <v>1.67404</v>
      </c>
      <c r="O142" s="483">
        <v>121.55148</v>
      </c>
      <c r="P142" s="483">
        <v>0</v>
      </c>
      <c r="Q142" s="483">
        <v>28.797260000000001</v>
      </c>
      <c r="R142" s="89">
        <v>152.26453000000001</v>
      </c>
      <c r="S142" s="483">
        <v>86.572599999999994</v>
      </c>
      <c r="T142" s="483">
        <v>0</v>
      </c>
      <c r="U142" s="483">
        <v>6.1966099999999997</v>
      </c>
      <c r="V142" s="483">
        <v>0.88768999999999998</v>
      </c>
      <c r="W142" s="483">
        <v>0</v>
      </c>
      <c r="X142" s="483">
        <v>0</v>
      </c>
      <c r="Y142" s="483">
        <v>292.13542999999999</v>
      </c>
      <c r="Z142" s="483">
        <v>1.23831</v>
      </c>
      <c r="AA142" s="483">
        <v>82.780529999999999</v>
      </c>
      <c r="AB142" s="483">
        <v>143.05278999999999</v>
      </c>
      <c r="AC142" s="483">
        <v>171.90270000000001</v>
      </c>
      <c r="AD142" s="483">
        <v>784.76666</v>
      </c>
      <c r="AE142" s="483">
        <v>2064.2193500000003</v>
      </c>
      <c r="AF142" s="233">
        <v>1.67404</v>
      </c>
      <c r="AG142" s="233">
        <v>0.88768999999999998</v>
      </c>
      <c r="AH142" s="233">
        <v>0</v>
      </c>
      <c r="AI142" s="233">
        <v>546.81866000000002</v>
      </c>
      <c r="AJ142" s="488">
        <v>1514.83896</v>
      </c>
    </row>
    <row r="143" spans="1:36" s="42" customFormat="1" x14ac:dyDescent="0.25">
      <c r="A143" s="405">
        <v>6</v>
      </c>
      <c r="B143" s="115">
        <v>141215</v>
      </c>
      <c r="C143" s="185" t="s">
        <v>633</v>
      </c>
      <c r="D143" s="483">
        <v>147.60462000000001</v>
      </c>
      <c r="E143" s="483">
        <v>17.607600000000001</v>
      </c>
      <c r="F143" s="483">
        <v>1643.2653499999999</v>
      </c>
      <c r="G143" s="483">
        <v>1.4987699999999999</v>
      </c>
      <c r="H143" s="89">
        <v>1809.9763399999999</v>
      </c>
      <c r="I143" s="483">
        <v>0.36728</v>
      </c>
      <c r="J143" s="483">
        <v>0</v>
      </c>
      <c r="K143" s="483">
        <v>0</v>
      </c>
      <c r="L143" s="483">
        <v>0</v>
      </c>
      <c r="M143" s="483">
        <v>0</v>
      </c>
      <c r="N143" s="483">
        <v>2.6476199999999999</v>
      </c>
      <c r="O143" s="483">
        <v>146.51604</v>
      </c>
      <c r="P143" s="483">
        <v>0</v>
      </c>
      <c r="Q143" s="483">
        <v>47.043680000000002</v>
      </c>
      <c r="R143" s="89">
        <v>196.57462000000001</v>
      </c>
      <c r="S143" s="483">
        <v>141.98725999999999</v>
      </c>
      <c r="T143" s="483">
        <v>0</v>
      </c>
      <c r="U143" s="483">
        <v>9.8853100000000005</v>
      </c>
      <c r="V143" s="483">
        <v>1.40771</v>
      </c>
      <c r="W143" s="483">
        <v>0</v>
      </c>
      <c r="X143" s="483">
        <v>0</v>
      </c>
      <c r="Y143" s="483">
        <v>475.06882000000002</v>
      </c>
      <c r="Z143" s="483">
        <v>1.93096</v>
      </c>
      <c r="AA143" s="483">
        <v>132.60611</v>
      </c>
      <c r="AB143" s="483">
        <v>207.19015999999999</v>
      </c>
      <c r="AC143" s="483">
        <v>254.68928</v>
      </c>
      <c r="AD143" s="483">
        <v>1224.7656099999999</v>
      </c>
      <c r="AE143" s="483">
        <v>3231.31657</v>
      </c>
      <c r="AF143" s="233">
        <v>2.6476199999999999</v>
      </c>
      <c r="AG143" s="233">
        <v>1.40771</v>
      </c>
      <c r="AH143" s="233">
        <v>0</v>
      </c>
      <c r="AI143" s="233">
        <v>862.36420999999996</v>
      </c>
      <c r="AJ143" s="488">
        <v>2364.8970300000001</v>
      </c>
    </row>
    <row r="144" spans="1:36" s="42" customFormat="1" x14ac:dyDescent="0.25">
      <c r="A144" s="405">
        <v>6</v>
      </c>
      <c r="B144" s="115">
        <v>141220</v>
      </c>
      <c r="C144" s="185" t="s">
        <v>635</v>
      </c>
      <c r="D144" s="483">
        <v>306.40546999999998</v>
      </c>
      <c r="E144" s="483">
        <v>62.263739999999999</v>
      </c>
      <c r="F144" s="483">
        <v>3052.2107299999998</v>
      </c>
      <c r="G144" s="483">
        <v>3.2616700000000001</v>
      </c>
      <c r="H144" s="89">
        <v>3424.1416099999997</v>
      </c>
      <c r="I144" s="483">
        <v>0.88071999999999995</v>
      </c>
      <c r="J144" s="483">
        <v>0</v>
      </c>
      <c r="K144" s="483">
        <v>0</v>
      </c>
      <c r="L144" s="483">
        <v>0</v>
      </c>
      <c r="M144" s="483">
        <v>0</v>
      </c>
      <c r="N144" s="483">
        <v>5.73834</v>
      </c>
      <c r="O144" s="483">
        <v>198.19692000000001</v>
      </c>
      <c r="P144" s="483">
        <v>0</v>
      </c>
      <c r="Q144" s="483">
        <v>107.66479</v>
      </c>
      <c r="R144" s="89">
        <v>312.48077000000001</v>
      </c>
      <c r="S144" s="483">
        <v>439.33229</v>
      </c>
      <c r="T144" s="483">
        <v>0</v>
      </c>
      <c r="U144" s="483">
        <v>19.007850000000001</v>
      </c>
      <c r="V144" s="483">
        <v>3.0068000000000001</v>
      </c>
      <c r="W144" s="483">
        <v>0</v>
      </c>
      <c r="X144" s="483">
        <v>0</v>
      </c>
      <c r="Y144" s="483">
        <v>1067.7698600000001</v>
      </c>
      <c r="Z144" s="483">
        <v>4.1853699999999998</v>
      </c>
      <c r="AA144" s="483">
        <v>266.41242999999997</v>
      </c>
      <c r="AB144" s="483">
        <v>547.99096999999995</v>
      </c>
      <c r="AC144" s="483">
        <v>462.73914000000002</v>
      </c>
      <c r="AD144" s="483">
        <v>2810.4447100000002</v>
      </c>
      <c r="AE144" s="483">
        <v>6547.0670900000005</v>
      </c>
      <c r="AF144" s="233">
        <v>5.73834</v>
      </c>
      <c r="AG144" s="233">
        <v>3.0068000000000001</v>
      </c>
      <c r="AH144" s="233">
        <v>0</v>
      </c>
      <c r="AI144" s="233">
        <v>1796.9214300000003</v>
      </c>
      <c r="AJ144" s="488">
        <v>4741.4005199999992</v>
      </c>
    </row>
    <row r="145" spans="1:36" s="42" customFormat="1" x14ac:dyDescent="0.25">
      <c r="A145" s="405">
        <v>6</v>
      </c>
      <c r="B145" s="115">
        <v>141225</v>
      </c>
      <c r="C145" s="185" t="s">
        <v>637</v>
      </c>
      <c r="D145" s="483">
        <v>986.74127999999996</v>
      </c>
      <c r="E145" s="483">
        <v>591.94308000000001</v>
      </c>
      <c r="F145" s="483">
        <v>12272.1423</v>
      </c>
      <c r="G145" s="483">
        <v>20.616520000000001</v>
      </c>
      <c r="H145" s="89">
        <v>13871.443179999998</v>
      </c>
      <c r="I145" s="483">
        <v>12.42822</v>
      </c>
      <c r="J145" s="483">
        <v>0</v>
      </c>
      <c r="K145" s="483">
        <v>0</v>
      </c>
      <c r="L145" s="483">
        <v>0</v>
      </c>
      <c r="M145" s="483">
        <v>0</v>
      </c>
      <c r="N145" s="483">
        <v>6.9688299999999996</v>
      </c>
      <c r="O145" s="483">
        <v>1396.1365599999999</v>
      </c>
      <c r="P145" s="483">
        <v>0</v>
      </c>
      <c r="Q145" s="483">
        <v>371.62405999999999</v>
      </c>
      <c r="R145" s="89">
        <v>1787.1576700000001</v>
      </c>
      <c r="S145" s="483">
        <v>2713.8703300000002</v>
      </c>
      <c r="T145" s="483">
        <v>0</v>
      </c>
      <c r="U145" s="483">
        <v>41.30735</v>
      </c>
      <c r="V145" s="483">
        <v>10.10178</v>
      </c>
      <c r="W145" s="483">
        <v>0</v>
      </c>
      <c r="X145" s="483">
        <v>0</v>
      </c>
      <c r="Y145" s="483">
        <v>5229.8594899999998</v>
      </c>
      <c r="Z145" s="483">
        <v>8.9279600000000006</v>
      </c>
      <c r="AA145" s="483">
        <v>870.38478999999995</v>
      </c>
      <c r="AB145" s="483">
        <v>5272.9853599999997</v>
      </c>
      <c r="AC145" s="483">
        <v>1109.0268100000001</v>
      </c>
      <c r="AD145" s="483">
        <v>15256.46387</v>
      </c>
      <c r="AE145" s="483">
        <v>30915.064719999998</v>
      </c>
      <c r="AF145" s="233">
        <v>6.9688299999999996</v>
      </c>
      <c r="AG145" s="233">
        <v>10.10178</v>
      </c>
      <c r="AH145" s="233">
        <v>0</v>
      </c>
      <c r="AI145" s="233">
        <v>7209.2710900000002</v>
      </c>
      <c r="AJ145" s="488">
        <v>23688.723019999998</v>
      </c>
    </row>
    <row r="146" spans="1:36" s="42" customFormat="1" x14ac:dyDescent="0.25">
      <c r="A146" s="405">
        <v>4</v>
      </c>
      <c r="B146" s="115">
        <v>1416</v>
      </c>
      <c r="C146" s="185" t="s">
        <v>1358</v>
      </c>
      <c r="D146" s="483">
        <v>0</v>
      </c>
      <c r="E146" s="483">
        <v>64.590789999999998</v>
      </c>
      <c r="F146" s="483">
        <v>0</v>
      </c>
      <c r="G146" s="483">
        <v>0</v>
      </c>
      <c r="H146" s="89">
        <v>64.590789999999998</v>
      </c>
      <c r="I146" s="483">
        <v>0</v>
      </c>
      <c r="J146" s="483">
        <v>0</v>
      </c>
      <c r="K146" s="483">
        <v>0</v>
      </c>
      <c r="L146" s="483">
        <v>0</v>
      </c>
      <c r="M146" s="483">
        <v>0</v>
      </c>
      <c r="N146" s="483">
        <v>0</v>
      </c>
      <c r="O146" s="483">
        <v>0</v>
      </c>
      <c r="P146" s="483">
        <v>0</v>
      </c>
      <c r="Q146" s="483">
        <v>0</v>
      </c>
      <c r="R146" s="89">
        <v>0</v>
      </c>
      <c r="S146" s="483">
        <v>0</v>
      </c>
      <c r="T146" s="483">
        <v>0</v>
      </c>
      <c r="U146" s="483">
        <v>0</v>
      </c>
      <c r="V146" s="483">
        <v>0</v>
      </c>
      <c r="W146" s="483">
        <v>0</v>
      </c>
      <c r="X146" s="483">
        <v>0</v>
      </c>
      <c r="Y146" s="483">
        <v>0</v>
      </c>
      <c r="Z146" s="483">
        <v>0</v>
      </c>
      <c r="AA146" s="483">
        <v>0</v>
      </c>
      <c r="AB146" s="483">
        <v>0</v>
      </c>
      <c r="AC146" s="483">
        <v>0</v>
      </c>
      <c r="AD146" s="483">
        <v>0</v>
      </c>
      <c r="AE146" s="483">
        <v>64.590789999999998</v>
      </c>
      <c r="AF146" s="233">
        <v>0</v>
      </c>
      <c r="AG146" s="233">
        <v>0</v>
      </c>
      <c r="AH146" s="233">
        <v>0</v>
      </c>
      <c r="AI146" s="233">
        <v>0</v>
      </c>
      <c r="AJ146" s="488">
        <v>64.590789999999998</v>
      </c>
    </row>
    <row r="147" spans="1:36" s="42" customFormat="1" x14ac:dyDescent="0.25">
      <c r="A147" s="405">
        <v>6</v>
      </c>
      <c r="B147" s="115">
        <v>141605</v>
      </c>
      <c r="C147" s="185" t="s">
        <v>629</v>
      </c>
      <c r="D147" s="483">
        <v>0</v>
      </c>
      <c r="E147" s="483">
        <v>0</v>
      </c>
      <c r="F147" s="483">
        <v>0</v>
      </c>
      <c r="G147" s="483">
        <v>0</v>
      </c>
      <c r="H147" s="89">
        <v>0</v>
      </c>
      <c r="I147" s="483">
        <v>0</v>
      </c>
      <c r="J147" s="483">
        <v>0</v>
      </c>
      <c r="K147" s="483">
        <v>0</v>
      </c>
      <c r="L147" s="483">
        <v>0</v>
      </c>
      <c r="M147" s="483">
        <v>0</v>
      </c>
      <c r="N147" s="483">
        <v>0</v>
      </c>
      <c r="O147" s="483">
        <v>0</v>
      </c>
      <c r="P147" s="483">
        <v>0</v>
      </c>
      <c r="Q147" s="483">
        <v>0</v>
      </c>
      <c r="R147" s="89">
        <v>0</v>
      </c>
      <c r="S147" s="483">
        <v>0</v>
      </c>
      <c r="T147" s="483">
        <v>0</v>
      </c>
      <c r="U147" s="483">
        <v>0</v>
      </c>
      <c r="V147" s="483">
        <v>0</v>
      </c>
      <c r="W147" s="483">
        <v>0</v>
      </c>
      <c r="X147" s="483">
        <v>0</v>
      </c>
      <c r="Y147" s="483">
        <v>0</v>
      </c>
      <c r="Z147" s="483">
        <v>0</v>
      </c>
      <c r="AA147" s="483">
        <v>0</v>
      </c>
      <c r="AB147" s="483">
        <v>0</v>
      </c>
      <c r="AC147" s="483">
        <v>0</v>
      </c>
      <c r="AD147" s="483">
        <v>0</v>
      </c>
      <c r="AE147" s="483">
        <v>0</v>
      </c>
      <c r="AF147" s="233">
        <v>0</v>
      </c>
      <c r="AG147" s="233">
        <v>0</v>
      </c>
      <c r="AH147" s="233">
        <v>0</v>
      </c>
      <c r="AI147" s="233">
        <v>0</v>
      </c>
      <c r="AJ147" s="488">
        <v>0</v>
      </c>
    </row>
    <row r="148" spans="1:36" s="42" customFormat="1" x14ac:dyDescent="0.25">
      <c r="A148" s="405">
        <v>6</v>
      </c>
      <c r="B148" s="115">
        <v>141610</v>
      </c>
      <c r="C148" s="185" t="s">
        <v>631</v>
      </c>
      <c r="D148" s="483">
        <v>0</v>
      </c>
      <c r="E148" s="483">
        <v>0</v>
      </c>
      <c r="F148" s="483">
        <v>0</v>
      </c>
      <c r="G148" s="483">
        <v>0</v>
      </c>
      <c r="H148" s="89">
        <v>0</v>
      </c>
      <c r="I148" s="483">
        <v>0</v>
      </c>
      <c r="J148" s="483">
        <v>0</v>
      </c>
      <c r="K148" s="483">
        <v>0</v>
      </c>
      <c r="L148" s="483">
        <v>0</v>
      </c>
      <c r="M148" s="483">
        <v>0</v>
      </c>
      <c r="N148" s="483">
        <v>0</v>
      </c>
      <c r="O148" s="483">
        <v>0</v>
      </c>
      <c r="P148" s="483">
        <v>0</v>
      </c>
      <c r="Q148" s="483">
        <v>0</v>
      </c>
      <c r="R148" s="89">
        <v>0</v>
      </c>
      <c r="S148" s="483">
        <v>0</v>
      </c>
      <c r="T148" s="483">
        <v>0</v>
      </c>
      <c r="U148" s="483">
        <v>0</v>
      </c>
      <c r="V148" s="483">
        <v>0</v>
      </c>
      <c r="W148" s="483">
        <v>0</v>
      </c>
      <c r="X148" s="483">
        <v>0</v>
      </c>
      <c r="Y148" s="483">
        <v>0</v>
      </c>
      <c r="Z148" s="483">
        <v>0</v>
      </c>
      <c r="AA148" s="483">
        <v>0</v>
      </c>
      <c r="AB148" s="483">
        <v>0</v>
      </c>
      <c r="AC148" s="483">
        <v>0</v>
      </c>
      <c r="AD148" s="483">
        <v>0</v>
      </c>
      <c r="AE148" s="483">
        <v>0</v>
      </c>
      <c r="AF148" s="233">
        <v>0</v>
      </c>
      <c r="AG148" s="233">
        <v>0</v>
      </c>
      <c r="AH148" s="233">
        <v>0</v>
      </c>
      <c r="AI148" s="233">
        <v>0</v>
      </c>
      <c r="AJ148" s="488">
        <v>0</v>
      </c>
    </row>
    <row r="149" spans="1:36" s="42" customFormat="1" x14ac:dyDescent="0.25">
      <c r="A149" s="405">
        <v>6</v>
      </c>
      <c r="B149" s="115">
        <v>141615</v>
      </c>
      <c r="C149" s="185" t="s">
        <v>633</v>
      </c>
      <c r="D149" s="483">
        <v>0</v>
      </c>
      <c r="E149" s="483">
        <v>0.49944</v>
      </c>
      <c r="F149" s="483">
        <v>0</v>
      </c>
      <c r="G149" s="483">
        <v>0</v>
      </c>
      <c r="H149" s="89">
        <v>0.49944</v>
      </c>
      <c r="I149" s="483">
        <v>0</v>
      </c>
      <c r="J149" s="483">
        <v>0</v>
      </c>
      <c r="K149" s="483">
        <v>0</v>
      </c>
      <c r="L149" s="483">
        <v>0</v>
      </c>
      <c r="M149" s="483">
        <v>0</v>
      </c>
      <c r="N149" s="483">
        <v>0</v>
      </c>
      <c r="O149" s="483">
        <v>0</v>
      </c>
      <c r="P149" s="483">
        <v>0</v>
      </c>
      <c r="Q149" s="483">
        <v>0</v>
      </c>
      <c r="R149" s="89">
        <v>0</v>
      </c>
      <c r="S149" s="483">
        <v>0</v>
      </c>
      <c r="T149" s="483">
        <v>0</v>
      </c>
      <c r="U149" s="483">
        <v>0</v>
      </c>
      <c r="V149" s="483">
        <v>0</v>
      </c>
      <c r="W149" s="483">
        <v>0</v>
      </c>
      <c r="X149" s="483">
        <v>0</v>
      </c>
      <c r="Y149" s="483">
        <v>0</v>
      </c>
      <c r="Z149" s="483">
        <v>0</v>
      </c>
      <c r="AA149" s="483">
        <v>0</v>
      </c>
      <c r="AB149" s="483">
        <v>0</v>
      </c>
      <c r="AC149" s="483">
        <v>0</v>
      </c>
      <c r="AD149" s="483">
        <v>0</v>
      </c>
      <c r="AE149" s="483">
        <v>0.49944</v>
      </c>
      <c r="AF149" s="233">
        <v>0</v>
      </c>
      <c r="AG149" s="233">
        <v>0</v>
      </c>
      <c r="AH149" s="233">
        <v>0</v>
      </c>
      <c r="AI149" s="233">
        <v>0</v>
      </c>
      <c r="AJ149" s="488">
        <v>0.49944</v>
      </c>
    </row>
    <row r="150" spans="1:36" s="42" customFormat="1" x14ac:dyDescent="0.25">
      <c r="A150" s="405">
        <v>6</v>
      </c>
      <c r="B150" s="115">
        <v>141620</v>
      </c>
      <c r="C150" s="185" t="s">
        <v>635</v>
      </c>
      <c r="D150" s="483">
        <v>0</v>
      </c>
      <c r="E150" s="483">
        <v>1.01688</v>
      </c>
      <c r="F150" s="483">
        <v>0</v>
      </c>
      <c r="G150" s="483">
        <v>0</v>
      </c>
      <c r="H150" s="89">
        <v>1.01688</v>
      </c>
      <c r="I150" s="483">
        <v>0</v>
      </c>
      <c r="J150" s="483">
        <v>0</v>
      </c>
      <c r="K150" s="483">
        <v>0</v>
      </c>
      <c r="L150" s="483">
        <v>0</v>
      </c>
      <c r="M150" s="483">
        <v>0</v>
      </c>
      <c r="N150" s="483">
        <v>0</v>
      </c>
      <c r="O150" s="483">
        <v>0</v>
      </c>
      <c r="P150" s="483">
        <v>0</v>
      </c>
      <c r="Q150" s="483">
        <v>0</v>
      </c>
      <c r="R150" s="89">
        <v>0</v>
      </c>
      <c r="S150" s="483">
        <v>0</v>
      </c>
      <c r="T150" s="483">
        <v>0</v>
      </c>
      <c r="U150" s="483">
        <v>0</v>
      </c>
      <c r="V150" s="483">
        <v>0</v>
      </c>
      <c r="W150" s="483">
        <v>0</v>
      </c>
      <c r="X150" s="483">
        <v>0</v>
      </c>
      <c r="Y150" s="483">
        <v>0</v>
      </c>
      <c r="Z150" s="483">
        <v>0</v>
      </c>
      <c r="AA150" s="483">
        <v>0</v>
      </c>
      <c r="AB150" s="483">
        <v>0</v>
      </c>
      <c r="AC150" s="483">
        <v>0</v>
      </c>
      <c r="AD150" s="483">
        <v>0</v>
      </c>
      <c r="AE150" s="483">
        <v>1.01688</v>
      </c>
      <c r="AF150" s="233">
        <v>0</v>
      </c>
      <c r="AG150" s="233">
        <v>0</v>
      </c>
      <c r="AH150" s="233">
        <v>0</v>
      </c>
      <c r="AI150" s="233">
        <v>0</v>
      </c>
      <c r="AJ150" s="488">
        <v>1.01688</v>
      </c>
    </row>
    <row r="151" spans="1:36" s="42" customFormat="1" x14ac:dyDescent="0.25">
      <c r="A151" s="405">
        <v>6</v>
      </c>
      <c r="B151" s="115">
        <v>141625</v>
      </c>
      <c r="C151" s="185" t="s">
        <v>637</v>
      </c>
      <c r="D151" s="483">
        <v>0</v>
      </c>
      <c r="E151" s="483">
        <v>63.074469999999998</v>
      </c>
      <c r="F151" s="483">
        <v>0</v>
      </c>
      <c r="G151" s="483">
        <v>0</v>
      </c>
      <c r="H151" s="89">
        <v>63.074469999999998</v>
      </c>
      <c r="I151" s="483">
        <v>0</v>
      </c>
      <c r="J151" s="483">
        <v>0</v>
      </c>
      <c r="K151" s="483">
        <v>0</v>
      </c>
      <c r="L151" s="483">
        <v>0</v>
      </c>
      <c r="M151" s="483">
        <v>0</v>
      </c>
      <c r="N151" s="483">
        <v>0</v>
      </c>
      <c r="O151" s="483">
        <v>0</v>
      </c>
      <c r="P151" s="483">
        <v>0</v>
      </c>
      <c r="Q151" s="483">
        <v>0</v>
      </c>
      <c r="R151" s="89">
        <v>0</v>
      </c>
      <c r="S151" s="483">
        <v>0</v>
      </c>
      <c r="T151" s="483">
        <v>0</v>
      </c>
      <c r="U151" s="483">
        <v>0</v>
      </c>
      <c r="V151" s="483">
        <v>0</v>
      </c>
      <c r="W151" s="483">
        <v>0</v>
      </c>
      <c r="X151" s="483">
        <v>0</v>
      </c>
      <c r="Y151" s="483">
        <v>0</v>
      </c>
      <c r="Z151" s="483">
        <v>0</v>
      </c>
      <c r="AA151" s="483">
        <v>0</v>
      </c>
      <c r="AB151" s="483">
        <v>0</v>
      </c>
      <c r="AC151" s="483">
        <v>0</v>
      </c>
      <c r="AD151" s="483">
        <v>0</v>
      </c>
      <c r="AE151" s="483">
        <v>63.074469999999998</v>
      </c>
      <c r="AF151" s="233">
        <v>0</v>
      </c>
      <c r="AG151" s="233">
        <v>0</v>
      </c>
      <c r="AH151" s="233">
        <v>0</v>
      </c>
      <c r="AI151" s="233">
        <v>0</v>
      </c>
      <c r="AJ151" s="488">
        <v>63.074469999999998</v>
      </c>
    </row>
    <row r="152" spans="1:36" s="42" customFormat="1" x14ac:dyDescent="0.25">
      <c r="A152" s="405">
        <v>4</v>
      </c>
      <c r="B152" s="115">
        <v>1417</v>
      </c>
      <c r="C152" s="185" t="s">
        <v>1359</v>
      </c>
      <c r="D152" s="483">
        <v>1906.5568499999999</v>
      </c>
      <c r="E152" s="483">
        <v>74260.722689999995</v>
      </c>
      <c r="F152" s="483">
        <v>62083.923110000003</v>
      </c>
      <c r="G152" s="483">
        <v>7178.1307299999999</v>
      </c>
      <c r="H152" s="89">
        <v>145429.33338</v>
      </c>
      <c r="I152" s="483">
        <v>5574.3982699999997</v>
      </c>
      <c r="J152" s="483">
        <v>74.916740000000004</v>
      </c>
      <c r="K152" s="483">
        <v>0</v>
      </c>
      <c r="L152" s="483">
        <v>1840.9982199999999</v>
      </c>
      <c r="M152" s="483">
        <v>10976.03038</v>
      </c>
      <c r="N152" s="483">
        <v>15936.746719999999</v>
      </c>
      <c r="O152" s="483">
        <v>6736.5185099999999</v>
      </c>
      <c r="P152" s="483">
        <v>1731.32969</v>
      </c>
      <c r="Q152" s="483">
        <v>0</v>
      </c>
      <c r="R152" s="89">
        <v>42870.938529999999</v>
      </c>
      <c r="S152" s="483">
        <v>7034.6231900000002</v>
      </c>
      <c r="T152" s="483">
        <v>190.88516000000001</v>
      </c>
      <c r="U152" s="483">
        <v>0</v>
      </c>
      <c r="V152" s="483">
        <v>7.6878200000000003</v>
      </c>
      <c r="W152" s="483">
        <v>0</v>
      </c>
      <c r="X152" s="483">
        <v>0</v>
      </c>
      <c r="Y152" s="483">
        <v>0</v>
      </c>
      <c r="Z152" s="483">
        <v>987.78520000000003</v>
      </c>
      <c r="AA152" s="483">
        <v>0</v>
      </c>
      <c r="AB152" s="483">
        <v>0</v>
      </c>
      <c r="AC152" s="483">
        <v>0</v>
      </c>
      <c r="AD152" s="483">
        <v>8220.9813699999995</v>
      </c>
      <c r="AE152" s="483">
        <v>196521.25328</v>
      </c>
      <c r="AF152" s="233">
        <v>15936.746719999999</v>
      </c>
      <c r="AG152" s="233">
        <v>12824.716420000001</v>
      </c>
      <c r="AH152" s="233">
        <v>0</v>
      </c>
      <c r="AI152" s="233">
        <v>0</v>
      </c>
      <c r="AJ152" s="488">
        <v>167759.79014000003</v>
      </c>
    </row>
    <row r="153" spans="1:36" s="42" customFormat="1" x14ac:dyDescent="0.25">
      <c r="A153" s="405">
        <v>6</v>
      </c>
      <c r="B153" s="115">
        <v>141705</v>
      </c>
      <c r="C153" s="185" t="s">
        <v>629</v>
      </c>
      <c r="D153" s="483">
        <v>79.572940000000003</v>
      </c>
      <c r="E153" s="483">
        <v>234.07848999999999</v>
      </c>
      <c r="F153" s="483">
        <v>2935.1248399999999</v>
      </c>
      <c r="G153" s="483">
        <v>119.1266</v>
      </c>
      <c r="H153" s="89">
        <v>3367.9028699999999</v>
      </c>
      <c r="I153" s="483">
        <v>836.57354999999995</v>
      </c>
      <c r="J153" s="483">
        <v>3.5476100000000002</v>
      </c>
      <c r="K153" s="483">
        <v>0</v>
      </c>
      <c r="L153" s="483">
        <v>106.53489</v>
      </c>
      <c r="M153" s="483">
        <v>948.15956000000006</v>
      </c>
      <c r="N153" s="483">
        <v>664.96402999999998</v>
      </c>
      <c r="O153" s="483">
        <v>530.12901999999997</v>
      </c>
      <c r="P153" s="483">
        <v>2.3821699999999999</v>
      </c>
      <c r="Q153" s="483">
        <v>0</v>
      </c>
      <c r="R153" s="89">
        <v>3092.2908299999999</v>
      </c>
      <c r="S153" s="483">
        <v>34.964030000000001</v>
      </c>
      <c r="T153" s="483">
        <v>26.75299</v>
      </c>
      <c r="U153" s="483">
        <v>0</v>
      </c>
      <c r="V153" s="483">
        <v>0.93554000000000004</v>
      </c>
      <c r="W153" s="483">
        <v>0</v>
      </c>
      <c r="X153" s="483">
        <v>0</v>
      </c>
      <c r="Y153" s="483">
        <v>0</v>
      </c>
      <c r="Z153" s="483">
        <v>0</v>
      </c>
      <c r="AA153" s="483">
        <v>0</v>
      </c>
      <c r="AB153" s="483">
        <v>0</v>
      </c>
      <c r="AC153" s="483">
        <v>0</v>
      </c>
      <c r="AD153" s="483">
        <v>62.652560000000008</v>
      </c>
      <c r="AE153" s="483">
        <v>6522.8462600000003</v>
      </c>
      <c r="AF153" s="233">
        <v>664.96402999999998</v>
      </c>
      <c r="AG153" s="233">
        <v>1055.6299900000001</v>
      </c>
      <c r="AH153" s="233">
        <v>0</v>
      </c>
      <c r="AI153" s="233">
        <v>0</v>
      </c>
      <c r="AJ153" s="488">
        <v>4802.2522399999998</v>
      </c>
    </row>
    <row r="154" spans="1:36" s="42" customFormat="1" x14ac:dyDescent="0.25">
      <c r="A154" s="405">
        <v>6</v>
      </c>
      <c r="B154" s="115">
        <v>141710</v>
      </c>
      <c r="C154" s="185" t="s">
        <v>631</v>
      </c>
      <c r="D154" s="483">
        <v>96.032589999999999</v>
      </c>
      <c r="E154" s="483">
        <v>219.29541</v>
      </c>
      <c r="F154" s="483">
        <v>2662.5777499999999</v>
      </c>
      <c r="G154" s="483">
        <v>77.533349999999999</v>
      </c>
      <c r="H154" s="89">
        <v>3055.4391000000001</v>
      </c>
      <c r="I154" s="483">
        <v>19.720780000000001</v>
      </c>
      <c r="J154" s="483">
        <v>6.7832499999999998</v>
      </c>
      <c r="K154" s="483">
        <v>0</v>
      </c>
      <c r="L154" s="483">
        <v>87.993489999999994</v>
      </c>
      <c r="M154" s="483">
        <v>2259.0867800000001</v>
      </c>
      <c r="N154" s="483">
        <v>776.04888000000005</v>
      </c>
      <c r="O154" s="483">
        <v>1891.68805</v>
      </c>
      <c r="P154" s="483">
        <v>3.1659799999999998</v>
      </c>
      <c r="Q154" s="483">
        <v>0</v>
      </c>
      <c r="R154" s="89">
        <v>5044.4872099999993</v>
      </c>
      <c r="S154" s="483">
        <v>52.42709</v>
      </c>
      <c r="T154" s="483">
        <v>12.36576</v>
      </c>
      <c r="U154" s="483">
        <v>0</v>
      </c>
      <c r="V154" s="483">
        <v>1.40889</v>
      </c>
      <c r="W154" s="483">
        <v>0</v>
      </c>
      <c r="X154" s="483">
        <v>0</v>
      </c>
      <c r="Y154" s="483">
        <v>0</v>
      </c>
      <c r="Z154" s="483">
        <v>39.383400000000002</v>
      </c>
      <c r="AA154" s="483">
        <v>0</v>
      </c>
      <c r="AB154" s="483">
        <v>0</v>
      </c>
      <c r="AC154" s="483">
        <v>0</v>
      </c>
      <c r="AD154" s="483">
        <v>105.58514</v>
      </c>
      <c r="AE154" s="483">
        <v>8205.5114499999981</v>
      </c>
      <c r="AF154" s="233">
        <v>776.04888000000005</v>
      </c>
      <c r="AG154" s="233">
        <v>2348.4891600000001</v>
      </c>
      <c r="AH154" s="233">
        <v>0</v>
      </c>
      <c r="AI154" s="233">
        <v>0</v>
      </c>
      <c r="AJ154" s="488">
        <v>5080.9734099999996</v>
      </c>
    </row>
    <row r="155" spans="1:36" s="42" customFormat="1" x14ac:dyDescent="0.25">
      <c r="A155" s="405">
        <v>6</v>
      </c>
      <c r="B155" s="115">
        <v>141715</v>
      </c>
      <c r="C155" s="185" t="s">
        <v>633</v>
      </c>
      <c r="D155" s="483">
        <v>138.80054999999999</v>
      </c>
      <c r="E155" s="483">
        <v>577.75762999999995</v>
      </c>
      <c r="F155" s="483">
        <v>6236.54522</v>
      </c>
      <c r="G155" s="483">
        <v>316.92561999999998</v>
      </c>
      <c r="H155" s="89">
        <v>7270.0290199999999</v>
      </c>
      <c r="I155" s="483">
        <v>913.46379000000002</v>
      </c>
      <c r="J155" s="483">
        <v>10.44814</v>
      </c>
      <c r="K155" s="483">
        <v>0</v>
      </c>
      <c r="L155" s="483">
        <v>128.26774</v>
      </c>
      <c r="M155" s="483">
        <v>2049.6020800000001</v>
      </c>
      <c r="N155" s="483">
        <v>923.56583999999998</v>
      </c>
      <c r="O155" s="483">
        <v>1067.1851799999999</v>
      </c>
      <c r="P155" s="483">
        <v>16.30153</v>
      </c>
      <c r="Q155" s="483">
        <v>0</v>
      </c>
      <c r="R155" s="89">
        <v>5108.8342999999995</v>
      </c>
      <c r="S155" s="483">
        <v>152.55922000000001</v>
      </c>
      <c r="T155" s="483">
        <v>7.45106</v>
      </c>
      <c r="U155" s="483">
        <v>0</v>
      </c>
      <c r="V155" s="483">
        <v>2.4031400000000001</v>
      </c>
      <c r="W155" s="483">
        <v>0</v>
      </c>
      <c r="X155" s="483">
        <v>0</v>
      </c>
      <c r="Y155" s="483">
        <v>0</v>
      </c>
      <c r="Z155" s="483">
        <v>64.366630000000001</v>
      </c>
      <c r="AA155" s="483">
        <v>0</v>
      </c>
      <c r="AB155" s="483">
        <v>0</v>
      </c>
      <c r="AC155" s="483">
        <v>0</v>
      </c>
      <c r="AD155" s="483">
        <v>226.78005000000002</v>
      </c>
      <c r="AE155" s="483">
        <v>12605.64337</v>
      </c>
      <c r="AF155" s="233">
        <v>923.56583999999998</v>
      </c>
      <c r="AG155" s="233">
        <v>2180.2729600000002</v>
      </c>
      <c r="AH155" s="233">
        <v>0</v>
      </c>
      <c r="AI155" s="233">
        <v>0</v>
      </c>
      <c r="AJ155" s="488">
        <v>9501.8045700000002</v>
      </c>
    </row>
    <row r="156" spans="1:36" s="42" customFormat="1" x14ac:dyDescent="0.25">
      <c r="A156" s="405">
        <v>6</v>
      </c>
      <c r="B156" s="115">
        <v>141720</v>
      </c>
      <c r="C156" s="185" t="s">
        <v>635</v>
      </c>
      <c r="D156" s="483">
        <v>254.76455000000001</v>
      </c>
      <c r="E156" s="483">
        <v>4373.46623</v>
      </c>
      <c r="F156" s="483">
        <v>14778.08267</v>
      </c>
      <c r="G156" s="483">
        <v>860.36955999999998</v>
      </c>
      <c r="H156" s="89">
        <v>20266.683010000001</v>
      </c>
      <c r="I156" s="483">
        <v>970.59586000000002</v>
      </c>
      <c r="J156" s="483">
        <v>17.494520000000001</v>
      </c>
      <c r="K156" s="483">
        <v>0</v>
      </c>
      <c r="L156" s="483">
        <v>236.39438999999999</v>
      </c>
      <c r="M156" s="483">
        <v>3557.1821</v>
      </c>
      <c r="N156" s="483">
        <v>1358.9947400000001</v>
      </c>
      <c r="O156" s="483">
        <v>312.51776000000001</v>
      </c>
      <c r="P156" s="483">
        <v>102.04075</v>
      </c>
      <c r="Q156" s="483">
        <v>0</v>
      </c>
      <c r="R156" s="89">
        <v>6555.22012</v>
      </c>
      <c r="S156" s="483">
        <v>451.83148</v>
      </c>
      <c r="T156" s="483">
        <v>15.67356</v>
      </c>
      <c r="U156" s="483">
        <v>0</v>
      </c>
      <c r="V156" s="483">
        <v>2.9402499999999998</v>
      </c>
      <c r="W156" s="483">
        <v>0</v>
      </c>
      <c r="X156" s="483">
        <v>0</v>
      </c>
      <c r="Y156" s="483">
        <v>0</v>
      </c>
      <c r="Z156" s="483">
        <v>140.23017999999999</v>
      </c>
      <c r="AA156" s="483">
        <v>0</v>
      </c>
      <c r="AB156" s="483">
        <v>0</v>
      </c>
      <c r="AC156" s="483">
        <v>0</v>
      </c>
      <c r="AD156" s="483">
        <v>610.67547000000002</v>
      </c>
      <c r="AE156" s="483">
        <v>27432.578599999997</v>
      </c>
      <c r="AF156" s="233">
        <v>1358.9947400000001</v>
      </c>
      <c r="AG156" s="233">
        <v>3796.51674</v>
      </c>
      <c r="AH156" s="233">
        <v>0</v>
      </c>
      <c r="AI156" s="233">
        <v>0</v>
      </c>
      <c r="AJ156" s="488">
        <v>22277.06712</v>
      </c>
    </row>
    <row r="157" spans="1:36" s="42" customFormat="1" x14ac:dyDescent="0.25">
      <c r="A157" s="405">
        <v>6</v>
      </c>
      <c r="B157" s="115">
        <v>141725</v>
      </c>
      <c r="C157" s="185" t="s">
        <v>637</v>
      </c>
      <c r="D157" s="483">
        <v>1337.3862200000001</v>
      </c>
      <c r="E157" s="483">
        <v>68856.124930000005</v>
      </c>
      <c r="F157" s="483">
        <v>35471.592629999999</v>
      </c>
      <c r="G157" s="483">
        <v>5804.1755999999996</v>
      </c>
      <c r="H157" s="89">
        <v>111469.27938000001</v>
      </c>
      <c r="I157" s="483">
        <v>2834.0442899999998</v>
      </c>
      <c r="J157" s="483">
        <v>36.643219999999999</v>
      </c>
      <c r="K157" s="483">
        <v>0</v>
      </c>
      <c r="L157" s="483">
        <v>1281.80771</v>
      </c>
      <c r="M157" s="483">
        <v>2161.9998599999999</v>
      </c>
      <c r="N157" s="483">
        <v>12213.17323</v>
      </c>
      <c r="O157" s="483">
        <v>2934.9985000000001</v>
      </c>
      <c r="P157" s="483">
        <v>1607.4392600000001</v>
      </c>
      <c r="Q157" s="483">
        <v>0</v>
      </c>
      <c r="R157" s="89">
        <v>23070.106070000002</v>
      </c>
      <c r="S157" s="483">
        <v>6342.8413700000001</v>
      </c>
      <c r="T157" s="483">
        <v>128.64178999999999</v>
      </c>
      <c r="U157" s="483">
        <v>0</v>
      </c>
      <c r="V157" s="483">
        <v>0</v>
      </c>
      <c r="W157" s="483">
        <v>0</v>
      </c>
      <c r="X157" s="483">
        <v>0</v>
      </c>
      <c r="Y157" s="483">
        <v>0</v>
      </c>
      <c r="Z157" s="483">
        <v>743.80498999999998</v>
      </c>
      <c r="AA157" s="483">
        <v>0</v>
      </c>
      <c r="AB157" s="483">
        <v>0</v>
      </c>
      <c r="AC157" s="483">
        <v>0</v>
      </c>
      <c r="AD157" s="483">
        <v>7215.2881499999994</v>
      </c>
      <c r="AE157" s="483">
        <v>141754.67360000001</v>
      </c>
      <c r="AF157" s="233">
        <v>12213.17323</v>
      </c>
      <c r="AG157" s="233">
        <v>3443.8075699999999</v>
      </c>
      <c r="AH157" s="233">
        <v>0</v>
      </c>
      <c r="AI157" s="233">
        <v>0</v>
      </c>
      <c r="AJ157" s="488">
        <v>126097.6928</v>
      </c>
    </row>
    <row r="158" spans="1:36" s="42" customFormat="1" x14ac:dyDescent="0.25">
      <c r="A158" s="405">
        <v>4</v>
      </c>
      <c r="B158" s="115">
        <v>1418</v>
      </c>
      <c r="C158" s="185" t="s">
        <v>1811</v>
      </c>
      <c r="D158" s="483">
        <v>10333.623509999999</v>
      </c>
      <c r="E158" s="483">
        <v>12347.275659999999</v>
      </c>
      <c r="F158" s="483">
        <v>84428.713050000006</v>
      </c>
      <c r="G158" s="483">
        <v>33445.63841</v>
      </c>
      <c r="H158" s="89">
        <v>140555.25063000002</v>
      </c>
      <c r="I158" s="483">
        <v>9965.4752900000003</v>
      </c>
      <c r="J158" s="483">
        <v>5452.2454500000003</v>
      </c>
      <c r="K158" s="483">
        <v>0</v>
      </c>
      <c r="L158" s="483">
        <v>62510.91689</v>
      </c>
      <c r="M158" s="483">
        <v>10661.853779999999</v>
      </c>
      <c r="N158" s="483">
        <v>4098.4561999999996</v>
      </c>
      <c r="O158" s="483">
        <v>2661.2604700000002</v>
      </c>
      <c r="P158" s="483">
        <v>404.15093000000002</v>
      </c>
      <c r="Q158" s="483">
        <v>333.16392000000002</v>
      </c>
      <c r="R158" s="89">
        <v>96087.522930000006</v>
      </c>
      <c r="S158" s="483">
        <v>0</v>
      </c>
      <c r="T158" s="483">
        <v>1435.5944</v>
      </c>
      <c r="U158" s="483">
        <v>0</v>
      </c>
      <c r="V158" s="483">
        <v>302.45281</v>
      </c>
      <c r="W158" s="483">
        <v>0</v>
      </c>
      <c r="X158" s="483">
        <v>50.090499999999999</v>
      </c>
      <c r="Y158" s="483">
        <v>112.70676</v>
      </c>
      <c r="Z158" s="483">
        <v>75.434939999999997</v>
      </c>
      <c r="AA158" s="483">
        <v>0</v>
      </c>
      <c r="AB158" s="483">
        <v>138.72343000000001</v>
      </c>
      <c r="AC158" s="483">
        <v>0</v>
      </c>
      <c r="AD158" s="483">
        <v>2115.0028400000001</v>
      </c>
      <c r="AE158" s="483">
        <v>238757.77640000003</v>
      </c>
      <c r="AF158" s="233">
        <v>4098.4561999999996</v>
      </c>
      <c r="AG158" s="233">
        <v>73475.223480000001</v>
      </c>
      <c r="AH158" s="233">
        <v>0</v>
      </c>
      <c r="AI158" s="233">
        <v>112.70676</v>
      </c>
      <c r="AJ158" s="488">
        <v>161071.38996000003</v>
      </c>
    </row>
    <row r="159" spans="1:36" s="42" customFormat="1" x14ac:dyDescent="0.25">
      <c r="A159" s="405">
        <v>6</v>
      </c>
      <c r="B159" s="115">
        <v>141805</v>
      </c>
      <c r="C159" s="185" t="s">
        <v>629</v>
      </c>
      <c r="D159" s="483">
        <v>254.92636999999999</v>
      </c>
      <c r="E159" s="483">
        <v>620.90976000000001</v>
      </c>
      <c r="F159" s="483">
        <v>2395.9818500000001</v>
      </c>
      <c r="G159" s="483">
        <v>1949.8398099999999</v>
      </c>
      <c r="H159" s="89">
        <v>5221.6577900000002</v>
      </c>
      <c r="I159" s="483">
        <v>2242.2191899999998</v>
      </c>
      <c r="J159" s="483">
        <v>560.84378000000004</v>
      </c>
      <c r="K159" s="483">
        <v>0</v>
      </c>
      <c r="L159" s="483">
        <v>2073.2399599999999</v>
      </c>
      <c r="M159" s="483">
        <v>142.56844000000001</v>
      </c>
      <c r="N159" s="483">
        <v>269.66809999999998</v>
      </c>
      <c r="O159" s="483">
        <v>41.839660000000002</v>
      </c>
      <c r="P159" s="483">
        <v>9.7454699999999992</v>
      </c>
      <c r="Q159" s="483">
        <v>14.58165</v>
      </c>
      <c r="R159" s="89">
        <v>5354.7062499999993</v>
      </c>
      <c r="S159" s="483">
        <v>0</v>
      </c>
      <c r="T159" s="483">
        <v>83.818060000000003</v>
      </c>
      <c r="U159" s="483">
        <v>0</v>
      </c>
      <c r="V159" s="483">
        <v>14.528639999999999</v>
      </c>
      <c r="W159" s="483">
        <v>0</v>
      </c>
      <c r="X159" s="483">
        <v>1.0322899999999999</v>
      </c>
      <c r="Y159" s="483">
        <v>4.0483599999999997</v>
      </c>
      <c r="Z159" s="483">
        <v>3.0462500000000001</v>
      </c>
      <c r="AA159" s="483">
        <v>0</v>
      </c>
      <c r="AB159" s="483">
        <v>2.6634899999999999</v>
      </c>
      <c r="AC159" s="483">
        <v>0</v>
      </c>
      <c r="AD159" s="483">
        <v>109.13709</v>
      </c>
      <c r="AE159" s="483">
        <v>10685.501130000001</v>
      </c>
      <c r="AF159" s="233">
        <v>269.66809999999998</v>
      </c>
      <c r="AG159" s="233">
        <v>2230.3370399999999</v>
      </c>
      <c r="AH159" s="233">
        <v>0</v>
      </c>
      <c r="AI159" s="233">
        <v>4.0483599999999997</v>
      </c>
      <c r="AJ159" s="488">
        <v>8181.4476299999997</v>
      </c>
    </row>
    <row r="160" spans="1:36" s="42" customFormat="1" x14ac:dyDescent="0.25">
      <c r="A160" s="405">
        <v>6</v>
      </c>
      <c r="B160" s="115">
        <v>141810</v>
      </c>
      <c r="C160" s="185" t="s">
        <v>631</v>
      </c>
      <c r="D160" s="483">
        <v>258.71931999999998</v>
      </c>
      <c r="E160" s="483">
        <v>822.70133999999996</v>
      </c>
      <c r="F160" s="483">
        <v>3709.7804599999999</v>
      </c>
      <c r="G160" s="483">
        <v>1174.6297300000001</v>
      </c>
      <c r="H160" s="89">
        <v>5965.8308500000003</v>
      </c>
      <c r="I160" s="483">
        <v>571.39907000000005</v>
      </c>
      <c r="J160" s="483">
        <v>317.40789999999998</v>
      </c>
      <c r="K160" s="483">
        <v>0</v>
      </c>
      <c r="L160" s="483">
        <v>1884.3297</v>
      </c>
      <c r="M160" s="483">
        <v>187.30331000000001</v>
      </c>
      <c r="N160" s="483">
        <v>220.32993999999999</v>
      </c>
      <c r="O160" s="483">
        <v>353.33156000000002</v>
      </c>
      <c r="P160" s="483">
        <v>8.2589699999999997</v>
      </c>
      <c r="Q160" s="483">
        <v>29.563929999999999</v>
      </c>
      <c r="R160" s="89">
        <v>3571.9243799999999</v>
      </c>
      <c r="S160" s="483">
        <v>0</v>
      </c>
      <c r="T160" s="483">
        <v>67.626900000000006</v>
      </c>
      <c r="U160" s="483">
        <v>0</v>
      </c>
      <c r="V160" s="483">
        <v>13.314870000000001</v>
      </c>
      <c r="W160" s="483">
        <v>0</v>
      </c>
      <c r="X160" s="483">
        <v>2.1008399999999998</v>
      </c>
      <c r="Y160" s="483">
        <v>5.8294199999999998</v>
      </c>
      <c r="Z160" s="483">
        <v>4.6179699999999997</v>
      </c>
      <c r="AA160" s="483">
        <v>0</v>
      </c>
      <c r="AB160" s="483">
        <v>3.85683</v>
      </c>
      <c r="AC160" s="483">
        <v>0</v>
      </c>
      <c r="AD160" s="483">
        <v>97.346830000000011</v>
      </c>
      <c r="AE160" s="483">
        <v>9635.1020600000011</v>
      </c>
      <c r="AF160" s="233">
        <v>220.32993999999999</v>
      </c>
      <c r="AG160" s="233">
        <v>2084.9478799999997</v>
      </c>
      <c r="AH160" s="233">
        <v>0</v>
      </c>
      <c r="AI160" s="233">
        <v>5.8294199999999998</v>
      </c>
      <c r="AJ160" s="488">
        <v>7323.9948200000008</v>
      </c>
    </row>
    <row r="161" spans="1:36" s="42" customFormat="1" x14ac:dyDescent="0.25">
      <c r="A161" s="405">
        <v>6</v>
      </c>
      <c r="B161" s="115">
        <v>141815</v>
      </c>
      <c r="C161" s="185" t="s">
        <v>633</v>
      </c>
      <c r="D161" s="483">
        <v>487.02071999999998</v>
      </c>
      <c r="E161" s="483">
        <v>1237.8281999999999</v>
      </c>
      <c r="F161" s="483">
        <v>5970.01217</v>
      </c>
      <c r="G161" s="483">
        <v>1823.3450399999999</v>
      </c>
      <c r="H161" s="89">
        <v>9518.2061300000005</v>
      </c>
      <c r="I161" s="483">
        <v>829.63998000000004</v>
      </c>
      <c r="J161" s="483">
        <v>458.41079000000002</v>
      </c>
      <c r="K161" s="483">
        <v>0</v>
      </c>
      <c r="L161" s="483">
        <v>3126.6741699999998</v>
      </c>
      <c r="M161" s="483">
        <v>313.96877999999998</v>
      </c>
      <c r="N161" s="483">
        <v>325.19229999999999</v>
      </c>
      <c r="O161" s="483">
        <v>400.49477999999999</v>
      </c>
      <c r="P161" s="483">
        <v>16.858720000000002</v>
      </c>
      <c r="Q161" s="483">
        <v>44.912579999999998</v>
      </c>
      <c r="R161" s="89">
        <v>5516.1521000000002</v>
      </c>
      <c r="S161" s="483">
        <v>0</v>
      </c>
      <c r="T161" s="483">
        <v>104.71849</v>
      </c>
      <c r="U161" s="483">
        <v>0</v>
      </c>
      <c r="V161" s="483">
        <v>24.37189</v>
      </c>
      <c r="W161" s="483">
        <v>0</v>
      </c>
      <c r="X161" s="483">
        <v>3.6315400000000002</v>
      </c>
      <c r="Y161" s="483">
        <v>8.8647500000000008</v>
      </c>
      <c r="Z161" s="483">
        <v>7.10738</v>
      </c>
      <c r="AA161" s="483">
        <v>0</v>
      </c>
      <c r="AB161" s="483">
        <v>5.5123600000000001</v>
      </c>
      <c r="AC161" s="483">
        <v>0</v>
      </c>
      <c r="AD161" s="483">
        <v>154.20641000000003</v>
      </c>
      <c r="AE161" s="483">
        <v>15188.564640000002</v>
      </c>
      <c r="AF161" s="233">
        <v>325.19229999999999</v>
      </c>
      <c r="AG161" s="233">
        <v>3465.0148399999998</v>
      </c>
      <c r="AH161" s="233">
        <v>0</v>
      </c>
      <c r="AI161" s="233">
        <v>8.8647500000000008</v>
      </c>
      <c r="AJ161" s="488">
        <v>11389.492750000001</v>
      </c>
    </row>
    <row r="162" spans="1:36" s="42" customFormat="1" x14ac:dyDescent="0.25">
      <c r="A162" s="405">
        <v>6</v>
      </c>
      <c r="B162" s="115">
        <v>141820</v>
      </c>
      <c r="C162" s="185" t="s">
        <v>635</v>
      </c>
      <c r="D162" s="483">
        <v>948.60338999999999</v>
      </c>
      <c r="E162" s="483">
        <v>2216.9220799999998</v>
      </c>
      <c r="F162" s="483">
        <v>10359.627140000001</v>
      </c>
      <c r="G162" s="483">
        <v>3595.6752999999999</v>
      </c>
      <c r="H162" s="89">
        <v>17120.82791</v>
      </c>
      <c r="I162" s="483">
        <v>1437.35706</v>
      </c>
      <c r="J162" s="483">
        <v>841.15880000000004</v>
      </c>
      <c r="K162" s="483">
        <v>0</v>
      </c>
      <c r="L162" s="483">
        <v>6442.1725999999999</v>
      </c>
      <c r="M162" s="483">
        <v>677.62791000000004</v>
      </c>
      <c r="N162" s="483">
        <v>614.78393000000005</v>
      </c>
      <c r="O162" s="483">
        <v>182.71880999999999</v>
      </c>
      <c r="P162" s="483">
        <v>41.224969999999999</v>
      </c>
      <c r="Q162" s="483">
        <v>87.75855</v>
      </c>
      <c r="R162" s="89">
        <v>10324.802629999998</v>
      </c>
      <c r="S162" s="483">
        <v>0</v>
      </c>
      <c r="T162" s="483">
        <v>198.58654000000001</v>
      </c>
      <c r="U162" s="483">
        <v>0</v>
      </c>
      <c r="V162" s="483">
        <v>39.608249999999998</v>
      </c>
      <c r="W162" s="483">
        <v>0</v>
      </c>
      <c r="X162" s="483">
        <v>7.7209700000000003</v>
      </c>
      <c r="Y162" s="483">
        <v>22.48057</v>
      </c>
      <c r="Z162" s="483">
        <v>14.46569</v>
      </c>
      <c r="AA162" s="483">
        <v>0</v>
      </c>
      <c r="AB162" s="483">
        <v>12.637130000000001</v>
      </c>
      <c r="AC162" s="483">
        <v>0</v>
      </c>
      <c r="AD162" s="483">
        <v>295.49915000000004</v>
      </c>
      <c r="AE162" s="483">
        <v>27741.129689999998</v>
      </c>
      <c r="AF162" s="233">
        <v>614.78393000000005</v>
      </c>
      <c r="AG162" s="233">
        <v>7159.4087600000003</v>
      </c>
      <c r="AH162" s="233">
        <v>0</v>
      </c>
      <c r="AI162" s="233">
        <v>22.48057</v>
      </c>
      <c r="AJ162" s="488">
        <v>19944.456429999995</v>
      </c>
    </row>
    <row r="163" spans="1:36" s="42" customFormat="1" x14ac:dyDescent="0.25">
      <c r="A163" s="405">
        <v>6</v>
      </c>
      <c r="B163" s="115">
        <v>141825</v>
      </c>
      <c r="C163" s="185" t="s">
        <v>637</v>
      </c>
      <c r="D163" s="483">
        <v>8384.3537099999994</v>
      </c>
      <c r="E163" s="483">
        <v>7448.91428</v>
      </c>
      <c r="F163" s="483">
        <v>61993.311430000002</v>
      </c>
      <c r="G163" s="483">
        <v>24902.148529999999</v>
      </c>
      <c r="H163" s="89">
        <v>102728.72795</v>
      </c>
      <c r="I163" s="483">
        <v>4884.8599899999999</v>
      </c>
      <c r="J163" s="483">
        <v>3274.42418</v>
      </c>
      <c r="K163" s="483">
        <v>0</v>
      </c>
      <c r="L163" s="483">
        <v>48984.500460000003</v>
      </c>
      <c r="M163" s="483">
        <v>9340.3853400000007</v>
      </c>
      <c r="N163" s="483">
        <v>2668.4819299999999</v>
      </c>
      <c r="O163" s="483">
        <v>1682.8756599999999</v>
      </c>
      <c r="P163" s="483">
        <v>328.06279999999998</v>
      </c>
      <c r="Q163" s="483">
        <v>156.34720999999999</v>
      </c>
      <c r="R163" s="89">
        <v>71319.937570000009</v>
      </c>
      <c r="S163" s="483">
        <v>0</v>
      </c>
      <c r="T163" s="483">
        <v>980.84441000000004</v>
      </c>
      <c r="U163" s="483">
        <v>0</v>
      </c>
      <c r="V163" s="483">
        <v>210.62916000000001</v>
      </c>
      <c r="W163" s="483">
        <v>0</v>
      </c>
      <c r="X163" s="483">
        <v>35.604860000000002</v>
      </c>
      <c r="Y163" s="483">
        <v>71.48366</v>
      </c>
      <c r="Z163" s="483">
        <v>46.197650000000003</v>
      </c>
      <c r="AA163" s="483">
        <v>0</v>
      </c>
      <c r="AB163" s="483">
        <v>114.05362</v>
      </c>
      <c r="AC163" s="483">
        <v>0</v>
      </c>
      <c r="AD163" s="483">
        <v>1458.8133600000001</v>
      </c>
      <c r="AE163" s="483">
        <v>175507.47888000001</v>
      </c>
      <c r="AF163" s="233">
        <v>2668.4819299999999</v>
      </c>
      <c r="AG163" s="233">
        <v>58535.51496</v>
      </c>
      <c r="AH163" s="233">
        <v>0</v>
      </c>
      <c r="AI163" s="233">
        <v>71.48366</v>
      </c>
      <c r="AJ163" s="488">
        <v>114231.99833000003</v>
      </c>
    </row>
    <row r="164" spans="1:36" s="42" customFormat="1" x14ac:dyDescent="0.25">
      <c r="A164" s="405">
        <v>4</v>
      </c>
      <c r="B164" s="115">
        <v>1419</v>
      </c>
      <c r="C164" s="185" t="s">
        <v>1370</v>
      </c>
      <c r="D164" s="483">
        <v>2513.6338300000002</v>
      </c>
      <c r="E164" s="483">
        <v>7638.2896000000001</v>
      </c>
      <c r="F164" s="483">
        <v>55683.390160000003</v>
      </c>
      <c r="G164" s="483">
        <v>5965.0445900000004</v>
      </c>
      <c r="H164" s="89">
        <v>71800.35818000001</v>
      </c>
      <c r="I164" s="483">
        <v>156.55572000000001</v>
      </c>
      <c r="J164" s="483">
        <v>220.92010999999999</v>
      </c>
      <c r="K164" s="483">
        <v>0</v>
      </c>
      <c r="L164" s="483">
        <v>0</v>
      </c>
      <c r="M164" s="483">
        <v>4563.6117000000004</v>
      </c>
      <c r="N164" s="483">
        <v>1496.4694300000001</v>
      </c>
      <c r="O164" s="483">
        <v>269.33326</v>
      </c>
      <c r="P164" s="483">
        <v>0</v>
      </c>
      <c r="Q164" s="483">
        <v>0</v>
      </c>
      <c r="R164" s="89">
        <v>6706.8902200000011</v>
      </c>
      <c r="S164" s="483">
        <v>13.662940000000001</v>
      </c>
      <c r="T164" s="483">
        <v>0</v>
      </c>
      <c r="U164" s="483">
        <v>0</v>
      </c>
      <c r="V164" s="483">
        <v>0</v>
      </c>
      <c r="W164" s="483">
        <v>0</v>
      </c>
      <c r="X164" s="483">
        <v>0</v>
      </c>
      <c r="Y164" s="483">
        <v>0</v>
      </c>
      <c r="Z164" s="483">
        <v>5.7030099999999999</v>
      </c>
      <c r="AA164" s="483">
        <v>0</v>
      </c>
      <c r="AB164" s="483">
        <v>70.581760000000003</v>
      </c>
      <c r="AC164" s="483">
        <v>0</v>
      </c>
      <c r="AD164" s="483">
        <v>89.947710000000001</v>
      </c>
      <c r="AE164" s="483">
        <v>78597.196110000004</v>
      </c>
      <c r="AF164" s="233">
        <v>1496.4694300000001</v>
      </c>
      <c r="AG164" s="233">
        <v>4563.6117000000004</v>
      </c>
      <c r="AH164" s="233">
        <v>0</v>
      </c>
      <c r="AI164" s="233">
        <v>0</v>
      </c>
      <c r="AJ164" s="488">
        <v>72537.114980000013</v>
      </c>
    </row>
    <row r="165" spans="1:36" s="42" customFormat="1" x14ac:dyDescent="0.25">
      <c r="A165" s="405">
        <v>6</v>
      </c>
      <c r="B165" s="115">
        <v>141905</v>
      </c>
      <c r="C165" s="185" t="s">
        <v>629</v>
      </c>
      <c r="D165" s="483">
        <v>23.12359</v>
      </c>
      <c r="E165" s="483">
        <v>29.383140000000001</v>
      </c>
      <c r="F165" s="483">
        <v>615.20849999999996</v>
      </c>
      <c r="G165" s="483">
        <v>29.719080000000002</v>
      </c>
      <c r="H165" s="89">
        <v>697.43430999999998</v>
      </c>
      <c r="I165" s="483">
        <v>1.8623700000000001</v>
      </c>
      <c r="J165" s="483">
        <v>1.2260599999999999</v>
      </c>
      <c r="K165" s="483">
        <v>0</v>
      </c>
      <c r="L165" s="483">
        <v>0</v>
      </c>
      <c r="M165" s="483">
        <v>24.07694</v>
      </c>
      <c r="N165" s="483">
        <v>18.649940000000001</v>
      </c>
      <c r="O165" s="483">
        <v>5.3454100000000002</v>
      </c>
      <c r="P165" s="483">
        <v>0</v>
      </c>
      <c r="Q165" s="483">
        <v>0</v>
      </c>
      <c r="R165" s="89">
        <v>51.160719999999998</v>
      </c>
      <c r="S165" s="483">
        <v>0</v>
      </c>
      <c r="T165" s="483">
        <v>0</v>
      </c>
      <c r="U165" s="483">
        <v>0</v>
      </c>
      <c r="V165" s="483">
        <v>0</v>
      </c>
      <c r="W165" s="483">
        <v>0</v>
      </c>
      <c r="X165" s="483">
        <v>0</v>
      </c>
      <c r="Y165" s="483">
        <v>0</v>
      </c>
      <c r="Z165" s="483">
        <v>1.6596599999999999</v>
      </c>
      <c r="AA165" s="483">
        <v>0</v>
      </c>
      <c r="AB165" s="483">
        <v>0.81782999999999995</v>
      </c>
      <c r="AC165" s="483">
        <v>0</v>
      </c>
      <c r="AD165" s="483">
        <v>2.47749</v>
      </c>
      <c r="AE165" s="483">
        <v>751.07251999999994</v>
      </c>
      <c r="AF165" s="233">
        <v>18.649940000000001</v>
      </c>
      <c r="AG165" s="233">
        <v>24.07694</v>
      </c>
      <c r="AH165" s="233">
        <v>0</v>
      </c>
      <c r="AI165" s="233">
        <v>0</v>
      </c>
      <c r="AJ165" s="488">
        <v>708.34564</v>
      </c>
    </row>
    <row r="166" spans="1:36" s="42" customFormat="1" x14ac:dyDescent="0.25">
      <c r="A166" s="405">
        <v>6</v>
      </c>
      <c r="B166" s="115">
        <v>141910</v>
      </c>
      <c r="C166" s="185" t="s">
        <v>631</v>
      </c>
      <c r="D166" s="483">
        <v>24.157699999999998</v>
      </c>
      <c r="E166" s="483">
        <v>38.875160000000001</v>
      </c>
      <c r="F166" s="483">
        <v>617.27422000000001</v>
      </c>
      <c r="G166" s="483">
        <v>43.280239999999999</v>
      </c>
      <c r="H166" s="89">
        <v>723.58732000000009</v>
      </c>
      <c r="I166" s="483">
        <v>1.2662500000000001</v>
      </c>
      <c r="J166" s="483">
        <v>2.74078</v>
      </c>
      <c r="K166" s="483">
        <v>0</v>
      </c>
      <c r="L166" s="483">
        <v>0</v>
      </c>
      <c r="M166" s="483">
        <v>30.504940000000001</v>
      </c>
      <c r="N166" s="483">
        <v>18.197859999999999</v>
      </c>
      <c r="O166" s="483">
        <v>7.4082499999999998</v>
      </c>
      <c r="P166" s="483">
        <v>0</v>
      </c>
      <c r="Q166" s="483">
        <v>0</v>
      </c>
      <c r="R166" s="89">
        <v>60.118080000000006</v>
      </c>
      <c r="S166" s="483">
        <v>0</v>
      </c>
      <c r="T166" s="483">
        <v>0</v>
      </c>
      <c r="U166" s="483">
        <v>0</v>
      </c>
      <c r="V166" s="483">
        <v>0</v>
      </c>
      <c r="W166" s="483">
        <v>0</v>
      </c>
      <c r="X166" s="483">
        <v>0</v>
      </c>
      <c r="Y166" s="483">
        <v>0</v>
      </c>
      <c r="Z166" s="483">
        <v>1.1294900000000001</v>
      </c>
      <c r="AA166" s="483">
        <v>0</v>
      </c>
      <c r="AB166" s="483">
        <v>1.63307</v>
      </c>
      <c r="AC166" s="483">
        <v>0</v>
      </c>
      <c r="AD166" s="483">
        <v>2.7625600000000001</v>
      </c>
      <c r="AE166" s="483">
        <v>786.46796000000006</v>
      </c>
      <c r="AF166" s="233">
        <v>18.197859999999999</v>
      </c>
      <c r="AG166" s="233">
        <v>30.504940000000001</v>
      </c>
      <c r="AH166" s="233">
        <v>0</v>
      </c>
      <c r="AI166" s="233">
        <v>0</v>
      </c>
      <c r="AJ166" s="488">
        <v>737.76516000000004</v>
      </c>
    </row>
    <row r="167" spans="1:36" s="42" customFormat="1" x14ac:dyDescent="0.25">
      <c r="A167" s="405">
        <v>6</v>
      </c>
      <c r="B167" s="115">
        <v>141915</v>
      </c>
      <c r="C167" s="185" t="s">
        <v>633</v>
      </c>
      <c r="D167" s="483">
        <v>34.111089999999997</v>
      </c>
      <c r="E167" s="483">
        <v>63.133949999999999</v>
      </c>
      <c r="F167" s="483">
        <v>1376.7696100000001</v>
      </c>
      <c r="G167" s="483">
        <v>71.181870000000004</v>
      </c>
      <c r="H167" s="89">
        <v>1545.19652</v>
      </c>
      <c r="I167" s="483">
        <v>3.8088299999999999</v>
      </c>
      <c r="J167" s="483">
        <v>4.8928700000000003</v>
      </c>
      <c r="K167" s="483">
        <v>0</v>
      </c>
      <c r="L167" s="483">
        <v>0</v>
      </c>
      <c r="M167" s="483">
        <v>49.764650000000003</v>
      </c>
      <c r="N167" s="483">
        <v>30.761109999999999</v>
      </c>
      <c r="O167" s="483">
        <v>11.64387</v>
      </c>
      <c r="P167" s="483">
        <v>0</v>
      </c>
      <c r="Q167" s="483">
        <v>0</v>
      </c>
      <c r="R167" s="89">
        <v>100.87133</v>
      </c>
      <c r="S167" s="483">
        <v>0</v>
      </c>
      <c r="T167" s="483">
        <v>0</v>
      </c>
      <c r="U167" s="483">
        <v>0</v>
      </c>
      <c r="V167" s="483">
        <v>0</v>
      </c>
      <c r="W167" s="483">
        <v>0</v>
      </c>
      <c r="X167" s="483">
        <v>0</v>
      </c>
      <c r="Y167" s="483">
        <v>0</v>
      </c>
      <c r="Z167" s="483">
        <v>1.73706</v>
      </c>
      <c r="AA167" s="483">
        <v>0</v>
      </c>
      <c r="AB167" s="483">
        <v>2.5402999999999998</v>
      </c>
      <c r="AC167" s="483">
        <v>0</v>
      </c>
      <c r="AD167" s="483">
        <v>4.2773599999999998</v>
      </c>
      <c r="AE167" s="483">
        <v>1650.34521</v>
      </c>
      <c r="AF167" s="233">
        <v>30.761109999999999</v>
      </c>
      <c r="AG167" s="233">
        <v>49.764650000000003</v>
      </c>
      <c r="AH167" s="233">
        <v>0</v>
      </c>
      <c r="AI167" s="233">
        <v>0</v>
      </c>
      <c r="AJ167" s="488">
        <v>1569.8194499999997</v>
      </c>
    </row>
    <row r="168" spans="1:36" s="42" customFormat="1" x14ac:dyDescent="0.25">
      <c r="A168" s="405">
        <v>6</v>
      </c>
      <c r="B168" s="115">
        <v>141920</v>
      </c>
      <c r="C168" s="185" t="s">
        <v>635</v>
      </c>
      <c r="D168" s="483">
        <v>66.338679999999997</v>
      </c>
      <c r="E168" s="483">
        <v>173.98851999999999</v>
      </c>
      <c r="F168" s="483">
        <v>1406.06906</v>
      </c>
      <c r="G168" s="483">
        <v>163.33151000000001</v>
      </c>
      <c r="H168" s="89">
        <v>1809.72777</v>
      </c>
      <c r="I168" s="483">
        <v>7.9628100000000002</v>
      </c>
      <c r="J168" s="483">
        <v>10.1853</v>
      </c>
      <c r="K168" s="483">
        <v>0</v>
      </c>
      <c r="L168" s="483">
        <v>0</v>
      </c>
      <c r="M168" s="483">
        <v>406.43526000000003</v>
      </c>
      <c r="N168" s="483">
        <v>62.575290000000003</v>
      </c>
      <c r="O168" s="483">
        <v>23.471810000000001</v>
      </c>
      <c r="P168" s="483">
        <v>0</v>
      </c>
      <c r="Q168" s="483">
        <v>0</v>
      </c>
      <c r="R168" s="89">
        <v>510.63047</v>
      </c>
      <c r="S168" s="483">
        <v>4.9285300000000003</v>
      </c>
      <c r="T168" s="483">
        <v>0</v>
      </c>
      <c r="U168" s="483">
        <v>0</v>
      </c>
      <c r="V168" s="483">
        <v>0</v>
      </c>
      <c r="W168" s="483">
        <v>0</v>
      </c>
      <c r="X168" s="483">
        <v>0</v>
      </c>
      <c r="Y168" s="483">
        <v>0</v>
      </c>
      <c r="Z168" s="483">
        <v>1.1768000000000001</v>
      </c>
      <c r="AA168" s="483">
        <v>0</v>
      </c>
      <c r="AB168" s="483">
        <v>5.2679900000000002</v>
      </c>
      <c r="AC168" s="483">
        <v>0</v>
      </c>
      <c r="AD168" s="483">
        <v>11.37332</v>
      </c>
      <c r="AE168" s="483">
        <v>2331.7315600000002</v>
      </c>
      <c r="AF168" s="233">
        <v>62.575290000000003</v>
      </c>
      <c r="AG168" s="233">
        <v>406.43526000000003</v>
      </c>
      <c r="AH168" s="233">
        <v>0</v>
      </c>
      <c r="AI168" s="233">
        <v>0</v>
      </c>
      <c r="AJ168" s="488">
        <v>1862.72101</v>
      </c>
    </row>
    <row r="169" spans="1:36" s="42" customFormat="1" x14ac:dyDescent="0.25">
      <c r="A169" s="405">
        <v>6</v>
      </c>
      <c r="B169" s="115">
        <v>141925</v>
      </c>
      <c r="C169" s="185" t="s">
        <v>637</v>
      </c>
      <c r="D169" s="483">
        <v>2365.9027700000001</v>
      </c>
      <c r="E169" s="483">
        <v>7332.9088300000003</v>
      </c>
      <c r="F169" s="483">
        <v>51668.068769999998</v>
      </c>
      <c r="G169" s="483">
        <v>5657.5318900000002</v>
      </c>
      <c r="H169" s="89">
        <v>67024.412259999997</v>
      </c>
      <c r="I169" s="483">
        <v>141.65546000000001</v>
      </c>
      <c r="J169" s="483">
        <v>201.8751</v>
      </c>
      <c r="K169" s="483">
        <v>0</v>
      </c>
      <c r="L169" s="483">
        <v>0</v>
      </c>
      <c r="M169" s="483">
        <v>4052.8299099999999</v>
      </c>
      <c r="N169" s="483">
        <v>1366.28523</v>
      </c>
      <c r="O169" s="483">
        <v>221.46392</v>
      </c>
      <c r="P169" s="483">
        <v>0</v>
      </c>
      <c r="Q169" s="483">
        <v>0</v>
      </c>
      <c r="R169" s="89">
        <v>5984.1096199999993</v>
      </c>
      <c r="S169" s="483">
        <v>8.7344100000000005</v>
      </c>
      <c r="T169" s="483">
        <v>0</v>
      </c>
      <c r="U169" s="483">
        <v>0</v>
      </c>
      <c r="V169" s="483">
        <v>0</v>
      </c>
      <c r="W169" s="483">
        <v>0</v>
      </c>
      <c r="X169" s="483">
        <v>0</v>
      </c>
      <c r="Y169" s="483">
        <v>0</v>
      </c>
      <c r="Z169" s="483">
        <v>0</v>
      </c>
      <c r="AA169" s="483">
        <v>0</v>
      </c>
      <c r="AB169" s="483">
        <v>60.322569999999999</v>
      </c>
      <c r="AC169" s="483">
        <v>0</v>
      </c>
      <c r="AD169" s="483">
        <v>69.056979999999996</v>
      </c>
      <c r="AE169" s="483">
        <v>73077.578859999994</v>
      </c>
      <c r="AF169" s="233">
        <v>1366.28523</v>
      </c>
      <c r="AG169" s="233">
        <v>4052.8299099999999</v>
      </c>
      <c r="AH169" s="233">
        <v>0</v>
      </c>
      <c r="AI169" s="233">
        <v>0</v>
      </c>
      <c r="AJ169" s="488">
        <v>67658.46372</v>
      </c>
    </row>
    <row r="170" spans="1:36" s="42" customFormat="1" x14ac:dyDescent="0.25">
      <c r="A170" s="405">
        <v>4</v>
      </c>
      <c r="B170" s="115">
        <v>1420</v>
      </c>
      <c r="C170" s="185" t="s">
        <v>1372</v>
      </c>
      <c r="D170" s="483">
        <v>212.32754</v>
      </c>
      <c r="E170" s="483">
        <v>4.1270899999999999</v>
      </c>
      <c r="F170" s="483">
        <v>109048.10072</v>
      </c>
      <c r="G170" s="483">
        <v>284.94896999999997</v>
      </c>
      <c r="H170" s="89">
        <v>109549.50431999999</v>
      </c>
      <c r="I170" s="483">
        <v>28.026499999999999</v>
      </c>
      <c r="J170" s="483">
        <v>0</v>
      </c>
      <c r="K170" s="483">
        <v>0</v>
      </c>
      <c r="L170" s="483">
        <v>0</v>
      </c>
      <c r="M170" s="483">
        <v>0</v>
      </c>
      <c r="N170" s="483">
        <v>15.968909999999999</v>
      </c>
      <c r="O170" s="483">
        <v>547.82791999999995</v>
      </c>
      <c r="P170" s="483">
        <v>99.332999999999998</v>
      </c>
      <c r="Q170" s="483">
        <v>1531.4739500000001</v>
      </c>
      <c r="R170" s="89">
        <v>2222.6302799999999</v>
      </c>
      <c r="S170" s="483">
        <v>1867.99054</v>
      </c>
      <c r="T170" s="483">
        <v>9.5E-4</v>
      </c>
      <c r="U170" s="483">
        <v>2.25217</v>
      </c>
      <c r="V170" s="483">
        <v>27.990159999999999</v>
      </c>
      <c r="W170" s="483">
        <v>0</v>
      </c>
      <c r="X170" s="483">
        <v>0</v>
      </c>
      <c r="Y170" s="483">
        <v>2821.7072199999998</v>
      </c>
      <c r="Z170" s="483">
        <v>0</v>
      </c>
      <c r="AA170" s="483">
        <v>806.09424999999999</v>
      </c>
      <c r="AB170" s="483">
        <v>467.02676000000002</v>
      </c>
      <c r="AC170" s="483">
        <v>95.2239</v>
      </c>
      <c r="AD170" s="483">
        <v>6088.2859499999995</v>
      </c>
      <c r="AE170" s="483">
        <v>117860.42055</v>
      </c>
      <c r="AF170" s="233">
        <v>15.968909999999999</v>
      </c>
      <c r="AG170" s="233">
        <v>27.990159999999999</v>
      </c>
      <c r="AH170" s="233">
        <v>0</v>
      </c>
      <c r="AI170" s="233">
        <v>3723.0253699999998</v>
      </c>
      <c r="AJ170" s="488">
        <v>114093.43611</v>
      </c>
    </row>
    <row r="171" spans="1:36" s="42" customFormat="1" x14ac:dyDescent="0.25">
      <c r="A171" s="405">
        <v>6</v>
      </c>
      <c r="B171" s="115">
        <v>142005</v>
      </c>
      <c r="C171" s="185" t="s">
        <v>629</v>
      </c>
      <c r="D171" s="483">
        <v>16.26671</v>
      </c>
      <c r="E171" s="483">
        <v>0.13396</v>
      </c>
      <c r="F171" s="483">
        <v>2020.3123599999999</v>
      </c>
      <c r="G171" s="483">
        <v>7.2968700000000002</v>
      </c>
      <c r="H171" s="89">
        <v>2044.0098999999998</v>
      </c>
      <c r="I171" s="483">
        <v>0.96309</v>
      </c>
      <c r="J171" s="483">
        <v>0</v>
      </c>
      <c r="K171" s="483">
        <v>0</v>
      </c>
      <c r="L171" s="483">
        <v>0</v>
      </c>
      <c r="M171" s="483">
        <v>0</v>
      </c>
      <c r="N171" s="483">
        <v>0.45379999999999998</v>
      </c>
      <c r="O171" s="483">
        <v>10.916</v>
      </c>
      <c r="P171" s="483">
        <v>0</v>
      </c>
      <c r="Q171" s="483">
        <v>48.965670000000003</v>
      </c>
      <c r="R171" s="89">
        <v>61.298560000000002</v>
      </c>
      <c r="S171" s="483">
        <v>12.31096</v>
      </c>
      <c r="T171" s="483">
        <v>9.5E-4</v>
      </c>
      <c r="U171" s="483">
        <v>6.4879999999999993E-2</v>
      </c>
      <c r="V171" s="483">
        <v>0.70779999999999998</v>
      </c>
      <c r="W171" s="483">
        <v>0</v>
      </c>
      <c r="X171" s="483">
        <v>0</v>
      </c>
      <c r="Y171" s="483">
        <v>81.571839999999995</v>
      </c>
      <c r="Z171" s="483">
        <v>0</v>
      </c>
      <c r="AA171" s="483">
        <v>22.453250000000001</v>
      </c>
      <c r="AB171" s="483">
        <v>8.0073000000000008</v>
      </c>
      <c r="AC171" s="483">
        <v>6.5021599999999999</v>
      </c>
      <c r="AD171" s="483">
        <v>131.61913999999999</v>
      </c>
      <c r="AE171" s="483">
        <v>2236.9275999999995</v>
      </c>
      <c r="AF171" s="233">
        <v>0.45379999999999998</v>
      </c>
      <c r="AG171" s="233">
        <v>0.70779999999999998</v>
      </c>
      <c r="AH171" s="233">
        <v>0</v>
      </c>
      <c r="AI171" s="233">
        <v>110.52725</v>
      </c>
      <c r="AJ171" s="488">
        <v>2125.23875</v>
      </c>
    </row>
    <row r="172" spans="1:36" s="42" customFormat="1" x14ac:dyDescent="0.25">
      <c r="A172" s="405">
        <v>6</v>
      </c>
      <c r="B172" s="115">
        <v>142010</v>
      </c>
      <c r="C172" s="185" t="s">
        <v>631</v>
      </c>
      <c r="D172" s="483">
        <v>11.27379</v>
      </c>
      <c r="E172" s="483">
        <v>0.27332000000000001</v>
      </c>
      <c r="F172" s="483">
        <v>2882.9877900000001</v>
      </c>
      <c r="G172" s="483">
        <v>11.970129999999999</v>
      </c>
      <c r="H172" s="89">
        <v>2906.5050300000003</v>
      </c>
      <c r="I172" s="483">
        <v>1.94753</v>
      </c>
      <c r="J172" s="483">
        <v>0</v>
      </c>
      <c r="K172" s="483">
        <v>0</v>
      </c>
      <c r="L172" s="483">
        <v>0</v>
      </c>
      <c r="M172" s="483">
        <v>0</v>
      </c>
      <c r="N172" s="483">
        <v>0.68915000000000004</v>
      </c>
      <c r="O172" s="483">
        <v>19.033999999999999</v>
      </c>
      <c r="P172" s="483">
        <v>4.2945500000000001</v>
      </c>
      <c r="Q172" s="483">
        <v>74.208219999999997</v>
      </c>
      <c r="R172" s="89">
        <v>100.17345</v>
      </c>
      <c r="S172" s="483">
        <v>18.94726</v>
      </c>
      <c r="T172" s="483">
        <v>0</v>
      </c>
      <c r="U172" s="483">
        <v>0.13069</v>
      </c>
      <c r="V172" s="483">
        <v>1.2722800000000001</v>
      </c>
      <c r="W172" s="483">
        <v>0</v>
      </c>
      <c r="X172" s="483">
        <v>0</v>
      </c>
      <c r="Y172" s="483">
        <v>102.09757999999999</v>
      </c>
      <c r="Z172" s="483">
        <v>0</v>
      </c>
      <c r="AA172" s="483">
        <v>43.60125</v>
      </c>
      <c r="AB172" s="483">
        <v>12.81085</v>
      </c>
      <c r="AC172" s="483">
        <v>11.437469999999999</v>
      </c>
      <c r="AD172" s="483">
        <v>190.29737999999998</v>
      </c>
      <c r="AE172" s="483">
        <v>3196.9758600000005</v>
      </c>
      <c r="AF172" s="233">
        <v>0.68915000000000004</v>
      </c>
      <c r="AG172" s="233">
        <v>1.2722800000000001</v>
      </c>
      <c r="AH172" s="233">
        <v>0</v>
      </c>
      <c r="AI172" s="233">
        <v>157.13629999999998</v>
      </c>
      <c r="AJ172" s="488">
        <v>3037.8781300000001</v>
      </c>
    </row>
    <row r="173" spans="1:36" s="42" customFormat="1" x14ac:dyDescent="0.25">
      <c r="A173" s="405">
        <v>6</v>
      </c>
      <c r="B173" s="115">
        <v>142015</v>
      </c>
      <c r="C173" s="185" t="s">
        <v>633</v>
      </c>
      <c r="D173" s="483">
        <v>20.43741</v>
      </c>
      <c r="E173" s="483">
        <v>0.42348000000000002</v>
      </c>
      <c r="F173" s="483">
        <v>4962.0332399999998</v>
      </c>
      <c r="G173" s="483">
        <v>19.839780000000001</v>
      </c>
      <c r="H173" s="89">
        <v>5002.7339099999999</v>
      </c>
      <c r="I173" s="483">
        <v>3.06501</v>
      </c>
      <c r="J173" s="483">
        <v>0</v>
      </c>
      <c r="K173" s="483">
        <v>0</v>
      </c>
      <c r="L173" s="483">
        <v>0</v>
      </c>
      <c r="M173" s="483">
        <v>0</v>
      </c>
      <c r="N173" s="483">
        <v>1.09371</v>
      </c>
      <c r="O173" s="483">
        <v>74.577100000000002</v>
      </c>
      <c r="P173" s="483">
        <v>2.61</v>
      </c>
      <c r="Q173" s="483">
        <v>122.23461</v>
      </c>
      <c r="R173" s="89">
        <v>203.58043000000001</v>
      </c>
      <c r="S173" s="483">
        <v>110.71247</v>
      </c>
      <c r="T173" s="483">
        <v>0</v>
      </c>
      <c r="U173" s="483">
        <v>0.20796000000000001</v>
      </c>
      <c r="V173" s="483">
        <v>2.2581699999999998</v>
      </c>
      <c r="W173" s="483">
        <v>0</v>
      </c>
      <c r="X173" s="483">
        <v>0</v>
      </c>
      <c r="Y173" s="483">
        <v>170.85583</v>
      </c>
      <c r="Z173" s="483">
        <v>0</v>
      </c>
      <c r="AA173" s="483">
        <v>68.846540000000005</v>
      </c>
      <c r="AB173" s="483">
        <v>19.19744</v>
      </c>
      <c r="AC173" s="483">
        <v>15.35699</v>
      </c>
      <c r="AD173" s="483">
        <v>387.43539999999996</v>
      </c>
      <c r="AE173" s="483">
        <v>5593.7497400000002</v>
      </c>
      <c r="AF173" s="233">
        <v>1.09371</v>
      </c>
      <c r="AG173" s="233">
        <v>2.2581699999999998</v>
      </c>
      <c r="AH173" s="233">
        <v>0</v>
      </c>
      <c r="AI173" s="233">
        <v>255.05936</v>
      </c>
      <c r="AJ173" s="488">
        <v>5335.3385000000007</v>
      </c>
    </row>
    <row r="174" spans="1:36" s="42" customFormat="1" x14ac:dyDescent="0.25">
      <c r="A174" s="405">
        <v>6</v>
      </c>
      <c r="B174" s="115">
        <v>142020</v>
      </c>
      <c r="C174" s="185" t="s">
        <v>635</v>
      </c>
      <c r="D174" s="483">
        <v>47.998860000000001</v>
      </c>
      <c r="E174" s="483">
        <v>0.89885999999999999</v>
      </c>
      <c r="F174" s="483">
        <v>10483.54162</v>
      </c>
      <c r="G174" s="483">
        <v>39.714149999999997</v>
      </c>
      <c r="H174" s="89">
        <v>10572.153490000001</v>
      </c>
      <c r="I174" s="483">
        <v>6.1836799999999998</v>
      </c>
      <c r="J174" s="483">
        <v>0</v>
      </c>
      <c r="K174" s="483">
        <v>0</v>
      </c>
      <c r="L174" s="483">
        <v>0</v>
      </c>
      <c r="M174" s="483">
        <v>0</v>
      </c>
      <c r="N174" s="483">
        <v>2.3691200000000001</v>
      </c>
      <c r="O174" s="483">
        <v>68.440719999999999</v>
      </c>
      <c r="P174" s="483">
        <v>7.6688499999999999</v>
      </c>
      <c r="Q174" s="483">
        <v>253.40652</v>
      </c>
      <c r="R174" s="89">
        <v>338.06889000000001</v>
      </c>
      <c r="S174" s="483">
        <v>107.05967</v>
      </c>
      <c r="T174" s="483">
        <v>0</v>
      </c>
      <c r="U174" s="483">
        <v>0.45190999999999998</v>
      </c>
      <c r="V174" s="483">
        <v>2.85602</v>
      </c>
      <c r="W174" s="483">
        <v>0</v>
      </c>
      <c r="X174" s="483">
        <v>0</v>
      </c>
      <c r="Y174" s="483">
        <v>386.03048000000001</v>
      </c>
      <c r="Z174" s="483">
        <v>0</v>
      </c>
      <c r="AA174" s="483">
        <v>141.06698</v>
      </c>
      <c r="AB174" s="483">
        <v>47.874679999999998</v>
      </c>
      <c r="AC174" s="483">
        <v>24.98836</v>
      </c>
      <c r="AD174" s="483">
        <v>710.32809999999995</v>
      </c>
      <c r="AE174" s="483">
        <v>11620.550480000002</v>
      </c>
      <c r="AF174" s="233">
        <v>2.3691200000000001</v>
      </c>
      <c r="AG174" s="233">
        <v>2.85602</v>
      </c>
      <c r="AH174" s="233">
        <v>0</v>
      </c>
      <c r="AI174" s="233">
        <v>552.08582000000001</v>
      </c>
      <c r="AJ174" s="488">
        <v>11063.239520000003</v>
      </c>
    </row>
    <row r="175" spans="1:36" s="42" customFormat="1" x14ac:dyDescent="0.25">
      <c r="A175" s="405">
        <v>6</v>
      </c>
      <c r="B175" s="115">
        <v>142025</v>
      </c>
      <c r="C175" s="185" t="s">
        <v>637</v>
      </c>
      <c r="D175" s="483">
        <v>116.35077</v>
      </c>
      <c r="E175" s="483">
        <v>2.3974700000000002</v>
      </c>
      <c r="F175" s="483">
        <v>88699.225709999999</v>
      </c>
      <c r="G175" s="483">
        <v>206.12804</v>
      </c>
      <c r="H175" s="89">
        <v>89024.101989999996</v>
      </c>
      <c r="I175" s="483">
        <v>15.867190000000001</v>
      </c>
      <c r="J175" s="483">
        <v>0</v>
      </c>
      <c r="K175" s="483">
        <v>0</v>
      </c>
      <c r="L175" s="483">
        <v>0</v>
      </c>
      <c r="M175" s="483">
        <v>0</v>
      </c>
      <c r="N175" s="483">
        <v>11.36313</v>
      </c>
      <c r="O175" s="483">
        <v>374.86009999999999</v>
      </c>
      <c r="P175" s="483">
        <v>84.759600000000006</v>
      </c>
      <c r="Q175" s="483">
        <v>1032.6589300000001</v>
      </c>
      <c r="R175" s="89">
        <v>1519.5089499999999</v>
      </c>
      <c r="S175" s="483">
        <v>1618.96018</v>
      </c>
      <c r="T175" s="483">
        <v>0</v>
      </c>
      <c r="U175" s="483">
        <v>1.39673</v>
      </c>
      <c r="V175" s="483">
        <v>20.895890000000001</v>
      </c>
      <c r="W175" s="483">
        <v>0</v>
      </c>
      <c r="X175" s="483">
        <v>0</v>
      </c>
      <c r="Y175" s="483">
        <v>2081.1514900000002</v>
      </c>
      <c r="Z175" s="483">
        <v>0</v>
      </c>
      <c r="AA175" s="483">
        <v>530.12622999999996</v>
      </c>
      <c r="AB175" s="483">
        <v>379.13648999999998</v>
      </c>
      <c r="AC175" s="483">
        <v>36.938920000000003</v>
      </c>
      <c r="AD175" s="483">
        <v>4668.6059299999997</v>
      </c>
      <c r="AE175" s="483">
        <v>95212.216870000004</v>
      </c>
      <c r="AF175" s="233">
        <v>11.36313</v>
      </c>
      <c r="AG175" s="233">
        <v>20.895890000000001</v>
      </c>
      <c r="AH175" s="233">
        <v>0</v>
      </c>
      <c r="AI175" s="233">
        <v>2648.2166400000001</v>
      </c>
      <c r="AJ175" s="488">
        <v>92531.741210000007</v>
      </c>
    </row>
    <row r="176" spans="1:36" s="42" customFormat="1" x14ac:dyDescent="0.25">
      <c r="A176" s="405">
        <v>4</v>
      </c>
      <c r="B176" s="115">
        <v>1424</v>
      </c>
      <c r="C176" s="185" t="s">
        <v>1374</v>
      </c>
      <c r="D176" s="483">
        <v>0</v>
      </c>
      <c r="E176" s="483">
        <v>1693.01701</v>
      </c>
      <c r="F176" s="483">
        <v>0</v>
      </c>
      <c r="G176" s="483">
        <v>0</v>
      </c>
      <c r="H176" s="89">
        <v>1693.01701</v>
      </c>
      <c r="I176" s="483">
        <v>0</v>
      </c>
      <c r="J176" s="483">
        <v>0</v>
      </c>
      <c r="K176" s="483">
        <v>0</v>
      </c>
      <c r="L176" s="483">
        <v>0</v>
      </c>
      <c r="M176" s="483">
        <v>0</v>
      </c>
      <c r="N176" s="483">
        <v>0</v>
      </c>
      <c r="O176" s="483">
        <v>0</v>
      </c>
      <c r="P176" s="483">
        <v>0</v>
      </c>
      <c r="Q176" s="483">
        <v>0</v>
      </c>
      <c r="R176" s="89">
        <v>0</v>
      </c>
      <c r="S176" s="483">
        <v>0</v>
      </c>
      <c r="T176" s="483">
        <v>0</v>
      </c>
      <c r="U176" s="483">
        <v>0</v>
      </c>
      <c r="V176" s="483">
        <v>0</v>
      </c>
      <c r="W176" s="483">
        <v>0</v>
      </c>
      <c r="X176" s="483">
        <v>0</v>
      </c>
      <c r="Y176" s="483">
        <v>0</v>
      </c>
      <c r="Z176" s="483">
        <v>0</v>
      </c>
      <c r="AA176" s="483">
        <v>0</v>
      </c>
      <c r="AB176" s="483">
        <v>0</v>
      </c>
      <c r="AC176" s="483">
        <v>0</v>
      </c>
      <c r="AD176" s="483">
        <v>0</v>
      </c>
      <c r="AE176" s="483">
        <v>1693.01701</v>
      </c>
      <c r="AF176" s="233">
        <v>0</v>
      </c>
      <c r="AG176" s="233">
        <v>0</v>
      </c>
      <c r="AH176" s="233">
        <v>0</v>
      </c>
      <c r="AI176" s="233">
        <v>0</v>
      </c>
      <c r="AJ176" s="488">
        <v>1693.01701</v>
      </c>
    </row>
    <row r="177" spans="1:36" s="42" customFormat="1" x14ac:dyDescent="0.25">
      <c r="A177" s="405">
        <v>6</v>
      </c>
      <c r="B177" s="115">
        <v>142405</v>
      </c>
      <c r="C177" s="185" t="s">
        <v>629</v>
      </c>
      <c r="D177" s="483">
        <v>0</v>
      </c>
      <c r="E177" s="483">
        <v>1.4401900000000001</v>
      </c>
      <c r="F177" s="483">
        <v>0</v>
      </c>
      <c r="G177" s="483">
        <v>0</v>
      </c>
      <c r="H177" s="89">
        <v>1.4401900000000001</v>
      </c>
      <c r="I177" s="483">
        <v>0</v>
      </c>
      <c r="J177" s="483">
        <v>0</v>
      </c>
      <c r="K177" s="483">
        <v>0</v>
      </c>
      <c r="L177" s="483">
        <v>0</v>
      </c>
      <c r="M177" s="483">
        <v>0</v>
      </c>
      <c r="N177" s="483">
        <v>0</v>
      </c>
      <c r="O177" s="483">
        <v>0</v>
      </c>
      <c r="P177" s="483">
        <v>0</v>
      </c>
      <c r="Q177" s="483">
        <v>0</v>
      </c>
      <c r="R177" s="89">
        <v>0</v>
      </c>
      <c r="S177" s="483">
        <v>0</v>
      </c>
      <c r="T177" s="483">
        <v>0</v>
      </c>
      <c r="U177" s="483">
        <v>0</v>
      </c>
      <c r="V177" s="483">
        <v>0</v>
      </c>
      <c r="W177" s="483">
        <v>0</v>
      </c>
      <c r="X177" s="483">
        <v>0</v>
      </c>
      <c r="Y177" s="483">
        <v>0</v>
      </c>
      <c r="Z177" s="483">
        <v>0</v>
      </c>
      <c r="AA177" s="483">
        <v>0</v>
      </c>
      <c r="AB177" s="483">
        <v>0</v>
      </c>
      <c r="AC177" s="483">
        <v>0</v>
      </c>
      <c r="AD177" s="483">
        <v>0</v>
      </c>
      <c r="AE177" s="483">
        <v>1.4401900000000001</v>
      </c>
      <c r="AF177" s="233">
        <v>0</v>
      </c>
      <c r="AG177" s="233">
        <v>0</v>
      </c>
      <c r="AH177" s="233">
        <v>0</v>
      </c>
      <c r="AI177" s="233">
        <v>0</v>
      </c>
      <c r="AJ177" s="488">
        <v>1.4401900000000001</v>
      </c>
    </row>
    <row r="178" spans="1:36" s="42" customFormat="1" x14ac:dyDescent="0.25">
      <c r="A178" s="405">
        <v>6</v>
      </c>
      <c r="B178" s="115">
        <v>142410</v>
      </c>
      <c r="C178" s="185" t="s">
        <v>631</v>
      </c>
      <c r="D178" s="483">
        <v>0</v>
      </c>
      <c r="E178" s="483">
        <v>2.3527999999999998</v>
      </c>
      <c r="F178" s="483">
        <v>0</v>
      </c>
      <c r="G178" s="483">
        <v>0</v>
      </c>
      <c r="H178" s="89">
        <v>2.3527999999999998</v>
      </c>
      <c r="I178" s="483">
        <v>0</v>
      </c>
      <c r="J178" s="483">
        <v>0</v>
      </c>
      <c r="K178" s="483">
        <v>0</v>
      </c>
      <c r="L178" s="483">
        <v>0</v>
      </c>
      <c r="M178" s="483">
        <v>0</v>
      </c>
      <c r="N178" s="483">
        <v>0</v>
      </c>
      <c r="O178" s="483">
        <v>0</v>
      </c>
      <c r="P178" s="483">
        <v>0</v>
      </c>
      <c r="Q178" s="483">
        <v>0</v>
      </c>
      <c r="R178" s="89">
        <v>0</v>
      </c>
      <c r="S178" s="483">
        <v>0</v>
      </c>
      <c r="T178" s="483">
        <v>0</v>
      </c>
      <c r="U178" s="483">
        <v>0</v>
      </c>
      <c r="V178" s="483">
        <v>0</v>
      </c>
      <c r="W178" s="483">
        <v>0</v>
      </c>
      <c r="X178" s="483">
        <v>0</v>
      </c>
      <c r="Y178" s="483">
        <v>0</v>
      </c>
      <c r="Z178" s="483">
        <v>0</v>
      </c>
      <c r="AA178" s="483">
        <v>0</v>
      </c>
      <c r="AB178" s="483">
        <v>0</v>
      </c>
      <c r="AC178" s="483">
        <v>0</v>
      </c>
      <c r="AD178" s="483">
        <v>0</v>
      </c>
      <c r="AE178" s="483">
        <v>2.3527999999999998</v>
      </c>
      <c r="AF178" s="233">
        <v>0</v>
      </c>
      <c r="AG178" s="233">
        <v>0</v>
      </c>
      <c r="AH178" s="233">
        <v>0</v>
      </c>
      <c r="AI178" s="233">
        <v>0</v>
      </c>
      <c r="AJ178" s="488">
        <v>2.3527999999999998</v>
      </c>
    </row>
    <row r="179" spans="1:36" s="42" customFormat="1" x14ac:dyDescent="0.25">
      <c r="A179" s="405">
        <v>6</v>
      </c>
      <c r="B179" s="115">
        <v>142415</v>
      </c>
      <c r="C179" s="185" t="s">
        <v>633</v>
      </c>
      <c r="D179" s="483">
        <v>0</v>
      </c>
      <c r="E179" s="483">
        <v>6.1279700000000004</v>
      </c>
      <c r="F179" s="483">
        <v>0</v>
      </c>
      <c r="G179" s="483">
        <v>0</v>
      </c>
      <c r="H179" s="89">
        <v>6.1279700000000004</v>
      </c>
      <c r="I179" s="483">
        <v>0</v>
      </c>
      <c r="J179" s="483">
        <v>0</v>
      </c>
      <c r="K179" s="483">
        <v>0</v>
      </c>
      <c r="L179" s="483">
        <v>0</v>
      </c>
      <c r="M179" s="483">
        <v>0</v>
      </c>
      <c r="N179" s="483">
        <v>0</v>
      </c>
      <c r="O179" s="483">
        <v>0</v>
      </c>
      <c r="P179" s="483">
        <v>0</v>
      </c>
      <c r="Q179" s="483">
        <v>0</v>
      </c>
      <c r="R179" s="89">
        <v>0</v>
      </c>
      <c r="S179" s="483">
        <v>0</v>
      </c>
      <c r="T179" s="483">
        <v>0</v>
      </c>
      <c r="U179" s="483">
        <v>0</v>
      </c>
      <c r="V179" s="483">
        <v>0</v>
      </c>
      <c r="W179" s="483">
        <v>0</v>
      </c>
      <c r="X179" s="483">
        <v>0</v>
      </c>
      <c r="Y179" s="483">
        <v>0</v>
      </c>
      <c r="Z179" s="483">
        <v>0</v>
      </c>
      <c r="AA179" s="483">
        <v>0</v>
      </c>
      <c r="AB179" s="483">
        <v>0</v>
      </c>
      <c r="AC179" s="483">
        <v>0</v>
      </c>
      <c r="AD179" s="483">
        <v>0</v>
      </c>
      <c r="AE179" s="483">
        <v>6.1279700000000004</v>
      </c>
      <c r="AF179" s="233">
        <v>0</v>
      </c>
      <c r="AG179" s="233">
        <v>0</v>
      </c>
      <c r="AH179" s="233">
        <v>0</v>
      </c>
      <c r="AI179" s="233">
        <v>0</v>
      </c>
      <c r="AJ179" s="488">
        <v>6.1279700000000004</v>
      </c>
    </row>
    <row r="180" spans="1:36" s="42" customFormat="1" x14ac:dyDescent="0.25">
      <c r="A180" s="405">
        <v>6</v>
      </c>
      <c r="B180" s="115">
        <v>142420</v>
      </c>
      <c r="C180" s="185" t="s">
        <v>635</v>
      </c>
      <c r="D180" s="483">
        <v>0</v>
      </c>
      <c r="E180" s="483">
        <v>21.341280000000001</v>
      </c>
      <c r="F180" s="483">
        <v>0</v>
      </c>
      <c r="G180" s="483">
        <v>0</v>
      </c>
      <c r="H180" s="89">
        <v>21.341280000000001</v>
      </c>
      <c r="I180" s="483">
        <v>0</v>
      </c>
      <c r="J180" s="483">
        <v>0</v>
      </c>
      <c r="K180" s="483">
        <v>0</v>
      </c>
      <c r="L180" s="483">
        <v>0</v>
      </c>
      <c r="M180" s="483">
        <v>0</v>
      </c>
      <c r="N180" s="483">
        <v>0</v>
      </c>
      <c r="O180" s="483">
        <v>0</v>
      </c>
      <c r="P180" s="483">
        <v>0</v>
      </c>
      <c r="Q180" s="483">
        <v>0</v>
      </c>
      <c r="R180" s="89">
        <v>0</v>
      </c>
      <c r="S180" s="483">
        <v>0</v>
      </c>
      <c r="T180" s="483">
        <v>0</v>
      </c>
      <c r="U180" s="483">
        <v>0</v>
      </c>
      <c r="V180" s="483">
        <v>0</v>
      </c>
      <c r="W180" s="483">
        <v>0</v>
      </c>
      <c r="X180" s="483">
        <v>0</v>
      </c>
      <c r="Y180" s="483">
        <v>0</v>
      </c>
      <c r="Z180" s="483">
        <v>0</v>
      </c>
      <c r="AA180" s="483">
        <v>0</v>
      </c>
      <c r="AB180" s="483">
        <v>0</v>
      </c>
      <c r="AC180" s="483">
        <v>0</v>
      </c>
      <c r="AD180" s="483">
        <v>0</v>
      </c>
      <c r="AE180" s="483">
        <v>21.341280000000001</v>
      </c>
      <c r="AF180" s="233">
        <v>0</v>
      </c>
      <c r="AG180" s="233">
        <v>0</v>
      </c>
      <c r="AH180" s="233">
        <v>0</v>
      </c>
      <c r="AI180" s="233">
        <v>0</v>
      </c>
      <c r="AJ180" s="488">
        <v>21.341280000000001</v>
      </c>
    </row>
    <row r="181" spans="1:36" s="42" customFormat="1" x14ac:dyDescent="0.25">
      <c r="A181" s="405">
        <v>6</v>
      </c>
      <c r="B181" s="115">
        <v>142425</v>
      </c>
      <c r="C181" s="185" t="s">
        <v>637</v>
      </c>
      <c r="D181" s="483">
        <v>0</v>
      </c>
      <c r="E181" s="483">
        <v>1661.75477</v>
      </c>
      <c r="F181" s="483">
        <v>0</v>
      </c>
      <c r="G181" s="483">
        <v>0</v>
      </c>
      <c r="H181" s="89">
        <v>1661.75477</v>
      </c>
      <c r="I181" s="483">
        <v>0</v>
      </c>
      <c r="J181" s="483">
        <v>0</v>
      </c>
      <c r="K181" s="483">
        <v>0</v>
      </c>
      <c r="L181" s="483">
        <v>0</v>
      </c>
      <c r="M181" s="483">
        <v>0</v>
      </c>
      <c r="N181" s="483">
        <v>0</v>
      </c>
      <c r="O181" s="483">
        <v>0</v>
      </c>
      <c r="P181" s="483">
        <v>0</v>
      </c>
      <c r="Q181" s="483">
        <v>0</v>
      </c>
      <c r="R181" s="89">
        <v>0</v>
      </c>
      <c r="S181" s="483">
        <v>0</v>
      </c>
      <c r="T181" s="483">
        <v>0</v>
      </c>
      <c r="U181" s="483">
        <v>0</v>
      </c>
      <c r="V181" s="483">
        <v>0</v>
      </c>
      <c r="W181" s="483">
        <v>0</v>
      </c>
      <c r="X181" s="483">
        <v>0</v>
      </c>
      <c r="Y181" s="483">
        <v>0</v>
      </c>
      <c r="Z181" s="483">
        <v>0</v>
      </c>
      <c r="AA181" s="483">
        <v>0</v>
      </c>
      <c r="AB181" s="483">
        <v>0</v>
      </c>
      <c r="AC181" s="483">
        <v>0</v>
      </c>
      <c r="AD181" s="483">
        <v>0</v>
      </c>
      <c r="AE181" s="483">
        <v>1661.75477</v>
      </c>
      <c r="AF181" s="233">
        <v>0</v>
      </c>
      <c r="AG181" s="233">
        <v>0</v>
      </c>
      <c r="AH181" s="233">
        <v>0</v>
      </c>
      <c r="AI181" s="233">
        <v>0</v>
      </c>
      <c r="AJ181" s="488">
        <v>1661.75477</v>
      </c>
    </row>
    <row r="182" spans="1:36" s="42" customFormat="1" x14ac:dyDescent="0.25">
      <c r="A182" s="405">
        <v>4</v>
      </c>
      <c r="B182" s="115">
        <v>1425</v>
      </c>
      <c r="C182" s="185" t="s">
        <v>1037</v>
      </c>
      <c r="D182" s="483">
        <v>4374.2433000000001</v>
      </c>
      <c r="E182" s="483">
        <v>1451.76235</v>
      </c>
      <c r="F182" s="483">
        <v>10776.97171</v>
      </c>
      <c r="G182" s="483">
        <v>3480.6535600000002</v>
      </c>
      <c r="H182" s="89">
        <v>20083.63092</v>
      </c>
      <c r="I182" s="483">
        <v>2371.4886299999998</v>
      </c>
      <c r="J182" s="483">
        <v>254.48701</v>
      </c>
      <c r="K182" s="483">
        <v>0</v>
      </c>
      <c r="L182" s="483">
        <v>439.61057</v>
      </c>
      <c r="M182" s="483">
        <v>144.83118999999999</v>
      </c>
      <c r="N182" s="483">
        <v>732.93519000000003</v>
      </c>
      <c r="O182" s="483">
        <v>773.46172000000001</v>
      </c>
      <c r="P182" s="483">
        <v>890.38135</v>
      </c>
      <c r="Q182" s="483">
        <v>0</v>
      </c>
      <c r="R182" s="89">
        <v>5607.1956599999994</v>
      </c>
      <c r="S182" s="483">
        <v>2675.50578</v>
      </c>
      <c r="T182" s="483">
        <v>203.08279999999999</v>
      </c>
      <c r="U182" s="483">
        <v>69.939409999999995</v>
      </c>
      <c r="V182" s="483">
        <v>42.71613</v>
      </c>
      <c r="W182" s="483">
        <v>0</v>
      </c>
      <c r="X182" s="483">
        <v>67.489699999999999</v>
      </c>
      <c r="Y182" s="483">
        <v>0</v>
      </c>
      <c r="Z182" s="483">
        <v>54.426279999999998</v>
      </c>
      <c r="AA182" s="483">
        <v>0</v>
      </c>
      <c r="AB182" s="483">
        <v>108.58796</v>
      </c>
      <c r="AC182" s="483">
        <v>0</v>
      </c>
      <c r="AD182" s="483">
        <v>3221.7480599999999</v>
      </c>
      <c r="AE182" s="483">
        <v>28912.574639999999</v>
      </c>
      <c r="AF182" s="233">
        <v>732.93519000000003</v>
      </c>
      <c r="AG182" s="233">
        <v>627.15788999999995</v>
      </c>
      <c r="AH182" s="233">
        <v>0</v>
      </c>
      <c r="AI182" s="233">
        <v>0</v>
      </c>
      <c r="AJ182" s="488">
        <v>27552.481559999997</v>
      </c>
    </row>
    <row r="183" spans="1:36" s="42" customFormat="1" x14ac:dyDescent="0.25">
      <c r="A183" s="405">
        <v>6</v>
      </c>
      <c r="B183" s="115">
        <v>142505</v>
      </c>
      <c r="C183" s="185" t="s">
        <v>629</v>
      </c>
      <c r="D183" s="483">
        <v>232.15746999999999</v>
      </c>
      <c r="E183" s="483">
        <v>79.121949999999998</v>
      </c>
      <c r="F183" s="483">
        <v>1665.0406599999999</v>
      </c>
      <c r="G183" s="483">
        <v>398.92507999999998</v>
      </c>
      <c r="H183" s="89">
        <v>2375.2451599999999</v>
      </c>
      <c r="I183" s="483">
        <v>190.37594999999999</v>
      </c>
      <c r="J183" s="483">
        <v>41.22728</v>
      </c>
      <c r="K183" s="483">
        <v>0</v>
      </c>
      <c r="L183" s="483">
        <v>291.61192</v>
      </c>
      <c r="M183" s="483">
        <v>40.005360000000003</v>
      </c>
      <c r="N183" s="483">
        <v>107.15994999999999</v>
      </c>
      <c r="O183" s="483">
        <v>34.009300000000003</v>
      </c>
      <c r="P183" s="483">
        <v>121.39349</v>
      </c>
      <c r="Q183" s="483">
        <v>0</v>
      </c>
      <c r="R183" s="89">
        <v>825.78325000000007</v>
      </c>
      <c r="S183" s="483">
        <v>206.52815000000001</v>
      </c>
      <c r="T183" s="483">
        <v>29.782969999999999</v>
      </c>
      <c r="U183" s="483">
        <v>5.4710299999999998</v>
      </c>
      <c r="V183" s="483">
        <v>5.4286199999999996</v>
      </c>
      <c r="W183" s="483">
        <v>0</v>
      </c>
      <c r="X183" s="483">
        <v>3.09226</v>
      </c>
      <c r="Y183" s="483">
        <v>0</v>
      </c>
      <c r="Z183" s="483">
        <v>3.46956</v>
      </c>
      <c r="AA183" s="483">
        <v>0</v>
      </c>
      <c r="AB183" s="483">
        <v>14.953810000000001</v>
      </c>
      <c r="AC183" s="483">
        <v>0</v>
      </c>
      <c r="AD183" s="483">
        <v>268.72640000000001</v>
      </c>
      <c r="AE183" s="483">
        <v>3469.7548099999999</v>
      </c>
      <c r="AF183" s="233">
        <v>107.15994999999999</v>
      </c>
      <c r="AG183" s="233">
        <v>337.04590000000002</v>
      </c>
      <c r="AH183" s="233">
        <v>0</v>
      </c>
      <c r="AI183" s="233">
        <v>0</v>
      </c>
      <c r="AJ183" s="488">
        <v>3025.5489600000005</v>
      </c>
    </row>
    <row r="184" spans="1:36" s="42" customFormat="1" x14ac:dyDescent="0.25">
      <c r="A184" s="405">
        <v>6</v>
      </c>
      <c r="B184" s="115">
        <v>142510</v>
      </c>
      <c r="C184" s="185" t="s">
        <v>631</v>
      </c>
      <c r="D184" s="483">
        <v>475.32267000000002</v>
      </c>
      <c r="E184" s="483">
        <v>72.058620000000005</v>
      </c>
      <c r="F184" s="483">
        <v>1138.70604</v>
      </c>
      <c r="G184" s="483">
        <v>284.72840000000002</v>
      </c>
      <c r="H184" s="89">
        <v>1970.81573</v>
      </c>
      <c r="I184" s="483">
        <v>118.69815</v>
      </c>
      <c r="J184" s="483">
        <v>24.435469999999999</v>
      </c>
      <c r="K184" s="483">
        <v>0</v>
      </c>
      <c r="L184" s="483">
        <v>7.9377300000000002</v>
      </c>
      <c r="M184" s="483">
        <v>15.139699999999999</v>
      </c>
      <c r="N184" s="483">
        <v>72.287599999999998</v>
      </c>
      <c r="O184" s="483">
        <v>47.970080000000003</v>
      </c>
      <c r="P184" s="483">
        <v>71.980199999999996</v>
      </c>
      <c r="Q184" s="483">
        <v>0</v>
      </c>
      <c r="R184" s="89">
        <v>358.44893000000002</v>
      </c>
      <c r="S184" s="483">
        <v>128.69701000000001</v>
      </c>
      <c r="T184" s="483">
        <v>18.520389999999999</v>
      </c>
      <c r="U184" s="483">
        <v>11.144349999999999</v>
      </c>
      <c r="V184" s="483">
        <v>3.6797800000000001</v>
      </c>
      <c r="W184" s="483">
        <v>0</v>
      </c>
      <c r="X184" s="483">
        <v>2.08094</v>
      </c>
      <c r="Y184" s="483">
        <v>0</v>
      </c>
      <c r="Z184" s="483">
        <v>7.0034900000000002</v>
      </c>
      <c r="AA184" s="483">
        <v>0</v>
      </c>
      <c r="AB184" s="483">
        <v>12.94684</v>
      </c>
      <c r="AC184" s="483">
        <v>0</v>
      </c>
      <c r="AD184" s="483">
        <v>184.0728</v>
      </c>
      <c r="AE184" s="483">
        <v>2513.3374599999997</v>
      </c>
      <c r="AF184" s="233">
        <v>72.287599999999998</v>
      </c>
      <c r="AG184" s="233">
        <v>26.757210000000001</v>
      </c>
      <c r="AH184" s="233">
        <v>0</v>
      </c>
      <c r="AI184" s="233">
        <v>0</v>
      </c>
      <c r="AJ184" s="488">
        <v>2414.2926499999999</v>
      </c>
    </row>
    <row r="185" spans="1:36" s="42" customFormat="1" x14ac:dyDescent="0.25">
      <c r="A185" s="405">
        <v>6</v>
      </c>
      <c r="B185" s="115">
        <v>142515</v>
      </c>
      <c r="C185" s="185" t="s">
        <v>633</v>
      </c>
      <c r="D185" s="483">
        <v>470.59152999999998</v>
      </c>
      <c r="E185" s="483">
        <v>99.726990000000001</v>
      </c>
      <c r="F185" s="483">
        <v>1274.10078</v>
      </c>
      <c r="G185" s="483">
        <v>392.98612000000003</v>
      </c>
      <c r="H185" s="89">
        <v>2237.40542</v>
      </c>
      <c r="I185" s="483">
        <v>191.91398000000001</v>
      </c>
      <c r="J185" s="483">
        <v>36.51829</v>
      </c>
      <c r="K185" s="483">
        <v>0</v>
      </c>
      <c r="L185" s="483">
        <v>7.7622099999999996</v>
      </c>
      <c r="M185" s="483">
        <v>18.16893</v>
      </c>
      <c r="N185" s="483">
        <v>104.41092999999999</v>
      </c>
      <c r="O185" s="483">
        <v>66.000159999999994</v>
      </c>
      <c r="P185" s="483">
        <v>102.50126</v>
      </c>
      <c r="Q185" s="483">
        <v>0</v>
      </c>
      <c r="R185" s="89">
        <v>527.27575999999999</v>
      </c>
      <c r="S185" s="483">
        <v>189.95452</v>
      </c>
      <c r="T185" s="483">
        <v>25.119820000000001</v>
      </c>
      <c r="U185" s="483">
        <v>18.780090000000001</v>
      </c>
      <c r="V185" s="483">
        <v>5.0676199999999998</v>
      </c>
      <c r="W185" s="483">
        <v>0</v>
      </c>
      <c r="X185" s="483">
        <v>2.1331000000000002</v>
      </c>
      <c r="Y185" s="483">
        <v>0</v>
      </c>
      <c r="Z185" s="483">
        <v>7.94564</v>
      </c>
      <c r="AA185" s="483">
        <v>0</v>
      </c>
      <c r="AB185" s="483">
        <v>19.754750000000001</v>
      </c>
      <c r="AC185" s="483">
        <v>0</v>
      </c>
      <c r="AD185" s="483">
        <v>268.75554</v>
      </c>
      <c r="AE185" s="483">
        <v>3033.4367200000002</v>
      </c>
      <c r="AF185" s="233">
        <v>104.41092999999999</v>
      </c>
      <c r="AG185" s="233">
        <v>30.998759999999997</v>
      </c>
      <c r="AH185" s="233">
        <v>0</v>
      </c>
      <c r="AI185" s="233">
        <v>0</v>
      </c>
      <c r="AJ185" s="488">
        <v>2898.0270300000002</v>
      </c>
    </row>
    <row r="186" spans="1:36" s="42" customFormat="1" x14ac:dyDescent="0.25">
      <c r="A186" s="405">
        <v>6</v>
      </c>
      <c r="B186" s="115">
        <v>142520</v>
      </c>
      <c r="C186" s="185" t="s">
        <v>635</v>
      </c>
      <c r="D186" s="483">
        <v>846.90944000000002</v>
      </c>
      <c r="E186" s="483">
        <v>183.31095999999999</v>
      </c>
      <c r="F186" s="483">
        <v>2153.1258800000001</v>
      </c>
      <c r="G186" s="483">
        <v>620.21024999999997</v>
      </c>
      <c r="H186" s="89">
        <v>3803.5565299999998</v>
      </c>
      <c r="I186" s="483">
        <v>382.62887000000001</v>
      </c>
      <c r="J186" s="483">
        <v>61.428840000000001</v>
      </c>
      <c r="K186" s="483">
        <v>0</v>
      </c>
      <c r="L186" s="483">
        <v>15.590020000000001</v>
      </c>
      <c r="M186" s="483">
        <v>33.943840000000002</v>
      </c>
      <c r="N186" s="483">
        <v>193.60655</v>
      </c>
      <c r="O186" s="483">
        <v>133.71780999999999</v>
      </c>
      <c r="P186" s="483">
        <v>170.29219000000001</v>
      </c>
      <c r="Q186" s="483">
        <v>0</v>
      </c>
      <c r="R186" s="89">
        <v>991.20812000000001</v>
      </c>
      <c r="S186" s="483">
        <v>342.49961999999999</v>
      </c>
      <c r="T186" s="483">
        <v>45.663069999999998</v>
      </c>
      <c r="U186" s="483">
        <v>14.220269999999999</v>
      </c>
      <c r="V186" s="483">
        <v>8.0060300000000009</v>
      </c>
      <c r="W186" s="483">
        <v>0</v>
      </c>
      <c r="X186" s="483">
        <v>6.6447200000000004</v>
      </c>
      <c r="Y186" s="483">
        <v>0</v>
      </c>
      <c r="Z186" s="483">
        <v>16.520759999999999</v>
      </c>
      <c r="AA186" s="483">
        <v>0</v>
      </c>
      <c r="AB186" s="483">
        <v>15.85942</v>
      </c>
      <c r="AC186" s="483">
        <v>0</v>
      </c>
      <c r="AD186" s="483">
        <v>449.41389000000004</v>
      </c>
      <c r="AE186" s="483">
        <v>5244.1785399999999</v>
      </c>
      <c r="AF186" s="233">
        <v>193.60655</v>
      </c>
      <c r="AG186" s="233">
        <v>57.53989</v>
      </c>
      <c r="AH186" s="233">
        <v>0</v>
      </c>
      <c r="AI186" s="233">
        <v>0</v>
      </c>
      <c r="AJ186" s="488">
        <v>4993.0320999999994</v>
      </c>
    </row>
    <row r="187" spans="1:36" s="42" customFormat="1" x14ac:dyDescent="0.25">
      <c r="A187" s="405">
        <v>6</v>
      </c>
      <c r="B187" s="115">
        <v>142525</v>
      </c>
      <c r="C187" s="185" t="s">
        <v>637</v>
      </c>
      <c r="D187" s="483">
        <v>2349.2621899999999</v>
      </c>
      <c r="E187" s="483">
        <v>1017.54383</v>
      </c>
      <c r="F187" s="483">
        <v>4545.9983499999998</v>
      </c>
      <c r="G187" s="483">
        <v>1783.8037099999999</v>
      </c>
      <c r="H187" s="89">
        <v>9696.60808</v>
      </c>
      <c r="I187" s="483">
        <v>1487.87168</v>
      </c>
      <c r="J187" s="483">
        <v>90.877129999999994</v>
      </c>
      <c r="K187" s="483">
        <v>0</v>
      </c>
      <c r="L187" s="483">
        <v>116.70869</v>
      </c>
      <c r="M187" s="483">
        <v>37.573360000000001</v>
      </c>
      <c r="N187" s="483">
        <v>255.47015999999999</v>
      </c>
      <c r="O187" s="483">
        <v>491.76436999999999</v>
      </c>
      <c r="P187" s="483">
        <v>424.21420999999998</v>
      </c>
      <c r="Q187" s="483">
        <v>0</v>
      </c>
      <c r="R187" s="89">
        <v>2904.4796000000001</v>
      </c>
      <c r="S187" s="483">
        <v>1807.8264799999999</v>
      </c>
      <c r="T187" s="483">
        <v>83.996549999999999</v>
      </c>
      <c r="U187" s="483">
        <v>20.32367</v>
      </c>
      <c r="V187" s="483">
        <v>20.534079999999999</v>
      </c>
      <c r="W187" s="483">
        <v>0</v>
      </c>
      <c r="X187" s="483">
        <v>53.538679999999999</v>
      </c>
      <c r="Y187" s="483">
        <v>0</v>
      </c>
      <c r="Z187" s="483">
        <v>19.486830000000001</v>
      </c>
      <c r="AA187" s="483">
        <v>0</v>
      </c>
      <c r="AB187" s="483">
        <v>45.073140000000002</v>
      </c>
      <c r="AC187" s="483">
        <v>0</v>
      </c>
      <c r="AD187" s="483">
        <v>2050.77943</v>
      </c>
      <c r="AE187" s="483">
        <v>14651.867110000001</v>
      </c>
      <c r="AF187" s="233">
        <v>255.47015999999999</v>
      </c>
      <c r="AG187" s="233">
        <v>174.81613000000002</v>
      </c>
      <c r="AH187" s="233">
        <v>0</v>
      </c>
      <c r="AI187" s="233">
        <v>0</v>
      </c>
      <c r="AJ187" s="488">
        <v>14221.580820000001</v>
      </c>
    </row>
    <row r="188" spans="1:36" s="42" customFormat="1" x14ac:dyDescent="0.25">
      <c r="A188" s="405">
        <v>4</v>
      </c>
      <c r="B188" s="115">
        <v>1426</v>
      </c>
      <c r="C188" s="185" t="s">
        <v>1380</v>
      </c>
      <c r="D188" s="483">
        <v>8153.6137399999998</v>
      </c>
      <c r="E188" s="483">
        <v>50083.299120000003</v>
      </c>
      <c r="F188" s="483">
        <v>52702.8125</v>
      </c>
      <c r="G188" s="483">
        <v>28850.85269</v>
      </c>
      <c r="H188" s="89">
        <v>139790.57805000001</v>
      </c>
      <c r="I188" s="483">
        <v>15126.233819999999</v>
      </c>
      <c r="J188" s="483">
        <v>10256.95031</v>
      </c>
      <c r="K188" s="483">
        <v>0</v>
      </c>
      <c r="L188" s="483">
        <v>35106.029909999997</v>
      </c>
      <c r="M188" s="483">
        <v>5230.77135</v>
      </c>
      <c r="N188" s="483">
        <v>10251.86268</v>
      </c>
      <c r="O188" s="483">
        <v>1074.8724099999999</v>
      </c>
      <c r="P188" s="483">
        <v>3148.4555099999998</v>
      </c>
      <c r="Q188" s="483">
        <v>13452.01849</v>
      </c>
      <c r="R188" s="89">
        <v>93647.194480000006</v>
      </c>
      <c r="S188" s="483">
        <v>21.66339</v>
      </c>
      <c r="T188" s="483">
        <v>1792.6617200000001</v>
      </c>
      <c r="U188" s="483">
        <v>404.83942999999999</v>
      </c>
      <c r="V188" s="483">
        <v>609.25247000000002</v>
      </c>
      <c r="W188" s="483">
        <v>0</v>
      </c>
      <c r="X188" s="483">
        <v>237.42859999999999</v>
      </c>
      <c r="Y188" s="483">
        <v>123.85182</v>
      </c>
      <c r="Z188" s="483">
        <v>122.79336000000001</v>
      </c>
      <c r="AA188" s="483">
        <v>0</v>
      </c>
      <c r="AB188" s="483">
        <v>286.54327999999998</v>
      </c>
      <c r="AC188" s="483">
        <v>0</v>
      </c>
      <c r="AD188" s="483">
        <v>3599.0340699999997</v>
      </c>
      <c r="AE188" s="483">
        <v>237036.80660000001</v>
      </c>
      <c r="AF188" s="233">
        <v>10251.86268</v>
      </c>
      <c r="AG188" s="233">
        <v>40946.05373</v>
      </c>
      <c r="AH188" s="233">
        <v>0</v>
      </c>
      <c r="AI188" s="233">
        <v>123.85182</v>
      </c>
      <c r="AJ188" s="488">
        <v>185715.03837000005</v>
      </c>
    </row>
    <row r="189" spans="1:36" s="42" customFormat="1" x14ac:dyDescent="0.25">
      <c r="A189" s="405">
        <v>6</v>
      </c>
      <c r="B189" s="115">
        <v>142605</v>
      </c>
      <c r="C189" s="185" t="s">
        <v>629</v>
      </c>
      <c r="D189" s="483">
        <v>261.18227000000002</v>
      </c>
      <c r="E189" s="483">
        <v>2191.0587300000002</v>
      </c>
      <c r="F189" s="483">
        <v>10863.969940000001</v>
      </c>
      <c r="G189" s="483">
        <v>2214.8369899999998</v>
      </c>
      <c r="H189" s="89">
        <v>15531.047930000001</v>
      </c>
      <c r="I189" s="483">
        <v>1143.7772500000001</v>
      </c>
      <c r="J189" s="483">
        <v>2727.96722</v>
      </c>
      <c r="K189" s="483">
        <v>0</v>
      </c>
      <c r="L189" s="483">
        <v>16094.02332</v>
      </c>
      <c r="M189" s="483">
        <v>666.62874999999997</v>
      </c>
      <c r="N189" s="483">
        <v>907.73009000000002</v>
      </c>
      <c r="O189" s="483">
        <v>101.49796000000001</v>
      </c>
      <c r="P189" s="483">
        <v>196.66516999999999</v>
      </c>
      <c r="Q189" s="483">
        <v>2042.45614</v>
      </c>
      <c r="R189" s="89">
        <v>23880.745900000002</v>
      </c>
      <c r="S189" s="483">
        <v>6.8201499999999999</v>
      </c>
      <c r="T189" s="483">
        <v>211.38247999999999</v>
      </c>
      <c r="U189" s="483">
        <v>33.692500000000003</v>
      </c>
      <c r="V189" s="483">
        <v>70.329170000000005</v>
      </c>
      <c r="W189" s="483">
        <v>0</v>
      </c>
      <c r="X189" s="483">
        <v>45.582569999999997</v>
      </c>
      <c r="Y189" s="483">
        <v>28.645879999999998</v>
      </c>
      <c r="Z189" s="483">
        <v>7.4298400000000004</v>
      </c>
      <c r="AA189" s="483">
        <v>0</v>
      </c>
      <c r="AB189" s="483">
        <v>32.493589999999998</v>
      </c>
      <c r="AC189" s="483">
        <v>0</v>
      </c>
      <c r="AD189" s="483">
        <v>436.37617999999992</v>
      </c>
      <c r="AE189" s="483">
        <v>39848.170010000002</v>
      </c>
      <c r="AF189" s="233">
        <v>907.73009000000002</v>
      </c>
      <c r="AG189" s="233">
        <v>16830.981240000001</v>
      </c>
      <c r="AH189" s="233">
        <v>0</v>
      </c>
      <c r="AI189" s="233">
        <v>28.645879999999998</v>
      </c>
      <c r="AJ189" s="488">
        <v>22080.812799999996</v>
      </c>
    </row>
    <row r="190" spans="1:36" s="42" customFormat="1" x14ac:dyDescent="0.25">
      <c r="A190" s="405">
        <v>6</v>
      </c>
      <c r="B190" s="115">
        <v>142610</v>
      </c>
      <c r="C190" s="185" t="s">
        <v>631</v>
      </c>
      <c r="D190" s="483">
        <v>1369.94417</v>
      </c>
      <c r="E190" s="483">
        <v>2557.3360600000001</v>
      </c>
      <c r="F190" s="483">
        <v>5580.8730699999996</v>
      </c>
      <c r="G190" s="483">
        <v>3200.31745</v>
      </c>
      <c r="H190" s="89">
        <v>12708.47075</v>
      </c>
      <c r="I190" s="483">
        <v>1157.3777500000001</v>
      </c>
      <c r="J190" s="483">
        <v>557.24883999999997</v>
      </c>
      <c r="K190" s="483">
        <v>0</v>
      </c>
      <c r="L190" s="483">
        <v>697.39502000000005</v>
      </c>
      <c r="M190" s="483">
        <v>310.45060999999998</v>
      </c>
      <c r="N190" s="483">
        <v>753.81595000000004</v>
      </c>
      <c r="O190" s="483">
        <v>68.072339999999997</v>
      </c>
      <c r="P190" s="483">
        <v>264.48755</v>
      </c>
      <c r="Q190" s="483">
        <v>1232.7096899999999</v>
      </c>
      <c r="R190" s="89">
        <v>5041.5577499999999</v>
      </c>
      <c r="S190" s="483">
        <v>3.2504599999999999</v>
      </c>
      <c r="T190" s="483">
        <v>168.23913999999999</v>
      </c>
      <c r="U190" s="483">
        <v>32.053870000000003</v>
      </c>
      <c r="V190" s="483">
        <v>40.112589999999997</v>
      </c>
      <c r="W190" s="483">
        <v>0</v>
      </c>
      <c r="X190" s="483">
        <v>24.250150000000001</v>
      </c>
      <c r="Y190" s="483">
        <v>17.534389999999998</v>
      </c>
      <c r="Z190" s="483">
        <v>14.719469999999999</v>
      </c>
      <c r="AA190" s="483">
        <v>0</v>
      </c>
      <c r="AB190" s="483">
        <v>44.226500000000001</v>
      </c>
      <c r="AC190" s="483">
        <v>0</v>
      </c>
      <c r="AD190" s="483">
        <v>344.38657000000001</v>
      </c>
      <c r="AE190" s="483">
        <v>18094.415069999999</v>
      </c>
      <c r="AF190" s="233">
        <v>753.81595000000004</v>
      </c>
      <c r="AG190" s="233">
        <v>1047.95822</v>
      </c>
      <c r="AH190" s="233">
        <v>0</v>
      </c>
      <c r="AI190" s="233">
        <v>17.534389999999998</v>
      </c>
      <c r="AJ190" s="488">
        <v>16275.10651</v>
      </c>
    </row>
    <row r="191" spans="1:36" s="42" customFormat="1" x14ac:dyDescent="0.25">
      <c r="A191" s="405">
        <v>6</v>
      </c>
      <c r="B191" s="115">
        <v>142615</v>
      </c>
      <c r="C191" s="185" t="s">
        <v>633</v>
      </c>
      <c r="D191" s="483">
        <v>656.89094999999998</v>
      </c>
      <c r="E191" s="483">
        <v>3449.2485499999998</v>
      </c>
      <c r="F191" s="483">
        <v>6964.43977</v>
      </c>
      <c r="G191" s="483">
        <v>5562.65175</v>
      </c>
      <c r="H191" s="89">
        <v>16633.231019999999</v>
      </c>
      <c r="I191" s="483">
        <v>1355.21165</v>
      </c>
      <c r="J191" s="483">
        <v>753.81075999999996</v>
      </c>
      <c r="K191" s="483">
        <v>0</v>
      </c>
      <c r="L191" s="483">
        <v>994.22254999999996</v>
      </c>
      <c r="M191" s="483">
        <v>455.40012999999999</v>
      </c>
      <c r="N191" s="483">
        <v>1104.9021600000001</v>
      </c>
      <c r="O191" s="483">
        <v>97.980860000000007</v>
      </c>
      <c r="P191" s="483">
        <v>356.94803999999999</v>
      </c>
      <c r="Q191" s="483">
        <v>1526.6865</v>
      </c>
      <c r="R191" s="89">
        <v>6645.1626499999993</v>
      </c>
      <c r="S191" s="483">
        <v>3.7844199999999999</v>
      </c>
      <c r="T191" s="483">
        <v>175.9958</v>
      </c>
      <c r="U191" s="483">
        <v>46.130389999999998</v>
      </c>
      <c r="V191" s="483">
        <v>65.262820000000005</v>
      </c>
      <c r="W191" s="483">
        <v>0</v>
      </c>
      <c r="X191" s="483">
        <v>38.083109999999998</v>
      </c>
      <c r="Y191" s="483">
        <v>21.50506</v>
      </c>
      <c r="Z191" s="483">
        <v>19.426970000000001</v>
      </c>
      <c r="AA191" s="483">
        <v>0</v>
      </c>
      <c r="AB191" s="483">
        <v>33.732039999999998</v>
      </c>
      <c r="AC191" s="483">
        <v>0</v>
      </c>
      <c r="AD191" s="483">
        <v>403.92061000000001</v>
      </c>
      <c r="AE191" s="483">
        <v>23682.314279999999</v>
      </c>
      <c r="AF191" s="233">
        <v>1104.9021600000001</v>
      </c>
      <c r="AG191" s="233">
        <v>1514.8854999999999</v>
      </c>
      <c r="AH191" s="233">
        <v>0</v>
      </c>
      <c r="AI191" s="233">
        <v>21.50506</v>
      </c>
      <c r="AJ191" s="488">
        <v>21041.021559999997</v>
      </c>
    </row>
    <row r="192" spans="1:36" s="42" customFormat="1" x14ac:dyDescent="0.25">
      <c r="A192" s="405">
        <v>6</v>
      </c>
      <c r="B192" s="115">
        <v>142620</v>
      </c>
      <c r="C192" s="185" t="s">
        <v>635</v>
      </c>
      <c r="D192" s="483">
        <v>1250.5284099999999</v>
      </c>
      <c r="E192" s="483">
        <v>5762.4239699999998</v>
      </c>
      <c r="F192" s="483">
        <v>10925.382799999999</v>
      </c>
      <c r="G192" s="483">
        <v>4608.8612599999997</v>
      </c>
      <c r="H192" s="89">
        <v>22547.19644</v>
      </c>
      <c r="I192" s="483">
        <v>2480.6122300000002</v>
      </c>
      <c r="J192" s="483">
        <v>1283.5970600000001</v>
      </c>
      <c r="K192" s="483">
        <v>0</v>
      </c>
      <c r="L192" s="483">
        <v>1954.3386399999999</v>
      </c>
      <c r="M192" s="483">
        <v>854.05206999999996</v>
      </c>
      <c r="N192" s="483">
        <v>2077.3033700000001</v>
      </c>
      <c r="O192" s="483">
        <v>185.67743999999999</v>
      </c>
      <c r="P192" s="483">
        <v>391.96301</v>
      </c>
      <c r="Q192" s="483">
        <v>2507.0883100000001</v>
      </c>
      <c r="R192" s="89">
        <v>11734.632129999998</v>
      </c>
      <c r="S192" s="483">
        <v>2.7042099999999998</v>
      </c>
      <c r="T192" s="483">
        <v>305.84636</v>
      </c>
      <c r="U192" s="483">
        <v>72.830910000000003</v>
      </c>
      <c r="V192" s="483">
        <v>111.19625000000001</v>
      </c>
      <c r="W192" s="483">
        <v>0</v>
      </c>
      <c r="X192" s="483">
        <v>53.081539999999997</v>
      </c>
      <c r="Y192" s="483">
        <v>29.35446</v>
      </c>
      <c r="Z192" s="483">
        <v>31.421330000000001</v>
      </c>
      <c r="AA192" s="483">
        <v>0</v>
      </c>
      <c r="AB192" s="483">
        <v>62.27178</v>
      </c>
      <c r="AC192" s="483">
        <v>0</v>
      </c>
      <c r="AD192" s="483">
        <v>668.70684000000006</v>
      </c>
      <c r="AE192" s="483">
        <v>34950.535409999997</v>
      </c>
      <c r="AF192" s="233">
        <v>2077.3033700000001</v>
      </c>
      <c r="AG192" s="233">
        <v>2919.5869599999996</v>
      </c>
      <c r="AH192" s="233">
        <v>0</v>
      </c>
      <c r="AI192" s="233">
        <v>29.35446</v>
      </c>
      <c r="AJ192" s="488">
        <v>29924.290619999996</v>
      </c>
    </row>
    <row r="193" spans="1:36" s="42" customFormat="1" x14ac:dyDescent="0.25">
      <c r="A193" s="405">
        <v>6</v>
      </c>
      <c r="B193" s="115">
        <v>142625</v>
      </c>
      <c r="C193" s="185" t="s">
        <v>637</v>
      </c>
      <c r="D193" s="483">
        <v>4615.0679399999999</v>
      </c>
      <c r="E193" s="483">
        <v>36123.231809999997</v>
      </c>
      <c r="F193" s="483">
        <v>18368.146919999999</v>
      </c>
      <c r="G193" s="483">
        <v>13264.185240000001</v>
      </c>
      <c r="H193" s="89">
        <v>72370.631909999996</v>
      </c>
      <c r="I193" s="483">
        <v>8989.2549400000007</v>
      </c>
      <c r="J193" s="483">
        <v>4934.3264300000001</v>
      </c>
      <c r="K193" s="483">
        <v>0</v>
      </c>
      <c r="L193" s="483">
        <v>15366.050380000001</v>
      </c>
      <c r="M193" s="483">
        <v>2944.2397900000001</v>
      </c>
      <c r="N193" s="483">
        <v>5408.1111099999998</v>
      </c>
      <c r="O193" s="483">
        <v>621.64381000000003</v>
      </c>
      <c r="P193" s="483">
        <v>1938.39174</v>
      </c>
      <c r="Q193" s="483">
        <v>6143.0778499999997</v>
      </c>
      <c r="R193" s="89">
        <v>46345.09605</v>
      </c>
      <c r="S193" s="483">
        <v>5.1041499999999997</v>
      </c>
      <c r="T193" s="483">
        <v>931.19794000000002</v>
      </c>
      <c r="U193" s="483">
        <v>220.13176000000001</v>
      </c>
      <c r="V193" s="483">
        <v>322.35163999999997</v>
      </c>
      <c r="W193" s="483">
        <v>0</v>
      </c>
      <c r="X193" s="483">
        <v>76.431229999999999</v>
      </c>
      <c r="Y193" s="483">
        <v>26.81203</v>
      </c>
      <c r="Z193" s="483">
        <v>49.795749999999998</v>
      </c>
      <c r="AA193" s="483">
        <v>0</v>
      </c>
      <c r="AB193" s="483">
        <v>113.81937000000001</v>
      </c>
      <c r="AC193" s="483">
        <v>0</v>
      </c>
      <c r="AD193" s="483">
        <v>1745.6438700000001</v>
      </c>
      <c r="AE193" s="483">
        <v>120461.37182999999</v>
      </c>
      <c r="AF193" s="233">
        <v>5408.1111099999998</v>
      </c>
      <c r="AG193" s="233">
        <v>18632.641810000001</v>
      </c>
      <c r="AH193" s="233">
        <v>0</v>
      </c>
      <c r="AI193" s="233">
        <v>26.81203</v>
      </c>
      <c r="AJ193" s="488">
        <v>96393.806880000004</v>
      </c>
    </row>
    <row r="194" spans="1:36" s="42" customFormat="1" x14ac:dyDescent="0.25">
      <c r="A194" s="405">
        <v>4</v>
      </c>
      <c r="B194" s="115">
        <v>1427</v>
      </c>
      <c r="C194" s="185" t="s">
        <v>1036</v>
      </c>
      <c r="D194" s="483">
        <v>3466.60644</v>
      </c>
      <c r="E194" s="483">
        <v>4722.2785199999998</v>
      </c>
      <c r="F194" s="483">
        <v>17979.134539999999</v>
      </c>
      <c r="G194" s="483">
        <v>8167.0195100000001</v>
      </c>
      <c r="H194" s="89">
        <v>34335.03901</v>
      </c>
      <c r="I194" s="483">
        <v>382.39442000000003</v>
      </c>
      <c r="J194" s="483">
        <v>805.85474999999997</v>
      </c>
      <c r="K194" s="483">
        <v>0</v>
      </c>
      <c r="L194" s="483">
        <v>0</v>
      </c>
      <c r="M194" s="483">
        <v>1552.6381899999999</v>
      </c>
      <c r="N194" s="483">
        <v>2789.2422200000001</v>
      </c>
      <c r="O194" s="483">
        <v>433.27802000000003</v>
      </c>
      <c r="P194" s="483">
        <v>272.63484999999997</v>
      </c>
      <c r="Q194" s="483">
        <v>18.649519999999999</v>
      </c>
      <c r="R194" s="89">
        <v>6254.6919699999999</v>
      </c>
      <c r="S194" s="483">
        <v>611.04407000000003</v>
      </c>
      <c r="T194" s="483">
        <v>0</v>
      </c>
      <c r="U194" s="483">
        <v>0</v>
      </c>
      <c r="V194" s="483">
        <v>5.7229299999999999</v>
      </c>
      <c r="W194" s="483">
        <v>0</v>
      </c>
      <c r="X194" s="483">
        <v>0</v>
      </c>
      <c r="Y194" s="483">
        <v>0</v>
      </c>
      <c r="Z194" s="483">
        <v>39.836190000000002</v>
      </c>
      <c r="AA194" s="483">
        <v>0</v>
      </c>
      <c r="AB194" s="483">
        <v>212.64676</v>
      </c>
      <c r="AC194" s="483">
        <v>0</v>
      </c>
      <c r="AD194" s="483">
        <v>869.24995000000001</v>
      </c>
      <c r="AE194" s="483">
        <v>41458.980929999998</v>
      </c>
      <c r="AF194" s="233">
        <v>2789.2422200000001</v>
      </c>
      <c r="AG194" s="233">
        <v>1558.3611199999998</v>
      </c>
      <c r="AH194" s="233">
        <v>0</v>
      </c>
      <c r="AI194" s="233">
        <v>0</v>
      </c>
      <c r="AJ194" s="488">
        <v>37111.377590000004</v>
      </c>
    </row>
    <row r="195" spans="1:36" s="42" customFormat="1" x14ac:dyDescent="0.25">
      <c r="A195" s="405">
        <v>6</v>
      </c>
      <c r="B195" s="115">
        <v>142705</v>
      </c>
      <c r="C195" s="185" t="s">
        <v>629</v>
      </c>
      <c r="D195" s="483">
        <v>56.242620000000002</v>
      </c>
      <c r="E195" s="483">
        <v>100.98443</v>
      </c>
      <c r="F195" s="483">
        <v>457.10390000000001</v>
      </c>
      <c r="G195" s="483">
        <v>231.11366000000001</v>
      </c>
      <c r="H195" s="89">
        <v>845.44461000000001</v>
      </c>
      <c r="I195" s="483">
        <v>21.712029999999999</v>
      </c>
      <c r="J195" s="483">
        <v>33.585329999999999</v>
      </c>
      <c r="K195" s="483">
        <v>0</v>
      </c>
      <c r="L195" s="483">
        <v>0</v>
      </c>
      <c r="M195" s="483">
        <v>59.155009999999997</v>
      </c>
      <c r="N195" s="483">
        <v>123.80515</v>
      </c>
      <c r="O195" s="483">
        <v>7.4576099999999999</v>
      </c>
      <c r="P195" s="483">
        <v>9.2506299999999992</v>
      </c>
      <c r="Q195" s="483">
        <v>3.9030100000000001</v>
      </c>
      <c r="R195" s="89">
        <v>258.86876999999998</v>
      </c>
      <c r="S195" s="483">
        <v>21.058309999999999</v>
      </c>
      <c r="T195" s="483">
        <v>0</v>
      </c>
      <c r="U195" s="483">
        <v>0</v>
      </c>
      <c r="V195" s="483">
        <v>2.9701</v>
      </c>
      <c r="W195" s="483">
        <v>0</v>
      </c>
      <c r="X195" s="483">
        <v>0</v>
      </c>
      <c r="Y195" s="483">
        <v>0</v>
      </c>
      <c r="Z195" s="483">
        <v>1.8932</v>
      </c>
      <c r="AA195" s="483">
        <v>0</v>
      </c>
      <c r="AB195" s="483">
        <v>11.0229</v>
      </c>
      <c r="AC195" s="483">
        <v>0</v>
      </c>
      <c r="AD195" s="483">
        <v>36.944509999999994</v>
      </c>
      <c r="AE195" s="483">
        <v>1141.2578900000001</v>
      </c>
      <c r="AF195" s="233">
        <v>123.80515</v>
      </c>
      <c r="AG195" s="233">
        <v>62.125109999999999</v>
      </c>
      <c r="AH195" s="233">
        <v>0</v>
      </c>
      <c r="AI195" s="233">
        <v>0</v>
      </c>
      <c r="AJ195" s="488">
        <v>955.32763000000011</v>
      </c>
    </row>
    <row r="196" spans="1:36" s="42" customFormat="1" x14ac:dyDescent="0.25">
      <c r="A196" s="405">
        <v>6</v>
      </c>
      <c r="B196" s="115">
        <v>142710</v>
      </c>
      <c r="C196" s="185" t="s">
        <v>631</v>
      </c>
      <c r="D196" s="483">
        <v>101.27534</v>
      </c>
      <c r="E196" s="483">
        <v>125.24312999999999</v>
      </c>
      <c r="F196" s="483">
        <v>418.97611000000001</v>
      </c>
      <c r="G196" s="483">
        <v>145.18628000000001</v>
      </c>
      <c r="H196" s="89">
        <v>790.68086000000005</v>
      </c>
      <c r="I196" s="483">
        <v>12.70722</v>
      </c>
      <c r="J196" s="483">
        <v>21.94162</v>
      </c>
      <c r="K196" s="483">
        <v>0</v>
      </c>
      <c r="L196" s="483">
        <v>0</v>
      </c>
      <c r="M196" s="483">
        <v>35.619019999999999</v>
      </c>
      <c r="N196" s="483">
        <v>75.877949999999998</v>
      </c>
      <c r="O196" s="483">
        <v>13.22761</v>
      </c>
      <c r="P196" s="483">
        <v>6.21251</v>
      </c>
      <c r="Q196" s="483">
        <v>2.39107</v>
      </c>
      <c r="R196" s="89">
        <v>167.977</v>
      </c>
      <c r="S196" s="483">
        <v>14.12725</v>
      </c>
      <c r="T196" s="483">
        <v>0</v>
      </c>
      <c r="U196" s="483">
        <v>0</v>
      </c>
      <c r="V196" s="483">
        <v>1.8807199999999999</v>
      </c>
      <c r="W196" s="483">
        <v>0</v>
      </c>
      <c r="X196" s="483">
        <v>0</v>
      </c>
      <c r="Y196" s="483">
        <v>0</v>
      </c>
      <c r="Z196" s="483">
        <v>4.7349100000000002</v>
      </c>
      <c r="AA196" s="483">
        <v>0</v>
      </c>
      <c r="AB196" s="483">
        <v>16.00141</v>
      </c>
      <c r="AC196" s="483">
        <v>0</v>
      </c>
      <c r="AD196" s="483">
        <v>36.744289999999999</v>
      </c>
      <c r="AE196" s="483">
        <v>995.40215000000001</v>
      </c>
      <c r="AF196" s="233">
        <v>75.877949999999998</v>
      </c>
      <c r="AG196" s="233">
        <v>37.499739999999996</v>
      </c>
      <c r="AH196" s="233">
        <v>0</v>
      </c>
      <c r="AI196" s="233">
        <v>0</v>
      </c>
      <c r="AJ196" s="488">
        <v>882.02445999999998</v>
      </c>
    </row>
    <row r="197" spans="1:36" s="42" customFormat="1" x14ac:dyDescent="0.25">
      <c r="A197" s="405">
        <v>6</v>
      </c>
      <c r="B197" s="115">
        <v>142715</v>
      </c>
      <c r="C197" s="185" t="s">
        <v>633</v>
      </c>
      <c r="D197" s="483">
        <v>152.96952999999999</v>
      </c>
      <c r="E197" s="483">
        <v>144.82676000000001</v>
      </c>
      <c r="F197" s="483">
        <v>534.36576000000002</v>
      </c>
      <c r="G197" s="483">
        <v>223.75702999999999</v>
      </c>
      <c r="H197" s="89">
        <v>1055.9190800000001</v>
      </c>
      <c r="I197" s="483">
        <v>19.51051</v>
      </c>
      <c r="J197" s="483">
        <v>34.173169999999999</v>
      </c>
      <c r="K197" s="483">
        <v>0</v>
      </c>
      <c r="L197" s="483">
        <v>0</v>
      </c>
      <c r="M197" s="483">
        <v>54.66328</v>
      </c>
      <c r="N197" s="483">
        <v>115.08799999999999</v>
      </c>
      <c r="O197" s="483">
        <v>20.315239999999999</v>
      </c>
      <c r="P197" s="483">
        <v>9.6742100000000004</v>
      </c>
      <c r="Q197" s="483">
        <v>3.2516099999999999</v>
      </c>
      <c r="R197" s="89">
        <v>256.67601999999999</v>
      </c>
      <c r="S197" s="483">
        <v>21.942419999999998</v>
      </c>
      <c r="T197" s="483">
        <v>0</v>
      </c>
      <c r="U197" s="483">
        <v>0</v>
      </c>
      <c r="V197" s="483">
        <v>0.87211000000000005</v>
      </c>
      <c r="W197" s="483">
        <v>0</v>
      </c>
      <c r="X197" s="483">
        <v>0</v>
      </c>
      <c r="Y197" s="483">
        <v>0</v>
      </c>
      <c r="Z197" s="483">
        <v>7.2744999999999997</v>
      </c>
      <c r="AA197" s="483">
        <v>0</v>
      </c>
      <c r="AB197" s="483">
        <v>14.93106</v>
      </c>
      <c r="AC197" s="483">
        <v>0</v>
      </c>
      <c r="AD197" s="483">
        <v>45.020089999999996</v>
      </c>
      <c r="AE197" s="483">
        <v>1357.61519</v>
      </c>
      <c r="AF197" s="233">
        <v>115.08799999999999</v>
      </c>
      <c r="AG197" s="233">
        <v>55.53539</v>
      </c>
      <c r="AH197" s="233">
        <v>0</v>
      </c>
      <c r="AI197" s="233">
        <v>0</v>
      </c>
      <c r="AJ197" s="488">
        <v>1186.9918</v>
      </c>
    </row>
    <row r="198" spans="1:36" s="42" customFormat="1" x14ac:dyDescent="0.25">
      <c r="A198" s="405">
        <v>6</v>
      </c>
      <c r="B198" s="115">
        <v>142720</v>
      </c>
      <c r="C198" s="185" t="s">
        <v>635</v>
      </c>
      <c r="D198" s="483">
        <v>260.47478999999998</v>
      </c>
      <c r="E198" s="483">
        <v>195.53635</v>
      </c>
      <c r="F198" s="483">
        <v>1062.8521800000001</v>
      </c>
      <c r="G198" s="483">
        <v>451.57234</v>
      </c>
      <c r="H198" s="89">
        <v>1970.4356599999999</v>
      </c>
      <c r="I198" s="483">
        <v>37.154530000000001</v>
      </c>
      <c r="J198" s="483">
        <v>69.463269999999994</v>
      </c>
      <c r="K198" s="483">
        <v>0</v>
      </c>
      <c r="L198" s="483">
        <v>0</v>
      </c>
      <c r="M198" s="483">
        <v>97.31532</v>
      </c>
      <c r="N198" s="483">
        <v>223.95930999999999</v>
      </c>
      <c r="O198" s="483">
        <v>39.696869999999997</v>
      </c>
      <c r="P198" s="483">
        <v>18.0611</v>
      </c>
      <c r="Q198" s="483">
        <v>6.1008500000000003</v>
      </c>
      <c r="R198" s="89">
        <v>491.75124999999997</v>
      </c>
      <c r="S198" s="483">
        <v>42.467640000000003</v>
      </c>
      <c r="T198" s="483">
        <v>0</v>
      </c>
      <c r="U198" s="483">
        <v>0</v>
      </c>
      <c r="V198" s="483">
        <v>0</v>
      </c>
      <c r="W198" s="483">
        <v>0</v>
      </c>
      <c r="X198" s="483">
        <v>0</v>
      </c>
      <c r="Y198" s="483">
        <v>0</v>
      </c>
      <c r="Z198" s="483">
        <v>13.133240000000001</v>
      </c>
      <c r="AA198" s="483">
        <v>0</v>
      </c>
      <c r="AB198" s="483">
        <v>28.276240000000001</v>
      </c>
      <c r="AC198" s="483">
        <v>0</v>
      </c>
      <c r="AD198" s="483">
        <v>83.877120000000005</v>
      </c>
      <c r="AE198" s="483">
        <v>2546.06403</v>
      </c>
      <c r="AF198" s="233">
        <v>223.95930999999999</v>
      </c>
      <c r="AG198" s="233">
        <v>97.31532</v>
      </c>
      <c r="AH198" s="233">
        <v>0</v>
      </c>
      <c r="AI198" s="233">
        <v>0</v>
      </c>
      <c r="AJ198" s="488">
        <v>2224.7894000000001</v>
      </c>
    </row>
    <row r="199" spans="1:36" s="42" customFormat="1" x14ac:dyDescent="0.25">
      <c r="A199" s="405">
        <v>6</v>
      </c>
      <c r="B199" s="115">
        <v>142725</v>
      </c>
      <c r="C199" s="185" t="s">
        <v>637</v>
      </c>
      <c r="D199" s="483">
        <v>2895.6441599999998</v>
      </c>
      <c r="E199" s="483">
        <v>4155.6878500000003</v>
      </c>
      <c r="F199" s="483">
        <v>15505.836590000001</v>
      </c>
      <c r="G199" s="483">
        <v>7115.3901999999998</v>
      </c>
      <c r="H199" s="89">
        <v>29672.558799999999</v>
      </c>
      <c r="I199" s="483">
        <v>291.31013000000002</v>
      </c>
      <c r="J199" s="483">
        <v>646.69136000000003</v>
      </c>
      <c r="K199" s="483">
        <v>0</v>
      </c>
      <c r="L199" s="483">
        <v>0</v>
      </c>
      <c r="M199" s="483">
        <v>1305.8855599999999</v>
      </c>
      <c r="N199" s="483">
        <v>2250.51181</v>
      </c>
      <c r="O199" s="483">
        <v>352.58069</v>
      </c>
      <c r="P199" s="483">
        <v>229.43639999999999</v>
      </c>
      <c r="Q199" s="483">
        <v>3.00298</v>
      </c>
      <c r="R199" s="89">
        <v>5079.4189299999998</v>
      </c>
      <c r="S199" s="483">
        <v>511.44844999999998</v>
      </c>
      <c r="T199" s="483">
        <v>0</v>
      </c>
      <c r="U199" s="483">
        <v>0</v>
      </c>
      <c r="V199" s="483">
        <v>0</v>
      </c>
      <c r="W199" s="483">
        <v>0</v>
      </c>
      <c r="X199" s="483">
        <v>0</v>
      </c>
      <c r="Y199" s="483">
        <v>0</v>
      </c>
      <c r="Z199" s="483">
        <v>12.80034</v>
      </c>
      <c r="AA199" s="483">
        <v>0</v>
      </c>
      <c r="AB199" s="483">
        <v>142.41515000000001</v>
      </c>
      <c r="AC199" s="483">
        <v>0</v>
      </c>
      <c r="AD199" s="483">
        <v>666.66394000000003</v>
      </c>
      <c r="AE199" s="483">
        <v>35418.641669999997</v>
      </c>
      <c r="AF199" s="233">
        <v>2250.51181</v>
      </c>
      <c r="AG199" s="233">
        <v>1305.8855599999999</v>
      </c>
      <c r="AH199" s="233">
        <v>0</v>
      </c>
      <c r="AI199" s="233">
        <v>0</v>
      </c>
      <c r="AJ199" s="488">
        <v>31862.244300000002</v>
      </c>
    </row>
    <row r="200" spans="1:36" s="42" customFormat="1" x14ac:dyDescent="0.25">
      <c r="A200" s="405">
        <v>4</v>
      </c>
      <c r="B200" s="115">
        <v>1428</v>
      </c>
      <c r="C200" s="185" t="s">
        <v>1386</v>
      </c>
      <c r="D200" s="483">
        <v>2649.7444599999999</v>
      </c>
      <c r="E200" s="483">
        <v>1467.0336600000001</v>
      </c>
      <c r="F200" s="483">
        <v>11353.41416</v>
      </c>
      <c r="G200" s="483">
        <v>795.32772999999997</v>
      </c>
      <c r="H200" s="89">
        <v>16265.52001</v>
      </c>
      <c r="I200" s="483">
        <v>445.60941000000003</v>
      </c>
      <c r="J200" s="483">
        <v>0</v>
      </c>
      <c r="K200" s="483">
        <v>0</v>
      </c>
      <c r="L200" s="483">
        <v>0</v>
      </c>
      <c r="M200" s="483">
        <v>0</v>
      </c>
      <c r="N200" s="483">
        <v>24.293289999999999</v>
      </c>
      <c r="O200" s="483">
        <v>619.12053000000003</v>
      </c>
      <c r="P200" s="483">
        <v>197.03720999999999</v>
      </c>
      <c r="Q200" s="483">
        <v>11089.154570000001</v>
      </c>
      <c r="R200" s="89">
        <v>12375.21501</v>
      </c>
      <c r="S200" s="483">
        <v>1005.38099</v>
      </c>
      <c r="T200" s="483">
        <v>12.322480000000001</v>
      </c>
      <c r="U200" s="483">
        <v>716.20117000000005</v>
      </c>
      <c r="V200" s="483">
        <v>84.718270000000004</v>
      </c>
      <c r="W200" s="483">
        <v>28.63458</v>
      </c>
      <c r="X200" s="483">
        <v>15.557449999999999</v>
      </c>
      <c r="Y200" s="483">
        <v>1370.5007700000001</v>
      </c>
      <c r="Z200" s="483">
        <v>7.2782799999999996</v>
      </c>
      <c r="AA200" s="483">
        <v>1668.5729100000001</v>
      </c>
      <c r="AB200" s="483">
        <v>860.71229000000005</v>
      </c>
      <c r="AC200" s="483">
        <v>1972.1343300000001</v>
      </c>
      <c r="AD200" s="483">
        <v>7742.0135200000004</v>
      </c>
      <c r="AE200" s="483">
        <v>36382.748540000001</v>
      </c>
      <c r="AF200" s="233">
        <v>24.293289999999999</v>
      </c>
      <c r="AG200" s="233">
        <v>84.718270000000004</v>
      </c>
      <c r="AH200" s="233">
        <v>0</v>
      </c>
      <c r="AI200" s="233">
        <v>5011.2080100000003</v>
      </c>
      <c r="AJ200" s="488">
        <v>31262.528969999999</v>
      </c>
    </row>
    <row r="201" spans="1:36" s="42" customFormat="1" x14ac:dyDescent="0.25">
      <c r="A201" s="405">
        <v>6</v>
      </c>
      <c r="B201" s="115">
        <v>142805</v>
      </c>
      <c r="C201" s="185" t="s">
        <v>629</v>
      </c>
      <c r="D201" s="483">
        <v>162.60074</v>
      </c>
      <c r="E201" s="483">
        <v>257.56166999999999</v>
      </c>
      <c r="F201" s="483">
        <v>1687.0307</v>
      </c>
      <c r="G201" s="483">
        <v>135.67766</v>
      </c>
      <c r="H201" s="89">
        <v>2242.87077</v>
      </c>
      <c r="I201" s="483">
        <v>61.524439999999998</v>
      </c>
      <c r="J201" s="483">
        <v>0</v>
      </c>
      <c r="K201" s="483">
        <v>0</v>
      </c>
      <c r="L201" s="483">
        <v>0</v>
      </c>
      <c r="M201" s="483">
        <v>0</v>
      </c>
      <c r="N201" s="483">
        <v>7.2884599999999997</v>
      </c>
      <c r="O201" s="483">
        <v>30.161069999999999</v>
      </c>
      <c r="P201" s="483">
        <v>20.70459</v>
      </c>
      <c r="Q201" s="483">
        <v>1601.3322000000001</v>
      </c>
      <c r="R201" s="89">
        <v>1721.0107600000001</v>
      </c>
      <c r="S201" s="483">
        <v>89.509320000000002</v>
      </c>
      <c r="T201" s="483">
        <v>0.41625000000000001</v>
      </c>
      <c r="U201" s="483">
        <v>30.72214</v>
      </c>
      <c r="V201" s="483">
        <v>5.7997100000000001</v>
      </c>
      <c r="W201" s="483">
        <v>17.59168</v>
      </c>
      <c r="X201" s="483">
        <v>8.41</v>
      </c>
      <c r="Y201" s="483">
        <v>290.57531</v>
      </c>
      <c r="Z201" s="483">
        <v>0.43308000000000002</v>
      </c>
      <c r="AA201" s="483">
        <v>161.25102999999999</v>
      </c>
      <c r="AB201" s="483">
        <v>99.864440000000002</v>
      </c>
      <c r="AC201" s="483">
        <v>408.29172</v>
      </c>
      <c r="AD201" s="483">
        <v>1112.8646799999999</v>
      </c>
      <c r="AE201" s="483">
        <v>5076.7462100000002</v>
      </c>
      <c r="AF201" s="233">
        <v>7.2884599999999997</v>
      </c>
      <c r="AG201" s="233">
        <v>5.7997100000000001</v>
      </c>
      <c r="AH201" s="233">
        <v>0</v>
      </c>
      <c r="AI201" s="233">
        <v>860.11806000000001</v>
      </c>
      <c r="AJ201" s="488">
        <v>4203.5399800000005</v>
      </c>
    </row>
    <row r="202" spans="1:36" s="42" customFormat="1" x14ac:dyDescent="0.25">
      <c r="A202" s="405">
        <v>6</v>
      </c>
      <c r="B202" s="115">
        <v>142810</v>
      </c>
      <c r="C202" s="185" t="s">
        <v>631</v>
      </c>
      <c r="D202" s="483">
        <v>442.41843</v>
      </c>
      <c r="E202" s="483">
        <v>152.53926999999999</v>
      </c>
      <c r="F202" s="483">
        <v>1904.32116</v>
      </c>
      <c r="G202" s="483">
        <v>88.776830000000004</v>
      </c>
      <c r="H202" s="89">
        <v>2588.0556899999997</v>
      </c>
      <c r="I202" s="483">
        <v>34.667290000000001</v>
      </c>
      <c r="J202" s="483">
        <v>0</v>
      </c>
      <c r="K202" s="483">
        <v>0</v>
      </c>
      <c r="L202" s="483">
        <v>0</v>
      </c>
      <c r="M202" s="483">
        <v>0</v>
      </c>
      <c r="N202" s="483">
        <v>2.5976699999999999</v>
      </c>
      <c r="O202" s="483">
        <v>65.516760000000005</v>
      </c>
      <c r="P202" s="483">
        <v>9.6937999999999995</v>
      </c>
      <c r="Q202" s="483">
        <v>1019.92682</v>
      </c>
      <c r="R202" s="89">
        <v>1132.4023400000001</v>
      </c>
      <c r="S202" s="483">
        <v>56.49259</v>
      </c>
      <c r="T202" s="483">
        <v>0.28088000000000002</v>
      </c>
      <c r="U202" s="483">
        <v>55.494030000000002</v>
      </c>
      <c r="V202" s="483">
        <v>3.93513</v>
      </c>
      <c r="W202" s="483">
        <v>8.0555400000000006</v>
      </c>
      <c r="X202" s="483">
        <v>2.84741</v>
      </c>
      <c r="Y202" s="483">
        <v>171.62300999999999</v>
      </c>
      <c r="Z202" s="483">
        <v>0.87251999999999996</v>
      </c>
      <c r="AA202" s="483">
        <v>219.28854000000001</v>
      </c>
      <c r="AB202" s="483">
        <v>145.86025000000001</v>
      </c>
      <c r="AC202" s="483">
        <v>563.13665000000003</v>
      </c>
      <c r="AD202" s="483">
        <v>1227.8865500000002</v>
      </c>
      <c r="AE202" s="483">
        <v>4948.34458</v>
      </c>
      <c r="AF202" s="233">
        <v>2.5976699999999999</v>
      </c>
      <c r="AG202" s="233">
        <v>3.93513</v>
      </c>
      <c r="AH202" s="233">
        <v>0</v>
      </c>
      <c r="AI202" s="233">
        <v>954.04820000000007</v>
      </c>
      <c r="AJ202" s="488">
        <v>3987.7635799999989</v>
      </c>
    </row>
    <row r="203" spans="1:36" s="42" customFormat="1" x14ac:dyDescent="0.25">
      <c r="A203" s="405">
        <v>6</v>
      </c>
      <c r="B203" s="115">
        <v>142815</v>
      </c>
      <c r="C203" s="185" t="s">
        <v>633</v>
      </c>
      <c r="D203" s="483">
        <v>377.84521999999998</v>
      </c>
      <c r="E203" s="483">
        <v>200.90976000000001</v>
      </c>
      <c r="F203" s="483">
        <v>1709.73867</v>
      </c>
      <c r="G203" s="483">
        <v>115.8951</v>
      </c>
      <c r="H203" s="89">
        <v>2404.3887500000001</v>
      </c>
      <c r="I203" s="483">
        <v>51.086300000000001</v>
      </c>
      <c r="J203" s="483">
        <v>0</v>
      </c>
      <c r="K203" s="483">
        <v>0</v>
      </c>
      <c r="L203" s="483">
        <v>0</v>
      </c>
      <c r="M203" s="483">
        <v>0</v>
      </c>
      <c r="N203" s="483">
        <v>2.80253</v>
      </c>
      <c r="O203" s="483">
        <v>95.932869999999994</v>
      </c>
      <c r="P203" s="483">
        <v>15.655480000000001</v>
      </c>
      <c r="Q203" s="483">
        <v>1358.8898899999999</v>
      </c>
      <c r="R203" s="89">
        <v>1524.36707</v>
      </c>
      <c r="S203" s="483">
        <v>87.587130000000002</v>
      </c>
      <c r="T203" s="483">
        <v>0.45501000000000003</v>
      </c>
      <c r="U203" s="483">
        <v>82.620329999999996</v>
      </c>
      <c r="V203" s="483">
        <v>6.2629599999999996</v>
      </c>
      <c r="W203" s="483">
        <v>1.84195</v>
      </c>
      <c r="X203" s="483">
        <v>2.1350899999999999</v>
      </c>
      <c r="Y203" s="483">
        <v>215.27475000000001</v>
      </c>
      <c r="Z203" s="483">
        <v>1.3758600000000001</v>
      </c>
      <c r="AA203" s="483">
        <v>271.48779000000002</v>
      </c>
      <c r="AB203" s="483">
        <v>122.44592</v>
      </c>
      <c r="AC203" s="483">
        <v>321.32657999999998</v>
      </c>
      <c r="AD203" s="483">
        <v>1112.8133700000001</v>
      </c>
      <c r="AE203" s="483">
        <v>5041.5691900000002</v>
      </c>
      <c r="AF203" s="233">
        <v>2.80253</v>
      </c>
      <c r="AG203" s="233">
        <v>6.2629599999999996</v>
      </c>
      <c r="AH203" s="233">
        <v>0</v>
      </c>
      <c r="AI203" s="233">
        <v>808.08912000000009</v>
      </c>
      <c r="AJ203" s="488">
        <v>4224.4145799999997</v>
      </c>
    </row>
    <row r="204" spans="1:36" s="42" customFormat="1" x14ac:dyDescent="0.25">
      <c r="A204" s="405">
        <v>6</v>
      </c>
      <c r="B204" s="115">
        <v>142820</v>
      </c>
      <c r="C204" s="185" t="s">
        <v>635</v>
      </c>
      <c r="D204" s="483">
        <v>628.95243000000005</v>
      </c>
      <c r="E204" s="483">
        <v>302.90449999999998</v>
      </c>
      <c r="F204" s="483">
        <v>2590.8356899999999</v>
      </c>
      <c r="G204" s="483">
        <v>197.11198999999999</v>
      </c>
      <c r="H204" s="89">
        <v>3719.8046099999997</v>
      </c>
      <c r="I204" s="483">
        <v>78.988309999999998</v>
      </c>
      <c r="J204" s="483">
        <v>0</v>
      </c>
      <c r="K204" s="483">
        <v>0</v>
      </c>
      <c r="L204" s="483">
        <v>0</v>
      </c>
      <c r="M204" s="483">
        <v>0</v>
      </c>
      <c r="N204" s="483">
        <v>4.8298399999999999</v>
      </c>
      <c r="O204" s="483">
        <v>167.03393</v>
      </c>
      <c r="P204" s="483">
        <v>31.88815</v>
      </c>
      <c r="Q204" s="483">
        <v>2376.6042499999999</v>
      </c>
      <c r="R204" s="89">
        <v>2659.3444799999997</v>
      </c>
      <c r="S204" s="483">
        <v>183.66471999999999</v>
      </c>
      <c r="T204" s="483">
        <v>0.98814000000000002</v>
      </c>
      <c r="U204" s="483">
        <v>137.15233000000001</v>
      </c>
      <c r="V204" s="483">
        <v>13.43205</v>
      </c>
      <c r="W204" s="483">
        <v>1.14541</v>
      </c>
      <c r="X204" s="483">
        <v>2.1649500000000002</v>
      </c>
      <c r="Y204" s="483">
        <v>327.59800999999999</v>
      </c>
      <c r="Z204" s="483">
        <v>2.9824199999999998</v>
      </c>
      <c r="AA204" s="483">
        <v>381.36804000000001</v>
      </c>
      <c r="AB204" s="483">
        <v>190.28797</v>
      </c>
      <c r="AC204" s="483">
        <v>373.67680000000001</v>
      </c>
      <c r="AD204" s="483">
        <v>1614.4608400000002</v>
      </c>
      <c r="AE204" s="483">
        <v>7993.6099299999987</v>
      </c>
      <c r="AF204" s="233">
        <v>4.8298399999999999</v>
      </c>
      <c r="AG204" s="233">
        <v>13.43205</v>
      </c>
      <c r="AH204" s="233">
        <v>0</v>
      </c>
      <c r="AI204" s="233">
        <v>1082.64285</v>
      </c>
      <c r="AJ204" s="488">
        <v>6892.7051900000015</v>
      </c>
    </row>
    <row r="205" spans="1:36" s="42" customFormat="1" x14ac:dyDescent="0.25">
      <c r="A205" s="405">
        <v>6</v>
      </c>
      <c r="B205" s="115">
        <v>142825</v>
      </c>
      <c r="C205" s="185" t="s">
        <v>637</v>
      </c>
      <c r="D205" s="483">
        <v>1037.9276400000001</v>
      </c>
      <c r="E205" s="483">
        <v>553.11846000000003</v>
      </c>
      <c r="F205" s="483">
        <v>3461.48794</v>
      </c>
      <c r="G205" s="483">
        <v>257.86615</v>
      </c>
      <c r="H205" s="89">
        <v>5310.4001900000003</v>
      </c>
      <c r="I205" s="483">
        <v>219.34307000000001</v>
      </c>
      <c r="J205" s="483">
        <v>0</v>
      </c>
      <c r="K205" s="483">
        <v>0</v>
      </c>
      <c r="L205" s="483">
        <v>0</v>
      </c>
      <c r="M205" s="483">
        <v>0</v>
      </c>
      <c r="N205" s="483">
        <v>6.7747900000000003</v>
      </c>
      <c r="O205" s="483">
        <v>260.47590000000002</v>
      </c>
      <c r="P205" s="483">
        <v>119.09519</v>
      </c>
      <c r="Q205" s="483">
        <v>4732.4014100000004</v>
      </c>
      <c r="R205" s="89">
        <v>5338.0903600000001</v>
      </c>
      <c r="S205" s="483">
        <v>588.12723000000005</v>
      </c>
      <c r="T205" s="483">
        <v>10.1822</v>
      </c>
      <c r="U205" s="483">
        <v>410.21233999999998</v>
      </c>
      <c r="V205" s="483">
        <v>55.288420000000002</v>
      </c>
      <c r="W205" s="483">
        <v>0</v>
      </c>
      <c r="X205" s="483">
        <v>0</v>
      </c>
      <c r="Y205" s="483">
        <v>365.42968999999999</v>
      </c>
      <c r="Z205" s="483">
        <v>1.6144000000000001</v>
      </c>
      <c r="AA205" s="483">
        <v>635.17750999999998</v>
      </c>
      <c r="AB205" s="483">
        <v>302.25371000000001</v>
      </c>
      <c r="AC205" s="483">
        <v>305.70258000000001</v>
      </c>
      <c r="AD205" s="483">
        <v>2673.9880800000001</v>
      </c>
      <c r="AE205" s="483">
        <v>13322.478630000001</v>
      </c>
      <c r="AF205" s="233">
        <v>6.7747900000000003</v>
      </c>
      <c r="AG205" s="233">
        <v>55.288420000000002</v>
      </c>
      <c r="AH205" s="233">
        <v>0</v>
      </c>
      <c r="AI205" s="233">
        <v>1306.30978</v>
      </c>
      <c r="AJ205" s="488">
        <v>11954.105640000002</v>
      </c>
    </row>
    <row r="206" spans="1:36" s="42" customFormat="1" x14ac:dyDescent="0.25">
      <c r="A206" s="405">
        <v>4</v>
      </c>
      <c r="B206" s="115">
        <v>1432</v>
      </c>
      <c r="C206" s="185" t="s">
        <v>1388</v>
      </c>
      <c r="D206" s="483">
        <v>0</v>
      </c>
      <c r="E206" s="483">
        <v>2845.6572099999998</v>
      </c>
      <c r="F206" s="483">
        <v>0</v>
      </c>
      <c r="G206" s="483">
        <v>0</v>
      </c>
      <c r="H206" s="89">
        <v>2845.6572099999998</v>
      </c>
      <c r="I206" s="483">
        <v>0</v>
      </c>
      <c r="J206" s="483">
        <v>0</v>
      </c>
      <c r="K206" s="483">
        <v>0</v>
      </c>
      <c r="L206" s="483">
        <v>0</v>
      </c>
      <c r="M206" s="483">
        <v>104.60975000000001</v>
      </c>
      <c r="N206" s="483">
        <v>0</v>
      </c>
      <c r="O206" s="483">
        <v>0</v>
      </c>
      <c r="P206" s="483">
        <v>0</v>
      </c>
      <c r="Q206" s="483">
        <v>0</v>
      </c>
      <c r="R206" s="89">
        <v>104.60975000000001</v>
      </c>
      <c r="S206" s="483">
        <v>0</v>
      </c>
      <c r="T206" s="483">
        <v>0</v>
      </c>
      <c r="U206" s="483">
        <v>0</v>
      </c>
      <c r="V206" s="483">
        <v>0</v>
      </c>
      <c r="W206" s="483">
        <v>0</v>
      </c>
      <c r="X206" s="483">
        <v>0</v>
      </c>
      <c r="Y206" s="483">
        <v>0</v>
      </c>
      <c r="Z206" s="483">
        <v>0</v>
      </c>
      <c r="AA206" s="483">
        <v>0</v>
      </c>
      <c r="AB206" s="483">
        <v>0</v>
      </c>
      <c r="AC206" s="483">
        <v>0</v>
      </c>
      <c r="AD206" s="483">
        <v>0</v>
      </c>
      <c r="AE206" s="483">
        <v>2950.2669599999999</v>
      </c>
      <c r="AF206" s="233">
        <v>0</v>
      </c>
      <c r="AG206" s="233">
        <v>104.60975000000001</v>
      </c>
      <c r="AH206" s="233">
        <v>0</v>
      </c>
      <c r="AI206" s="233">
        <v>0</v>
      </c>
      <c r="AJ206" s="488">
        <v>2845.6572099999998</v>
      </c>
    </row>
    <row r="207" spans="1:36" s="42" customFormat="1" x14ac:dyDescent="0.25">
      <c r="A207" s="405">
        <v>6</v>
      </c>
      <c r="B207" s="115">
        <v>143205</v>
      </c>
      <c r="C207" s="185" t="s">
        <v>629</v>
      </c>
      <c r="D207" s="483">
        <v>0</v>
      </c>
      <c r="E207" s="483">
        <v>23.061990000000002</v>
      </c>
      <c r="F207" s="483">
        <v>0</v>
      </c>
      <c r="G207" s="483">
        <v>0</v>
      </c>
      <c r="H207" s="89">
        <v>23.061990000000002</v>
      </c>
      <c r="I207" s="483">
        <v>0</v>
      </c>
      <c r="J207" s="483">
        <v>0</v>
      </c>
      <c r="K207" s="483">
        <v>0</v>
      </c>
      <c r="L207" s="483">
        <v>0</v>
      </c>
      <c r="M207" s="483">
        <v>1.1774800000000001</v>
      </c>
      <c r="N207" s="483">
        <v>0</v>
      </c>
      <c r="O207" s="483">
        <v>0</v>
      </c>
      <c r="P207" s="483">
        <v>0</v>
      </c>
      <c r="Q207" s="483">
        <v>0</v>
      </c>
      <c r="R207" s="89">
        <v>1.1774800000000001</v>
      </c>
      <c r="S207" s="483">
        <v>0</v>
      </c>
      <c r="T207" s="483">
        <v>0</v>
      </c>
      <c r="U207" s="483">
        <v>0</v>
      </c>
      <c r="V207" s="483">
        <v>0</v>
      </c>
      <c r="W207" s="483">
        <v>0</v>
      </c>
      <c r="X207" s="483">
        <v>0</v>
      </c>
      <c r="Y207" s="483">
        <v>0</v>
      </c>
      <c r="Z207" s="483">
        <v>0</v>
      </c>
      <c r="AA207" s="483">
        <v>0</v>
      </c>
      <c r="AB207" s="483">
        <v>0</v>
      </c>
      <c r="AC207" s="483">
        <v>0</v>
      </c>
      <c r="AD207" s="483">
        <v>0</v>
      </c>
      <c r="AE207" s="483">
        <v>24.239470000000001</v>
      </c>
      <c r="AF207" s="233">
        <v>0</v>
      </c>
      <c r="AG207" s="233">
        <v>1.1774800000000001</v>
      </c>
      <c r="AH207" s="233">
        <v>0</v>
      </c>
      <c r="AI207" s="233">
        <v>0</v>
      </c>
      <c r="AJ207" s="488">
        <v>23.061990000000002</v>
      </c>
    </row>
    <row r="208" spans="1:36" s="42" customFormat="1" x14ac:dyDescent="0.25">
      <c r="A208" s="405">
        <v>6</v>
      </c>
      <c r="B208" s="115">
        <v>143210</v>
      </c>
      <c r="C208" s="185" t="s">
        <v>631</v>
      </c>
      <c r="D208" s="483">
        <v>0</v>
      </c>
      <c r="E208" s="483">
        <v>15.54082</v>
      </c>
      <c r="F208" s="483">
        <v>0</v>
      </c>
      <c r="G208" s="483">
        <v>0</v>
      </c>
      <c r="H208" s="89">
        <v>15.54082</v>
      </c>
      <c r="I208" s="483">
        <v>0</v>
      </c>
      <c r="J208" s="483">
        <v>0</v>
      </c>
      <c r="K208" s="483">
        <v>0</v>
      </c>
      <c r="L208" s="483">
        <v>0</v>
      </c>
      <c r="M208" s="483">
        <v>0.79364999999999997</v>
      </c>
      <c r="N208" s="483">
        <v>0</v>
      </c>
      <c r="O208" s="483">
        <v>0</v>
      </c>
      <c r="P208" s="483">
        <v>0</v>
      </c>
      <c r="Q208" s="483">
        <v>0</v>
      </c>
      <c r="R208" s="89">
        <v>0.79364999999999997</v>
      </c>
      <c r="S208" s="483">
        <v>0</v>
      </c>
      <c r="T208" s="483">
        <v>0</v>
      </c>
      <c r="U208" s="483">
        <v>0</v>
      </c>
      <c r="V208" s="483">
        <v>0</v>
      </c>
      <c r="W208" s="483">
        <v>0</v>
      </c>
      <c r="X208" s="483">
        <v>0</v>
      </c>
      <c r="Y208" s="483">
        <v>0</v>
      </c>
      <c r="Z208" s="483">
        <v>0</v>
      </c>
      <c r="AA208" s="483">
        <v>0</v>
      </c>
      <c r="AB208" s="483">
        <v>0</v>
      </c>
      <c r="AC208" s="483">
        <v>0</v>
      </c>
      <c r="AD208" s="483">
        <v>0</v>
      </c>
      <c r="AE208" s="483">
        <v>16.33447</v>
      </c>
      <c r="AF208" s="233">
        <v>0</v>
      </c>
      <c r="AG208" s="233">
        <v>0.79364999999999997</v>
      </c>
      <c r="AH208" s="233">
        <v>0</v>
      </c>
      <c r="AI208" s="233">
        <v>0</v>
      </c>
      <c r="AJ208" s="488">
        <v>15.54082</v>
      </c>
    </row>
    <row r="209" spans="1:36" s="42" customFormat="1" x14ac:dyDescent="0.25">
      <c r="A209" s="405">
        <v>6</v>
      </c>
      <c r="B209" s="115">
        <v>143215</v>
      </c>
      <c r="C209" s="185" t="s">
        <v>633</v>
      </c>
      <c r="D209" s="483">
        <v>0</v>
      </c>
      <c r="E209" s="483">
        <v>23.54073</v>
      </c>
      <c r="F209" s="483">
        <v>0</v>
      </c>
      <c r="G209" s="483">
        <v>0</v>
      </c>
      <c r="H209" s="89">
        <v>23.54073</v>
      </c>
      <c r="I209" s="483">
        <v>0</v>
      </c>
      <c r="J209" s="483">
        <v>0</v>
      </c>
      <c r="K209" s="483">
        <v>0</v>
      </c>
      <c r="L209" s="483">
        <v>0</v>
      </c>
      <c r="M209" s="483">
        <v>1.20364</v>
      </c>
      <c r="N209" s="483">
        <v>0</v>
      </c>
      <c r="O209" s="483">
        <v>0</v>
      </c>
      <c r="P209" s="483">
        <v>0</v>
      </c>
      <c r="Q209" s="483">
        <v>0</v>
      </c>
      <c r="R209" s="89">
        <v>1.20364</v>
      </c>
      <c r="S209" s="483">
        <v>0</v>
      </c>
      <c r="T209" s="483">
        <v>0</v>
      </c>
      <c r="U209" s="483">
        <v>0</v>
      </c>
      <c r="V209" s="483">
        <v>0</v>
      </c>
      <c r="W209" s="483">
        <v>0</v>
      </c>
      <c r="X209" s="483">
        <v>0</v>
      </c>
      <c r="Y209" s="483">
        <v>0</v>
      </c>
      <c r="Z209" s="483">
        <v>0</v>
      </c>
      <c r="AA209" s="483">
        <v>0</v>
      </c>
      <c r="AB209" s="483">
        <v>0</v>
      </c>
      <c r="AC209" s="483">
        <v>0</v>
      </c>
      <c r="AD209" s="483">
        <v>0</v>
      </c>
      <c r="AE209" s="483">
        <v>24.74437</v>
      </c>
      <c r="AF209" s="233">
        <v>0</v>
      </c>
      <c r="AG209" s="233">
        <v>1.20364</v>
      </c>
      <c r="AH209" s="233">
        <v>0</v>
      </c>
      <c r="AI209" s="233">
        <v>0</v>
      </c>
      <c r="AJ209" s="488">
        <v>23.54073</v>
      </c>
    </row>
    <row r="210" spans="1:36" s="42" customFormat="1" x14ac:dyDescent="0.25">
      <c r="A210" s="405">
        <v>6</v>
      </c>
      <c r="B210" s="115">
        <v>143220</v>
      </c>
      <c r="C210" s="185" t="s">
        <v>635</v>
      </c>
      <c r="D210" s="483">
        <v>0</v>
      </c>
      <c r="E210" s="483">
        <v>47.928060000000002</v>
      </c>
      <c r="F210" s="483">
        <v>0</v>
      </c>
      <c r="G210" s="483">
        <v>0</v>
      </c>
      <c r="H210" s="89">
        <v>47.928060000000002</v>
      </c>
      <c r="I210" s="483">
        <v>0</v>
      </c>
      <c r="J210" s="483">
        <v>0</v>
      </c>
      <c r="K210" s="483">
        <v>0</v>
      </c>
      <c r="L210" s="483">
        <v>0</v>
      </c>
      <c r="M210" s="483">
        <v>2.4554100000000001</v>
      </c>
      <c r="N210" s="483">
        <v>0</v>
      </c>
      <c r="O210" s="483">
        <v>0</v>
      </c>
      <c r="P210" s="483">
        <v>0</v>
      </c>
      <c r="Q210" s="483">
        <v>0</v>
      </c>
      <c r="R210" s="89">
        <v>2.4554100000000001</v>
      </c>
      <c r="S210" s="483">
        <v>0</v>
      </c>
      <c r="T210" s="483">
        <v>0</v>
      </c>
      <c r="U210" s="483">
        <v>0</v>
      </c>
      <c r="V210" s="483">
        <v>0</v>
      </c>
      <c r="W210" s="483">
        <v>0</v>
      </c>
      <c r="X210" s="483">
        <v>0</v>
      </c>
      <c r="Y210" s="483">
        <v>0</v>
      </c>
      <c r="Z210" s="483">
        <v>0</v>
      </c>
      <c r="AA210" s="483">
        <v>0</v>
      </c>
      <c r="AB210" s="483">
        <v>0</v>
      </c>
      <c r="AC210" s="483">
        <v>0</v>
      </c>
      <c r="AD210" s="483">
        <v>0</v>
      </c>
      <c r="AE210" s="483">
        <v>50.383470000000003</v>
      </c>
      <c r="AF210" s="233">
        <v>0</v>
      </c>
      <c r="AG210" s="233">
        <v>2.4554100000000001</v>
      </c>
      <c r="AH210" s="233">
        <v>0</v>
      </c>
      <c r="AI210" s="233">
        <v>0</v>
      </c>
      <c r="AJ210" s="488">
        <v>47.928060000000002</v>
      </c>
    </row>
    <row r="211" spans="1:36" s="42" customFormat="1" x14ac:dyDescent="0.25">
      <c r="A211" s="405">
        <v>6</v>
      </c>
      <c r="B211" s="115">
        <v>143225</v>
      </c>
      <c r="C211" s="185" t="s">
        <v>637</v>
      </c>
      <c r="D211" s="483">
        <v>0</v>
      </c>
      <c r="E211" s="483">
        <v>2735.5856100000001</v>
      </c>
      <c r="F211" s="483">
        <v>0</v>
      </c>
      <c r="G211" s="483">
        <v>0</v>
      </c>
      <c r="H211" s="89">
        <v>2735.5856100000001</v>
      </c>
      <c r="I211" s="483">
        <v>0</v>
      </c>
      <c r="J211" s="483">
        <v>0</v>
      </c>
      <c r="K211" s="483">
        <v>0</v>
      </c>
      <c r="L211" s="483">
        <v>0</v>
      </c>
      <c r="M211" s="483">
        <v>98.979569999999995</v>
      </c>
      <c r="N211" s="483">
        <v>0</v>
      </c>
      <c r="O211" s="483">
        <v>0</v>
      </c>
      <c r="P211" s="483">
        <v>0</v>
      </c>
      <c r="Q211" s="483">
        <v>0</v>
      </c>
      <c r="R211" s="89">
        <v>98.979569999999995</v>
      </c>
      <c r="S211" s="483">
        <v>0</v>
      </c>
      <c r="T211" s="483">
        <v>0</v>
      </c>
      <c r="U211" s="483">
        <v>0</v>
      </c>
      <c r="V211" s="483">
        <v>0</v>
      </c>
      <c r="W211" s="483">
        <v>0</v>
      </c>
      <c r="X211" s="483">
        <v>0</v>
      </c>
      <c r="Y211" s="483">
        <v>0</v>
      </c>
      <c r="Z211" s="483">
        <v>0</v>
      </c>
      <c r="AA211" s="483">
        <v>0</v>
      </c>
      <c r="AB211" s="483">
        <v>0</v>
      </c>
      <c r="AC211" s="483">
        <v>0</v>
      </c>
      <c r="AD211" s="483">
        <v>0</v>
      </c>
      <c r="AE211" s="483">
        <v>2834.5651800000001</v>
      </c>
      <c r="AF211" s="233">
        <v>0</v>
      </c>
      <c r="AG211" s="233">
        <v>98.979569999999995</v>
      </c>
      <c r="AH211" s="233">
        <v>0</v>
      </c>
      <c r="AI211" s="233">
        <v>0</v>
      </c>
      <c r="AJ211" s="488">
        <v>2735.5856100000001</v>
      </c>
    </row>
    <row r="212" spans="1:36" s="42" customFormat="1" x14ac:dyDescent="0.25">
      <c r="A212" s="405">
        <v>4</v>
      </c>
      <c r="B212" s="115">
        <v>1433</v>
      </c>
      <c r="C212" s="185" t="s">
        <v>1389</v>
      </c>
      <c r="D212" s="483">
        <v>916.49008000000003</v>
      </c>
      <c r="E212" s="483">
        <v>0</v>
      </c>
      <c r="F212" s="483">
        <v>2921.5057499999998</v>
      </c>
      <c r="G212" s="483">
        <v>112.12598</v>
      </c>
      <c r="H212" s="89">
        <v>3950.1218099999996</v>
      </c>
      <c r="I212" s="483">
        <v>288.57659000000001</v>
      </c>
      <c r="J212" s="483">
        <v>0</v>
      </c>
      <c r="K212" s="483">
        <v>0</v>
      </c>
      <c r="L212" s="483">
        <v>492.83789000000002</v>
      </c>
      <c r="M212" s="483">
        <v>207.81452999999999</v>
      </c>
      <c r="N212" s="483">
        <v>47.94594</v>
      </c>
      <c r="O212" s="483">
        <v>3.3573900000000001</v>
      </c>
      <c r="P212" s="483">
        <v>0</v>
      </c>
      <c r="Q212" s="483">
        <v>0</v>
      </c>
      <c r="R212" s="89">
        <v>1040.53234</v>
      </c>
      <c r="S212" s="483">
        <v>591.36566000000005</v>
      </c>
      <c r="T212" s="483">
        <v>0</v>
      </c>
      <c r="U212" s="483">
        <v>65.170590000000004</v>
      </c>
      <c r="V212" s="483">
        <v>11.3703</v>
      </c>
      <c r="W212" s="483">
        <v>0</v>
      </c>
      <c r="X212" s="483">
        <v>0</v>
      </c>
      <c r="Y212" s="483">
        <v>0</v>
      </c>
      <c r="Z212" s="483">
        <v>0</v>
      </c>
      <c r="AA212" s="483">
        <v>0</v>
      </c>
      <c r="AB212" s="483">
        <v>0</v>
      </c>
      <c r="AC212" s="483">
        <v>0</v>
      </c>
      <c r="AD212" s="483">
        <v>667.90655000000015</v>
      </c>
      <c r="AE212" s="483">
        <v>5658.5607</v>
      </c>
      <c r="AF212" s="233">
        <v>47.94594</v>
      </c>
      <c r="AG212" s="233">
        <v>712.02271999999994</v>
      </c>
      <c r="AH212" s="233">
        <v>0</v>
      </c>
      <c r="AI212" s="233">
        <v>0</v>
      </c>
      <c r="AJ212" s="488">
        <v>4898.5920399999995</v>
      </c>
    </row>
    <row r="213" spans="1:36" s="42" customFormat="1" x14ac:dyDescent="0.25">
      <c r="A213" s="405">
        <v>6</v>
      </c>
      <c r="B213" s="115">
        <v>143305</v>
      </c>
      <c r="C213" s="185" t="s">
        <v>629</v>
      </c>
      <c r="D213" s="483">
        <v>58.046689999999998</v>
      </c>
      <c r="E213" s="483">
        <v>0</v>
      </c>
      <c r="F213" s="483">
        <v>381.47694999999999</v>
      </c>
      <c r="G213" s="483">
        <v>35.213290000000001</v>
      </c>
      <c r="H213" s="89">
        <v>474.73693000000003</v>
      </c>
      <c r="I213" s="483">
        <v>22.226739999999999</v>
      </c>
      <c r="J213" s="483">
        <v>0</v>
      </c>
      <c r="K213" s="483">
        <v>0</v>
      </c>
      <c r="L213" s="483">
        <v>97.128389999999996</v>
      </c>
      <c r="M213" s="483">
        <v>9.5802300000000002</v>
      </c>
      <c r="N213" s="483">
        <v>11.548410000000001</v>
      </c>
      <c r="O213" s="483">
        <v>1.6708799999999999</v>
      </c>
      <c r="P213" s="483">
        <v>0</v>
      </c>
      <c r="Q213" s="483">
        <v>0</v>
      </c>
      <c r="R213" s="89">
        <v>142.15465</v>
      </c>
      <c r="S213" s="483">
        <v>36.212209999999999</v>
      </c>
      <c r="T213" s="483">
        <v>0</v>
      </c>
      <c r="U213" s="483">
        <v>0.52758000000000005</v>
      </c>
      <c r="V213" s="483">
        <v>3.50996</v>
      </c>
      <c r="W213" s="483">
        <v>0</v>
      </c>
      <c r="X213" s="483">
        <v>0</v>
      </c>
      <c r="Y213" s="483">
        <v>0</v>
      </c>
      <c r="Z213" s="483">
        <v>0</v>
      </c>
      <c r="AA213" s="483">
        <v>0</v>
      </c>
      <c r="AB213" s="483">
        <v>0</v>
      </c>
      <c r="AC213" s="483">
        <v>0</v>
      </c>
      <c r="AD213" s="483">
        <v>40.249749999999999</v>
      </c>
      <c r="AE213" s="483">
        <v>657.14132999999993</v>
      </c>
      <c r="AF213" s="233">
        <v>11.548410000000001</v>
      </c>
      <c r="AG213" s="233">
        <v>110.21858</v>
      </c>
      <c r="AH213" s="233">
        <v>0</v>
      </c>
      <c r="AI213" s="233">
        <v>0</v>
      </c>
      <c r="AJ213" s="488">
        <v>535.37433999999996</v>
      </c>
    </row>
    <row r="214" spans="1:36" s="42" customFormat="1" x14ac:dyDescent="0.25">
      <c r="A214" s="405">
        <v>6</v>
      </c>
      <c r="B214" s="115">
        <v>143310</v>
      </c>
      <c r="C214" s="185" t="s">
        <v>631</v>
      </c>
      <c r="D214" s="483">
        <v>60.540489999999998</v>
      </c>
      <c r="E214" s="483">
        <v>0</v>
      </c>
      <c r="F214" s="483">
        <v>445.09642000000002</v>
      </c>
      <c r="G214" s="483">
        <v>25.287890000000001</v>
      </c>
      <c r="H214" s="89">
        <v>530.9248</v>
      </c>
      <c r="I214" s="483">
        <v>2.6966100000000002</v>
      </c>
      <c r="J214" s="483">
        <v>0</v>
      </c>
      <c r="K214" s="483">
        <v>0</v>
      </c>
      <c r="L214" s="483">
        <v>28.890499999999999</v>
      </c>
      <c r="M214" s="483">
        <v>4.92685</v>
      </c>
      <c r="N214" s="483">
        <v>3.2361800000000001</v>
      </c>
      <c r="O214" s="483">
        <v>1.68651</v>
      </c>
      <c r="P214" s="483">
        <v>0</v>
      </c>
      <c r="Q214" s="483">
        <v>0</v>
      </c>
      <c r="R214" s="89">
        <v>41.436649999999993</v>
      </c>
      <c r="S214" s="483">
        <v>17.802299999999999</v>
      </c>
      <c r="T214" s="483">
        <v>0</v>
      </c>
      <c r="U214" s="483">
        <v>1.1301699999999999</v>
      </c>
      <c r="V214" s="483">
        <v>0.40179999999999999</v>
      </c>
      <c r="W214" s="483">
        <v>0</v>
      </c>
      <c r="X214" s="483">
        <v>0</v>
      </c>
      <c r="Y214" s="483">
        <v>0</v>
      </c>
      <c r="Z214" s="483">
        <v>0</v>
      </c>
      <c r="AA214" s="483">
        <v>0</v>
      </c>
      <c r="AB214" s="483">
        <v>0</v>
      </c>
      <c r="AC214" s="483">
        <v>0</v>
      </c>
      <c r="AD214" s="483">
        <v>19.33427</v>
      </c>
      <c r="AE214" s="483">
        <v>591.69571999999994</v>
      </c>
      <c r="AF214" s="233">
        <v>3.2361800000000001</v>
      </c>
      <c r="AG214" s="233">
        <v>34.219149999999999</v>
      </c>
      <c r="AH214" s="233">
        <v>0</v>
      </c>
      <c r="AI214" s="233">
        <v>0</v>
      </c>
      <c r="AJ214" s="488">
        <v>554.24038999999993</v>
      </c>
    </row>
    <row r="215" spans="1:36" s="42" customFormat="1" x14ac:dyDescent="0.25">
      <c r="A215" s="405">
        <v>6</v>
      </c>
      <c r="B215" s="115">
        <v>143315</v>
      </c>
      <c r="C215" s="185" t="s">
        <v>633</v>
      </c>
      <c r="D215" s="483">
        <v>95.217489999999998</v>
      </c>
      <c r="E215" s="483">
        <v>0</v>
      </c>
      <c r="F215" s="483">
        <v>281.25967000000003</v>
      </c>
      <c r="G215" s="483">
        <v>11.511469999999999</v>
      </c>
      <c r="H215" s="89">
        <v>387.98863</v>
      </c>
      <c r="I215" s="483">
        <v>20.68628</v>
      </c>
      <c r="J215" s="483">
        <v>0</v>
      </c>
      <c r="K215" s="483">
        <v>0</v>
      </c>
      <c r="L215" s="483">
        <v>26.873989999999999</v>
      </c>
      <c r="M215" s="483">
        <v>11.673069999999999</v>
      </c>
      <c r="N215" s="483">
        <v>9.1263199999999998</v>
      </c>
      <c r="O215" s="483">
        <v>0</v>
      </c>
      <c r="P215" s="483">
        <v>0</v>
      </c>
      <c r="Q215" s="483">
        <v>0</v>
      </c>
      <c r="R215" s="89">
        <v>68.359659999999991</v>
      </c>
      <c r="S215" s="483">
        <v>26.517759999999999</v>
      </c>
      <c r="T215" s="483">
        <v>0</v>
      </c>
      <c r="U215" s="483">
        <v>1.66611</v>
      </c>
      <c r="V215" s="483">
        <v>2.3073800000000002</v>
      </c>
      <c r="W215" s="483">
        <v>0</v>
      </c>
      <c r="X215" s="483">
        <v>0</v>
      </c>
      <c r="Y215" s="483">
        <v>0</v>
      </c>
      <c r="Z215" s="483">
        <v>0</v>
      </c>
      <c r="AA215" s="483">
        <v>0</v>
      </c>
      <c r="AB215" s="483">
        <v>0</v>
      </c>
      <c r="AC215" s="483">
        <v>0</v>
      </c>
      <c r="AD215" s="483">
        <v>30.491250000000001</v>
      </c>
      <c r="AE215" s="483">
        <v>486.83954</v>
      </c>
      <c r="AF215" s="233">
        <v>9.1263199999999998</v>
      </c>
      <c r="AG215" s="233">
        <v>40.854439999999997</v>
      </c>
      <c r="AH215" s="233">
        <v>0</v>
      </c>
      <c r="AI215" s="233">
        <v>0</v>
      </c>
      <c r="AJ215" s="488">
        <v>436.85878000000002</v>
      </c>
    </row>
    <row r="216" spans="1:36" s="42" customFormat="1" x14ac:dyDescent="0.25">
      <c r="A216" s="405">
        <v>6</v>
      </c>
      <c r="B216" s="115">
        <v>143320</v>
      </c>
      <c r="C216" s="185" t="s">
        <v>635</v>
      </c>
      <c r="D216" s="483">
        <v>128.31353999999999</v>
      </c>
      <c r="E216" s="483">
        <v>0</v>
      </c>
      <c r="F216" s="483">
        <v>446.03724999999997</v>
      </c>
      <c r="G216" s="483">
        <v>15.91131</v>
      </c>
      <c r="H216" s="89">
        <v>590.26209999999992</v>
      </c>
      <c r="I216" s="483">
        <v>45.514049999999997</v>
      </c>
      <c r="J216" s="483">
        <v>0</v>
      </c>
      <c r="K216" s="483">
        <v>0</v>
      </c>
      <c r="L216" s="483">
        <v>52.421300000000002</v>
      </c>
      <c r="M216" s="483">
        <v>22.598769999999998</v>
      </c>
      <c r="N216" s="483">
        <v>8.9816699999999994</v>
      </c>
      <c r="O216" s="483">
        <v>0</v>
      </c>
      <c r="P216" s="483">
        <v>0</v>
      </c>
      <c r="Q216" s="483">
        <v>0</v>
      </c>
      <c r="R216" s="89">
        <v>129.51579000000001</v>
      </c>
      <c r="S216" s="483">
        <v>56.519399999999997</v>
      </c>
      <c r="T216" s="483">
        <v>0</v>
      </c>
      <c r="U216" s="483">
        <v>3.49681</v>
      </c>
      <c r="V216" s="483">
        <v>1.3013999999999999</v>
      </c>
      <c r="W216" s="483">
        <v>0</v>
      </c>
      <c r="X216" s="483">
        <v>0</v>
      </c>
      <c r="Y216" s="483">
        <v>0</v>
      </c>
      <c r="Z216" s="483">
        <v>0</v>
      </c>
      <c r="AA216" s="483">
        <v>0</v>
      </c>
      <c r="AB216" s="483">
        <v>0</v>
      </c>
      <c r="AC216" s="483">
        <v>0</v>
      </c>
      <c r="AD216" s="483">
        <v>61.317610000000002</v>
      </c>
      <c r="AE216" s="483">
        <v>781.0954999999999</v>
      </c>
      <c r="AF216" s="233">
        <v>8.9816699999999994</v>
      </c>
      <c r="AG216" s="233">
        <v>76.321470000000005</v>
      </c>
      <c r="AH216" s="233">
        <v>0</v>
      </c>
      <c r="AI216" s="233">
        <v>0</v>
      </c>
      <c r="AJ216" s="488">
        <v>695.79235999999992</v>
      </c>
    </row>
    <row r="217" spans="1:36" s="42" customFormat="1" x14ac:dyDescent="0.25">
      <c r="A217" s="405">
        <v>6</v>
      </c>
      <c r="B217" s="115">
        <v>143325</v>
      </c>
      <c r="C217" s="185" t="s">
        <v>637</v>
      </c>
      <c r="D217" s="483">
        <v>574.37186999999994</v>
      </c>
      <c r="E217" s="483">
        <v>0</v>
      </c>
      <c r="F217" s="483">
        <v>1367.63546</v>
      </c>
      <c r="G217" s="483">
        <v>24.202020000000001</v>
      </c>
      <c r="H217" s="89">
        <v>1966.2093499999999</v>
      </c>
      <c r="I217" s="483">
        <v>197.45291</v>
      </c>
      <c r="J217" s="483">
        <v>0</v>
      </c>
      <c r="K217" s="483">
        <v>0</v>
      </c>
      <c r="L217" s="483">
        <v>287.52370999999999</v>
      </c>
      <c r="M217" s="483">
        <v>159.03560999999999</v>
      </c>
      <c r="N217" s="483">
        <v>15.05336</v>
      </c>
      <c r="O217" s="483">
        <v>0</v>
      </c>
      <c r="P217" s="483">
        <v>0</v>
      </c>
      <c r="Q217" s="483">
        <v>0</v>
      </c>
      <c r="R217" s="89">
        <v>659.06559000000004</v>
      </c>
      <c r="S217" s="483">
        <v>454.31398999999999</v>
      </c>
      <c r="T217" s="483">
        <v>0</v>
      </c>
      <c r="U217" s="483">
        <v>58.349919999999997</v>
      </c>
      <c r="V217" s="483">
        <v>3.8497599999999998</v>
      </c>
      <c r="W217" s="483">
        <v>0</v>
      </c>
      <c r="X217" s="483">
        <v>0</v>
      </c>
      <c r="Y217" s="483">
        <v>0</v>
      </c>
      <c r="Z217" s="483">
        <v>0</v>
      </c>
      <c r="AA217" s="483">
        <v>0</v>
      </c>
      <c r="AB217" s="483">
        <v>0</v>
      </c>
      <c r="AC217" s="483">
        <v>0</v>
      </c>
      <c r="AD217" s="483">
        <v>516.51366999999993</v>
      </c>
      <c r="AE217" s="483">
        <v>3141.7886099999996</v>
      </c>
      <c r="AF217" s="233">
        <v>15.05336</v>
      </c>
      <c r="AG217" s="233">
        <v>450.40908000000002</v>
      </c>
      <c r="AH217" s="233">
        <v>0</v>
      </c>
      <c r="AI217" s="233">
        <v>0</v>
      </c>
      <c r="AJ217" s="488">
        <v>2676.3261700000003</v>
      </c>
    </row>
    <row r="218" spans="1:36" s="42" customFormat="1" x14ac:dyDescent="0.25">
      <c r="A218" s="405">
        <v>4</v>
      </c>
      <c r="B218" s="115">
        <v>1434</v>
      </c>
      <c r="C218" s="185" t="s">
        <v>1395</v>
      </c>
      <c r="D218" s="483">
        <v>1815.5168699999999</v>
      </c>
      <c r="E218" s="483">
        <v>4.7187999999999999</v>
      </c>
      <c r="F218" s="483">
        <v>944.49211000000003</v>
      </c>
      <c r="G218" s="483">
        <v>496.32690000000002</v>
      </c>
      <c r="H218" s="89">
        <v>3261.0546800000002</v>
      </c>
      <c r="I218" s="483">
        <v>1437.05204</v>
      </c>
      <c r="J218" s="483">
        <v>0</v>
      </c>
      <c r="K218" s="483">
        <v>0</v>
      </c>
      <c r="L218" s="483">
        <v>11146.74172</v>
      </c>
      <c r="M218" s="483">
        <v>40.756720000000001</v>
      </c>
      <c r="N218" s="483">
        <v>182.59116</v>
      </c>
      <c r="O218" s="483">
        <v>212.42456999999999</v>
      </c>
      <c r="P218" s="483">
        <v>0</v>
      </c>
      <c r="Q218" s="483">
        <v>111.44768999999999</v>
      </c>
      <c r="R218" s="89">
        <v>13131.0139</v>
      </c>
      <c r="S218" s="483">
        <v>0</v>
      </c>
      <c r="T218" s="483">
        <v>170.69443000000001</v>
      </c>
      <c r="U218" s="483">
        <v>1.8504400000000001</v>
      </c>
      <c r="V218" s="483">
        <v>44.703449999999997</v>
      </c>
      <c r="W218" s="483">
        <v>0</v>
      </c>
      <c r="X218" s="483">
        <v>0</v>
      </c>
      <c r="Y218" s="483">
        <v>102.08699</v>
      </c>
      <c r="Z218" s="483">
        <v>33.72043</v>
      </c>
      <c r="AA218" s="483">
        <v>0</v>
      </c>
      <c r="AB218" s="483">
        <v>89.744190000000003</v>
      </c>
      <c r="AC218" s="483">
        <v>0</v>
      </c>
      <c r="AD218" s="483">
        <v>442.79993000000002</v>
      </c>
      <c r="AE218" s="483">
        <v>16834.86851</v>
      </c>
      <c r="AF218" s="233">
        <v>182.59116</v>
      </c>
      <c r="AG218" s="233">
        <v>11232.20189</v>
      </c>
      <c r="AH218" s="233">
        <v>0</v>
      </c>
      <c r="AI218" s="233">
        <v>102.08699</v>
      </c>
      <c r="AJ218" s="488">
        <v>5317.9884700000002</v>
      </c>
    </row>
    <row r="219" spans="1:36" s="42" customFormat="1" x14ac:dyDescent="0.25">
      <c r="A219" s="405">
        <v>6</v>
      </c>
      <c r="B219" s="115">
        <v>143405</v>
      </c>
      <c r="C219" s="185" t="s">
        <v>629</v>
      </c>
      <c r="D219" s="483">
        <v>62.5077</v>
      </c>
      <c r="E219" s="483">
        <v>0.44192999999999999</v>
      </c>
      <c r="F219" s="483">
        <v>92.400689999999997</v>
      </c>
      <c r="G219" s="483">
        <v>28.240690000000001</v>
      </c>
      <c r="H219" s="89">
        <v>183.59101000000001</v>
      </c>
      <c r="I219" s="483">
        <v>57.350149999999999</v>
      </c>
      <c r="J219" s="483">
        <v>0</v>
      </c>
      <c r="K219" s="483">
        <v>0</v>
      </c>
      <c r="L219" s="483">
        <v>472.50267000000002</v>
      </c>
      <c r="M219" s="483">
        <v>2.7596699999999998</v>
      </c>
      <c r="N219" s="483">
        <v>8.6210599999999999</v>
      </c>
      <c r="O219" s="483">
        <v>1.9773400000000001</v>
      </c>
      <c r="P219" s="483">
        <v>0</v>
      </c>
      <c r="Q219" s="483">
        <v>15.99005</v>
      </c>
      <c r="R219" s="89">
        <v>559.20094000000017</v>
      </c>
      <c r="S219" s="483">
        <v>0</v>
      </c>
      <c r="T219" s="483">
        <v>8.5921400000000006</v>
      </c>
      <c r="U219" s="483">
        <v>7.9979999999999996E-2</v>
      </c>
      <c r="V219" s="483">
        <v>3.4962300000000002</v>
      </c>
      <c r="W219" s="483">
        <v>0</v>
      </c>
      <c r="X219" s="483">
        <v>0</v>
      </c>
      <c r="Y219" s="483">
        <v>10.917920000000001</v>
      </c>
      <c r="Z219" s="483">
        <v>1.9130100000000001</v>
      </c>
      <c r="AA219" s="483">
        <v>0</v>
      </c>
      <c r="AB219" s="483">
        <v>2.8054399999999999</v>
      </c>
      <c r="AC219" s="483">
        <v>0</v>
      </c>
      <c r="AD219" s="483">
        <v>27.804720000000003</v>
      </c>
      <c r="AE219" s="483">
        <v>770.59667000000013</v>
      </c>
      <c r="AF219" s="233">
        <v>8.6210599999999999</v>
      </c>
      <c r="AG219" s="233">
        <v>478.75857000000008</v>
      </c>
      <c r="AH219" s="233">
        <v>0</v>
      </c>
      <c r="AI219" s="233">
        <v>10.917920000000001</v>
      </c>
      <c r="AJ219" s="488">
        <v>272.29912000000002</v>
      </c>
    </row>
    <row r="220" spans="1:36" s="42" customFormat="1" x14ac:dyDescent="0.25">
      <c r="A220" s="405">
        <v>6</v>
      </c>
      <c r="B220" s="115">
        <v>143410</v>
      </c>
      <c r="C220" s="185" t="s">
        <v>631</v>
      </c>
      <c r="D220" s="483">
        <v>81.071349999999995</v>
      </c>
      <c r="E220" s="483">
        <v>0.30232999999999999</v>
      </c>
      <c r="F220" s="483">
        <v>57.441499999999998</v>
      </c>
      <c r="G220" s="483">
        <v>77.825419999999994</v>
      </c>
      <c r="H220" s="89">
        <v>216.64060000000001</v>
      </c>
      <c r="I220" s="483">
        <v>141.60054</v>
      </c>
      <c r="J220" s="483">
        <v>0</v>
      </c>
      <c r="K220" s="483">
        <v>0</v>
      </c>
      <c r="L220" s="483">
        <v>252.99736999999999</v>
      </c>
      <c r="M220" s="483">
        <v>1.8915299999999999</v>
      </c>
      <c r="N220" s="483">
        <v>17.16076</v>
      </c>
      <c r="O220" s="483">
        <v>3.72017</v>
      </c>
      <c r="P220" s="483">
        <v>0</v>
      </c>
      <c r="Q220" s="483">
        <v>10.64777</v>
      </c>
      <c r="R220" s="89">
        <v>428.0181399999999</v>
      </c>
      <c r="S220" s="483">
        <v>0</v>
      </c>
      <c r="T220" s="483">
        <v>6.35588</v>
      </c>
      <c r="U220" s="483">
        <v>0.16552</v>
      </c>
      <c r="V220" s="483">
        <v>2.3843299999999998</v>
      </c>
      <c r="W220" s="483">
        <v>0</v>
      </c>
      <c r="X220" s="483">
        <v>0</v>
      </c>
      <c r="Y220" s="483">
        <v>7.4549799999999999</v>
      </c>
      <c r="Z220" s="483">
        <v>3.87303</v>
      </c>
      <c r="AA220" s="483">
        <v>0</v>
      </c>
      <c r="AB220" s="483">
        <v>2.4407199999999998</v>
      </c>
      <c r="AC220" s="483">
        <v>0</v>
      </c>
      <c r="AD220" s="483">
        <v>22.67446</v>
      </c>
      <c r="AE220" s="483">
        <v>667.33319999999981</v>
      </c>
      <c r="AF220" s="233">
        <v>17.16076</v>
      </c>
      <c r="AG220" s="233">
        <v>257.27323000000001</v>
      </c>
      <c r="AH220" s="233">
        <v>0</v>
      </c>
      <c r="AI220" s="233">
        <v>7.4549799999999999</v>
      </c>
      <c r="AJ220" s="488">
        <v>385.44423</v>
      </c>
    </row>
    <row r="221" spans="1:36" s="42" customFormat="1" x14ac:dyDescent="0.25">
      <c r="A221" s="405">
        <v>6</v>
      </c>
      <c r="B221" s="115">
        <v>143415</v>
      </c>
      <c r="C221" s="185" t="s">
        <v>633</v>
      </c>
      <c r="D221" s="483">
        <v>139.00483</v>
      </c>
      <c r="E221" s="483">
        <v>0.47316999999999998</v>
      </c>
      <c r="F221" s="483">
        <v>87.66225</v>
      </c>
      <c r="G221" s="483">
        <v>118.89644</v>
      </c>
      <c r="H221" s="89">
        <v>346.03669000000002</v>
      </c>
      <c r="I221" s="483">
        <v>144.67233999999999</v>
      </c>
      <c r="J221" s="483">
        <v>0</v>
      </c>
      <c r="K221" s="483">
        <v>0</v>
      </c>
      <c r="L221" s="483">
        <v>407.85851000000002</v>
      </c>
      <c r="M221" s="483">
        <v>2.9535499999999999</v>
      </c>
      <c r="N221" s="483">
        <v>12.436210000000001</v>
      </c>
      <c r="O221" s="483">
        <v>5.7625900000000003</v>
      </c>
      <c r="P221" s="483">
        <v>0</v>
      </c>
      <c r="Q221" s="483">
        <v>15.593730000000001</v>
      </c>
      <c r="R221" s="89">
        <v>589.27692999999999</v>
      </c>
      <c r="S221" s="483">
        <v>0</v>
      </c>
      <c r="T221" s="483">
        <v>8.6663499999999996</v>
      </c>
      <c r="U221" s="483">
        <v>0.25419000000000003</v>
      </c>
      <c r="V221" s="483">
        <v>3.5011100000000002</v>
      </c>
      <c r="W221" s="483">
        <v>0</v>
      </c>
      <c r="X221" s="483">
        <v>0</v>
      </c>
      <c r="Y221" s="483">
        <v>11.11476</v>
      </c>
      <c r="Z221" s="483">
        <v>5.5513599999999999</v>
      </c>
      <c r="AA221" s="483">
        <v>0</v>
      </c>
      <c r="AB221" s="483">
        <v>3.7014999999999998</v>
      </c>
      <c r="AC221" s="483">
        <v>0</v>
      </c>
      <c r="AD221" s="483">
        <v>32.789270000000002</v>
      </c>
      <c r="AE221" s="483">
        <v>968.10289</v>
      </c>
      <c r="AF221" s="233">
        <v>12.436210000000001</v>
      </c>
      <c r="AG221" s="233">
        <v>414.31317000000001</v>
      </c>
      <c r="AH221" s="233">
        <v>0</v>
      </c>
      <c r="AI221" s="233">
        <v>11.11476</v>
      </c>
      <c r="AJ221" s="488">
        <v>530.23874999999998</v>
      </c>
    </row>
    <row r="222" spans="1:36" s="42" customFormat="1" x14ac:dyDescent="0.25">
      <c r="A222" s="405">
        <v>6</v>
      </c>
      <c r="B222" s="115">
        <v>143420</v>
      </c>
      <c r="C222" s="185" t="s">
        <v>635</v>
      </c>
      <c r="D222" s="483">
        <v>250.65897000000001</v>
      </c>
      <c r="E222" s="483">
        <v>1.0048999999999999</v>
      </c>
      <c r="F222" s="483">
        <v>160.92838</v>
      </c>
      <c r="G222" s="483">
        <v>62.783099999999997</v>
      </c>
      <c r="H222" s="89">
        <v>475.37535000000003</v>
      </c>
      <c r="I222" s="483">
        <v>255.9751</v>
      </c>
      <c r="J222" s="483">
        <v>0</v>
      </c>
      <c r="K222" s="483">
        <v>0</v>
      </c>
      <c r="L222" s="483">
        <v>859.32293000000004</v>
      </c>
      <c r="M222" s="483">
        <v>6.2811399999999997</v>
      </c>
      <c r="N222" s="483">
        <v>24.165800000000001</v>
      </c>
      <c r="O222" s="483">
        <v>11.9832</v>
      </c>
      <c r="P222" s="483">
        <v>0</v>
      </c>
      <c r="Q222" s="483">
        <v>22.461110000000001</v>
      </c>
      <c r="R222" s="89">
        <v>1180.1892799999998</v>
      </c>
      <c r="S222" s="483">
        <v>0</v>
      </c>
      <c r="T222" s="483">
        <v>18.707789999999999</v>
      </c>
      <c r="U222" s="483">
        <v>0.54086999999999996</v>
      </c>
      <c r="V222" s="483">
        <v>6.8817199999999996</v>
      </c>
      <c r="W222" s="483">
        <v>0</v>
      </c>
      <c r="X222" s="483">
        <v>0</v>
      </c>
      <c r="Y222" s="483">
        <v>22.786269999999998</v>
      </c>
      <c r="Z222" s="483">
        <v>11.128640000000001</v>
      </c>
      <c r="AA222" s="483">
        <v>0</v>
      </c>
      <c r="AB222" s="483">
        <v>8.0480900000000002</v>
      </c>
      <c r="AC222" s="483">
        <v>0</v>
      </c>
      <c r="AD222" s="483">
        <v>68.09338000000001</v>
      </c>
      <c r="AE222" s="483">
        <v>1723.6580099999999</v>
      </c>
      <c r="AF222" s="233">
        <v>24.165800000000001</v>
      </c>
      <c r="AG222" s="233">
        <v>872.48579000000007</v>
      </c>
      <c r="AH222" s="233">
        <v>0</v>
      </c>
      <c r="AI222" s="233">
        <v>22.786269999999998</v>
      </c>
      <c r="AJ222" s="488">
        <v>804.2201500000001</v>
      </c>
    </row>
    <row r="223" spans="1:36" s="42" customFormat="1" x14ac:dyDescent="0.25">
      <c r="A223" s="405">
        <v>6</v>
      </c>
      <c r="B223" s="115">
        <v>143425</v>
      </c>
      <c r="C223" s="185" t="s">
        <v>637</v>
      </c>
      <c r="D223" s="483">
        <v>1282.2740200000001</v>
      </c>
      <c r="E223" s="483">
        <v>2.49647</v>
      </c>
      <c r="F223" s="483">
        <v>546.05929000000003</v>
      </c>
      <c r="G223" s="483">
        <v>208.58125000000001</v>
      </c>
      <c r="H223" s="89">
        <v>2039.41103</v>
      </c>
      <c r="I223" s="483">
        <v>837.45390999999995</v>
      </c>
      <c r="J223" s="483">
        <v>0</v>
      </c>
      <c r="K223" s="483">
        <v>0</v>
      </c>
      <c r="L223" s="483">
        <v>9154.0602400000007</v>
      </c>
      <c r="M223" s="483">
        <v>26.870830000000002</v>
      </c>
      <c r="N223" s="483">
        <v>120.20733</v>
      </c>
      <c r="O223" s="483">
        <v>188.98126999999999</v>
      </c>
      <c r="P223" s="483">
        <v>0</v>
      </c>
      <c r="Q223" s="483">
        <v>46.755029999999998</v>
      </c>
      <c r="R223" s="89">
        <v>10374.32861</v>
      </c>
      <c r="S223" s="483">
        <v>0</v>
      </c>
      <c r="T223" s="483">
        <v>128.37226999999999</v>
      </c>
      <c r="U223" s="483">
        <v>0.80988000000000004</v>
      </c>
      <c r="V223" s="483">
        <v>28.440059999999999</v>
      </c>
      <c r="W223" s="483">
        <v>0</v>
      </c>
      <c r="X223" s="483">
        <v>0</v>
      </c>
      <c r="Y223" s="483">
        <v>49.81306</v>
      </c>
      <c r="Z223" s="483">
        <v>11.254390000000001</v>
      </c>
      <c r="AA223" s="483">
        <v>0</v>
      </c>
      <c r="AB223" s="483">
        <v>72.748440000000002</v>
      </c>
      <c r="AC223" s="483">
        <v>0</v>
      </c>
      <c r="AD223" s="483">
        <v>291.43809999999996</v>
      </c>
      <c r="AE223" s="483">
        <v>12705.177739999999</v>
      </c>
      <c r="AF223" s="233">
        <v>120.20733</v>
      </c>
      <c r="AG223" s="233">
        <v>9209.3711300000014</v>
      </c>
      <c r="AH223" s="233">
        <v>0</v>
      </c>
      <c r="AI223" s="233">
        <v>49.81306</v>
      </c>
      <c r="AJ223" s="488">
        <v>3325.786219999999</v>
      </c>
    </row>
    <row r="224" spans="1:36" s="42" customFormat="1" x14ac:dyDescent="0.25">
      <c r="A224" s="405">
        <v>4</v>
      </c>
      <c r="B224" s="115">
        <v>1435</v>
      </c>
      <c r="C224" s="185" t="s">
        <v>1401</v>
      </c>
      <c r="D224" s="483">
        <v>284.29395</v>
      </c>
      <c r="E224" s="483">
        <v>17.966170000000002</v>
      </c>
      <c r="F224" s="483">
        <v>84.856570000000005</v>
      </c>
      <c r="G224" s="483">
        <v>469.75734999999997</v>
      </c>
      <c r="H224" s="89">
        <v>856.87403999999992</v>
      </c>
      <c r="I224" s="483">
        <v>0</v>
      </c>
      <c r="J224" s="483">
        <v>0</v>
      </c>
      <c r="K224" s="483">
        <v>0</v>
      </c>
      <c r="L224" s="483">
        <v>0</v>
      </c>
      <c r="M224" s="483">
        <v>46.374339999999997</v>
      </c>
      <c r="N224" s="483">
        <v>0</v>
      </c>
      <c r="O224" s="483">
        <v>251.07805999999999</v>
      </c>
      <c r="P224" s="483">
        <v>0</v>
      </c>
      <c r="Q224" s="483">
        <v>0</v>
      </c>
      <c r="R224" s="89">
        <v>297.45240000000001</v>
      </c>
      <c r="S224" s="483">
        <v>184.68557000000001</v>
      </c>
      <c r="T224" s="483">
        <v>0</v>
      </c>
      <c r="U224" s="483">
        <v>0</v>
      </c>
      <c r="V224" s="483">
        <v>0</v>
      </c>
      <c r="W224" s="483">
        <v>0</v>
      </c>
      <c r="X224" s="483">
        <v>0</v>
      </c>
      <c r="Y224" s="483">
        <v>0</v>
      </c>
      <c r="Z224" s="483">
        <v>0</v>
      </c>
      <c r="AA224" s="483">
        <v>0</v>
      </c>
      <c r="AB224" s="483">
        <v>0.62649999999999995</v>
      </c>
      <c r="AC224" s="483">
        <v>0</v>
      </c>
      <c r="AD224" s="483">
        <v>185.31207000000001</v>
      </c>
      <c r="AE224" s="483">
        <v>1339.6385099999998</v>
      </c>
      <c r="AF224" s="233">
        <v>0</v>
      </c>
      <c r="AG224" s="233">
        <v>46.374339999999997</v>
      </c>
      <c r="AH224" s="233">
        <v>0</v>
      </c>
      <c r="AI224" s="233">
        <v>0</v>
      </c>
      <c r="AJ224" s="488">
        <v>1293.2641700000001</v>
      </c>
    </row>
    <row r="225" spans="1:36" s="42" customFormat="1" x14ac:dyDescent="0.25">
      <c r="A225" s="405">
        <v>6</v>
      </c>
      <c r="B225" s="115">
        <v>143505</v>
      </c>
      <c r="C225" s="185" t="s">
        <v>629</v>
      </c>
      <c r="D225" s="483">
        <v>2.11572</v>
      </c>
      <c r="E225" s="483">
        <v>0.55503000000000002</v>
      </c>
      <c r="F225" s="483">
        <v>5.4688999999999997</v>
      </c>
      <c r="G225" s="483">
        <v>6.76356</v>
      </c>
      <c r="H225" s="89">
        <v>14.90321</v>
      </c>
      <c r="I225" s="483">
        <v>0</v>
      </c>
      <c r="J225" s="483">
        <v>0</v>
      </c>
      <c r="K225" s="483">
        <v>0</v>
      </c>
      <c r="L225" s="483">
        <v>0</v>
      </c>
      <c r="M225" s="483">
        <v>1.35599</v>
      </c>
      <c r="N225" s="483">
        <v>0</v>
      </c>
      <c r="O225" s="483">
        <v>0.23077</v>
      </c>
      <c r="P225" s="483">
        <v>0</v>
      </c>
      <c r="Q225" s="483">
        <v>0</v>
      </c>
      <c r="R225" s="89">
        <v>1.5867599999999999</v>
      </c>
      <c r="S225" s="483">
        <v>4.0479500000000002</v>
      </c>
      <c r="T225" s="483">
        <v>0</v>
      </c>
      <c r="U225" s="483">
        <v>0</v>
      </c>
      <c r="V225" s="483">
        <v>0</v>
      </c>
      <c r="W225" s="483">
        <v>0</v>
      </c>
      <c r="X225" s="483">
        <v>0</v>
      </c>
      <c r="Y225" s="483">
        <v>0</v>
      </c>
      <c r="Z225" s="483">
        <v>0</v>
      </c>
      <c r="AA225" s="483">
        <v>0</v>
      </c>
      <c r="AB225" s="483">
        <v>0.34348000000000001</v>
      </c>
      <c r="AC225" s="483">
        <v>0</v>
      </c>
      <c r="AD225" s="483">
        <v>4.3914299999999997</v>
      </c>
      <c r="AE225" s="483">
        <v>20.881399999999999</v>
      </c>
      <c r="AF225" s="233">
        <v>0</v>
      </c>
      <c r="AG225" s="233">
        <v>1.35599</v>
      </c>
      <c r="AH225" s="233">
        <v>0</v>
      </c>
      <c r="AI225" s="233">
        <v>0</v>
      </c>
      <c r="AJ225" s="488">
        <v>19.525410000000001</v>
      </c>
    </row>
    <row r="226" spans="1:36" s="42" customFormat="1" x14ac:dyDescent="0.25">
      <c r="A226" s="405">
        <v>6</v>
      </c>
      <c r="B226" s="115">
        <v>143510</v>
      </c>
      <c r="C226" s="185" t="s">
        <v>631</v>
      </c>
      <c r="D226" s="483">
        <v>3.2288700000000001</v>
      </c>
      <c r="E226" s="483">
        <v>0.37391999999999997</v>
      </c>
      <c r="F226" s="483">
        <v>3.6887599999999998</v>
      </c>
      <c r="G226" s="483">
        <v>4.2298799999999996</v>
      </c>
      <c r="H226" s="89">
        <v>11.521429999999999</v>
      </c>
      <c r="I226" s="483">
        <v>0</v>
      </c>
      <c r="J226" s="483">
        <v>0</v>
      </c>
      <c r="K226" s="483">
        <v>0</v>
      </c>
      <c r="L226" s="483">
        <v>0</v>
      </c>
      <c r="M226" s="483">
        <v>0.92517000000000005</v>
      </c>
      <c r="N226" s="483">
        <v>0</v>
      </c>
      <c r="O226" s="483">
        <v>1.7202299999999999</v>
      </c>
      <c r="P226" s="483">
        <v>0</v>
      </c>
      <c r="Q226" s="483">
        <v>0</v>
      </c>
      <c r="R226" s="89">
        <v>2.6454</v>
      </c>
      <c r="S226" s="483">
        <v>2.7371400000000001</v>
      </c>
      <c r="T226" s="483">
        <v>0</v>
      </c>
      <c r="U226" s="483">
        <v>0</v>
      </c>
      <c r="V226" s="483">
        <v>0</v>
      </c>
      <c r="W226" s="483">
        <v>0</v>
      </c>
      <c r="X226" s="483">
        <v>0</v>
      </c>
      <c r="Y226" s="483">
        <v>0</v>
      </c>
      <c r="Z226" s="483">
        <v>0</v>
      </c>
      <c r="AA226" s="483">
        <v>0</v>
      </c>
      <c r="AB226" s="483">
        <v>0.28301999999999999</v>
      </c>
      <c r="AC226" s="483">
        <v>0</v>
      </c>
      <c r="AD226" s="483">
        <v>3.0201600000000002</v>
      </c>
      <c r="AE226" s="483">
        <v>17.186989999999998</v>
      </c>
      <c r="AF226" s="233">
        <v>0</v>
      </c>
      <c r="AG226" s="233">
        <v>0.92517000000000005</v>
      </c>
      <c r="AH226" s="233">
        <v>0</v>
      </c>
      <c r="AI226" s="233">
        <v>0</v>
      </c>
      <c r="AJ226" s="488">
        <v>16.26182</v>
      </c>
    </row>
    <row r="227" spans="1:36" s="42" customFormat="1" x14ac:dyDescent="0.25">
      <c r="A227" s="405">
        <v>6</v>
      </c>
      <c r="B227" s="115">
        <v>143515</v>
      </c>
      <c r="C227" s="185" t="s">
        <v>633</v>
      </c>
      <c r="D227" s="483">
        <v>5.4073399999999996</v>
      </c>
      <c r="E227" s="483">
        <v>0.56672999999999996</v>
      </c>
      <c r="F227" s="483">
        <v>4.8719799999999998</v>
      </c>
      <c r="G227" s="483">
        <v>6.8814000000000002</v>
      </c>
      <c r="H227" s="89">
        <v>17.727449999999997</v>
      </c>
      <c r="I227" s="483">
        <v>0</v>
      </c>
      <c r="J227" s="483">
        <v>0</v>
      </c>
      <c r="K227" s="483">
        <v>0</v>
      </c>
      <c r="L227" s="483">
        <v>0</v>
      </c>
      <c r="M227" s="483">
        <v>1.4201699999999999</v>
      </c>
      <c r="N227" s="483">
        <v>0</v>
      </c>
      <c r="O227" s="483">
        <v>4.4953200000000004</v>
      </c>
      <c r="P227" s="483">
        <v>0</v>
      </c>
      <c r="Q227" s="483">
        <v>0</v>
      </c>
      <c r="R227" s="89">
        <v>5.9154900000000001</v>
      </c>
      <c r="S227" s="483">
        <v>4.2299499999999997</v>
      </c>
      <c r="T227" s="483">
        <v>0</v>
      </c>
      <c r="U227" s="483">
        <v>0</v>
      </c>
      <c r="V227" s="483">
        <v>0</v>
      </c>
      <c r="W227" s="483">
        <v>0</v>
      </c>
      <c r="X227" s="483">
        <v>0</v>
      </c>
      <c r="Y227" s="483">
        <v>0</v>
      </c>
      <c r="Z227" s="483">
        <v>0</v>
      </c>
      <c r="AA227" s="483">
        <v>0</v>
      </c>
      <c r="AB227" s="483">
        <v>0</v>
      </c>
      <c r="AC227" s="483">
        <v>0</v>
      </c>
      <c r="AD227" s="483">
        <v>4.2299499999999997</v>
      </c>
      <c r="AE227" s="483">
        <v>27.872889999999995</v>
      </c>
      <c r="AF227" s="233">
        <v>0</v>
      </c>
      <c r="AG227" s="233">
        <v>1.4201699999999999</v>
      </c>
      <c r="AH227" s="233">
        <v>0</v>
      </c>
      <c r="AI227" s="233">
        <v>0</v>
      </c>
      <c r="AJ227" s="488">
        <v>26.452719999999996</v>
      </c>
    </row>
    <row r="228" spans="1:36" s="42" customFormat="1" x14ac:dyDescent="0.25">
      <c r="A228" s="405">
        <v>6</v>
      </c>
      <c r="B228" s="115">
        <v>143520</v>
      </c>
      <c r="C228" s="185" t="s">
        <v>635</v>
      </c>
      <c r="D228" s="483">
        <v>9.3410299999999999</v>
      </c>
      <c r="E228" s="483">
        <v>1.15506</v>
      </c>
      <c r="F228" s="483">
        <v>6.3301100000000003</v>
      </c>
      <c r="G228" s="483">
        <v>14.29182</v>
      </c>
      <c r="H228" s="89">
        <v>31.118020000000001</v>
      </c>
      <c r="I228" s="483">
        <v>0</v>
      </c>
      <c r="J228" s="483">
        <v>0</v>
      </c>
      <c r="K228" s="483">
        <v>0</v>
      </c>
      <c r="L228" s="483">
        <v>0</v>
      </c>
      <c r="M228" s="483">
        <v>2.9610400000000001</v>
      </c>
      <c r="N228" s="483">
        <v>0</v>
      </c>
      <c r="O228" s="483">
        <v>8.0838099999999997</v>
      </c>
      <c r="P228" s="483">
        <v>0</v>
      </c>
      <c r="Q228" s="483">
        <v>0</v>
      </c>
      <c r="R228" s="89">
        <v>11.04485</v>
      </c>
      <c r="S228" s="483">
        <v>8.8061100000000003</v>
      </c>
      <c r="T228" s="483">
        <v>0</v>
      </c>
      <c r="U228" s="483">
        <v>0</v>
      </c>
      <c r="V228" s="483">
        <v>0</v>
      </c>
      <c r="W228" s="483">
        <v>0</v>
      </c>
      <c r="X228" s="483">
        <v>0</v>
      </c>
      <c r="Y228" s="483">
        <v>0</v>
      </c>
      <c r="Z228" s="483">
        <v>0</v>
      </c>
      <c r="AA228" s="483">
        <v>0</v>
      </c>
      <c r="AB228" s="483">
        <v>0</v>
      </c>
      <c r="AC228" s="483">
        <v>0</v>
      </c>
      <c r="AD228" s="483">
        <v>8.8061100000000003</v>
      </c>
      <c r="AE228" s="483">
        <v>50.968980000000002</v>
      </c>
      <c r="AF228" s="233">
        <v>0</v>
      </c>
      <c r="AG228" s="233">
        <v>2.9610400000000001</v>
      </c>
      <c r="AH228" s="233">
        <v>0</v>
      </c>
      <c r="AI228" s="233">
        <v>0</v>
      </c>
      <c r="AJ228" s="488">
        <v>48.007940000000005</v>
      </c>
    </row>
    <row r="229" spans="1:36" s="42" customFormat="1" x14ac:dyDescent="0.25">
      <c r="A229" s="405">
        <v>6</v>
      </c>
      <c r="B229" s="115">
        <v>143525</v>
      </c>
      <c r="C229" s="185" t="s">
        <v>637</v>
      </c>
      <c r="D229" s="483">
        <v>264.20098999999999</v>
      </c>
      <c r="E229" s="483">
        <v>15.315429999999999</v>
      </c>
      <c r="F229" s="483">
        <v>64.49682</v>
      </c>
      <c r="G229" s="483">
        <v>437.59069</v>
      </c>
      <c r="H229" s="89">
        <v>781.60392999999999</v>
      </c>
      <c r="I229" s="483">
        <v>0</v>
      </c>
      <c r="J229" s="483">
        <v>0</v>
      </c>
      <c r="K229" s="483">
        <v>0</v>
      </c>
      <c r="L229" s="483">
        <v>0</v>
      </c>
      <c r="M229" s="483">
        <v>39.711970000000001</v>
      </c>
      <c r="N229" s="483">
        <v>0</v>
      </c>
      <c r="O229" s="483">
        <v>236.54793000000001</v>
      </c>
      <c r="P229" s="483">
        <v>0</v>
      </c>
      <c r="Q229" s="483">
        <v>0</v>
      </c>
      <c r="R229" s="89">
        <v>276.25990000000002</v>
      </c>
      <c r="S229" s="483">
        <v>164.86442</v>
      </c>
      <c r="T229" s="483">
        <v>0</v>
      </c>
      <c r="U229" s="483">
        <v>0</v>
      </c>
      <c r="V229" s="483">
        <v>0</v>
      </c>
      <c r="W229" s="483">
        <v>0</v>
      </c>
      <c r="X229" s="483">
        <v>0</v>
      </c>
      <c r="Y229" s="483">
        <v>0</v>
      </c>
      <c r="Z229" s="483">
        <v>0</v>
      </c>
      <c r="AA229" s="483">
        <v>0</v>
      </c>
      <c r="AB229" s="483">
        <v>0</v>
      </c>
      <c r="AC229" s="483">
        <v>0</v>
      </c>
      <c r="AD229" s="483">
        <v>164.86442</v>
      </c>
      <c r="AE229" s="483">
        <v>1222.7282500000001</v>
      </c>
      <c r="AF229" s="233">
        <v>0</v>
      </c>
      <c r="AG229" s="233">
        <v>39.711970000000001</v>
      </c>
      <c r="AH229" s="233">
        <v>0</v>
      </c>
      <c r="AI229" s="233">
        <v>0</v>
      </c>
      <c r="AJ229" s="488">
        <v>1183.0162799999998</v>
      </c>
    </row>
    <row r="230" spans="1:36" s="42" customFormat="1" x14ac:dyDescent="0.25">
      <c r="A230" s="405">
        <v>4</v>
      </c>
      <c r="B230" s="115">
        <v>1436</v>
      </c>
      <c r="C230" s="185" t="s">
        <v>1402</v>
      </c>
      <c r="D230" s="483">
        <v>874.77853000000005</v>
      </c>
      <c r="E230" s="483">
        <v>0</v>
      </c>
      <c r="F230" s="483">
        <v>1383.5162</v>
      </c>
      <c r="G230" s="483">
        <v>0</v>
      </c>
      <c r="H230" s="89">
        <v>2258.2947300000001</v>
      </c>
      <c r="I230" s="483">
        <v>4.2169400000000001</v>
      </c>
      <c r="J230" s="483">
        <v>0</v>
      </c>
      <c r="K230" s="483">
        <v>0</v>
      </c>
      <c r="L230" s="483">
        <v>0</v>
      </c>
      <c r="M230" s="483">
        <v>0</v>
      </c>
      <c r="N230" s="483">
        <v>10.025779999999999</v>
      </c>
      <c r="O230" s="483">
        <v>125.50396000000001</v>
      </c>
      <c r="P230" s="483">
        <v>0</v>
      </c>
      <c r="Q230" s="483">
        <v>94.690790000000007</v>
      </c>
      <c r="R230" s="89">
        <v>234.43747000000002</v>
      </c>
      <c r="S230" s="483">
        <v>287.01136000000002</v>
      </c>
      <c r="T230" s="483">
        <v>0</v>
      </c>
      <c r="U230" s="483">
        <v>10.6142</v>
      </c>
      <c r="V230" s="483">
        <v>1.6580999999999999</v>
      </c>
      <c r="W230" s="483">
        <v>0</v>
      </c>
      <c r="X230" s="483">
        <v>0</v>
      </c>
      <c r="Y230" s="483">
        <v>1783.5327</v>
      </c>
      <c r="Z230" s="483">
        <v>0</v>
      </c>
      <c r="AA230" s="483">
        <v>137.13649000000001</v>
      </c>
      <c r="AB230" s="483">
        <v>424.09735000000001</v>
      </c>
      <c r="AC230" s="483">
        <v>469.57747000000001</v>
      </c>
      <c r="AD230" s="483">
        <v>3113.6276699999999</v>
      </c>
      <c r="AE230" s="483">
        <v>5606.3598700000002</v>
      </c>
      <c r="AF230" s="233">
        <v>10.025779999999999</v>
      </c>
      <c r="AG230" s="233">
        <v>1.6580999999999999</v>
      </c>
      <c r="AH230" s="233">
        <v>0</v>
      </c>
      <c r="AI230" s="233">
        <v>2390.2466600000002</v>
      </c>
      <c r="AJ230" s="488">
        <v>3204.4293299999999</v>
      </c>
    </row>
    <row r="231" spans="1:36" s="42" customFormat="1" x14ac:dyDescent="0.25">
      <c r="A231" s="405">
        <v>6</v>
      </c>
      <c r="B231" s="115">
        <v>143605</v>
      </c>
      <c r="C231" s="185" t="s">
        <v>629</v>
      </c>
      <c r="D231" s="483">
        <v>75.534959999999998</v>
      </c>
      <c r="E231" s="483">
        <v>0</v>
      </c>
      <c r="F231" s="483">
        <v>142.09501</v>
      </c>
      <c r="G231" s="483">
        <v>0</v>
      </c>
      <c r="H231" s="89">
        <v>217.62997000000001</v>
      </c>
      <c r="I231" s="483">
        <v>0.25572</v>
      </c>
      <c r="J231" s="483">
        <v>0</v>
      </c>
      <c r="K231" s="483">
        <v>0</v>
      </c>
      <c r="L231" s="483">
        <v>0</v>
      </c>
      <c r="M231" s="483">
        <v>0</v>
      </c>
      <c r="N231" s="483">
        <v>3.8189600000000001</v>
      </c>
      <c r="O231" s="483">
        <v>2.2448100000000002</v>
      </c>
      <c r="P231" s="483">
        <v>0</v>
      </c>
      <c r="Q231" s="483">
        <v>7.9895100000000001</v>
      </c>
      <c r="R231" s="89">
        <v>14.309000000000001</v>
      </c>
      <c r="S231" s="483">
        <v>31.73507</v>
      </c>
      <c r="T231" s="483">
        <v>0</v>
      </c>
      <c r="U231" s="483">
        <v>0.43906000000000001</v>
      </c>
      <c r="V231" s="483">
        <v>0.80996000000000001</v>
      </c>
      <c r="W231" s="483">
        <v>0</v>
      </c>
      <c r="X231" s="483">
        <v>0</v>
      </c>
      <c r="Y231" s="483">
        <v>108.16343000000001</v>
      </c>
      <c r="Z231" s="483">
        <v>0</v>
      </c>
      <c r="AA231" s="483">
        <v>7.2863499999999997</v>
      </c>
      <c r="AB231" s="483">
        <v>14.2781</v>
      </c>
      <c r="AC231" s="483">
        <v>46.097459999999998</v>
      </c>
      <c r="AD231" s="483">
        <v>208.80942999999996</v>
      </c>
      <c r="AE231" s="483">
        <v>440.74839999999995</v>
      </c>
      <c r="AF231" s="233">
        <v>3.8189600000000001</v>
      </c>
      <c r="AG231" s="233">
        <v>0.80996000000000001</v>
      </c>
      <c r="AH231" s="233">
        <v>0</v>
      </c>
      <c r="AI231" s="233">
        <v>161.54723999999999</v>
      </c>
      <c r="AJ231" s="488">
        <v>274.57223999999997</v>
      </c>
    </row>
    <row r="232" spans="1:36" s="42" customFormat="1" x14ac:dyDescent="0.25">
      <c r="A232" s="405">
        <v>6</v>
      </c>
      <c r="B232" s="115">
        <v>143610</v>
      </c>
      <c r="C232" s="185" t="s">
        <v>631</v>
      </c>
      <c r="D232" s="483">
        <v>77.167069999999995</v>
      </c>
      <c r="E232" s="483">
        <v>0</v>
      </c>
      <c r="F232" s="483">
        <v>85.403729999999996</v>
      </c>
      <c r="G232" s="483">
        <v>0</v>
      </c>
      <c r="H232" s="89">
        <v>162.57079999999999</v>
      </c>
      <c r="I232" s="483">
        <v>0.52176</v>
      </c>
      <c r="J232" s="483">
        <v>0</v>
      </c>
      <c r="K232" s="483">
        <v>0</v>
      </c>
      <c r="L232" s="483">
        <v>0</v>
      </c>
      <c r="M232" s="483">
        <v>0</v>
      </c>
      <c r="N232" s="483">
        <v>0</v>
      </c>
      <c r="O232" s="483">
        <v>4.3623200000000004</v>
      </c>
      <c r="P232" s="483">
        <v>0</v>
      </c>
      <c r="Q232" s="483">
        <v>5.1527599999999998</v>
      </c>
      <c r="R232" s="89">
        <v>10.036840000000002</v>
      </c>
      <c r="S232" s="483">
        <v>21.474450000000001</v>
      </c>
      <c r="T232" s="483">
        <v>0</v>
      </c>
      <c r="U232" s="483">
        <v>0.92115000000000002</v>
      </c>
      <c r="V232" s="483">
        <v>0.56074999999999997</v>
      </c>
      <c r="W232" s="483">
        <v>0</v>
      </c>
      <c r="X232" s="483">
        <v>0</v>
      </c>
      <c r="Y232" s="483">
        <v>72.723529999999997</v>
      </c>
      <c r="Z232" s="483">
        <v>0</v>
      </c>
      <c r="AA232" s="483">
        <v>11.2029</v>
      </c>
      <c r="AB232" s="483">
        <v>18.92332</v>
      </c>
      <c r="AC232" s="483">
        <v>69.004140000000007</v>
      </c>
      <c r="AD232" s="483">
        <v>194.81024000000002</v>
      </c>
      <c r="AE232" s="483">
        <v>367.41788000000003</v>
      </c>
      <c r="AF232" s="233">
        <v>0</v>
      </c>
      <c r="AG232" s="233">
        <v>0.56074999999999997</v>
      </c>
      <c r="AH232" s="233">
        <v>0</v>
      </c>
      <c r="AI232" s="233">
        <v>152.93056999999999</v>
      </c>
      <c r="AJ232" s="488">
        <v>213.92655999999999</v>
      </c>
    </row>
    <row r="233" spans="1:36" s="42" customFormat="1" x14ac:dyDescent="0.25">
      <c r="A233" s="405">
        <v>6</v>
      </c>
      <c r="B233" s="115">
        <v>143615</v>
      </c>
      <c r="C233" s="185" t="s">
        <v>633</v>
      </c>
      <c r="D233" s="483">
        <v>59.679729999999999</v>
      </c>
      <c r="E233" s="483">
        <v>0</v>
      </c>
      <c r="F233" s="483">
        <v>126.61193</v>
      </c>
      <c r="G233" s="483">
        <v>0</v>
      </c>
      <c r="H233" s="89">
        <v>186.29166000000001</v>
      </c>
      <c r="I233" s="483">
        <v>0.80911999999999995</v>
      </c>
      <c r="J233" s="483">
        <v>0</v>
      </c>
      <c r="K233" s="483">
        <v>0</v>
      </c>
      <c r="L233" s="483">
        <v>0</v>
      </c>
      <c r="M233" s="483">
        <v>0</v>
      </c>
      <c r="N233" s="483">
        <v>2.9381300000000001</v>
      </c>
      <c r="O233" s="483">
        <v>6.7809600000000003</v>
      </c>
      <c r="P233" s="483">
        <v>0</v>
      </c>
      <c r="Q233" s="483">
        <v>8.0975800000000007</v>
      </c>
      <c r="R233" s="89">
        <v>18.625790000000002</v>
      </c>
      <c r="S233" s="483">
        <v>32.188740000000003</v>
      </c>
      <c r="T233" s="483">
        <v>0</v>
      </c>
      <c r="U233" s="483">
        <v>1.42655</v>
      </c>
      <c r="V233" s="483">
        <v>0.28738999999999998</v>
      </c>
      <c r="W233" s="483">
        <v>0</v>
      </c>
      <c r="X233" s="483">
        <v>0</v>
      </c>
      <c r="Y233" s="483">
        <v>120.38789</v>
      </c>
      <c r="Z233" s="483">
        <v>0</v>
      </c>
      <c r="AA233" s="483">
        <v>16.796479999999999</v>
      </c>
      <c r="AB233" s="483">
        <v>19.253520000000002</v>
      </c>
      <c r="AC233" s="483">
        <v>63.369140000000002</v>
      </c>
      <c r="AD233" s="483">
        <v>253.70971000000003</v>
      </c>
      <c r="AE233" s="483">
        <v>458.62716</v>
      </c>
      <c r="AF233" s="233">
        <v>2.9381300000000001</v>
      </c>
      <c r="AG233" s="233">
        <v>0.28738999999999998</v>
      </c>
      <c r="AH233" s="233">
        <v>0</v>
      </c>
      <c r="AI233" s="233">
        <v>200.55351000000002</v>
      </c>
      <c r="AJ233" s="488">
        <v>254.84813</v>
      </c>
    </row>
    <row r="234" spans="1:36" s="42" customFormat="1" x14ac:dyDescent="0.25">
      <c r="A234" s="405">
        <v>6</v>
      </c>
      <c r="B234" s="115">
        <v>143620</v>
      </c>
      <c r="C234" s="185" t="s">
        <v>635</v>
      </c>
      <c r="D234" s="483">
        <v>193.07907</v>
      </c>
      <c r="E234" s="483">
        <v>0</v>
      </c>
      <c r="F234" s="483">
        <v>218.47910999999999</v>
      </c>
      <c r="G234" s="483">
        <v>0</v>
      </c>
      <c r="H234" s="89">
        <v>411.55817999999999</v>
      </c>
      <c r="I234" s="483">
        <v>1.71834</v>
      </c>
      <c r="J234" s="483">
        <v>0</v>
      </c>
      <c r="K234" s="483">
        <v>0</v>
      </c>
      <c r="L234" s="483">
        <v>0</v>
      </c>
      <c r="M234" s="483">
        <v>0</v>
      </c>
      <c r="N234" s="483">
        <v>3.2686899999999999</v>
      </c>
      <c r="O234" s="483">
        <v>13.842599999999999</v>
      </c>
      <c r="P234" s="483">
        <v>0</v>
      </c>
      <c r="Q234" s="483">
        <v>16.60248</v>
      </c>
      <c r="R234" s="89">
        <v>35.432109999999994</v>
      </c>
      <c r="S234" s="483">
        <v>45.779229999999998</v>
      </c>
      <c r="T234" s="483">
        <v>0</v>
      </c>
      <c r="U234" s="483">
        <v>2.5856400000000002</v>
      </c>
      <c r="V234" s="483">
        <v>0</v>
      </c>
      <c r="W234" s="483">
        <v>0</v>
      </c>
      <c r="X234" s="483">
        <v>0</v>
      </c>
      <c r="Y234" s="483">
        <v>271.94472000000002</v>
      </c>
      <c r="Z234" s="483">
        <v>0</v>
      </c>
      <c r="AA234" s="483">
        <v>34.22428</v>
      </c>
      <c r="AB234" s="483">
        <v>41.237650000000002</v>
      </c>
      <c r="AC234" s="483">
        <v>100.9456</v>
      </c>
      <c r="AD234" s="483">
        <v>496.71712000000002</v>
      </c>
      <c r="AE234" s="483">
        <v>943.70740999999998</v>
      </c>
      <c r="AF234" s="233">
        <v>3.2686899999999999</v>
      </c>
      <c r="AG234" s="233">
        <v>0</v>
      </c>
      <c r="AH234" s="233">
        <v>0</v>
      </c>
      <c r="AI234" s="233">
        <v>407.11460000000005</v>
      </c>
      <c r="AJ234" s="488">
        <v>533.32411999999999</v>
      </c>
    </row>
    <row r="235" spans="1:36" s="42" customFormat="1" x14ac:dyDescent="0.25">
      <c r="A235" s="405">
        <v>6</v>
      </c>
      <c r="B235" s="115">
        <v>143625</v>
      </c>
      <c r="C235" s="185" t="s">
        <v>637</v>
      </c>
      <c r="D235" s="483">
        <v>469.3177</v>
      </c>
      <c r="E235" s="483">
        <v>0</v>
      </c>
      <c r="F235" s="483">
        <v>810.92642000000001</v>
      </c>
      <c r="G235" s="483">
        <v>0</v>
      </c>
      <c r="H235" s="89">
        <v>1280.2441200000001</v>
      </c>
      <c r="I235" s="483">
        <v>0.91200000000000003</v>
      </c>
      <c r="J235" s="483">
        <v>0</v>
      </c>
      <c r="K235" s="483">
        <v>0</v>
      </c>
      <c r="L235" s="483">
        <v>0</v>
      </c>
      <c r="M235" s="483">
        <v>0</v>
      </c>
      <c r="N235" s="483">
        <v>0</v>
      </c>
      <c r="O235" s="483">
        <v>98.273269999999997</v>
      </c>
      <c r="P235" s="483">
        <v>0</v>
      </c>
      <c r="Q235" s="483">
        <v>56.848460000000003</v>
      </c>
      <c r="R235" s="89">
        <v>156.03372999999999</v>
      </c>
      <c r="S235" s="483">
        <v>155.83386999999999</v>
      </c>
      <c r="T235" s="483">
        <v>0</v>
      </c>
      <c r="U235" s="483">
        <v>5.2417999999999996</v>
      </c>
      <c r="V235" s="483">
        <v>0</v>
      </c>
      <c r="W235" s="483">
        <v>0</v>
      </c>
      <c r="X235" s="483">
        <v>0</v>
      </c>
      <c r="Y235" s="483">
        <v>1210.31313</v>
      </c>
      <c r="Z235" s="483">
        <v>0</v>
      </c>
      <c r="AA235" s="483">
        <v>67.626480000000001</v>
      </c>
      <c r="AB235" s="483">
        <v>330.40476000000001</v>
      </c>
      <c r="AC235" s="483">
        <v>190.16113000000001</v>
      </c>
      <c r="AD235" s="483">
        <v>1959.5811699999999</v>
      </c>
      <c r="AE235" s="483">
        <v>3395.8590199999999</v>
      </c>
      <c r="AF235" s="233">
        <v>0</v>
      </c>
      <c r="AG235" s="233">
        <v>0</v>
      </c>
      <c r="AH235" s="233">
        <v>0</v>
      </c>
      <c r="AI235" s="233">
        <v>1468.1007399999999</v>
      </c>
      <c r="AJ235" s="488">
        <v>1927.75828</v>
      </c>
    </row>
    <row r="236" spans="1:36" s="42" customFormat="1" x14ac:dyDescent="0.25">
      <c r="A236" s="405">
        <v>4</v>
      </c>
      <c r="B236" s="115">
        <v>1440</v>
      </c>
      <c r="C236" s="185" t="s">
        <v>1404</v>
      </c>
      <c r="D236" s="483">
        <v>0</v>
      </c>
      <c r="E236" s="483">
        <v>0</v>
      </c>
      <c r="F236" s="483">
        <v>0</v>
      </c>
      <c r="G236" s="483">
        <v>0</v>
      </c>
      <c r="H236" s="89">
        <v>0</v>
      </c>
      <c r="I236" s="483">
        <v>0</v>
      </c>
      <c r="J236" s="483">
        <v>0</v>
      </c>
      <c r="K236" s="483">
        <v>0</v>
      </c>
      <c r="L236" s="483">
        <v>0</v>
      </c>
      <c r="M236" s="483">
        <v>0</v>
      </c>
      <c r="N236" s="483">
        <v>0</v>
      </c>
      <c r="O236" s="483">
        <v>0</v>
      </c>
      <c r="P236" s="483">
        <v>0</v>
      </c>
      <c r="Q236" s="483">
        <v>0</v>
      </c>
      <c r="R236" s="89">
        <v>0</v>
      </c>
      <c r="S236" s="483">
        <v>0</v>
      </c>
      <c r="T236" s="483">
        <v>0</v>
      </c>
      <c r="U236" s="483">
        <v>0</v>
      </c>
      <c r="V236" s="483">
        <v>0</v>
      </c>
      <c r="W236" s="483">
        <v>0</v>
      </c>
      <c r="X236" s="483">
        <v>0</v>
      </c>
      <c r="Y236" s="483">
        <v>0</v>
      </c>
      <c r="Z236" s="483">
        <v>0</v>
      </c>
      <c r="AA236" s="483">
        <v>0</v>
      </c>
      <c r="AB236" s="483">
        <v>0</v>
      </c>
      <c r="AC236" s="483">
        <v>0</v>
      </c>
      <c r="AD236" s="483">
        <v>0</v>
      </c>
      <c r="AE236" s="483">
        <v>0</v>
      </c>
      <c r="AF236" s="233">
        <v>0</v>
      </c>
      <c r="AG236" s="233">
        <v>0</v>
      </c>
      <c r="AH236" s="233">
        <v>0</v>
      </c>
      <c r="AI236" s="233">
        <v>0</v>
      </c>
      <c r="AJ236" s="488">
        <v>0</v>
      </c>
    </row>
    <row r="237" spans="1:36" s="42" customFormat="1" x14ac:dyDescent="0.25">
      <c r="A237" s="405">
        <v>6</v>
      </c>
      <c r="B237" s="115">
        <v>144005</v>
      </c>
      <c r="C237" s="185" t="s">
        <v>629</v>
      </c>
      <c r="D237" s="483">
        <v>0</v>
      </c>
      <c r="E237" s="483">
        <v>0</v>
      </c>
      <c r="F237" s="483">
        <v>0</v>
      </c>
      <c r="G237" s="483">
        <v>0</v>
      </c>
      <c r="H237" s="89">
        <v>0</v>
      </c>
      <c r="I237" s="483">
        <v>0</v>
      </c>
      <c r="J237" s="483">
        <v>0</v>
      </c>
      <c r="K237" s="483">
        <v>0</v>
      </c>
      <c r="L237" s="483">
        <v>0</v>
      </c>
      <c r="M237" s="483">
        <v>0</v>
      </c>
      <c r="N237" s="483">
        <v>0</v>
      </c>
      <c r="O237" s="483">
        <v>0</v>
      </c>
      <c r="P237" s="483">
        <v>0</v>
      </c>
      <c r="Q237" s="483">
        <v>0</v>
      </c>
      <c r="R237" s="89">
        <v>0</v>
      </c>
      <c r="S237" s="483">
        <v>0</v>
      </c>
      <c r="T237" s="483">
        <v>0</v>
      </c>
      <c r="U237" s="483">
        <v>0</v>
      </c>
      <c r="V237" s="483">
        <v>0</v>
      </c>
      <c r="W237" s="483">
        <v>0</v>
      </c>
      <c r="X237" s="483">
        <v>0</v>
      </c>
      <c r="Y237" s="483">
        <v>0</v>
      </c>
      <c r="Z237" s="483">
        <v>0</v>
      </c>
      <c r="AA237" s="483">
        <v>0</v>
      </c>
      <c r="AB237" s="483">
        <v>0</v>
      </c>
      <c r="AC237" s="483">
        <v>0</v>
      </c>
      <c r="AD237" s="483">
        <v>0</v>
      </c>
      <c r="AE237" s="483">
        <v>0</v>
      </c>
      <c r="AF237" s="233">
        <v>0</v>
      </c>
      <c r="AG237" s="233">
        <v>0</v>
      </c>
      <c r="AH237" s="233">
        <v>0</v>
      </c>
      <c r="AI237" s="233">
        <v>0</v>
      </c>
      <c r="AJ237" s="488">
        <v>0</v>
      </c>
    </row>
    <row r="238" spans="1:36" s="42" customFormat="1" x14ac:dyDescent="0.25">
      <c r="A238" s="405">
        <v>6</v>
      </c>
      <c r="B238" s="115">
        <v>144010</v>
      </c>
      <c r="C238" s="185" t="s">
        <v>631</v>
      </c>
      <c r="D238" s="483">
        <v>0</v>
      </c>
      <c r="E238" s="483">
        <v>0</v>
      </c>
      <c r="F238" s="483">
        <v>0</v>
      </c>
      <c r="G238" s="483">
        <v>0</v>
      </c>
      <c r="H238" s="89">
        <v>0</v>
      </c>
      <c r="I238" s="483">
        <v>0</v>
      </c>
      <c r="J238" s="483">
        <v>0</v>
      </c>
      <c r="K238" s="483">
        <v>0</v>
      </c>
      <c r="L238" s="483">
        <v>0</v>
      </c>
      <c r="M238" s="483">
        <v>0</v>
      </c>
      <c r="N238" s="483">
        <v>0</v>
      </c>
      <c r="O238" s="483">
        <v>0</v>
      </c>
      <c r="P238" s="483">
        <v>0</v>
      </c>
      <c r="Q238" s="483">
        <v>0</v>
      </c>
      <c r="R238" s="89">
        <v>0</v>
      </c>
      <c r="S238" s="483">
        <v>0</v>
      </c>
      <c r="T238" s="483">
        <v>0</v>
      </c>
      <c r="U238" s="483">
        <v>0</v>
      </c>
      <c r="V238" s="483">
        <v>0</v>
      </c>
      <c r="W238" s="483">
        <v>0</v>
      </c>
      <c r="X238" s="483">
        <v>0</v>
      </c>
      <c r="Y238" s="483">
        <v>0</v>
      </c>
      <c r="Z238" s="483">
        <v>0</v>
      </c>
      <c r="AA238" s="483">
        <v>0</v>
      </c>
      <c r="AB238" s="483">
        <v>0</v>
      </c>
      <c r="AC238" s="483">
        <v>0</v>
      </c>
      <c r="AD238" s="483">
        <v>0</v>
      </c>
      <c r="AE238" s="483">
        <v>0</v>
      </c>
      <c r="AF238" s="233">
        <v>0</v>
      </c>
      <c r="AG238" s="233">
        <v>0</v>
      </c>
      <c r="AH238" s="233">
        <v>0</v>
      </c>
      <c r="AI238" s="233">
        <v>0</v>
      </c>
      <c r="AJ238" s="488">
        <v>0</v>
      </c>
    </row>
    <row r="239" spans="1:36" s="42" customFormat="1" x14ac:dyDescent="0.25">
      <c r="A239" s="405">
        <v>6</v>
      </c>
      <c r="B239" s="115">
        <v>144015</v>
      </c>
      <c r="C239" s="185" t="s">
        <v>633</v>
      </c>
      <c r="D239" s="483">
        <v>0</v>
      </c>
      <c r="E239" s="483">
        <v>0</v>
      </c>
      <c r="F239" s="483">
        <v>0</v>
      </c>
      <c r="G239" s="483">
        <v>0</v>
      </c>
      <c r="H239" s="89">
        <v>0</v>
      </c>
      <c r="I239" s="483">
        <v>0</v>
      </c>
      <c r="J239" s="483">
        <v>0</v>
      </c>
      <c r="K239" s="483">
        <v>0</v>
      </c>
      <c r="L239" s="483">
        <v>0</v>
      </c>
      <c r="M239" s="483">
        <v>0</v>
      </c>
      <c r="N239" s="483">
        <v>0</v>
      </c>
      <c r="O239" s="483">
        <v>0</v>
      </c>
      <c r="P239" s="483">
        <v>0</v>
      </c>
      <c r="Q239" s="483">
        <v>0</v>
      </c>
      <c r="R239" s="89">
        <v>0</v>
      </c>
      <c r="S239" s="483">
        <v>0</v>
      </c>
      <c r="T239" s="483">
        <v>0</v>
      </c>
      <c r="U239" s="483">
        <v>0</v>
      </c>
      <c r="V239" s="483">
        <v>0</v>
      </c>
      <c r="W239" s="483">
        <v>0</v>
      </c>
      <c r="X239" s="483">
        <v>0</v>
      </c>
      <c r="Y239" s="483">
        <v>0</v>
      </c>
      <c r="Z239" s="483">
        <v>0</v>
      </c>
      <c r="AA239" s="483">
        <v>0</v>
      </c>
      <c r="AB239" s="483">
        <v>0</v>
      </c>
      <c r="AC239" s="483">
        <v>0</v>
      </c>
      <c r="AD239" s="483">
        <v>0</v>
      </c>
      <c r="AE239" s="483">
        <v>0</v>
      </c>
      <c r="AF239" s="233">
        <v>0</v>
      </c>
      <c r="AG239" s="233">
        <v>0</v>
      </c>
      <c r="AH239" s="233">
        <v>0</v>
      </c>
      <c r="AI239" s="233">
        <v>0</v>
      </c>
      <c r="AJ239" s="488">
        <v>0</v>
      </c>
    </row>
    <row r="240" spans="1:36" s="42" customFormat="1" x14ac:dyDescent="0.25">
      <c r="A240" s="405">
        <v>6</v>
      </c>
      <c r="B240" s="115">
        <v>144020</v>
      </c>
      <c r="C240" s="185" t="s">
        <v>635</v>
      </c>
      <c r="D240" s="483">
        <v>0</v>
      </c>
      <c r="E240" s="483">
        <v>0</v>
      </c>
      <c r="F240" s="483">
        <v>0</v>
      </c>
      <c r="G240" s="483">
        <v>0</v>
      </c>
      <c r="H240" s="89">
        <v>0</v>
      </c>
      <c r="I240" s="483">
        <v>0</v>
      </c>
      <c r="J240" s="483">
        <v>0</v>
      </c>
      <c r="K240" s="483">
        <v>0</v>
      </c>
      <c r="L240" s="483">
        <v>0</v>
      </c>
      <c r="M240" s="483">
        <v>0</v>
      </c>
      <c r="N240" s="483">
        <v>0</v>
      </c>
      <c r="O240" s="483">
        <v>0</v>
      </c>
      <c r="P240" s="483">
        <v>0</v>
      </c>
      <c r="Q240" s="483">
        <v>0</v>
      </c>
      <c r="R240" s="89">
        <v>0</v>
      </c>
      <c r="S240" s="483">
        <v>0</v>
      </c>
      <c r="T240" s="483">
        <v>0</v>
      </c>
      <c r="U240" s="483">
        <v>0</v>
      </c>
      <c r="V240" s="483">
        <v>0</v>
      </c>
      <c r="W240" s="483">
        <v>0</v>
      </c>
      <c r="X240" s="483">
        <v>0</v>
      </c>
      <c r="Y240" s="483">
        <v>0</v>
      </c>
      <c r="Z240" s="483">
        <v>0</v>
      </c>
      <c r="AA240" s="483">
        <v>0</v>
      </c>
      <c r="AB240" s="483">
        <v>0</v>
      </c>
      <c r="AC240" s="483">
        <v>0</v>
      </c>
      <c r="AD240" s="483">
        <v>0</v>
      </c>
      <c r="AE240" s="483">
        <v>0</v>
      </c>
      <c r="AF240" s="233">
        <v>0</v>
      </c>
      <c r="AG240" s="233">
        <v>0</v>
      </c>
      <c r="AH240" s="233">
        <v>0</v>
      </c>
      <c r="AI240" s="233">
        <v>0</v>
      </c>
      <c r="AJ240" s="488">
        <v>0</v>
      </c>
    </row>
    <row r="241" spans="1:36" s="42" customFormat="1" x14ac:dyDescent="0.25">
      <c r="A241" s="405">
        <v>6</v>
      </c>
      <c r="B241" s="115">
        <v>144025</v>
      </c>
      <c r="C241" s="185" t="s">
        <v>637</v>
      </c>
      <c r="D241" s="483">
        <v>0</v>
      </c>
      <c r="E241" s="483">
        <v>0</v>
      </c>
      <c r="F241" s="483">
        <v>0</v>
      </c>
      <c r="G241" s="483">
        <v>0</v>
      </c>
      <c r="H241" s="89">
        <v>0</v>
      </c>
      <c r="I241" s="483">
        <v>0</v>
      </c>
      <c r="J241" s="483">
        <v>0</v>
      </c>
      <c r="K241" s="483">
        <v>0</v>
      </c>
      <c r="L241" s="483">
        <v>0</v>
      </c>
      <c r="M241" s="483">
        <v>0</v>
      </c>
      <c r="N241" s="483">
        <v>0</v>
      </c>
      <c r="O241" s="483">
        <v>0</v>
      </c>
      <c r="P241" s="483">
        <v>0</v>
      </c>
      <c r="Q241" s="483">
        <v>0</v>
      </c>
      <c r="R241" s="89">
        <v>0</v>
      </c>
      <c r="S241" s="483">
        <v>0</v>
      </c>
      <c r="T241" s="483">
        <v>0</v>
      </c>
      <c r="U241" s="483">
        <v>0</v>
      </c>
      <c r="V241" s="483">
        <v>0</v>
      </c>
      <c r="W241" s="483">
        <v>0</v>
      </c>
      <c r="X241" s="483">
        <v>0</v>
      </c>
      <c r="Y241" s="483">
        <v>0</v>
      </c>
      <c r="Z241" s="483">
        <v>0</v>
      </c>
      <c r="AA241" s="483">
        <v>0</v>
      </c>
      <c r="AB241" s="483">
        <v>0</v>
      </c>
      <c r="AC241" s="483">
        <v>0</v>
      </c>
      <c r="AD241" s="483">
        <v>0</v>
      </c>
      <c r="AE241" s="483">
        <v>0</v>
      </c>
      <c r="AF241" s="233">
        <v>0</v>
      </c>
      <c r="AG241" s="233">
        <v>0</v>
      </c>
      <c r="AH241" s="233">
        <v>0</v>
      </c>
      <c r="AI241" s="233">
        <v>0</v>
      </c>
      <c r="AJ241" s="488">
        <v>0</v>
      </c>
    </row>
    <row r="242" spans="1:36" s="42" customFormat="1" x14ac:dyDescent="0.25">
      <c r="A242" s="405">
        <v>4</v>
      </c>
      <c r="B242" s="115">
        <v>1441</v>
      </c>
      <c r="C242" s="185" t="s">
        <v>1405</v>
      </c>
      <c r="D242" s="483">
        <v>1087.07359</v>
      </c>
      <c r="E242" s="483">
        <v>5527.7108500000004</v>
      </c>
      <c r="F242" s="483">
        <v>8422.5354399999997</v>
      </c>
      <c r="G242" s="483">
        <v>923.11549000000002</v>
      </c>
      <c r="H242" s="89">
        <v>15960.435369999999</v>
      </c>
      <c r="I242" s="483">
        <v>1317.7334599999999</v>
      </c>
      <c r="J242" s="483">
        <v>3.8490700000000002</v>
      </c>
      <c r="K242" s="483">
        <v>0</v>
      </c>
      <c r="L242" s="483">
        <v>502.57164999999998</v>
      </c>
      <c r="M242" s="483">
        <v>117.03236</v>
      </c>
      <c r="N242" s="483">
        <v>263.13301000000001</v>
      </c>
      <c r="O242" s="483">
        <v>1305.81486</v>
      </c>
      <c r="P242" s="483">
        <v>201.48802000000001</v>
      </c>
      <c r="Q242" s="483">
        <v>0</v>
      </c>
      <c r="R242" s="89">
        <v>3711.6224300000003</v>
      </c>
      <c r="S242" s="483">
        <v>90.923749999999998</v>
      </c>
      <c r="T242" s="483">
        <v>12.918189999999999</v>
      </c>
      <c r="U242" s="483">
        <v>0</v>
      </c>
      <c r="V242" s="483">
        <v>0</v>
      </c>
      <c r="W242" s="483">
        <v>0</v>
      </c>
      <c r="X242" s="483">
        <v>0</v>
      </c>
      <c r="Y242" s="483">
        <v>0</v>
      </c>
      <c r="Z242" s="483">
        <v>0</v>
      </c>
      <c r="AA242" s="483">
        <v>0</v>
      </c>
      <c r="AB242" s="483">
        <v>27.714469999999999</v>
      </c>
      <c r="AC242" s="483">
        <v>0</v>
      </c>
      <c r="AD242" s="483">
        <v>131.55641</v>
      </c>
      <c r="AE242" s="483">
        <v>19803.61421</v>
      </c>
      <c r="AF242" s="233">
        <v>263.13301000000001</v>
      </c>
      <c r="AG242" s="233">
        <v>619.60401000000002</v>
      </c>
      <c r="AH242" s="233">
        <v>0</v>
      </c>
      <c r="AI242" s="233">
        <v>0</v>
      </c>
      <c r="AJ242" s="488">
        <v>18920.877189999999</v>
      </c>
    </row>
    <row r="243" spans="1:36" s="42" customFormat="1" x14ac:dyDescent="0.25">
      <c r="A243" s="405">
        <v>6</v>
      </c>
      <c r="B243" s="115">
        <v>144105</v>
      </c>
      <c r="C243" s="185" t="s">
        <v>629</v>
      </c>
      <c r="D243" s="483">
        <v>51.25967</v>
      </c>
      <c r="E243" s="483">
        <v>340.38806</v>
      </c>
      <c r="F243" s="483">
        <v>720.30994999999996</v>
      </c>
      <c r="G243" s="483">
        <v>47.307519999999997</v>
      </c>
      <c r="H243" s="89">
        <v>1159.2652</v>
      </c>
      <c r="I243" s="483">
        <v>125.96377</v>
      </c>
      <c r="J243" s="483">
        <v>1.9822599999999999</v>
      </c>
      <c r="K243" s="483">
        <v>0</v>
      </c>
      <c r="L243" s="483">
        <v>127.83625000000001</v>
      </c>
      <c r="M243" s="483">
        <v>7.1943900000000003</v>
      </c>
      <c r="N243" s="483">
        <v>26.33417</v>
      </c>
      <c r="O243" s="483">
        <v>127.81097</v>
      </c>
      <c r="P243" s="483">
        <v>84.745739999999998</v>
      </c>
      <c r="Q243" s="483">
        <v>0</v>
      </c>
      <c r="R243" s="89">
        <v>501.86754999999999</v>
      </c>
      <c r="S243" s="483">
        <v>14.328189999999999</v>
      </c>
      <c r="T243" s="483">
        <v>5.8211599999999999</v>
      </c>
      <c r="U243" s="483">
        <v>0</v>
      </c>
      <c r="V243" s="483">
        <v>0</v>
      </c>
      <c r="W243" s="483">
        <v>0</v>
      </c>
      <c r="X243" s="483">
        <v>0</v>
      </c>
      <c r="Y243" s="483">
        <v>0</v>
      </c>
      <c r="Z243" s="483">
        <v>0</v>
      </c>
      <c r="AA243" s="483">
        <v>0</v>
      </c>
      <c r="AB243" s="483">
        <v>1.2626200000000001</v>
      </c>
      <c r="AC243" s="483">
        <v>0</v>
      </c>
      <c r="AD243" s="483">
        <v>21.411969999999997</v>
      </c>
      <c r="AE243" s="483">
        <v>1682.5447199999999</v>
      </c>
      <c r="AF243" s="233">
        <v>26.33417</v>
      </c>
      <c r="AG243" s="233">
        <v>135.03064000000001</v>
      </c>
      <c r="AH243" s="233">
        <v>0</v>
      </c>
      <c r="AI243" s="233">
        <v>0</v>
      </c>
      <c r="AJ243" s="488">
        <v>1521.1799100000001</v>
      </c>
    </row>
    <row r="244" spans="1:36" s="42" customFormat="1" x14ac:dyDescent="0.25">
      <c r="A244" s="405">
        <v>6</v>
      </c>
      <c r="B244" s="115">
        <v>144110</v>
      </c>
      <c r="C244" s="185" t="s">
        <v>631</v>
      </c>
      <c r="D244" s="483">
        <v>37.088880000000003</v>
      </c>
      <c r="E244" s="483">
        <v>310.46346999999997</v>
      </c>
      <c r="F244" s="483">
        <v>287.99018999999998</v>
      </c>
      <c r="G244" s="483">
        <v>43.612000000000002</v>
      </c>
      <c r="H244" s="89">
        <v>679.15453999999988</v>
      </c>
      <c r="I244" s="483">
        <v>23.152560000000001</v>
      </c>
      <c r="J244" s="483">
        <v>0.52015999999999996</v>
      </c>
      <c r="K244" s="483">
        <v>0</v>
      </c>
      <c r="L244" s="483">
        <v>18.381620000000002</v>
      </c>
      <c r="M244" s="483">
        <v>3.63713</v>
      </c>
      <c r="N244" s="483">
        <v>17.392779999999998</v>
      </c>
      <c r="O244" s="483">
        <v>71.609059999999999</v>
      </c>
      <c r="P244" s="483">
        <v>57.827199999999998</v>
      </c>
      <c r="Q244" s="483">
        <v>0</v>
      </c>
      <c r="R244" s="89">
        <v>192.52051</v>
      </c>
      <c r="S244" s="483">
        <v>6.7238499999999997</v>
      </c>
      <c r="T244" s="483">
        <v>3.51355</v>
      </c>
      <c r="U244" s="483">
        <v>0</v>
      </c>
      <c r="V244" s="483">
        <v>0</v>
      </c>
      <c r="W244" s="483">
        <v>0</v>
      </c>
      <c r="X244" s="483">
        <v>0</v>
      </c>
      <c r="Y244" s="483">
        <v>0</v>
      </c>
      <c r="Z244" s="483">
        <v>0</v>
      </c>
      <c r="AA244" s="483">
        <v>0</v>
      </c>
      <c r="AB244" s="483">
        <v>1.89767</v>
      </c>
      <c r="AC244" s="483">
        <v>0</v>
      </c>
      <c r="AD244" s="483">
        <v>12.135069999999999</v>
      </c>
      <c r="AE244" s="483">
        <v>883.81011999999987</v>
      </c>
      <c r="AF244" s="233">
        <v>17.392779999999998</v>
      </c>
      <c r="AG244" s="233">
        <v>22.018750000000001</v>
      </c>
      <c r="AH244" s="233">
        <v>0</v>
      </c>
      <c r="AI244" s="233">
        <v>0</v>
      </c>
      <c r="AJ244" s="488">
        <v>844.39858999999979</v>
      </c>
    </row>
    <row r="245" spans="1:36" s="42" customFormat="1" x14ac:dyDescent="0.25">
      <c r="A245" s="405">
        <v>6</v>
      </c>
      <c r="B245" s="115">
        <v>144115</v>
      </c>
      <c r="C245" s="185" t="s">
        <v>633</v>
      </c>
      <c r="D245" s="483">
        <v>69.929040000000001</v>
      </c>
      <c r="E245" s="483">
        <v>652.43096000000003</v>
      </c>
      <c r="F245" s="483">
        <v>888.35758999999996</v>
      </c>
      <c r="G245" s="483">
        <v>63.458060000000003</v>
      </c>
      <c r="H245" s="89">
        <v>1674.1756499999999</v>
      </c>
      <c r="I245" s="483">
        <v>127.66891</v>
      </c>
      <c r="J245" s="483">
        <v>0.80062</v>
      </c>
      <c r="K245" s="483">
        <v>0</v>
      </c>
      <c r="L245" s="483">
        <v>32.843060000000001</v>
      </c>
      <c r="M245" s="483">
        <v>7.48827</v>
      </c>
      <c r="N245" s="483">
        <v>58.119480000000003</v>
      </c>
      <c r="O245" s="483">
        <v>47.332509999999999</v>
      </c>
      <c r="P245" s="483">
        <v>58.915080000000003</v>
      </c>
      <c r="Q245" s="483">
        <v>0</v>
      </c>
      <c r="R245" s="89">
        <v>333.16793000000001</v>
      </c>
      <c r="S245" s="483">
        <v>10.333</v>
      </c>
      <c r="T245" s="483">
        <v>3.5834800000000002</v>
      </c>
      <c r="U245" s="483">
        <v>0</v>
      </c>
      <c r="V245" s="483">
        <v>0</v>
      </c>
      <c r="W245" s="483">
        <v>0</v>
      </c>
      <c r="X245" s="483">
        <v>0</v>
      </c>
      <c r="Y245" s="483">
        <v>0</v>
      </c>
      <c r="Z245" s="483">
        <v>0</v>
      </c>
      <c r="AA245" s="483">
        <v>0</v>
      </c>
      <c r="AB245" s="483">
        <v>1.9779100000000001</v>
      </c>
      <c r="AC245" s="483">
        <v>0</v>
      </c>
      <c r="AD245" s="483">
        <v>15.89439</v>
      </c>
      <c r="AE245" s="483">
        <v>2023.2379699999999</v>
      </c>
      <c r="AF245" s="233">
        <v>58.119480000000003</v>
      </c>
      <c r="AG245" s="233">
        <v>40.331330000000001</v>
      </c>
      <c r="AH245" s="233">
        <v>0</v>
      </c>
      <c r="AI245" s="233">
        <v>0</v>
      </c>
      <c r="AJ245" s="488">
        <v>1924.7871600000001</v>
      </c>
    </row>
    <row r="246" spans="1:36" s="42" customFormat="1" x14ac:dyDescent="0.25">
      <c r="A246" s="405">
        <v>6</v>
      </c>
      <c r="B246" s="115">
        <v>144120</v>
      </c>
      <c r="C246" s="185" t="s">
        <v>635</v>
      </c>
      <c r="D246" s="483">
        <v>143.11745999999999</v>
      </c>
      <c r="E246" s="483">
        <v>1119.56735</v>
      </c>
      <c r="F246" s="483">
        <v>822.13376000000005</v>
      </c>
      <c r="G246" s="483">
        <v>126.27961000000001</v>
      </c>
      <c r="H246" s="89">
        <v>2211.09818</v>
      </c>
      <c r="I246" s="483">
        <v>213.67182</v>
      </c>
      <c r="J246" s="483">
        <v>0.54603000000000002</v>
      </c>
      <c r="K246" s="483">
        <v>0</v>
      </c>
      <c r="L246" s="483">
        <v>66.237369999999999</v>
      </c>
      <c r="M246" s="483">
        <v>15.37824</v>
      </c>
      <c r="N246" s="483">
        <v>42.047260000000001</v>
      </c>
      <c r="O246" s="483">
        <v>98.191770000000005</v>
      </c>
      <c r="P246" s="483">
        <v>0</v>
      </c>
      <c r="Q246" s="483">
        <v>0</v>
      </c>
      <c r="R246" s="89">
        <v>436.07249000000002</v>
      </c>
      <c r="S246" s="483">
        <v>21.435269999999999</v>
      </c>
      <c r="T246" s="483">
        <v>0</v>
      </c>
      <c r="U246" s="483">
        <v>0</v>
      </c>
      <c r="V246" s="483">
        <v>0</v>
      </c>
      <c r="W246" s="483">
        <v>0</v>
      </c>
      <c r="X246" s="483">
        <v>0</v>
      </c>
      <c r="Y246" s="483">
        <v>0</v>
      </c>
      <c r="Z246" s="483">
        <v>0</v>
      </c>
      <c r="AA246" s="483">
        <v>0</v>
      </c>
      <c r="AB246" s="483">
        <v>4.1226099999999999</v>
      </c>
      <c r="AC246" s="483">
        <v>0</v>
      </c>
      <c r="AD246" s="483">
        <v>25.557879999999997</v>
      </c>
      <c r="AE246" s="483">
        <v>2672.7285499999998</v>
      </c>
      <c r="AF246" s="233">
        <v>42.047260000000001</v>
      </c>
      <c r="AG246" s="233">
        <v>81.615610000000004</v>
      </c>
      <c r="AH246" s="233">
        <v>0</v>
      </c>
      <c r="AI246" s="233">
        <v>0</v>
      </c>
      <c r="AJ246" s="488">
        <v>2549.0656799999997</v>
      </c>
    </row>
    <row r="247" spans="1:36" s="42" customFormat="1" x14ac:dyDescent="0.25">
      <c r="A247" s="405">
        <v>6</v>
      </c>
      <c r="B247" s="115">
        <v>144125</v>
      </c>
      <c r="C247" s="185" t="s">
        <v>637</v>
      </c>
      <c r="D247" s="483">
        <v>785.67854</v>
      </c>
      <c r="E247" s="483">
        <v>3104.8610100000001</v>
      </c>
      <c r="F247" s="483">
        <v>5703.74395</v>
      </c>
      <c r="G247" s="483">
        <v>642.45830000000001</v>
      </c>
      <c r="H247" s="89">
        <v>10236.7418</v>
      </c>
      <c r="I247" s="483">
        <v>827.27639999999997</v>
      </c>
      <c r="J247" s="483">
        <v>0</v>
      </c>
      <c r="K247" s="483">
        <v>0</v>
      </c>
      <c r="L247" s="483">
        <v>257.27334999999999</v>
      </c>
      <c r="M247" s="483">
        <v>83.334329999999994</v>
      </c>
      <c r="N247" s="483">
        <v>119.23932000000001</v>
      </c>
      <c r="O247" s="483">
        <v>960.87054999999998</v>
      </c>
      <c r="P247" s="483">
        <v>0</v>
      </c>
      <c r="Q247" s="483">
        <v>0</v>
      </c>
      <c r="R247" s="89">
        <v>2247.9939499999996</v>
      </c>
      <c r="S247" s="483">
        <v>38.103439999999999</v>
      </c>
      <c r="T247" s="483">
        <v>0</v>
      </c>
      <c r="U247" s="483">
        <v>0</v>
      </c>
      <c r="V247" s="483">
        <v>0</v>
      </c>
      <c r="W247" s="483">
        <v>0</v>
      </c>
      <c r="X247" s="483">
        <v>0</v>
      </c>
      <c r="Y247" s="483">
        <v>0</v>
      </c>
      <c r="Z247" s="483">
        <v>0</v>
      </c>
      <c r="AA247" s="483">
        <v>0</v>
      </c>
      <c r="AB247" s="483">
        <v>18.453659999999999</v>
      </c>
      <c r="AC247" s="483">
        <v>0</v>
      </c>
      <c r="AD247" s="483">
        <v>56.557099999999998</v>
      </c>
      <c r="AE247" s="483">
        <v>12541.29285</v>
      </c>
      <c r="AF247" s="233">
        <v>119.23932000000001</v>
      </c>
      <c r="AG247" s="233">
        <v>340.60767999999996</v>
      </c>
      <c r="AH247" s="233">
        <v>0</v>
      </c>
      <c r="AI247" s="233">
        <v>0</v>
      </c>
      <c r="AJ247" s="488">
        <v>12081.44585</v>
      </c>
    </row>
    <row r="248" spans="1:36" s="42" customFormat="1" x14ac:dyDescent="0.25">
      <c r="A248" s="405">
        <v>4</v>
      </c>
      <c r="B248" s="115">
        <v>1442</v>
      </c>
      <c r="C248" s="185" t="s">
        <v>1411</v>
      </c>
      <c r="D248" s="483">
        <v>1251.3713600000001</v>
      </c>
      <c r="E248" s="483">
        <v>5395.3339299999998</v>
      </c>
      <c r="F248" s="483">
        <v>28417.694950000001</v>
      </c>
      <c r="G248" s="483">
        <v>6203.6637300000002</v>
      </c>
      <c r="H248" s="89">
        <v>41268.063970000003</v>
      </c>
      <c r="I248" s="483">
        <v>5606.0652799999998</v>
      </c>
      <c r="J248" s="483">
        <v>3471.0909099999999</v>
      </c>
      <c r="K248" s="483">
        <v>0</v>
      </c>
      <c r="L248" s="483">
        <v>17171.69383</v>
      </c>
      <c r="M248" s="483">
        <v>1499.9797000000001</v>
      </c>
      <c r="N248" s="483">
        <v>914.72709999999995</v>
      </c>
      <c r="O248" s="483">
        <v>160.76354000000001</v>
      </c>
      <c r="P248" s="483">
        <v>4.2134499999999999</v>
      </c>
      <c r="Q248" s="483">
        <v>120.44963</v>
      </c>
      <c r="R248" s="89">
        <v>28948.983439999996</v>
      </c>
      <c r="S248" s="483">
        <v>2.0017800000000001</v>
      </c>
      <c r="T248" s="483">
        <v>261.57261</v>
      </c>
      <c r="U248" s="483">
        <v>3.6195200000000001</v>
      </c>
      <c r="V248" s="483">
        <v>42.398040000000002</v>
      </c>
      <c r="W248" s="483">
        <v>0</v>
      </c>
      <c r="X248" s="483">
        <v>0</v>
      </c>
      <c r="Y248" s="483">
        <v>67.001649999999998</v>
      </c>
      <c r="Z248" s="483">
        <v>9.1806999999999999</v>
      </c>
      <c r="AA248" s="483">
        <v>0</v>
      </c>
      <c r="AB248" s="483">
        <v>6.2771400000000002</v>
      </c>
      <c r="AC248" s="483">
        <v>0</v>
      </c>
      <c r="AD248" s="483">
        <v>392.05143999999996</v>
      </c>
      <c r="AE248" s="483">
        <v>70609.098849999995</v>
      </c>
      <c r="AF248" s="233">
        <v>914.72709999999995</v>
      </c>
      <c r="AG248" s="233">
        <v>18714.07157</v>
      </c>
      <c r="AH248" s="233">
        <v>0</v>
      </c>
      <c r="AI248" s="233">
        <v>67.001649999999998</v>
      </c>
      <c r="AJ248" s="488">
        <v>50913.298530000007</v>
      </c>
    </row>
    <row r="249" spans="1:36" s="42" customFormat="1" x14ac:dyDescent="0.25">
      <c r="A249" s="405">
        <v>6</v>
      </c>
      <c r="B249" s="115">
        <v>144205</v>
      </c>
      <c r="C249" s="185" t="s">
        <v>629</v>
      </c>
      <c r="D249" s="483">
        <v>32.953719999999997</v>
      </c>
      <c r="E249" s="483">
        <v>238.17635999999999</v>
      </c>
      <c r="F249" s="483">
        <v>1471.8294900000001</v>
      </c>
      <c r="G249" s="483">
        <v>264.01035000000002</v>
      </c>
      <c r="H249" s="89">
        <v>2006.96992</v>
      </c>
      <c r="I249" s="483">
        <v>262.41005999999999</v>
      </c>
      <c r="J249" s="483">
        <v>210.19533999999999</v>
      </c>
      <c r="K249" s="483">
        <v>0</v>
      </c>
      <c r="L249" s="483">
        <v>3500.88346</v>
      </c>
      <c r="M249" s="483">
        <v>46.1004</v>
      </c>
      <c r="N249" s="483">
        <v>36.686689999999999</v>
      </c>
      <c r="O249" s="483">
        <v>2.3043</v>
      </c>
      <c r="P249" s="483">
        <v>0.18679000000000001</v>
      </c>
      <c r="Q249" s="483">
        <v>13.65987</v>
      </c>
      <c r="R249" s="89">
        <v>4072.4269099999997</v>
      </c>
      <c r="S249" s="483">
        <v>0.95303000000000004</v>
      </c>
      <c r="T249" s="483">
        <v>15.138249999999999</v>
      </c>
      <c r="U249" s="483">
        <v>0.10295</v>
      </c>
      <c r="V249" s="483">
        <v>17.070309999999999</v>
      </c>
      <c r="W249" s="483">
        <v>0</v>
      </c>
      <c r="X249" s="483">
        <v>0</v>
      </c>
      <c r="Y249" s="483">
        <v>5.2559899999999997</v>
      </c>
      <c r="Z249" s="483">
        <v>0.52522000000000002</v>
      </c>
      <c r="AA249" s="483">
        <v>0</v>
      </c>
      <c r="AB249" s="483">
        <v>0.15076000000000001</v>
      </c>
      <c r="AC249" s="483">
        <v>0</v>
      </c>
      <c r="AD249" s="483">
        <v>39.196509999999989</v>
      </c>
      <c r="AE249" s="483">
        <v>6118.5933399999994</v>
      </c>
      <c r="AF249" s="233">
        <v>36.686689999999999</v>
      </c>
      <c r="AG249" s="233">
        <v>3564.0541699999999</v>
      </c>
      <c r="AH249" s="233">
        <v>0</v>
      </c>
      <c r="AI249" s="233">
        <v>5.2559899999999997</v>
      </c>
      <c r="AJ249" s="488">
        <v>2512.5964899999999</v>
      </c>
    </row>
    <row r="250" spans="1:36" s="42" customFormat="1" x14ac:dyDescent="0.25">
      <c r="A250" s="405">
        <v>6</v>
      </c>
      <c r="B250" s="115">
        <v>144210</v>
      </c>
      <c r="C250" s="185" t="s">
        <v>631</v>
      </c>
      <c r="D250" s="483">
        <v>40.080500000000001</v>
      </c>
      <c r="E250" s="483">
        <v>433.68745999999999</v>
      </c>
      <c r="F250" s="483">
        <v>1056.4540199999999</v>
      </c>
      <c r="G250" s="483">
        <v>443.66773000000001</v>
      </c>
      <c r="H250" s="89">
        <v>1973.8897099999999</v>
      </c>
      <c r="I250" s="483">
        <v>540.25846000000001</v>
      </c>
      <c r="J250" s="483">
        <v>177.54060999999999</v>
      </c>
      <c r="K250" s="483">
        <v>0</v>
      </c>
      <c r="L250" s="483">
        <v>381.35989000000001</v>
      </c>
      <c r="M250" s="483">
        <v>28.82761</v>
      </c>
      <c r="N250" s="483">
        <v>49.315199999999997</v>
      </c>
      <c r="O250" s="483">
        <v>4.4649200000000002</v>
      </c>
      <c r="P250" s="483">
        <v>0.69489000000000001</v>
      </c>
      <c r="Q250" s="483">
        <v>9.1484799999999993</v>
      </c>
      <c r="R250" s="89">
        <v>1191.61006</v>
      </c>
      <c r="S250" s="483">
        <v>0.69459000000000004</v>
      </c>
      <c r="T250" s="483">
        <v>12.610379999999999</v>
      </c>
      <c r="U250" s="483">
        <v>0.20693</v>
      </c>
      <c r="V250" s="483">
        <v>8.2537099999999999</v>
      </c>
      <c r="W250" s="483">
        <v>0</v>
      </c>
      <c r="X250" s="483">
        <v>0</v>
      </c>
      <c r="Y250" s="483">
        <v>3.37975</v>
      </c>
      <c r="Z250" s="483">
        <v>1.0748599999999999</v>
      </c>
      <c r="AA250" s="483">
        <v>0</v>
      </c>
      <c r="AB250" s="483">
        <v>0.22744</v>
      </c>
      <c r="AC250" s="483">
        <v>0</v>
      </c>
      <c r="AD250" s="483">
        <v>26.447660000000003</v>
      </c>
      <c r="AE250" s="483">
        <v>3191.9474299999997</v>
      </c>
      <c r="AF250" s="233">
        <v>49.315199999999997</v>
      </c>
      <c r="AG250" s="233">
        <v>418.44121000000001</v>
      </c>
      <c r="AH250" s="233">
        <v>0</v>
      </c>
      <c r="AI250" s="233">
        <v>3.37975</v>
      </c>
      <c r="AJ250" s="488">
        <v>2720.8112700000001</v>
      </c>
    </row>
    <row r="251" spans="1:36" s="42" customFormat="1" x14ac:dyDescent="0.25">
      <c r="A251" s="405">
        <v>6</v>
      </c>
      <c r="B251" s="115">
        <v>144215</v>
      </c>
      <c r="C251" s="185" t="s">
        <v>633</v>
      </c>
      <c r="D251" s="483">
        <v>69.956890000000001</v>
      </c>
      <c r="E251" s="483">
        <v>628.31086000000005</v>
      </c>
      <c r="F251" s="483">
        <v>1829.3784800000001</v>
      </c>
      <c r="G251" s="483">
        <v>1032.79953</v>
      </c>
      <c r="H251" s="89">
        <v>3560.4457600000005</v>
      </c>
      <c r="I251" s="483">
        <v>683.79598999999996</v>
      </c>
      <c r="J251" s="483">
        <v>258.33474999999999</v>
      </c>
      <c r="K251" s="483">
        <v>0</v>
      </c>
      <c r="L251" s="483">
        <v>623.46847000000002</v>
      </c>
      <c r="M251" s="483">
        <v>48.279859999999999</v>
      </c>
      <c r="N251" s="483">
        <v>74.506259999999997</v>
      </c>
      <c r="O251" s="483">
        <v>7.0576299999999996</v>
      </c>
      <c r="P251" s="483">
        <v>0.58894999999999997</v>
      </c>
      <c r="Q251" s="483">
        <v>13.73578</v>
      </c>
      <c r="R251" s="89">
        <v>1709.7676900000001</v>
      </c>
      <c r="S251" s="483">
        <v>0.35415999999999997</v>
      </c>
      <c r="T251" s="483">
        <v>17.583850000000002</v>
      </c>
      <c r="U251" s="483">
        <v>0.32407000000000002</v>
      </c>
      <c r="V251" s="483">
        <v>10.731009999999999</v>
      </c>
      <c r="W251" s="483">
        <v>0</v>
      </c>
      <c r="X251" s="483">
        <v>0</v>
      </c>
      <c r="Y251" s="483">
        <v>5.0321800000000003</v>
      </c>
      <c r="Z251" s="483">
        <v>1.6729000000000001</v>
      </c>
      <c r="AA251" s="483">
        <v>0</v>
      </c>
      <c r="AB251" s="483">
        <v>0.24106</v>
      </c>
      <c r="AC251" s="483">
        <v>0</v>
      </c>
      <c r="AD251" s="483">
        <v>35.939230000000002</v>
      </c>
      <c r="AE251" s="483">
        <v>5306.1526800000011</v>
      </c>
      <c r="AF251" s="233">
        <v>74.506259999999997</v>
      </c>
      <c r="AG251" s="233">
        <v>682.47933999999998</v>
      </c>
      <c r="AH251" s="233">
        <v>0</v>
      </c>
      <c r="AI251" s="233">
        <v>5.0321800000000003</v>
      </c>
      <c r="AJ251" s="488">
        <v>4544.1349</v>
      </c>
    </row>
    <row r="252" spans="1:36" s="42" customFormat="1" x14ac:dyDescent="0.25">
      <c r="A252" s="405">
        <v>6</v>
      </c>
      <c r="B252" s="115">
        <v>144220</v>
      </c>
      <c r="C252" s="185" t="s">
        <v>635</v>
      </c>
      <c r="D252" s="483">
        <v>133.40897000000001</v>
      </c>
      <c r="E252" s="483">
        <v>1083.8851199999999</v>
      </c>
      <c r="F252" s="483">
        <v>3254.7375699999998</v>
      </c>
      <c r="G252" s="483">
        <v>770.15585999999996</v>
      </c>
      <c r="H252" s="89">
        <v>5242.1875199999995</v>
      </c>
      <c r="I252" s="483">
        <v>1203.42877</v>
      </c>
      <c r="J252" s="483">
        <v>492.24119999999999</v>
      </c>
      <c r="K252" s="483">
        <v>0</v>
      </c>
      <c r="L252" s="483">
        <v>1272.31978</v>
      </c>
      <c r="M252" s="483">
        <v>106.01217</v>
      </c>
      <c r="N252" s="483">
        <v>147.06223</v>
      </c>
      <c r="O252" s="483">
        <v>14.493370000000001</v>
      </c>
      <c r="P252" s="483">
        <v>0.86370999999999998</v>
      </c>
      <c r="Q252" s="483">
        <v>24.376069999999999</v>
      </c>
      <c r="R252" s="89">
        <v>3260.7972999999997</v>
      </c>
      <c r="S252" s="483">
        <v>0</v>
      </c>
      <c r="T252" s="483">
        <v>35.948720000000002</v>
      </c>
      <c r="U252" s="483">
        <v>0.68842999999999999</v>
      </c>
      <c r="V252" s="483">
        <v>5.2815500000000002</v>
      </c>
      <c r="W252" s="483">
        <v>0</v>
      </c>
      <c r="X252" s="483">
        <v>0</v>
      </c>
      <c r="Y252" s="483">
        <v>10.09248</v>
      </c>
      <c r="Z252" s="483">
        <v>3.2765</v>
      </c>
      <c r="AA252" s="483">
        <v>0</v>
      </c>
      <c r="AB252" s="483">
        <v>0.51117000000000001</v>
      </c>
      <c r="AC252" s="483">
        <v>0</v>
      </c>
      <c r="AD252" s="483">
        <v>55.798850000000002</v>
      </c>
      <c r="AE252" s="483">
        <v>8558.7836699999989</v>
      </c>
      <c r="AF252" s="233">
        <v>147.06223</v>
      </c>
      <c r="AG252" s="233">
        <v>1383.6134999999999</v>
      </c>
      <c r="AH252" s="233">
        <v>0</v>
      </c>
      <c r="AI252" s="233">
        <v>10.09248</v>
      </c>
      <c r="AJ252" s="488">
        <v>7018.0154600000005</v>
      </c>
    </row>
    <row r="253" spans="1:36" s="42" customFormat="1" x14ac:dyDescent="0.25">
      <c r="A253" s="405">
        <v>6</v>
      </c>
      <c r="B253" s="115">
        <v>144225</v>
      </c>
      <c r="C253" s="185" t="s">
        <v>637</v>
      </c>
      <c r="D253" s="483">
        <v>974.97127999999998</v>
      </c>
      <c r="E253" s="483">
        <v>3011.2741299999998</v>
      </c>
      <c r="F253" s="483">
        <v>20805.295389999999</v>
      </c>
      <c r="G253" s="483">
        <v>3693.03026</v>
      </c>
      <c r="H253" s="89">
        <v>28484.571059999998</v>
      </c>
      <c r="I253" s="483">
        <v>2916.172</v>
      </c>
      <c r="J253" s="483">
        <v>2332.7790100000002</v>
      </c>
      <c r="K253" s="483">
        <v>0</v>
      </c>
      <c r="L253" s="483">
        <v>11393.66223</v>
      </c>
      <c r="M253" s="483">
        <v>1270.7596599999999</v>
      </c>
      <c r="N253" s="483">
        <v>607.15671999999995</v>
      </c>
      <c r="O253" s="483">
        <v>132.44332</v>
      </c>
      <c r="P253" s="483">
        <v>1.8791100000000001</v>
      </c>
      <c r="Q253" s="483">
        <v>59.529429999999998</v>
      </c>
      <c r="R253" s="89">
        <v>18714.381479999996</v>
      </c>
      <c r="S253" s="483">
        <v>0</v>
      </c>
      <c r="T253" s="483">
        <v>180.29141000000001</v>
      </c>
      <c r="U253" s="483">
        <v>2.2971400000000002</v>
      </c>
      <c r="V253" s="483">
        <v>1.0614600000000001</v>
      </c>
      <c r="W253" s="483">
        <v>0</v>
      </c>
      <c r="X253" s="483">
        <v>0</v>
      </c>
      <c r="Y253" s="483">
        <v>43.241250000000001</v>
      </c>
      <c r="Z253" s="483">
        <v>2.6312199999999999</v>
      </c>
      <c r="AA253" s="483">
        <v>0</v>
      </c>
      <c r="AB253" s="483">
        <v>5.1467099999999997</v>
      </c>
      <c r="AC253" s="483">
        <v>0</v>
      </c>
      <c r="AD253" s="483">
        <v>234.66919000000007</v>
      </c>
      <c r="AE253" s="483">
        <v>47433.621729999999</v>
      </c>
      <c r="AF253" s="233">
        <v>607.15671999999995</v>
      </c>
      <c r="AG253" s="233">
        <v>12665.48335</v>
      </c>
      <c r="AH253" s="233">
        <v>0</v>
      </c>
      <c r="AI253" s="233">
        <v>43.241250000000001</v>
      </c>
      <c r="AJ253" s="488">
        <v>34117.740410000006</v>
      </c>
    </row>
    <row r="254" spans="1:36" s="42" customFormat="1" x14ac:dyDescent="0.25">
      <c r="A254" s="405">
        <v>4</v>
      </c>
      <c r="B254" s="115">
        <v>1443</v>
      </c>
      <c r="C254" s="185" t="s">
        <v>1417</v>
      </c>
      <c r="D254" s="483">
        <v>737.94231000000002</v>
      </c>
      <c r="E254" s="483">
        <v>1496.74199</v>
      </c>
      <c r="F254" s="483">
        <v>10931.706200000001</v>
      </c>
      <c r="G254" s="483">
        <v>941.53187000000003</v>
      </c>
      <c r="H254" s="89">
        <v>14107.922370000002</v>
      </c>
      <c r="I254" s="483">
        <v>0</v>
      </c>
      <c r="J254" s="483">
        <v>13.13369</v>
      </c>
      <c r="K254" s="483">
        <v>0</v>
      </c>
      <c r="L254" s="483">
        <v>0</v>
      </c>
      <c r="M254" s="483">
        <v>688.87897999999996</v>
      </c>
      <c r="N254" s="483">
        <v>496.47034000000002</v>
      </c>
      <c r="O254" s="483">
        <v>4.8316800000000004</v>
      </c>
      <c r="P254" s="483">
        <v>0</v>
      </c>
      <c r="Q254" s="483">
        <v>0</v>
      </c>
      <c r="R254" s="89">
        <v>1203.3146899999999</v>
      </c>
      <c r="S254" s="483">
        <v>0</v>
      </c>
      <c r="T254" s="483">
        <v>0</v>
      </c>
      <c r="U254" s="483">
        <v>0</v>
      </c>
      <c r="V254" s="483">
        <v>3.0106299999999999</v>
      </c>
      <c r="W254" s="483">
        <v>0</v>
      </c>
      <c r="X254" s="483">
        <v>0</v>
      </c>
      <c r="Y254" s="483">
        <v>0</v>
      </c>
      <c r="Z254" s="483">
        <v>0</v>
      </c>
      <c r="AA254" s="483">
        <v>0</v>
      </c>
      <c r="AB254" s="483">
        <v>0</v>
      </c>
      <c r="AC254" s="483">
        <v>0</v>
      </c>
      <c r="AD254" s="483">
        <v>3.0106299999999999</v>
      </c>
      <c r="AE254" s="483">
        <v>15314.247690000002</v>
      </c>
      <c r="AF254" s="233">
        <v>496.47034000000002</v>
      </c>
      <c r="AG254" s="233">
        <v>691.88960999999995</v>
      </c>
      <c r="AH254" s="233">
        <v>0</v>
      </c>
      <c r="AI254" s="233">
        <v>0</v>
      </c>
      <c r="AJ254" s="488">
        <v>14125.887740000002</v>
      </c>
    </row>
    <row r="255" spans="1:36" s="42" customFormat="1" x14ac:dyDescent="0.25">
      <c r="A255" s="405">
        <v>6</v>
      </c>
      <c r="B255" s="115">
        <v>144305</v>
      </c>
      <c r="C255" s="185" t="s">
        <v>629</v>
      </c>
      <c r="D255" s="483">
        <v>4.6249200000000004</v>
      </c>
      <c r="E255" s="483">
        <v>20.492560000000001</v>
      </c>
      <c r="F255" s="483">
        <v>130.80126999999999</v>
      </c>
      <c r="G255" s="483">
        <v>15.251099999999999</v>
      </c>
      <c r="H255" s="89">
        <v>171.16985</v>
      </c>
      <c r="I255" s="483">
        <v>0</v>
      </c>
      <c r="J255" s="483">
        <v>2.3691900000000001</v>
      </c>
      <c r="K255" s="483">
        <v>0</v>
      </c>
      <c r="L255" s="483">
        <v>0</v>
      </c>
      <c r="M255" s="483">
        <v>93.316609999999997</v>
      </c>
      <c r="N255" s="483">
        <v>12.491580000000001</v>
      </c>
      <c r="O255" s="483">
        <v>0.21009</v>
      </c>
      <c r="P255" s="483">
        <v>0</v>
      </c>
      <c r="Q255" s="483">
        <v>0</v>
      </c>
      <c r="R255" s="89">
        <v>108.38746999999999</v>
      </c>
      <c r="S255" s="483">
        <v>0</v>
      </c>
      <c r="T255" s="483">
        <v>0</v>
      </c>
      <c r="U255" s="483">
        <v>0</v>
      </c>
      <c r="V255" s="483">
        <v>0.72316000000000003</v>
      </c>
      <c r="W255" s="483">
        <v>0</v>
      </c>
      <c r="X255" s="483">
        <v>0</v>
      </c>
      <c r="Y255" s="483">
        <v>0</v>
      </c>
      <c r="Z255" s="483">
        <v>0</v>
      </c>
      <c r="AA255" s="483">
        <v>0</v>
      </c>
      <c r="AB255" s="483">
        <v>0</v>
      </c>
      <c r="AC255" s="483">
        <v>0</v>
      </c>
      <c r="AD255" s="483">
        <v>0.72316000000000003</v>
      </c>
      <c r="AE255" s="483">
        <v>280.28048000000001</v>
      </c>
      <c r="AF255" s="233">
        <v>12.491580000000001</v>
      </c>
      <c r="AG255" s="233">
        <v>94.039770000000004</v>
      </c>
      <c r="AH255" s="233">
        <v>0</v>
      </c>
      <c r="AI255" s="233">
        <v>0</v>
      </c>
      <c r="AJ255" s="488">
        <v>173.74913000000001</v>
      </c>
    </row>
    <row r="256" spans="1:36" s="42" customFormat="1" x14ac:dyDescent="0.25">
      <c r="A256" s="405">
        <v>6</v>
      </c>
      <c r="B256" s="115">
        <v>144310</v>
      </c>
      <c r="C256" s="185" t="s">
        <v>631</v>
      </c>
      <c r="D256" s="483">
        <v>7.4613300000000002</v>
      </c>
      <c r="E256" s="483">
        <v>13.20045</v>
      </c>
      <c r="F256" s="483">
        <v>87.258430000000004</v>
      </c>
      <c r="G256" s="483">
        <v>9.5836900000000007</v>
      </c>
      <c r="H256" s="89">
        <v>117.5039</v>
      </c>
      <c r="I256" s="483">
        <v>0</v>
      </c>
      <c r="J256" s="483">
        <v>1.6114599999999999</v>
      </c>
      <c r="K256" s="483">
        <v>0</v>
      </c>
      <c r="L256" s="483">
        <v>0</v>
      </c>
      <c r="M256" s="483">
        <v>7.4743700000000004</v>
      </c>
      <c r="N256" s="483">
        <v>7.7337300000000004</v>
      </c>
      <c r="O256" s="483">
        <v>0.42585000000000001</v>
      </c>
      <c r="P256" s="483">
        <v>0</v>
      </c>
      <c r="Q256" s="483">
        <v>0</v>
      </c>
      <c r="R256" s="89">
        <v>17.24541</v>
      </c>
      <c r="S256" s="483">
        <v>0</v>
      </c>
      <c r="T256" s="483">
        <v>0</v>
      </c>
      <c r="U256" s="483">
        <v>0</v>
      </c>
      <c r="V256" s="483">
        <v>0.49303000000000002</v>
      </c>
      <c r="W256" s="483">
        <v>0</v>
      </c>
      <c r="X256" s="483">
        <v>0</v>
      </c>
      <c r="Y256" s="483">
        <v>0</v>
      </c>
      <c r="Z256" s="483">
        <v>0</v>
      </c>
      <c r="AA256" s="483">
        <v>0</v>
      </c>
      <c r="AB256" s="483">
        <v>0</v>
      </c>
      <c r="AC256" s="483">
        <v>0</v>
      </c>
      <c r="AD256" s="483">
        <v>0.49303000000000002</v>
      </c>
      <c r="AE256" s="483">
        <v>135.24234000000001</v>
      </c>
      <c r="AF256" s="233">
        <v>7.7337300000000004</v>
      </c>
      <c r="AG256" s="233">
        <v>7.9674000000000005</v>
      </c>
      <c r="AH256" s="233">
        <v>0</v>
      </c>
      <c r="AI256" s="233">
        <v>0</v>
      </c>
      <c r="AJ256" s="488">
        <v>119.54120999999999</v>
      </c>
    </row>
    <row r="257" spans="1:36" s="42" customFormat="1" x14ac:dyDescent="0.25">
      <c r="A257" s="405">
        <v>6</v>
      </c>
      <c r="B257" s="115">
        <v>144315</v>
      </c>
      <c r="C257" s="185" t="s">
        <v>633</v>
      </c>
      <c r="D257" s="483">
        <v>10.61163</v>
      </c>
      <c r="E257" s="483">
        <v>20.774370000000001</v>
      </c>
      <c r="F257" s="483">
        <v>139.18962999999999</v>
      </c>
      <c r="G257" s="483">
        <v>14.222899999999999</v>
      </c>
      <c r="H257" s="89">
        <v>184.79853</v>
      </c>
      <c r="I257" s="483">
        <v>0</v>
      </c>
      <c r="J257" s="483">
        <v>2.4763000000000002</v>
      </c>
      <c r="K257" s="483">
        <v>0</v>
      </c>
      <c r="L257" s="483">
        <v>0</v>
      </c>
      <c r="M257" s="483">
        <v>11.306509999999999</v>
      </c>
      <c r="N257" s="483">
        <v>12.062580000000001</v>
      </c>
      <c r="O257" s="483">
        <v>0.65322999999999998</v>
      </c>
      <c r="P257" s="483">
        <v>0</v>
      </c>
      <c r="Q257" s="483">
        <v>0</v>
      </c>
      <c r="R257" s="89">
        <v>26.498620000000003</v>
      </c>
      <c r="S257" s="483">
        <v>0</v>
      </c>
      <c r="T257" s="483">
        <v>0</v>
      </c>
      <c r="U257" s="483">
        <v>0</v>
      </c>
      <c r="V257" s="483">
        <v>0.75556999999999996</v>
      </c>
      <c r="W257" s="483">
        <v>0</v>
      </c>
      <c r="X257" s="483">
        <v>0</v>
      </c>
      <c r="Y257" s="483">
        <v>0</v>
      </c>
      <c r="Z257" s="483">
        <v>0</v>
      </c>
      <c r="AA257" s="483">
        <v>0</v>
      </c>
      <c r="AB257" s="483">
        <v>0</v>
      </c>
      <c r="AC257" s="483">
        <v>0</v>
      </c>
      <c r="AD257" s="483">
        <v>0.75556999999999996</v>
      </c>
      <c r="AE257" s="483">
        <v>212.05271999999999</v>
      </c>
      <c r="AF257" s="233">
        <v>12.062580000000001</v>
      </c>
      <c r="AG257" s="233">
        <v>12.06208</v>
      </c>
      <c r="AH257" s="233">
        <v>0</v>
      </c>
      <c r="AI257" s="233">
        <v>0</v>
      </c>
      <c r="AJ257" s="488">
        <v>187.92806000000002</v>
      </c>
    </row>
    <row r="258" spans="1:36" s="42" customFormat="1" x14ac:dyDescent="0.25">
      <c r="A258" s="405">
        <v>6</v>
      </c>
      <c r="B258" s="115">
        <v>144320</v>
      </c>
      <c r="C258" s="185" t="s">
        <v>635</v>
      </c>
      <c r="D258" s="483">
        <v>19.49456</v>
      </c>
      <c r="E258" s="483">
        <v>42.907310000000003</v>
      </c>
      <c r="F258" s="483">
        <v>281.43065999999999</v>
      </c>
      <c r="G258" s="483">
        <v>28.45044</v>
      </c>
      <c r="H258" s="89">
        <v>372.28297000000003</v>
      </c>
      <c r="I258" s="483">
        <v>0</v>
      </c>
      <c r="J258" s="483">
        <v>4.5635300000000001</v>
      </c>
      <c r="K258" s="483">
        <v>0</v>
      </c>
      <c r="L258" s="483">
        <v>0</v>
      </c>
      <c r="M258" s="483">
        <v>23.519559999999998</v>
      </c>
      <c r="N258" s="483">
        <v>22.993980000000001</v>
      </c>
      <c r="O258" s="483">
        <v>1.3602399999999999</v>
      </c>
      <c r="P258" s="483">
        <v>0</v>
      </c>
      <c r="Q258" s="483">
        <v>0</v>
      </c>
      <c r="R258" s="89">
        <v>52.437309999999997</v>
      </c>
      <c r="S258" s="483">
        <v>0</v>
      </c>
      <c r="T258" s="483">
        <v>0</v>
      </c>
      <c r="U258" s="483">
        <v>0</v>
      </c>
      <c r="V258" s="483">
        <v>1.03887</v>
      </c>
      <c r="W258" s="483">
        <v>0</v>
      </c>
      <c r="X258" s="483">
        <v>0</v>
      </c>
      <c r="Y258" s="483">
        <v>0</v>
      </c>
      <c r="Z258" s="483">
        <v>0</v>
      </c>
      <c r="AA258" s="483">
        <v>0</v>
      </c>
      <c r="AB258" s="483">
        <v>0</v>
      </c>
      <c r="AC258" s="483">
        <v>0</v>
      </c>
      <c r="AD258" s="483">
        <v>1.03887</v>
      </c>
      <c r="AE258" s="483">
        <v>425.75914999999998</v>
      </c>
      <c r="AF258" s="233">
        <v>22.993980000000001</v>
      </c>
      <c r="AG258" s="233">
        <v>24.558429999999998</v>
      </c>
      <c r="AH258" s="233">
        <v>0</v>
      </c>
      <c r="AI258" s="233">
        <v>0</v>
      </c>
      <c r="AJ258" s="488">
        <v>378.20674000000002</v>
      </c>
    </row>
    <row r="259" spans="1:36" s="42" customFormat="1" x14ac:dyDescent="0.25">
      <c r="A259" s="405">
        <v>6</v>
      </c>
      <c r="B259" s="115">
        <v>144325</v>
      </c>
      <c r="C259" s="185" t="s">
        <v>637</v>
      </c>
      <c r="D259" s="483">
        <v>695.74986999999999</v>
      </c>
      <c r="E259" s="483">
        <v>1399.3672999999999</v>
      </c>
      <c r="F259" s="483">
        <v>10293.02621</v>
      </c>
      <c r="G259" s="483">
        <v>874.02373999999998</v>
      </c>
      <c r="H259" s="89">
        <v>13262.16712</v>
      </c>
      <c r="I259" s="483">
        <v>0</v>
      </c>
      <c r="J259" s="483">
        <v>2.11321</v>
      </c>
      <c r="K259" s="483">
        <v>0</v>
      </c>
      <c r="L259" s="483">
        <v>0</v>
      </c>
      <c r="M259" s="483">
        <v>553.26193000000001</v>
      </c>
      <c r="N259" s="483">
        <v>441.18847</v>
      </c>
      <c r="O259" s="483">
        <v>2.1822699999999999</v>
      </c>
      <c r="P259" s="483">
        <v>0</v>
      </c>
      <c r="Q259" s="483">
        <v>0</v>
      </c>
      <c r="R259" s="89">
        <v>998.74587999999994</v>
      </c>
      <c r="S259" s="483">
        <v>0</v>
      </c>
      <c r="T259" s="483">
        <v>0</v>
      </c>
      <c r="U259" s="483">
        <v>0</v>
      </c>
      <c r="V259" s="483">
        <v>0</v>
      </c>
      <c r="W259" s="483">
        <v>0</v>
      </c>
      <c r="X259" s="483">
        <v>0</v>
      </c>
      <c r="Y259" s="483">
        <v>0</v>
      </c>
      <c r="Z259" s="483">
        <v>0</v>
      </c>
      <c r="AA259" s="483">
        <v>0</v>
      </c>
      <c r="AB259" s="483">
        <v>0</v>
      </c>
      <c r="AC259" s="483">
        <v>0</v>
      </c>
      <c r="AD259" s="483">
        <v>0</v>
      </c>
      <c r="AE259" s="483">
        <v>14260.913</v>
      </c>
      <c r="AF259" s="233">
        <v>441.18847</v>
      </c>
      <c r="AG259" s="233">
        <v>553.26193000000001</v>
      </c>
      <c r="AH259" s="233">
        <v>0</v>
      </c>
      <c r="AI259" s="233">
        <v>0</v>
      </c>
      <c r="AJ259" s="488">
        <v>13266.462599999999</v>
      </c>
    </row>
    <row r="260" spans="1:36" s="42" customFormat="1" x14ac:dyDescent="0.25">
      <c r="A260" s="405">
        <v>4</v>
      </c>
      <c r="B260" s="115">
        <v>1444</v>
      </c>
      <c r="C260" s="185" t="s">
        <v>1418</v>
      </c>
      <c r="D260" s="483">
        <v>217.83618999999999</v>
      </c>
      <c r="E260" s="483">
        <v>0.93781000000000003</v>
      </c>
      <c r="F260" s="483">
        <v>12653.30795</v>
      </c>
      <c r="G260" s="483">
        <v>68.995180000000005</v>
      </c>
      <c r="H260" s="89">
        <v>12941.07713</v>
      </c>
      <c r="I260" s="483">
        <v>0</v>
      </c>
      <c r="J260" s="483">
        <v>0</v>
      </c>
      <c r="K260" s="483">
        <v>0</v>
      </c>
      <c r="L260" s="483">
        <v>0</v>
      </c>
      <c r="M260" s="483">
        <v>0</v>
      </c>
      <c r="N260" s="483">
        <v>3.4006099999999999</v>
      </c>
      <c r="O260" s="483">
        <v>43.602379999999997</v>
      </c>
      <c r="P260" s="483">
        <v>0</v>
      </c>
      <c r="Q260" s="483">
        <v>341.80342999999999</v>
      </c>
      <c r="R260" s="89">
        <v>388.80642</v>
      </c>
      <c r="S260" s="483">
        <v>26.21172</v>
      </c>
      <c r="T260" s="483">
        <v>0</v>
      </c>
      <c r="U260" s="483">
        <v>0</v>
      </c>
      <c r="V260" s="483">
        <v>1.25275</v>
      </c>
      <c r="W260" s="483">
        <v>0</v>
      </c>
      <c r="X260" s="483">
        <v>8.6385699999999996</v>
      </c>
      <c r="Y260" s="483">
        <v>1395.0462199999999</v>
      </c>
      <c r="Z260" s="483">
        <v>0</v>
      </c>
      <c r="AA260" s="483">
        <v>63.039360000000002</v>
      </c>
      <c r="AB260" s="483">
        <v>38.35933</v>
      </c>
      <c r="AC260" s="483">
        <v>34.708260000000003</v>
      </c>
      <c r="AD260" s="483">
        <v>1567.25621</v>
      </c>
      <c r="AE260" s="483">
        <v>14897.13976</v>
      </c>
      <c r="AF260" s="233">
        <v>3.4006099999999999</v>
      </c>
      <c r="AG260" s="233">
        <v>1.25275</v>
      </c>
      <c r="AH260" s="233">
        <v>0</v>
      </c>
      <c r="AI260" s="233">
        <v>1492.79384</v>
      </c>
      <c r="AJ260" s="488">
        <v>13399.692559999998</v>
      </c>
    </row>
    <row r="261" spans="1:36" s="42" customFormat="1" x14ac:dyDescent="0.25">
      <c r="A261" s="405">
        <v>6</v>
      </c>
      <c r="B261" s="115">
        <v>144405</v>
      </c>
      <c r="C261" s="185" t="s">
        <v>629</v>
      </c>
      <c r="D261" s="483">
        <v>43.661610000000003</v>
      </c>
      <c r="E261" s="483">
        <v>0.93781000000000003</v>
      </c>
      <c r="F261" s="483">
        <v>635.15956000000006</v>
      </c>
      <c r="G261" s="483">
        <v>6.1624299999999996</v>
      </c>
      <c r="H261" s="89">
        <v>685.92141000000004</v>
      </c>
      <c r="I261" s="483">
        <v>0</v>
      </c>
      <c r="J261" s="483">
        <v>0</v>
      </c>
      <c r="K261" s="483">
        <v>0</v>
      </c>
      <c r="L261" s="483">
        <v>0</v>
      </c>
      <c r="M261" s="483">
        <v>0</v>
      </c>
      <c r="N261" s="483">
        <v>1.65571</v>
      </c>
      <c r="O261" s="483">
        <v>0.82181999999999999</v>
      </c>
      <c r="P261" s="483">
        <v>0</v>
      </c>
      <c r="Q261" s="483">
        <v>36.05959</v>
      </c>
      <c r="R261" s="89">
        <v>38.537120000000002</v>
      </c>
      <c r="S261" s="483">
        <v>6.2613099999999999</v>
      </c>
      <c r="T261" s="483">
        <v>0</v>
      </c>
      <c r="U261" s="483">
        <v>0</v>
      </c>
      <c r="V261" s="483">
        <v>0.77683000000000002</v>
      </c>
      <c r="W261" s="483">
        <v>0</v>
      </c>
      <c r="X261" s="483">
        <v>1.2599199999999999</v>
      </c>
      <c r="Y261" s="483">
        <v>98.834919999999997</v>
      </c>
      <c r="Z261" s="483">
        <v>0</v>
      </c>
      <c r="AA261" s="483">
        <v>2.5588099999999998</v>
      </c>
      <c r="AB261" s="483">
        <v>1.50925</v>
      </c>
      <c r="AC261" s="483">
        <v>4.1696900000000001</v>
      </c>
      <c r="AD261" s="483">
        <v>115.37072999999999</v>
      </c>
      <c r="AE261" s="483">
        <v>839.82925999999998</v>
      </c>
      <c r="AF261" s="233">
        <v>1.65571</v>
      </c>
      <c r="AG261" s="233">
        <v>0.77683000000000002</v>
      </c>
      <c r="AH261" s="233">
        <v>0</v>
      </c>
      <c r="AI261" s="233">
        <v>105.56341999999999</v>
      </c>
      <c r="AJ261" s="488">
        <v>731.83329999999989</v>
      </c>
    </row>
    <row r="262" spans="1:36" s="42" customFormat="1" x14ac:dyDescent="0.25">
      <c r="A262" s="405">
        <v>6</v>
      </c>
      <c r="B262" s="115">
        <v>144410</v>
      </c>
      <c r="C262" s="185" t="s">
        <v>631</v>
      </c>
      <c r="D262" s="483">
        <v>18.550450000000001</v>
      </c>
      <c r="E262" s="483">
        <v>0</v>
      </c>
      <c r="F262" s="483">
        <v>464.28188999999998</v>
      </c>
      <c r="G262" s="483">
        <v>4.0339900000000002</v>
      </c>
      <c r="H262" s="89">
        <v>486.86633</v>
      </c>
      <c r="I262" s="483">
        <v>0</v>
      </c>
      <c r="J262" s="483">
        <v>0</v>
      </c>
      <c r="K262" s="483">
        <v>0</v>
      </c>
      <c r="L262" s="483">
        <v>0</v>
      </c>
      <c r="M262" s="483">
        <v>0</v>
      </c>
      <c r="N262" s="483">
        <v>1.7448999999999999</v>
      </c>
      <c r="O262" s="483">
        <v>1.99543</v>
      </c>
      <c r="P262" s="483">
        <v>0</v>
      </c>
      <c r="Q262" s="483">
        <v>22.002030000000001</v>
      </c>
      <c r="R262" s="89">
        <v>25.742360000000001</v>
      </c>
      <c r="S262" s="483">
        <v>4.2727700000000004</v>
      </c>
      <c r="T262" s="483">
        <v>0</v>
      </c>
      <c r="U262" s="483">
        <v>0</v>
      </c>
      <c r="V262" s="483">
        <v>0.47592000000000001</v>
      </c>
      <c r="W262" s="483">
        <v>0</v>
      </c>
      <c r="X262" s="483">
        <v>0.87204000000000004</v>
      </c>
      <c r="Y262" s="483">
        <v>64.724369999999993</v>
      </c>
      <c r="Z262" s="483">
        <v>0</v>
      </c>
      <c r="AA262" s="483">
        <v>4.1047799999999999</v>
      </c>
      <c r="AB262" s="483">
        <v>4.1408399999999999</v>
      </c>
      <c r="AC262" s="483">
        <v>5.9779299999999997</v>
      </c>
      <c r="AD262" s="483">
        <v>84.568649999999991</v>
      </c>
      <c r="AE262" s="483">
        <v>597.17733999999996</v>
      </c>
      <c r="AF262" s="233">
        <v>1.7448999999999999</v>
      </c>
      <c r="AG262" s="233">
        <v>0.47592000000000001</v>
      </c>
      <c r="AH262" s="233">
        <v>0</v>
      </c>
      <c r="AI262" s="233">
        <v>74.807079999999999</v>
      </c>
      <c r="AJ262" s="488">
        <v>520.14944000000003</v>
      </c>
    </row>
    <row r="263" spans="1:36" s="42" customFormat="1" x14ac:dyDescent="0.25">
      <c r="A263" s="405">
        <v>6</v>
      </c>
      <c r="B263" s="115">
        <v>144415</v>
      </c>
      <c r="C263" s="185" t="s">
        <v>633</v>
      </c>
      <c r="D263" s="483">
        <v>13.008319999999999</v>
      </c>
      <c r="E263" s="483">
        <v>0</v>
      </c>
      <c r="F263" s="483">
        <v>705.96884999999997</v>
      </c>
      <c r="G263" s="483">
        <v>6.3872400000000003</v>
      </c>
      <c r="H263" s="89">
        <v>725.36441000000002</v>
      </c>
      <c r="I263" s="483">
        <v>0</v>
      </c>
      <c r="J263" s="483">
        <v>0</v>
      </c>
      <c r="K263" s="483">
        <v>0</v>
      </c>
      <c r="L263" s="483">
        <v>0</v>
      </c>
      <c r="M263" s="483">
        <v>0</v>
      </c>
      <c r="N263" s="483">
        <v>0</v>
      </c>
      <c r="O263" s="483">
        <v>4.2988799999999996</v>
      </c>
      <c r="P263" s="483">
        <v>0</v>
      </c>
      <c r="Q263" s="483">
        <v>31.948799999999999</v>
      </c>
      <c r="R263" s="89">
        <v>36.247679999999995</v>
      </c>
      <c r="S263" s="483">
        <v>3.95208</v>
      </c>
      <c r="T263" s="483">
        <v>0</v>
      </c>
      <c r="U263" s="483">
        <v>0</v>
      </c>
      <c r="V263" s="483">
        <v>0</v>
      </c>
      <c r="W263" s="483">
        <v>0</v>
      </c>
      <c r="X263" s="483">
        <v>0.94406999999999996</v>
      </c>
      <c r="Y263" s="483">
        <v>102.14319</v>
      </c>
      <c r="Z263" s="483">
        <v>0</v>
      </c>
      <c r="AA263" s="483">
        <v>5.6085399999999996</v>
      </c>
      <c r="AB263" s="483">
        <v>2.54135</v>
      </c>
      <c r="AC263" s="483">
        <v>4.9230299999999998</v>
      </c>
      <c r="AD263" s="483">
        <v>120.11226000000001</v>
      </c>
      <c r="AE263" s="483">
        <v>881.72434999999996</v>
      </c>
      <c r="AF263" s="233">
        <v>0</v>
      </c>
      <c r="AG263" s="233">
        <v>0</v>
      </c>
      <c r="AH263" s="233">
        <v>0</v>
      </c>
      <c r="AI263" s="233">
        <v>112.67476000000001</v>
      </c>
      <c r="AJ263" s="488">
        <v>769.04959000000008</v>
      </c>
    </row>
    <row r="264" spans="1:36" s="42" customFormat="1" x14ac:dyDescent="0.25">
      <c r="A264" s="405">
        <v>6</v>
      </c>
      <c r="B264" s="115">
        <v>144420</v>
      </c>
      <c r="C264" s="185" t="s">
        <v>635</v>
      </c>
      <c r="D264" s="483">
        <v>57.786430000000003</v>
      </c>
      <c r="E264" s="483">
        <v>0</v>
      </c>
      <c r="F264" s="483">
        <v>1409.0701100000001</v>
      </c>
      <c r="G264" s="483">
        <v>13.633190000000001</v>
      </c>
      <c r="H264" s="89">
        <v>1480.4897300000002</v>
      </c>
      <c r="I264" s="483">
        <v>0</v>
      </c>
      <c r="J264" s="483">
        <v>0</v>
      </c>
      <c r="K264" s="483">
        <v>0</v>
      </c>
      <c r="L264" s="483">
        <v>0</v>
      </c>
      <c r="M264" s="483">
        <v>0</v>
      </c>
      <c r="N264" s="483">
        <v>0</v>
      </c>
      <c r="O264" s="483">
        <v>7.6801399999999997</v>
      </c>
      <c r="P264" s="483">
        <v>0</v>
      </c>
      <c r="Q264" s="483">
        <v>60.986809999999998</v>
      </c>
      <c r="R264" s="89">
        <v>68.66695</v>
      </c>
      <c r="S264" s="483">
        <v>5.6063799999999997</v>
      </c>
      <c r="T264" s="483">
        <v>0</v>
      </c>
      <c r="U264" s="483">
        <v>0</v>
      </c>
      <c r="V264" s="483">
        <v>0</v>
      </c>
      <c r="W264" s="483">
        <v>0</v>
      </c>
      <c r="X264" s="483">
        <v>1.5794299999999999</v>
      </c>
      <c r="Y264" s="483">
        <v>223.80113</v>
      </c>
      <c r="Z264" s="483">
        <v>0</v>
      </c>
      <c r="AA264" s="483">
        <v>8.9204299999999996</v>
      </c>
      <c r="AB264" s="483">
        <v>6.6051599999999997</v>
      </c>
      <c r="AC264" s="483">
        <v>7.2435400000000003</v>
      </c>
      <c r="AD264" s="483">
        <v>253.75607000000002</v>
      </c>
      <c r="AE264" s="483">
        <v>1802.9127500000004</v>
      </c>
      <c r="AF264" s="233">
        <v>0</v>
      </c>
      <c r="AG264" s="233">
        <v>0</v>
      </c>
      <c r="AH264" s="233">
        <v>0</v>
      </c>
      <c r="AI264" s="233">
        <v>239.96510000000001</v>
      </c>
      <c r="AJ264" s="488">
        <v>1562.9476500000003</v>
      </c>
    </row>
    <row r="265" spans="1:36" s="42" customFormat="1" x14ac:dyDescent="0.25">
      <c r="A265" s="405">
        <v>6</v>
      </c>
      <c r="B265" s="115">
        <v>144425</v>
      </c>
      <c r="C265" s="185" t="s">
        <v>637</v>
      </c>
      <c r="D265" s="483">
        <v>84.82938</v>
      </c>
      <c r="E265" s="483">
        <v>0</v>
      </c>
      <c r="F265" s="483">
        <v>9438.8275400000002</v>
      </c>
      <c r="G265" s="483">
        <v>38.778329999999997</v>
      </c>
      <c r="H265" s="89">
        <v>9562.4352499999986</v>
      </c>
      <c r="I265" s="483">
        <v>0</v>
      </c>
      <c r="J265" s="483">
        <v>0</v>
      </c>
      <c r="K265" s="483">
        <v>0</v>
      </c>
      <c r="L265" s="483">
        <v>0</v>
      </c>
      <c r="M265" s="483">
        <v>0</v>
      </c>
      <c r="N265" s="483">
        <v>0</v>
      </c>
      <c r="O265" s="483">
        <v>28.80611</v>
      </c>
      <c r="P265" s="483">
        <v>0</v>
      </c>
      <c r="Q265" s="483">
        <v>190.80619999999999</v>
      </c>
      <c r="R265" s="89">
        <v>219.61230999999998</v>
      </c>
      <c r="S265" s="483">
        <v>6.1191800000000001</v>
      </c>
      <c r="T265" s="483">
        <v>0</v>
      </c>
      <c r="U265" s="483">
        <v>0</v>
      </c>
      <c r="V265" s="483">
        <v>0</v>
      </c>
      <c r="W265" s="483">
        <v>0</v>
      </c>
      <c r="X265" s="483">
        <v>3.9831099999999999</v>
      </c>
      <c r="Y265" s="483">
        <v>905.54260999999997</v>
      </c>
      <c r="Z265" s="483">
        <v>0</v>
      </c>
      <c r="AA265" s="483">
        <v>41.846800000000002</v>
      </c>
      <c r="AB265" s="483">
        <v>23.562729999999998</v>
      </c>
      <c r="AC265" s="483">
        <v>12.394069999999999</v>
      </c>
      <c r="AD265" s="483">
        <v>993.44849999999997</v>
      </c>
      <c r="AE265" s="483">
        <v>10775.496059999999</v>
      </c>
      <c r="AF265" s="233">
        <v>0</v>
      </c>
      <c r="AG265" s="233">
        <v>0</v>
      </c>
      <c r="AH265" s="233">
        <v>0</v>
      </c>
      <c r="AI265" s="233">
        <v>959.78348000000005</v>
      </c>
      <c r="AJ265" s="488">
        <v>9815.7125799999976</v>
      </c>
    </row>
    <row r="266" spans="1:36" s="42" customFormat="1" x14ac:dyDescent="0.25">
      <c r="A266" s="405">
        <v>4</v>
      </c>
      <c r="B266" s="115">
        <v>1448</v>
      </c>
      <c r="C266" s="185" t="s">
        <v>1420</v>
      </c>
      <c r="D266" s="483">
        <v>0</v>
      </c>
      <c r="E266" s="483">
        <v>163.70070000000001</v>
      </c>
      <c r="F266" s="483">
        <v>0</v>
      </c>
      <c r="G266" s="483">
        <v>0</v>
      </c>
      <c r="H266" s="89">
        <v>163.70070000000001</v>
      </c>
      <c r="I266" s="483">
        <v>0</v>
      </c>
      <c r="J266" s="483">
        <v>0</v>
      </c>
      <c r="K266" s="483">
        <v>0</v>
      </c>
      <c r="L266" s="483">
        <v>0</v>
      </c>
      <c r="M266" s="483">
        <v>0</v>
      </c>
      <c r="N266" s="483">
        <v>0</v>
      </c>
      <c r="O266" s="483">
        <v>0</v>
      </c>
      <c r="P266" s="483">
        <v>0</v>
      </c>
      <c r="Q266" s="483">
        <v>0</v>
      </c>
      <c r="R266" s="89">
        <v>0</v>
      </c>
      <c r="S266" s="483">
        <v>0</v>
      </c>
      <c r="T266" s="483">
        <v>0</v>
      </c>
      <c r="U266" s="483">
        <v>0</v>
      </c>
      <c r="V266" s="483">
        <v>0</v>
      </c>
      <c r="W266" s="483">
        <v>0</v>
      </c>
      <c r="X266" s="483">
        <v>0</v>
      </c>
      <c r="Y266" s="483">
        <v>0</v>
      </c>
      <c r="Z266" s="483">
        <v>0</v>
      </c>
      <c r="AA266" s="483">
        <v>0</v>
      </c>
      <c r="AB266" s="483">
        <v>0</v>
      </c>
      <c r="AC266" s="483">
        <v>0</v>
      </c>
      <c r="AD266" s="483">
        <v>0</v>
      </c>
      <c r="AE266" s="483">
        <v>163.70070000000001</v>
      </c>
      <c r="AF266" s="233">
        <v>0</v>
      </c>
      <c r="AG266" s="233">
        <v>0</v>
      </c>
      <c r="AH266" s="233">
        <v>0</v>
      </c>
      <c r="AI266" s="233">
        <v>0</v>
      </c>
      <c r="AJ266" s="488">
        <v>163.70070000000001</v>
      </c>
    </row>
    <row r="267" spans="1:36" s="42" customFormat="1" x14ac:dyDescent="0.25">
      <c r="A267" s="405">
        <v>6</v>
      </c>
      <c r="B267" s="115">
        <v>144805</v>
      </c>
      <c r="C267" s="185" t="s">
        <v>629</v>
      </c>
      <c r="D267" s="483">
        <v>0</v>
      </c>
      <c r="E267" s="483">
        <v>0.87878999999999996</v>
      </c>
      <c r="F267" s="483">
        <v>0</v>
      </c>
      <c r="G267" s="483">
        <v>0</v>
      </c>
      <c r="H267" s="89">
        <v>0.87878999999999996</v>
      </c>
      <c r="I267" s="483">
        <v>0</v>
      </c>
      <c r="J267" s="483">
        <v>0</v>
      </c>
      <c r="K267" s="483">
        <v>0</v>
      </c>
      <c r="L267" s="483">
        <v>0</v>
      </c>
      <c r="M267" s="483">
        <v>0</v>
      </c>
      <c r="N267" s="483">
        <v>0</v>
      </c>
      <c r="O267" s="483">
        <v>0</v>
      </c>
      <c r="P267" s="483">
        <v>0</v>
      </c>
      <c r="Q267" s="483">
        <v>0</v>
      </c>
      <c r="R267" s="89">
        <v>0</v>
      </c>
      <c r="S267" s="483">
        <v>0</v>
      </c>
      <c r="T267" s="483">
        <v>0</v>
      </c>
      <c r="U267" s="483">
        <v>0</v>
      </c>
      <c r="V267" s="483">
        <v>0</v>
      </c>
      <c r="W267" s="483">
        <v>0</v>
      </c>
      <c r="X267" s="483">
        <v>0</v>
      </c>
      <c r="Y267" s="483">
        <v>0</v>
      </c>
      <c r="Z267" s="483">
        <v>0</v>
      </c>
      <c r="AA267" s="483">
        <v>0</v>
      </c>
      <c r="AB267" s="483">
        <v>0</v>
      </c>
      <c r="AC267" s="483">
        <v>0</v>
      </c>
      <c r="AD267" s="483">
        <v>0</v>
      </c>
      <c r="AE267" s="483">
        <v>0.87878999999999996</v>
      </c>
      <c r="AF267" s="233">
        <v>0</v>
      </c>
      <c r="AG267" s="233">
        <v>0</v>
      </c>
      <c r="AH267" s="233">
        <v>0</v>
      </c>
      <c r="AI267" s="233">
        <v>0</v>
      </c>
      <c r="AJ267" s="488">
        <v>0.87878999999999996</v>
      </c>
    </row>
    <row r="268" spans="1:36" s="42" customFormat="1" x14ac:dyDescent="0.25">
      <c r="A268" s="405">
        <v>6</v>
      </c>
      <c r="B268" s="115">
        <v>144810</v>
      </c>
      <c r="C268" s="185" t="s">
        <v>631</v>
      </c>
      <c r="D268" s="483">
        <v>0</v>
      </c>
      <c r="E268" s="483">
        <v>0.59136</v>
      </c>
      <c r="F268" s="483">
        <v>0</v>
      </c>
      <c r="G268" s="483">
        <v>0</v>
      </c>
      <c r="H268" s="89">
        <v>0.59136</v>
      </c>
      <c r="I268" s="483">
        <v>0</v>
      </c>
      <c r="J268" s="483">
        <v>0</v>
      </c>
      <c r="K268" s="483">
        <v>0</v>
      </c>
      <c r="L268" s="483">
        <v>0</v>
      </c>
      <c r="M268" s="483">
        <v>0</v>
      </c>
      <c r="N268" s="483">
        <v>0</v>
      </c>
      <c r="O268" s="483">
        <v>0</v>
      </c>
      <c r="P268" s="483">
        <v>0</v>
      </c>
      <c r="Q268" s="483">
        <v>0</v>
      </c>
      <c r="R268" s="89">
        <v>0</v>
      </c>
      <c r="S268" s="483">
        <v>0</v>
      </c>
      <c r="T268" s="483">
        <v>0</v>
      </c>
      <c r="U268" s="483">
        <v>0</v>
      </c>
      <c r="V268" s="483">
        <v>0</v>
      </c>
      <c r="W268" s="483">
        <v>0</v>
      </c>
      <c r="X268" s="483">
        <v>0</v>
      </c>
      <c r="Y268" s="483">
        <v>0</v>
      </c>
      <c r="Z268" s="483">
        <v>0</v>
      </c>
      <c r="AA268" s="483">
        <v>0</v>
      </c>
      <c r="AB268" s="483">
        <v>0</v>
      </c>
      <c r="AC268" s="483">
        <v>0</v>
      </c>
      <c r="AD268" s="483">
        <v>0</v>
      </c>
      <c r="AE268" s="483">
        <v>0.59136</v>
      </c>
      <c r="AF268" s="233">
        <v>0</v>
      </c>
      <c r="AG268" s="233">
        <v>0</v>
      </c>
      <c r="AH268" s="233">
        <v>0</v>
      </c>
      <c r="AI268" s="233">
        <v>0</v>
      </c>
      <c r="AJ268" s="488">
        <v>0.59136</v>
      </c>
    </row>
    <row r="269" spans="1:36" s="42" customFormat="1" x14ac:dyDescent="0.25">
      <c r="A269" s="405">
        <v>6</v>
      </c>
      <c r="B269" s="115">
        <v>144815</v>
      </c>
      <c r="C269" s="185" t="s">
        <v>633</v>
      </c>
      <c r="D269" s="483">
        <v>0</v>
      </c>
      <c r="E269" s="483">
        <v>0.89649000000000001</v>
      </c>
      <c r="F269" s="483">
        <v>0</v>
      </c>
      <c r="G269" s="483">
        <v>0</v>
      </c>
      <c r="H269" s="89">
        <v>0.89649000000000001</v>
      </c>
      <c r="I269" s="483">
        <v>0</v>
      </c>
      <c r="J269" s="483">
        <v>0</v>
      </c>
      <c r="K269" s="483">
        <v>0</v>
      </c>
      <c r="L269" s="483">
        <v>0</v>
      </c>
      <c r="M269" s="483">
        <v>0</v>
      </c>
      <c r="N269" s="483">
        <v>0</v>
      </c>
      <c r="O269" s="483">
        <v>0</v>
      </c>
      <c r="P269" s="483">
        <v>0</v>
      </c>
      <c r="Q269" s="483">
        <v>0</v>
      </c>
      <c r="R269" s="89">
        <v>0</v>
      </c>
      <c r="S269" s="483">
        <v>0</v>
      </c>
      <c r="T269" s="483">
        <v>0</v>
      </c>
      <c r="U269" s="483">
        <v>0</v>
      </c>
      <c r="V269" s="483">
        <v>0</v>
      </c>
      <c r="W269" s="483">
        <v>0</v>
      </c>
      <c r="X269" s="483">
        <v>0</v>
      </c>
      <c r="Y269" s="483">
        <v>0</v>
      </c>
      <c r="Z269" s="483">
        <v>0</v>
      </c>
      <c r="AA269" s="483">
        <v>0</v>
      </c>
      <c r="AB269" s="483">
        <v>0</v>
      </c>
      <c r="AC269" s="483">
        <v>0</v>
      </c>
      <c r="AD269" s="483">
        <v>0</v>
      </c>
      <c r="AE269" s="483">
        <v>0.89649000000000001</v>
      </c>
      <c r="AF269" s="233">
        <v>0</v>
      </c>
      <c r="AG269" s="233">
        <v>0</v>
      </c>
      <c r="AH269" s="233">
        <v>0</v>
      </c>
      <c r="AI269" s="233">
        <v>0</v>
      </c>
      <c r="AJ269" s="488">
        <v>0.89649000000000001</v>
      </c>
    </row>
    <row r="270" spans="1:36" s="42" customFormat="1" x14ac:dyDescent="0.25">
      <c r="A270" s="405">
        <v>6</v>
      </c>
      <c r="B270" s="115">
        <v>144820</v>
      </c>
      <c r="C270" s="185" t="s">
        <v>635</v>
      </c>
      <c r="D270" s="483">
        <v>0</v>
      </c>
      <c r="E270" s="483">
        <v>1.8259799999999999</v>
      </c>
      <c r="F270" s="483">
        <v>0</v>
      </c>
      <c r="G270" s="483">
        <v>0</v>
      </c>
      <c r="H270" s="89">
        <v>1.8259799999999999</v>
      </c>
      <c r="I270" s="483">
        <v>0</v>
      </c>
      <c r="J270" s="483">
        <v>0</v>
      </c>
      <c r="K270" s="483">
        <v>0</v>
      </c>
      <c r="L270" s="483">
        <v>0</v>
      </c>
      <c r="M270" s="483">
        <v>0</v>
      </c>
      <c r="N270" s="483">
        <v>0</v>
      </c>
      <c r="O270" s="483">
        <v>0</v>
      </c>
      <c r="P270" s="483">
        <v>0</v>
      </c>
      <c r="Q270" s="483">
        <v>0</v>
      </c>
      <c r="R270" s="89">
        <v>0</v>
      </c>
      <c r="S270" s="483">
        <v>0</v>
      </c>
      <c r="T270" s="483">
        <v>0</v>
      </c>
      <c r="U270" s="483">
        <v>0</v>
      </c>
      <c r="V270" s="483">
        <v>0</v>
      </c>
      <c r="W270" s="483">
        <v>0</v>
      </c>
      <c r="X270" s="483">
        <v>0</v>
      </c>
      <c r="Y270" s="483">
        <v>0</v>
      </c>
      <c r="Z270" s="483">
        <v>0</v>
      </c>
      <c r="AA270" s="483">
        <v>0</v>
      </c>
      <c r="AB270" s="483">
        <v>0</v>
      </c>
      <c r="AC270" s="483">
        <v>0</v>
      </c>
      <c r="AD270" s="483">
        <v>0</v>
      </c>
      <c r="AE270" s="483">
        <v>1.8259799999999999</v>
      </c>
      <c r="AF270" s="233">
        <v>0</v>
      </c>
      <c r="AG270" s="233">
        <v>0</v>
      </c>
      <c r="AH270" s="233">
        <v>0</v>
      </c>
      <c r="AI270" s="233">
        <v>0</v>
      </c>
      <c r="AJ270" s="488">
        <v>1.8259799999999999</v>
      </c>
    </row>
    <row r="271" spans="1:36" s="42" customFormat="1" x14ac:dyDescent="0.25">
      <c r="A271" s="405">
        <v>6</v>
      </c>
      <c r="B271" s="115">
        <v>144825</v>
      </c>
      <c r="C271" s="185" t="s">
        <v>637</v>
      </c>
      <c r="D271" s="483">
        <v>0</v>
      </c>
      <c r="E271" s="483">
        <v>159.50808000000001</v>
      </c>
      <c r="F271" s="483">
        <v>0</v>
      </c>
      <c r="G271" s="483">
        <v>0</v>
      </c>
      <c r="H271" s="89">
        <v>159.50808000000001</v>
      </c>
      <c r="I271" s="483">
        <v>0</v>
      </c>
      <c r="J271" s="483">
        <v>0</v>
      </c>
      <c r="K271" s="483">
        <v>0</v>
      </c>
      <c r="L271" s="483">
        <v>0</v>
      </c>
      <c r="M271" s="483">
        <v>0</v>
      </c>
      <c r="N271" s="483">
        <v>0</v>
      </c>
      <c r="O271" s="483">
        <v>0</v>
      </c>
      <c r="P271" s="483">
        <v>0</v>
      </c>
      <c r="Q271" s="483">
        <v>0</v>
      </c>
      <c r="R271" s="89">
        <v>0</v>
      </c>
      <c r="S271" s="483">
        <v>0</v>
      </c>
      <c r="T271" s="483">
        <v>0</v>
      </c>
      <c r="U271" s="483">
        <v>0</v>
      </c>
      <c r="V271" s="483">
        <v>0</v>
      </c>
      <c r="W271" s="483">
        <v>0</v>
      </c>
      <c r="X271" s="483">
        <v>0</v>
      </c>
      <c r="Y271" s="483">
        <v>0</v>
      </c>
      <c r="Z271" s="483">
        <v>0</v>
      </c>
      <c r="AA271" s="483">
        <v>0</v>
      </c>
      <c r="AB271" s="483">
        <v>0</v>
      </c>
      <c r="AC271" s="483">
        <v>0</v>
      </c>
      <c r="AD271" s="483">
        <v>0</v>
      </c>
      <c r="AE271" s="483">
        <v>159.50808000000001</v>
      </c>
      <c r="AF271" s="233">
        <v>0</v>
      </c>
      <c r="AG271" s="233">
        <v>0</v>
      </c>
      <c r="AH271" s="233">
        <v>0</v>
      </c>
      <c r="AI271" s="233">
        <v>0</v>
      </c>
      <c r="AJ271" s="488">
        <v>159.50808000000001</v>
      </c>
    </row>
    <row r="272" spans="1:36" s="42" customFormat="1" x14ac:dyDescent="0.25">
      <c r="A272" s="405">
        <v>4</v>
      </c>
      <c r="B272" s="115">
        <v>1449</v>
      </c>
      <c r="C272" s="185" t="s">
        <v>1041</v>
      </c>
      <c r="D272" s="483">
        <v>9696.3841400000001</v>
      </c>
      <c r="E272" s="483">
        <v>8450.8903900000005</v>
      </c>
      <c r="F272" s="483">
        <v>6761.9776400000001</v>
      </c>
      <c r="G272" s="483">
        <v>1792.44121</v>
      </c>
      <c r="H272" s="89">
        <v>26701.693380000004</v>
      </c>
      <c r="I272" s="483">
        <v>1898.6161500000001</v>
      </c>
      <c r="J272" s="483">
        <v>4696.6783100000002</v>
      </c>
      <c r="K272" s="483">
        <v>2E-3</v>
      </c>
      <c r="L272" s="483">
        <v>634.91808000000003</v>
      </c>
      <c r="M272" s="483">
        <v>1678.54557</v>
      </c>
      <c r="N272" s="483">
        <v>1868.51387</v>
      </c>
      <c r="O272" s="483">
        <v>1172.39399</v>
      </c>
      <c r="P272" s="483">
        <v>778.59591999999998</v>
      </c>
      <c r="Q272" s="483">
        <v>0.02</v>
      </c>
      <c r="R272" s="89">
        <v>12728.283890000002</v>
      </c>
      <c r="S272" s="483">
        <v>1617.2365400000001</v>
      </c>
      <c r="T272" s="483">
        <v>454.30864000000003</v>
      </c>
      <c r="U272" s="483">
        <v>75.99288</v>
      </c>
      <c r="V272" s="483">
        <v>27.938289999999999</v>
      </c>
      <c r="W272" s="483">
        <v>0</v>
      </c>
      <c r="X272" s="483">
        <v>7.85229</v>
      </c>
      <c r="Y272" s="483">
        <v>0</v>
      </c>
      <c r="Z272" s="483">
        <v>35.166499999999999</v>
      </c>
      <c r="AA272" s="483">
        <v>0</v>
      </c>
      <c r="AB272" s="483">
        <v>133.45705000000001</v>
      </c>
      <c r="AC272" s="483">
        <v>0</v>
      </c>
      <c r="AD272" s="483">
        <v>2351.9521899999995</v>
      </c>
      <c r="AE272" s="483">
        <v>41781.929459999999</v>
      </c>
      <c r="AF272" s="233">
        <v>1868.5158699999999</v>
      </c>
      <c r="AG272" s="233">
        <v>2341.4019400000002</v>
      </c>
      <c r="AH272" s="233">
        <v>0</v>
      </c>
      <c r="AI272" s="233">
        <v>0</v>
      </c>
      <c r="AJ272" s="488">
        <v>37572.01165</v>
      </c>
    </row>
    <row r="273" spans="1:36" s="42" customFormat="1" x14ac:dyDescent="0.25">
      <c r="A273" s="405">
        <v>6</v>
      </c>
      <c r="B273" s="115">
        <v>144905</v>
      </c>
      <c r="C273" s="185" t="s">
        <v>629</v>
      </c>
      <c r="D273" s="483">
        <v>228.98572999999999</v>
      </c>
      <c r="E273" s="483">
        <v>415.73615000000001</v>
      </c>
      <c r="F273" s="483">
        <v>119.07566</v>
      </c>
      <c r="G273" s="483">
        <v>0.69535999999999998</v>
      </c>
      <c r="H273" s="89">
        <v>764.49290000000008</v>
      </c>
      <c r="I273" s="483">
        <v>0</v>
      </c>
      <c r="J273" s="483">
        <v>0</v>
      </c>
      <c r="K273" s="483">
        <v>0</v>
      </c>
      <c r="L273" s="483">
        <v>2.4361299999999999</v>
      </c>
      <c r="M273" s="483">
        <v>0</v>
      </c>
      <c r="N273" s="483">
        <v>0</v>
      </c>
      <c r="O273" s="483">
        <v>59.865830000000003</v>
      </c>
      <c r="P273" s="483">
        <v>0</v>
      </c>
      <c r="Q273" s="483">
        <v>0</v>
      </c>
      <c r="R273" s="89">
        <v>62.301960000000001</v>
      </c>
      <c r="S273" s="483">
        <v>76.076220000000006</v>
      </c>
      <c r="T273" s="483">
        <v>27.717479999999998</v>
      </c>
      <c r="U273" s="483">
        <v>13.086930000000001</v>
      </c>
      <c r="V273" s="483">
        <v>1.76691</v>
      </c>
      <c r="W273" s="483">
        <v>0</v>
      </c>
      <c r="X273" s="483">
        <v>0</v>
      </c>
      <c r="Y273" s="483">
        <v>0</v>
      </c>
      <c r="Z273" s="483">
        <v>3.42137</v>
      </c>
      <c r="AA273" s="483">
        <v>0</v>
      </c>
      <c r="AB273" s="483">
        <v>0</v>
      </c>
      <c r="AC273" s="483">
        <v>0</v>
      </c>
      <c r="AD273" s="483">
        <v>122.06890999999999</v>
      </c>
      <c r="AE273" s="483">
        <v>948.86377000000005</v>
      </c>
      <c r="AF273" s="233">
        <v>0</v>
      </c>
      <c r="AG273" s="233">
        <v>4.2030399999999997</v>
      </c>
      <c r="AH273" s="233">
        <v>0</v>
      </c>
      <c r="AI273" s="233">
        <v>0</v>
      </c>
      <c r="AJ273" s="488">
        <v>944.66073000000017</v>
      </c>
    </row>
    <row r="274" spans="1:36" s="42" customFormat="1" x14ac:dyDescent="0.25">
      <c r="A274" s="405">
        <v>6</v>
      </c>
      <c r="B274" s="115">
        <v>144910</v>
      </c>
      <c r="C274" s="185" t="s">
        <v>631</v>
      </c>
      <c r="D274" s="483">
        <v>961.39878999999996</v>
      </c>
      <c r="E274" s="483">
        <v>1017.61683</v>
      </c>
      <c r="F274" s="483">
        <v>1489.02811</v>
      </c>
      <c r="G274" s="483">
        <v>211.57088999999999</v>
      </c>
      <c r="H274" s="89">
        <v>3679.6146200000003</v>
      </c>
      <c r="I274" s="483">
        <v>76.855320000000006</v>
      </c>
      <c r="J274" s="483">
        <v>1569.34067</v>
      </c>
      <c r="K274" s="483">
        <v>0</v>
      </c>
      <c r="L274" s="483">
        <v>298.45902999999998</v>
      </c>
      <c r="M274" s="483">
        <v>1331.9991500000001</v>
      </c>
      <c r="N274" s="483">
        <v>46.868279999999999</v>
      </c>
      <c r="O274" s="483">
        <v>45.74568</v>
      </c>
      <c r="P274" s="483">
        <v>64.810649999999995</v>
      </c>
      <c r="Q274" s="483">
        <v>0</v>
      </c>
      <c r="R274" s="89">
        <v>3434.0787800000003</v>
      </c>
      <c r="S274" s="483">
        <v>0</v>
      </c>
      <c r="T274" s="483">
        <v>226.26732999999999</v>
      </c>
      <c r="U274" s="483">
        <v>8.2066999999999997</v>
      </c>
      <c r="V274" s="483">
        <v>14.81039</v>
      </c>
      <c r="W274" s="483">
        <v>0</v>
      </c>
      <c r="X274" s="483">
        <v>1.0017100000000001</v>
      </c>
      <c r="Y274" s="483">
        <v>0</v>
      </c>
      <c r="Z274" s="483">
        <v>6.7858599999999996</v>
      </c>
      <c r="AA274" s="483">
        <v>0</v>
      </c>
      <c r="AB274" s="483">
        <v>4.9465500000000002</v>
      </c>
      <c r="AC274" s="483">
        <v>0</v>
      </c>
      <c r="AD274" s="483">
        <v>262.01854000000003</v>
      </c>
      <c r="AE274" s="483">
        <v>7375.7119400000001</v>
      </c>
      <c r="AF274" s="233">
        <v>46.868279999999999</v>
      </c>
      <c r="AG274" s="233">
        <v>1645.2685700000002</v>
      </c>
      <c r="AH274" s="233">
        <v>0</v>
      </c>
      <c r="AI274" s="233">
        <v>0</v>
      </c>
      <c r="AJ274" s="488">
        <v>5683.5750899999994</v>
      </c>
    </row>
    <row r="275" spans="1:36" s="42" customFormat="1" x14ac:dyDescent="0.25">
      <c r="A275" s="405">
        <v>6</v>
      </c>
      <c r="B275" s="115">
        <v>144915</v>
      </c>
      <c r="C275" s="185" t="s">
        <v>633</v>
      </c>
      <c r="D275" s="483">
        <v>1543.1742400000001</v>
      </c>
      <c r="E275" s="483">
        <v>441.65411999999998</v>
      </c>
      <c r="F275" s="483">
        <v>3161.10833</v>
      </c>
      <c r="G275" s="483">
        <v>1102.6514400000001</v>
      </c>
      <c r="H275" s="89">
        <v>6248.5881300000001</v>
      </c>
      <c r="I275" s="483">
        <v>473.51427000000001</v>
      </c>
      <c r="J275" s="483">
        <v>440.40562</v>
      </c>
      <c r="K275" s="483">
        <v>0</v>
      </c>
      <c r="L275" s="483">
        <v>177.42016000000001</v>
      </c>
      <c r="M275" s="483">
        <v>56.066519999999997</v>
      </c>
      <c r="N275" s="483">
        <v>622.42155000000002</v>
      </c>
      <c r="O275" s="483">
        <v>38.482140000000001</v>
      </c>
      <c r="P275" s="483">
        <v>335.18477999999999</v>
      </c>
      <c r="Q275" s="483">
        <v>0</v>
      </c>
      <c r="R275" s="89">
        <v>2143.4950400000002</v>
      </c>
      <c r="S275" s="483">
        <v>286.50880999999998</v>
      </c>
      <c r="T275" s="483">
        <v>25.928419999999999</v>
      </c>
      <c r="U275" s="483">
        <v>8.9969699999999992</v>
      </c>
      <c r="V275" s="483">
        <v>5.0646800000000001</v>
      </c>
      <c r="W275" s="483">
        <v>0</v>
      </c>
      <c r="X275" s="483">
        <v>1.04945</v>
      </c>
      <c r="Y275" s="483">
        <v>0</v>
      </c>
      <c r="Z275" s="483">
        <v>3.5333600000000001</v>
      </c>
      <c r="AA275" s="483">
        <v>0</v>
      </c>
      <c r="AB275" s="483">
        <v>14.70369</v>
      </c>
      <c r="AC275" s="483">
        <v>0</v>
      </c>
      <c r="AD275" s="483">
        <v>345.78537999999998</v>
      </c>
      <c r="AE275" s="483">
        <v>8737.8685499999992</v>
      </c>
      <c r="AF275" s="233">
        <v>622.42155000000002</v>
      </c>
      <c r="AG275" s="233">
        <v>238.55136000000002</v>
      </c>
      <c r="AH275" s="233">
        <v>0</v>
      </c>
      <c r="AI275" s="233">
        <v>0</v>
      </c>
      <c r="AJ275" s="488">
        <v>7876.8956400000006</v>
      </c>
    </row>
    <row r="276" spans="1:36" s="42" customFormat="1" x14ac:dyDescent="0.25">
      <c r="A276" s="405">
        <v>6</v>
      </c>
      <c r="B276" s="115">
        <v>144920</v>
      </c>
      <c r="C276" s="185" t="s">
        <v>635</v>
      </c>
      <c r="D276" s="483">
        <v>2035.7501199999999</v>
      </c>
      <c r="E276" s="483">
        <v>1222.5119199999999</v>
      </c>
      <c r="F276" s="483">
        <v>1735.49118</v>
      </c>
      <c r="G276" s="483">
        <v>331.80813999999998</v>
      </c>
      <c r="H276" s="89">
        <v>5325.5613599999997</v>
      </c>
      <c r="I276" s="483">
        <v>410.10673000000003</v>
      </c>
      <c r="J276" s="483">
        <v>185.00991999999999</v>
      </c>
      <c r="K276" s="483">
        <v>0</v>
      </c>
      <c r="L276" s="483">
        <v>124.15509</v>
      </c>
      <c r="M276" s="483">
        <v>274.66753999999997</v>
      </c>
      <c r="N276" s="483">
        <v>87.467240000000004</v>
      </c>
      <c r="O276" s="483">
        <v>1027.9644900000001</v>
      </c>
      <c r="P276" s="483">
        <v>173.71033</v>
      </c>
      <c r="Q276" s="483">
        <v>0</v>
      </c>
      <c r="R276" s="89">
        <v>2283.0813399999997</v>
      </c>
      <c r="S276" s="483">
        <v>504.20030000000003</v>
      </c>
      <c r="T276" s="483">
        <v>68.548720000000003</v>
      </c>
      <c r="U276" s="483">
        <v>7.0444599999999999</v>
      </c>
      <c r="V276" s="483">
        <v>4.8702100000000002</v>
      </c>
      <c r="W276" s="483">
        <v>0</v>
      </c>
      <c r="X276" s="483">
        <v>0</v>
      </c>
      <c r="Y276" s="483">
        <v>0</v>
      </c>
      <c r="Z276" s="483">
        <v>6.8380999999999998</v>
      </c>
      <c r="AA276" s="483">
        <v>0</v>
      </c>
      <c r="AB276" s="483">
        <v>31.424160000000001</v>
      </c>
      <c r="AC276" s="483">
        <v>0</v>
      </c>
      <c r="AD276" s="483">
        <v>622.92595000000006</v>
      </c>
      <c r="AE276" s="483">
        <v>8231.5686499999993</v>
      </c>
      <c r="AF276" s="233">
        <v>87.467240000000004</v>
      </c>
      <c r="AG276" s="233">
        <v>403.69283999999999</v>
      </c>
      <c r="AH276" s="233">
        <v>0</v>
      </c>
      <c r="AI276" s="233">
        <v>0</v>
      </c>
      <c r="AJ276" s="488">
        <v>7740.4085700000005</v>
      </c>
    </row>
    <row r="277" spans="1:36" s="42" customFormat="1" x14ac:dyDescent="0.25">
      <c r="A277" s="405">
        <v>6</v>
      </c>
      <c r="B277" s="115">
        <v>144925</v>
      </c>
      <c r="C277" s="185" t="s">
        <v>637</v>
      </c>
      <c r="D277" s="483">
        <v>4927.0752599999996</v>
      </c>
      <c r="E277" s="483">
        <v>5353.3713699999998</v>
      </c>
      <c r="F277" s="483">
        <v>257.27436</v>
      </c>
      <c r="G277" s="483">
        <v>145.71538000000001</v>
      </c>
      <c r="H277" s="89">
        <v>10683.436369999998</v>
      </c>
      <c r="I277" s="483">
        <v>938.13982999999996</v>
      </c>
      <c r="J277" s="483">
        <v>2501.9220999999998</v>
      </c>
      <c r="K277" s="483">
        <v>2E-3</v>
      </c>
      <c r="L277" s="483">
        <v>32.447670000000002</v>
      </c>
      <c r="M277" s="483">
        <v>15.81236</v>
      </c>
      <c r="N277" s="483">
        <v>1111.7568000000001</v>
      </c>
      <c r="O277" s="483">
        <v>0.33584999999999998</v>
      </c>
      <c r="P277" s="483">
        <v>204.89016000000001</v>
      </c>
      <c r="Q277" s="483">
        <v>0.02</v>
      </c>
      <c r="R277" s="89">
        <v>4805.3267700000006</v>
      </c>
      <c r="S277" s="483">
        <v>750.45120999999995</v>
      </c>
      <c r="T277" s="483">
        <v>105.84669</v>
      </c>
      <c r="U277" s="483">
        <v>38.657820000000001</v>
      </c>
      <c r="V277" s="483">
        <v>1.4260999999999999</v>
      </c>
      <c r="W277" s="483">
        <v>0</v>
      </c>
      <c r="X277" s="483">
        <v>5.8011299999999997</v>
      </c>
      <c r="Y277" s="483">
        <v>0</v>
      </c>
      <c r="Z277" s="483">
        <v>14.587809999999999</v>
      </c>
      <c r="AA277" s="483">
        <v>0</v>
      </c>
      <c r="AB277" s="483">
        <v>82.382649999999998</v>
      </c>
      <c r="AC277" s="483">
        <v>0</v>
      </c>
      <c r="AD277" s="483">
        <v>999.15340999999989</v>
      </c>
      <c r="AE277" s="483">
        <v>16487.916549999998</v>
      </c>
      <c r="AF277" s="233">
        <v>1111.7588000000001</v>
      </c>
      <c r="AG277" s="233">
        <v>49.686129999999999</v>
      </c>
      <c r="AH277" s="233">
        <v>0</v>
      </c>
      <c r="AI277" s="233">
        <v>0</v>
      </c>
      <c r="AJ277" s="488">
        <v>15326.471619999998</v>
      </c>
    </row>
    <row r="278" spans="1:36" s="42" customFormat="1" x14ac:dyDescent="0.25">
      <c r="A278" s="405">
        <v>4</v>
      </c>
      <c r="B278" s="115">
        <v>1450</v>
      </c>
      <c r="C278" s="185" t="s">
        <v>1426</v>
      </c>
      <c r="D278" s="483">
        <v>9153.9945100000004</v>
      </c>
      <c r="E278" s="483">
        <v>38320.022239999998</v>
      </c>
      <c r="F278" s="483">
        <v>33469.515870000003</v>
      </c>
      <c r="G278" s="483">
        <v>4340.6446299999998</v>
      </c>
      <c r="H278" s="89">
        <v>85284.177249999993</v>
      </c>
      <c r="I278" s="483">
        <v>11880.1811</v>
      </c>
      <c r="J278" s="483">
        <v>9156.5624700000008</v>
      </c>
      <c r="K278" s="483">
        <v>0</v>
      </c>
      <c r="L278" s="483">
        <v>13492.307720000001</v>
      </c>
      <c r="M278" s="483">
        <v>2092.2812800000002</v>
      </c>
      <c r="N278" s="483">
        <v>4559.5332500000004</v>
      </c>
      <c r="O278" s="483">
        <v>1290.1732</v>
      </c>
      <c r="P278" s="483">
        <v>534.98383999999999</v>
      </c>
      <c r="Q278" s="483">
        <v>1875.4405400000001</v>
      </c>
      <c r="R278" s="89">
        <v>44881.463400000008</v>
      </c>
      <c r="S278" s="483">
        <v>74.460260000000005</v>
      </c>
      <c r="T278" s="483">
        <v>671.50014999999996</v>
      </c>
      <c r="U278" s="483">
        <v>655.78327999999999</v>
      </c>
      <c r="V278" s="483">
        <v>698.99841000000004</v>
      </c>
      <c r="W278" s="483">
        <v>1.3380000000000001</v>
      </c>
      <c r="X278" s="483">
        <v>435.77834999999999</v>
      </c>
      <c r="Y278" s="483">
        <v>131.48071999999999</v>
      </c>
      <c r="Z278" s="483">
        <v>93.237579999999994</v>
      </c>
      <c r="AA278" s="483">
        <v>0</v>
      </c>
      <c r="AB278" s="483">
        <v>371.81979999999999</v>
      </c>
      <c r="AC278" s="483">
        <v>0</v>
      </c>
      <c r="AD278" s="483">
        <v>3134.3965500000004</v>
      </c>
      <c r="AE278" s="483">
        <v>133300.03719999999</v>
      </c>
      <c r="AF278" s="233">
        <v>4559.5332500000004</v>
      </c>
      <c r="AG278" s="233">
        <v>16283.58741</v>
      </c>
      <c r="AH278" s="233">
        <v>0</v>
      </c>
      <c r="AI278" s="233">
        <v>131.48071999999999</v>
      </c>
      <c r="AJ278" s="488">
        <v>112325.43582000001</v>
      </c>
    </row>
    <row r="279" spans="1:36" s="42" customFormat="1" x14ac:dyDescent="0.25">
      <c r="A279" s="405">
        <v>6</v>
      </c>
      <c r="B279" s="115">
        <v>145005</v>
      </c>
      <c r="C279" s="185" t="s">
        <v>629</v>
      </c>
      <c r="D279" s="483">
        <v>227.28968</v>
      </c>
      <c r="E279" s="483">
        <v>20692.89529</v>
      </c>
      <c r="F279" s="483">
        <v>1876.6062199999999</v>
      </c>
      <c r="G279" s="483">
        <v>39.146830000000001</v>
      </c>
      <c r="H279" s="89">
        <v>22835.938020000005</v>
      </c>
      <c r="I279" s="483">
        <v>0</v>
      </c>
      <c r="J279" s="483">
        <v>106.41311</v>
      </c>
      <c r="K279" s="483">
        <v>0</v>
      </c>
      <c r="L279" s="483">
        <v>322.48898000000003</v>
      </c>
      <c r="M279" s="483">
        <v>17.802420000000001</v>
      </c>
      <c r="N279" s="483">
        <v>0</v>
      </c>
      <c r="O279" s="483">
        <v>43.014119999999998</v>
      </c>
      <c r="P279" s="483">
        <v>0</v>
      </c>
      <c r="Q279" s="483">
        <v>0</v>
      </c>
      <c r="R279" s="89">
        <v>489.71863000000002</v>
      </c>
      <c r="S279" s="483">
        <v>6.03179</v>
      </c>
      <c r="T279" s="483">
        <v>0</v>
      </c>
      <c r="U279" s="483">
        <v>28.846080000000001</v>
      </c>
      <c r="V279" s="483">
        <v>40.474150000000002</v>
      </c>
      <c r="W279" s="483">
        <v>0</v>
      </c>
      <c r="X279" s="483">
        <v>0</v>
      </c>
      <c r="Y279" s="483">
        <v>0</v>
      </c>
      <c r="Z279" s="483">
        <v>7.6400199999999998</v>
      </c>
      <c r="AA279" s="483">
        <v>0</v>
      </c>
      <c r="AB279" s="483">
        <v>0</v>
      </c>
      <c r="AC279" s="483">
        <v>0</v>
      </c>
      <c r="AD279" s="483">
        <v>82.992040000000003</v>
      </c>
      <c r="AE279" s="483">
        <v>23408.648690000005</v>
      </c>
      <c r="AF279" s="233">
        <v>0</v>
      </c>
      <c r="AG279" s="233">
        <v>380.76555000000002</v>
      </c>
      <c r="AH279" s="233">
        <v>0</v>
      </c>
      <c r="AI279" s="233">
        <v>0</v>
      </c>
      <c r="AJ279" s="488">
        <v>23027.883140000005</v>
      </c>
    </row>
    <row r="280" spans="1:36" s="42" customFormat="1" x14ac:dyDescent="0.25">
      <c r="A280" s="405">
        <v>6</v>
      </c>
      <c r="B280" s="115">
        <v>145010</v>
      </c>
      <c r="C280" s="185" t="s">
        <v>631</v>
      </c>
      <c r="D280" s="483">
        <v>1686.74225</v>
      </c>
      <c r="E280" s="483">
        <v>8366.3082300000005</v>
      </c>
      <c r="F280" s="483">
        <v>9645.5728999999992</v>
      </c>
      <c r="G280" s="483">
        <v>914.24941999999999</v>
      </c>
      <c r="H280" s="89">
        <v>20612.872799999997</v>
      </c>
      <c r="I280" s="483">
        <v>551.53178000000003</v>
      </c>
      <c r="J280" s="483">
        <v>376.36041999999998</v>
      </c>
      <c r="K280" s="483">
        <v>0</v>
      </c>
      <c r="L280" s="483">
        <v>6368.55566</v>
      </c>
      <c r="M280" s="483">
        <v>828.78790000000004</v>
      </c>
      <c r="N280" s="483">
        <v>195.14563000000001</v>
      </c>
      <c r="O280" s="483">
        <v>121.01522</v>
      </c>
      <c r="P280" s="483">
        <v>146.85652999999999</v>
      </c>
      <c r="Q280" s="483">
        <v>681.68262000000004</v>
      </c>
      <c r="R280" s="89">
        <v>9269.9357599999985</v>
      </c>
      <c r="S280" s="483">
        <v>0</v>
      </c>
      <c r="T280" s="483">
        <v>89.641840000000002</v>
      </c>
      <c r="U280" s="483">
        <v>157.70061999999999</v>
      </c>
      <c r="V280" s="483">
        <v>32.406129999999997</v>
      </c>
      <c r="W280" s="483">
        <v>0</v>
      </c>
      <c r="X280" s="483">
        <v>14.56372</v>
      </c>
      <c r="Y280" s="483">
        <v>8.8147099999999998</v>
      </c>
      <c r="Z280" s="483">
        <v>14.9437</v>
      </c>
      <c r="AA280" s="483">
        <v>0</v>
      </c>
      <c r="AB280" s="483">
        <v>17.03745</v>
      </c>
      <c r="AC280" s="483">
        <v>0</v>
      </c>
      <c r="AD280" s="483">
        <v>335.10816999999992</v>
      </c>
      <c r="AE280" s="483">
        <v>30217.916729999997</v>
      </c>
      <c r="AF280" s="233">
        <v>195.14563000000001</v>
      </c>
      <c r="AG280" s="233">
        <v>7229.7496900000006</v>
      </c>
      <c r="AH280" s="233">
        <v>0</v>
      </c>
      <c r="AI280" s="233">
        <v>8.8147099999999998</v>
      </c>
      <c r="AJ280" s="488">
        <v>22784.206699999999</v>
      </c>
    </row>
    <row r="281" spans="1:36" s="42" customFormat="1" x14ac:dyDescent="0.25">
      <c r="A281" s="405">
        <v>6</v>
      </c>
      <c r="B281" s="115">
        <v>145015</v>
      </c>
      <c r="C281" s="185" t="s">
        <v>633</v>
      </c>
      <c r="D281" s="483">
        <v>7175.75173</v>
      </c>
      <c r="E281" s="483">
        <v>7208.82593</v>
      </c>
      <c r="F281" s="483">
        <v>12221.41246</v>
      </c>
      <c r="G281" s="483">
        <v>2268.03413</v>
      </c>
      <c r="H281" s="89">
        <v>28874.024249999999</v>
      </c>
      <c r="I281" s="483">
        <v>1333.7926199999999</v>
      </c>
      <c r="J281" s="483">
        <v>7610.9264599999997</v>
      </c>
      <c r="K281" s="483">
        <v>0</v>
      </c>
      <c r="L281" s="483">
        <v>4417.2116299999998</v>
      </c>
      <c r="M281" s="483">
        <v>790.66242</v>
      </c>
      <c r="N281" s="483">
        <v>1502.71334</v>
      </c>
      <c r="O281" s="483">
        <v>253.86887999999999</v>
      </c>
      <c r="P281" s="483">
        <v>232.47581</v>
      </c>
      <c r="Q281" s="483">
        <v>967.64823000000001</v>
      </c>
      <c r="R281" s="89">
        <v>17109.29939</v>
      </c>
      <c r="S281" s="483">
        <v>10.811579999999999</v>
      </c>
      <c r="T281" s="483">
        <v>179.66961000000001</v>
      </c>
      <c r="U281" s="483">
        <v>49.322200000000002</v>
      </c>
      <c r="V281" s="483">
        <v>35.631929999999997</v>
      </c>
      <c r="W281" s="483">
        <v>0</v>
      </c>
      <c r="X281" s="483">
        <v>39.607959999999999</v>
      </c>
      <c r="Y281" s="483">
        <v>22.05</v>
      </c>
      <c r="Z281" s="483">
        <v>16.64556</v>
      </c>
      <c r="AA281" s="483">
        <v>0</v>
      </c>
      <c r="AB281" s="483">
        <v>49.058050000000001</v>
      </c>
      <c r="AC281" s="483">
        <v>0</v>
      </c>
      <c r="AD281" s="483">
        <v>402.79688999999996</v>
      </c>
      <c r="AE281" s="483">
        <v>46386.12053</v>
      </c>
      <c r="AF281" s="233">
        <v>1502.71334</v>
      </c>
      <c r="AG281" s="233">
        <v>5243.505979999999</v>
      </c>
      <c r="AH281" s="233">
        <v>0</v>
      </c>
      <c r="AI281" s="233">
        <v>22.05</v>
      </c>
      <c r="AJ281" s="488">
        <v>39617.851210000001</v>
      </c>
    </row>
    <row r="282" spans="1:36" s="42" customFormat="1" x14ac:dyDescent="0.25">
      <c r="A282" s="405">
        <v>6</v>
      </c>
      <c r="B282" s="115">
        <v>145020</v>
      </c>
      <c r="C282" s="185" t="s">
        <v>1114</v>
      </c>
      <c r="D282" s="483">
        <v>16.634309999999999</v>
      </c>
      <c r="E282" s="483">
        <v>1132.50335</v>
      </c>
      <c r="F282" s="483">
        <v>3506.0419700000002</v>
      </c>
      <c r="G282" s="483">
        <v>997.53737000000001</v>
      </c>
      <c r="H282" s="89">
        <v>5652.7170000000006</v>
      </c>
      <c r="I282" s="483">
        <v>2381.0480699999998</v>
      </c>
      <c r="J282" s="483">
        <v>398.22309000000001</v>
      </c>
      <c r="K282" s="483">
        <v>0</v>
      </c>
      <c r="L282" s="483">
        <v>1742.0682099999999</v>
      </c>
      <c r="M282" s="483">
        <v>221.96496999999999</v>
      </c>
      <c r="N282" s="483">
        <v>1349.5898</v>
      </c>
      <c r="O282" s="483">
        <v>447.17390999999998</v>
      </c>
      <c r="P282" s="483">
        <v>64.440150000000003</v>
      </c>
      <c r="Q282" s="483">
        <v>90.883570000000006</v>
      </c>
      <c r="R282" s="89">
        <v>6695.3917700000002</v>
      </c>
      <c r="S282" s="483">
        <v>14.9419</v>
      </c>
      <c r="T282" s="483">
        <v>141.96170000000001</v>
      </c>
      <c r="U282" s="483">
        <v>20.208279999999998</v>
      </c>
      <c r="V282" s="483">
        <v>52.440199999999997</v>
      </c>
      <c r="W282" s="483">
        <v>0</v>
      </c>
      <c r="X282" s="483">
        <v>34.317790000000002</v>
      </c>
      <c r="Y282" s="483">
        <v>18.333880000000001</v>
      </c>
      <c r="Z282" s="483">
        <v>11.50263</v>
      </c>
      <c r="AA282" s="483">
        <v>0</v>
      </c>
      <c r="AB282" s="483">
        <v>95.926869999999994</v>
      </c>
      <c r="AC282" s="483">
        <v>0</v>
      </c>
      <c r="AD282" s="483">
        <v>389.63325000000003</v>
      </c>
      <c r="AE282" s="483">
        <v>12737.742020000002</v>
      </c>
      <c r="AF282" s="233">
        <v>1349.5898</v>
      </c>
      <c r="AG282" s="233">
        <v>2016.4733799999999</v>
      </c>
      <c r="AH282" s="233">
        <v>0</v>
      </c>
      <c r="AI282" s="233">
        <v>18.333880000000001</v>
      </c>
      <c r="AJ282" s="488">
        <v>9353.3449600000004</v>
      </c>
    </row>
    <row r="283" spans="1:36" s="42" customFormat="1" x14ac:dyDescent="0.25">
      <c r="A283" s="405">
        <v>6</v>
      </c>
      <c r="B283" s="115">
        <v>145025</v>
      </c>
      <c r="C283" s="185" t="s">
        <v>1115</v>
      </c>
      <c r="D283" s="483">
        <v>47.576540000000001</v>
      </c>
      <c r="E283" s="483">
        <v>919.48943999999995</v>
      </c>
      <c r="F283" s="483">
        <v>6219.8823199999997</v>
      </c>
      <c r="G283" s="483">
        <v>121.67688</v>
      </c>
      <c r="H283" s="89">
        <v>7308.62518</v>
      </c>
      <c r="I283" s="483">
        <v>7613.8086300000004</v>
      </c>
      <c r="J283" s="483">
        <v>664.63939000000005</v>
      </c>
      <c r="K283" s="483">
        <v>0</v>
      </c>
      <c r="L283" s="483">
        <v>641.98324000000002</v>
      </c>
      <c r="M283" s="483">
        <v>233.06357</v>
      </c>
      <c r="N283" s="483">
        <v>1512.08448</v>
      </c>
      <c r="O283" s="483">
        <v>425.10106999999999</v>
      </c>
      <c r="P283" s="483">
        <v>91.211349999999996</v>
      </c>
      <c r="Q283" s="483">
        <v>135.22612000000001</v>
      </c>
      <c r="R283" s="89">
        <v>11317.117849999999</v>
      </c>
      <c r="S283" s="483">
        <v>42.674990000000001</v>
      </c>
      <c r="T283" s="483">
        <v>260.22699999999998</v>
      </c>
      <c r="U283" s="483">
        <v>399.70609999999999</v>
      </c>
      <c r="V283" s="483">
        <v>538.04600000000005</v>
      </c>
      <c r="W283" s="483">
        <v>1.3380000000000001</v>
      </c>
      <c r="X283" s="483">
        <v>347.28888000000001</v>
      </c>
      <c r="Y283" s="483">
        <v>82.282129999999995</v>
      </c>
      <c r="Z283" s="483">
        <v>42.505670000000002</v>
      </c>
      <c r="AA283" s="483">
        <v>0</v>
      </c>
      <c r="AB283" s="483">
        <v>209.79742999999999</v>
      </c>
      <c r="AC283" s="483">
        <v>0</v>
      </c>
      <c r="AD283" s="483">
        <v>1923.8662000000002</v>
      </c>
      <c r="AE283" s="483">
        <v>20549.609229999998</v>
      </c>
      <c r="AF283" s="233">
        <v>1512.08448</v>
      </c>
      <c r="AG283" s="233">
        <v>1413.0928100000001</v>
      </c>
      <c r="AH283" s="233">
        <v>0</v>
      </c>
      <c r="AI283" s="233">
        <v>82.282129999999995</v>
      </c>
      <c r="AJ283" s="488">
        <v>17542.149809999995</v>
      </c>
    </row>
    <row r="284" spans="1:36" s="42" customFormat="1" x14ac:dyDescent="0.25">
      <c r="A284" s="405">
        <v>4</v>
      </c>
      <c r="B284" s="115">
        <v>1451</v>
      </c>
      <c r="C284" s="185" t="s">
        <v>1040</v>
      </c>
      <c r="D284" s="483">
        <v>592.30700000000002</v>
      </c>
      <c r="E284" s="483">
        <v>8131.1039300000002</v>
      </c>
      <c r="F284" s="483">
        <v>3945.9155799999999</v>
      </c>
      <c r="G284" s="483">
        <v>1194.32284</v>
      </c>
      <c r="H284" s="89">
        <v>13863.64935</v>
      </c>
      <c r="I284" s="483">
        <v>239.3991</v>
      </c>
      <c r="J284" s="483">
        <v>1132.3504800000001</v>
      </c>
      <c r="K284" s="483">
        <v>0</v>
      </c>
      <c r="L284" s="483">
        <v>0</v>
      </c>
      <c r="M284" s="483">
        <v>106.71372</v>
      </c>
      <c r="N284" s="483">
        <v>414.64382000000001</v>
      </c>
      <c r="O284" s="483">
        <v>223.78157999999999</v>
      </c>
      <c r="P284" s="483">
        <v>36.868630000000003</v>
      </c>
      <c r="Q284" s="483">
        <v>23.400659999999998</v>
      </c>
      <c r="R284" s="89">
        <v>2177.1579899999997</v>
      </c>
      <c r="S284" s="483">
        <v>56.111710000000002</v>
      </c>
      <c r="T284" s="483">
        <v>5.0000000000000001E-3</v>
      </c>
      <c r="U284" s="483">
        <v>0</v>
      </c>
      <c r="V284" s="483">
        <v>5.26152</v>
      </c>
      <c r="W284" s="483">
        <v>4.0000000000000001E-3</v>
      </c>
      <c r="X284" s="483">
        <v>1E-3</v>
      </c>
      <c r="Y284" s="483">
        <v>0</v>
      </c>
      <c r="Z284" s="483">
        <v>27.390979999999999</v>
      </c>
      <c r="AA284" s="483">
        <v>0</v>
      </c>
      <c r="AB284" s="483">
        <v>92.041259999999994</v>
      </c>
      <c r="AC284" s="483">
        <v>0</v>
      </c>
      <c r="AD284" s="483">
        <v>180.81547</v>
      </c>
      <c r="AE284" s="483">
        <v>16221.622809999999</v>
      </c>
      <c r="AF284" s="233">
        <v>414.64382000000001</v>
      </c>
      <c r="AG284" s="233">
        <v>111.97524</v>
      </c>
      <c r="AH284" s="233">
        <v>0</v>
      </c>
      <c r="AI284" s="233">
        <v>0</v>
      </c>
      <c r="AJ284" s="488">
        <v>15695.00375</v>
      </c>
    </row>
    <row r="285" spans="1:36" s="42" customFormat="1" x14ac:dyDescent="0.25">
      <c r="A285" s="405">
        <v>6</v>
      </c>
      <c r="B285" s="115">
        <v>145105</v>
      </c>
      <c r="C285" s="185" t="s">
        <v>629</v>
      </c>
      <c r="D285" s="483">
        <v>53.815130000000003</v>
      </c>
      <c r="E285" s="483">
        <v>0</v>
      </c>
      <c r="F285" s="483">
        <v>282.63026000000002</v>
      </c>
      <c r="G285" s="483">
        <v>30.755220000000001</v>
      </c>
      <c r="H285" s="89">
        <v>367.20061000000004</v>
      </c>
      <c r="I285" s="483">
        <v>0</v>
      </c>
      <c r="J285" s="483">
        <v>15.921329999999999</v>
      </c>
      <c r="K285" s="483">
        <v>0</v>
      </c>
      <c r="L285" s="483">
        <v>0</v>
      </c>
      <c r="M285" s="483">
        <v>0</v>
      </c>
      <c r="N285" s="483">
        <v>0</v>
      </c>
      <c r="O285" s="483">
        <v>5.61829</v>
      </c>
      <c r="P285" s="483">
        <v>0</v>
      </c>
      <c r="Q285" s="483">
        <v>0</v>
      </c>
      <c r="R285" s="89">
        <v>21.539619999999999</v>
      </c>
      <c r="S285" s="483">
        <v>6.8013700000000004</v>
      </c>
      <c r="T285" s="483">
        <v>0</v>
      </c>
      <c r="U285" s="483">
        <v>0</v>
      </c>
      <c r="V285" s="483">
        <v>0.97177000000000002</v>
      </c>
      <c r="W285" s="483">
        <v>0</v>
      </c>
      <c r="X285" s="483">
        <v>0</v>
      </c>
      <c r="Y285" s="483">
        <v>0</v>
      </c>
      <c r="Z285" s="483">
        <v>3.2100900000000001</v>
      </c>
      <c r="AA285" s="483">
        <v>0</v>
      </c>
      <c r="AB285" s="483">
        <v>0</v>
      </c>
      <c r="AC285" s="483">
        <v>0</v>
      </c>
      <c r="AD285" s="483">
        <v>10.983230000000001</v>
      </c>
      <c r="AE285" s="483">
        <v>399.72346000000005</v>
      </c>
      <c r="AF285" s="233">
        <v>0</v>
      </c>
      <c r="AG285" s="233">
        <v>0.97177000000000002</v>
      </c>
      <c r="AH285" s="233">
        <v>0</v>
      </c>
      <c r="AI285" s="233">
        <v>0</v>
      </c>
      <c r="AJ285" s="488">
        <v>398.75169000000005</v>
      </c>
    </row>
    <row r="286" spans="1:36" s="42" customFormat="1" x14ac:dyDescent="0.25">
      <c r="A286" s="405">
        <v>6</v>
      </c>
      <c r="B286" s="115">
        <v>145110</v>
      </c>
      <c r="C286" s="185" t="s">
        <v>631</v>
      </c>
      <c r="D286" s="483">
        <v>108.60460999999999</v>
      </c>
      <c r="E286" s="483">
        <v>2302.2753299999999</v>
      </c>
      <c r="F286" s="483">
        <v>1421.62419</v>
      </c>
      <c r="G286" s="483">
        <v>402.29484000000002</v>
      </c>
      <c r="H286" s="89">
        <v>4234.7989699999998</v>
      </c>
      <c r="I286" s="483">
        <v>5.3508800000000001</v>
      </c>
      <c r="J286" s="483">
        <v>126.03445000000001</v>
      </c>
      <c r="K286" s="483">
        <v>0</v>
      </c>
      <c r="L286" s="483">
        <v>0</v>
      </c>
      <c r="M286" s="483">
        <v>55.88899</v>
      </c>
      <c r="N286" s="483">
        <v>37.383499999999998</v>
      </c>
      <c r="O286" s="483">
        <v>3.1823000000000001</v>
      </c>
      <c r="P286" s="483">
        <v>2.9797699999999998</v>
      </c>
      <c r="Q286" s="483">
        <v>1.28644</v>
      </c>
      <c r="R286" s="89">
        <v>232.10633000000001</v>
      </c>
      <c r="S286" s="483">
        <v>0</v>
      </c>
      <c r="T286" s="483">
        <v>0</v>
      </c>
      <c r="U286" s="483">
        <v>0</v>
      </c>
      <c r="V286" s="483">
        <v>1.9225699999999999</v>
      </c>
      <c r="W286" s="483">
        <v>0</v>
      </c>
      <c r="X286" s="483">
        <v>0</v>
      </c>
      <c r="Y286" s="483">
        <v>0</v>
      </c>
      <c r="Z286" s="483">
        <v>4.4887199999999998</v>
      </c>
      <c r="AA286" s="483">
        <v>0</v>
      </c>
      <c r="AB286" s="483">
        <v>5.7123600000000003</v>
      </c>
      <c r="AC286" s="483">
        <v>0</v>
      </c>
      <c r="AD286" s="483">
        <v>12.12365</v>
      </c>
      <c r="AE286" s="483">
        <v>4479.0289499999999</v>
      </c>
      <c r="AF286" s="233">
        <v>37.383499999999998</v>
      </c>
      <c r="AG286" s="233">
        <v>57.81156</v>
      </c>
      <c r="AH286" s="233">
        <v>0</v>
      </c>
      <c r="AI286" s="233">
        <v>0</v>
      </c>
      <c r="AJ286" s="488">
        <v>4383.8338900000008</v>
      </c>
    </row>
    <row r="287" spans="1:36" s="42" customFormat="1" x14ac:dyDescent="0.25">
      <c r="A287" s="405">
        <v>6</v>
      </c>
      <c r="B287" s="115">
        <v>145115</v>
      </c>
      <c r="C287" s="185" t="s">
        <v>633</v>
      </c>
      <c r="D287" s="483">
        <v>203.00631000000001</v>
      </c>
      <c r="E287" s="483">
        <v>2375.4234900000001</v>
      </c>
      <c r="F287" s="483">
        <v>1597.42293</v>
      </c>
      <c r="G287" s="483">
        <v>640.90143</v>
      </c>
      <c r="H287" s="89">
        <v>4816.7541600000004</v>
      </c>
      <c r="I287" s="483">
        <v>17.06972</v>
      </c>
      <c r="J287" s="483">
        <v>361.25033000000002</v>
      </c>
      <c r="K287" s="483">
        <v>0</v>
      </c>
      <c r="L287" s="483">
        <v>0</v>
      </c>
      <c r="M287" s="483">
        <v>37.676250000000003</v>
      </c>
      <c r="N287" s="483">
        <v>153.64510000000001</v>
      </c>
      <c r="O287" s="483">
        <v>58.033650000000002</v>
      </c>
      <c r="P287" s="483">
        <v>14.02167</v>
      </c>
      <c r="Q287" s="483">
        <v>7.6664399999999997</v>
      </c>
      <c r="R287" s="89">
        <v>649.36315999999988</v>
      </c>
      <c r="S287" s="483">
        <v>30.657389999999999</v>
      </c>
      <c r="T287" s="483">
        <v>0</v>
      </c>
      <c r="U287" s="483">
        <v>0</v>
      </c>
      <c r="V287" s="483">
        <v>0.81005000000000005</v>
      </c>
      <c r="W287" s="483">
        <v>0</v>
      </c>
      <c r="X287" s="483">
        <v>0</v>
      </c>
      <c r="Y287" s="483">
        <v>0</v>
      </c>
      <c r="Z287" s="483">
        <v>9.0911000000000008</v>
      </c>
      <c r="AA287" s="483">
        <v>0</v>
      </c>
      <c r="AB287" s="483">
        <v>32.004469999999998</v>
      </c>
      <c r="AC287" s="483">
        <v>0</v>
      </c>
      <c r="AD287" s="483">
        <v>72.563009999999991</v>
      </c>
      <c r="AE287" s="483">
        <v>5538.6803300000001</v>
      </c>
      <c r="AF287" s="233">
        <v>153.64510000000001</v>
      </c>
      <c r="AG287" s="233">
        <v>38.4863</v>
      </c>
      <c r="AH287" s="233">
        <v>0</v>
      </c>
      <c r="AI287" s="233">
        <v>0</v>
      </c>
      <c r="AJ287" s="488">
        <v>5346.5489300000008</v>
      </c>
    </row>
    <row r="288" spans="1:36" s="42" customFormat="1" x14ac:dyDescent="0.25">
      <c r="A288" s="405">
        <v>6</v>
      </c>
      <c r="B288" s="115">
        <v>145120</v>
      </c>
      <c r="C288" s="185" t="s">
        <v>1114</v>
      </c>
      <c r="D288" s="483">
        <v>53.290390000000002</v>
      </c>
      <c r="E288" s="483">
        <v>256.29827999999998</v>
      </c>
      <c r="F288" s="483">
        <v>177.27607</v>
      </c>
      <c r="G288" s="483">
        <v>23.813649999999999</v>
      </c>
      <c r="H288" s="89">
        <v>510.67838999999998</v>
      </c>
      <c r="I288" s="483">
        <v>8.5968099999999996</v>
      </c>
      <c r="J288" s="483">
        <v>7.8898999999999999</v>
      </c>
      <c r="K288" s="483">
        <v>0</v>
      </c>
      <c r="L288" s="483">
        <v>0</v>
      </c>
      <c r="M288" s="483">
        <v>4.9179700000000004</v>
      </c>
      <c r="N288" s="483">
        <v>52.281480000000002</v>
      </c>
      <c r="O288" s="483">
        <v>31.869499999999999</v>
      </c>
      <c r="P288" s="483">
        <v>5.8593599999999997</v>
      </c>
      <c r="Q288" s="483">
        <v>2.8270599999999999</v>
      </c>
      <c r="R288" s="89">
        <v>114.24208</v>
      </c>
      <c r="S288" s="483">
        <v>4.1881300000000001</v>
      </c>
      <c r="T288" s="483">
        <v>0</v>
      </c>
      <c r="U288" s="483">
        <v>0</v>
      </c>
      <c r="V288" s="483">
        <v>0</v>
      </c>
      <c r="W288" s="483">
        <v>0</v>
      </c>
      <c r="X288" s="483">
        <v>0</v>
      </c>
      <c r="Y288" s="483">
        <v>0</v>
      </c>
      <c r="Z288" s="483">
        <v>1.4051800000000001</v>
      </c>
      <c r="AA288" s="483">
        <v>0</v>
      </c>
      <c r="AB288" s="483">
        <v>12.75665</v>
      </c>
      <c r="AC288" s="483">
        <v>0</v>
      </c>
      <c r="AD288" s="483">
        <v>18.349960000000003</v>
      </c>
      <c r="AE288" s="483">
        <v>643.27043000000003</v>
      </c>
      <c r="AF288" s="233">
        <v>52.281480000000002</v>
      </c>
      <c r="AG288" s="233">
        <v>4.9179700000000004</v>
      </c>
      <c r="AH288" s="233">
        <v>0</v>
      </c>
      <c r="AI288" s="233">
        <v>0</v>
      </c>
      <c r="AJ288" s="488">
        <v>586.07097999999996</v>
      </c>
    </row>
    <row r="289" spans="1:36" s="42" customFormat="1" x14ac:dyDescent="0.25">
      <c r="A289" s="405">
        <v>6</v>
      </c>
      <c r="B289" s="115">
        <v>145125</v>
      </c>
      <c r="C289" s="185" t="s">
        <v>1432</v>
      </c>
      <c r="D289" s="483">
        <v>146.83533</v>
      </c>
      <c r="E289" s="483">
        <v>2297.4727800000001</v>
      </c>
      <c r="F289" s="483">
        <v>326.75993</v>
      </c>
      <c r="G289" s="483">
        <v>94.378230000000002</v>
      </c>
      <c r="H289" s="89">
        <v>2865.4462699999999</v>
      </c>
      <c r="I289" s="483">
        <v>31.609770000000001</v>
      </c>
      <c r="J289" s="483">
        <v>24.94697</v>
      </c>
      <c r="K289" s="483">
        <v>0</v>
      </c>
      <c r="L289" s="483">
        <v>0</v>
      </c>
      <c r="M289" s="483">
        <v>8.15151</v>
      </c>
      <c r="N289" s="483">
        <v>140.2235</v>
      </c>
      <c r="O289" s="483">
        <v>125.03984</v>
      </c>
      <c r="P289" s="483">
        <v>13.391</v>
      </c>
      <c r="Q289" s="483">
        <v>7.50197</v>
      </c>
      <c r="R289" s="89">
        <v>350.86455999999998</v>
      </c>
      <c r="S289" s="483">
        <v>4.5163200000000003</v>
      </c>
      <c r="T289" s="483">
        <v>0</v>
      </c>
      <c r="U289" s="483">
        <v>0</v>
      </c>
      <c r="V289" s="483">
        <v>1.55613</v>
      </c>
      <c r="W289" s="483">
        <v>0</v>
      </c>
      <c r="X289" s="483">
        <v>0</v>
      </c>
      <c r="Y289" s="483">
        <v>0</v>
      </c>
      <c r="Z289" s="483">
        <v>4.8235999999999999</v>
      </c>
      <c r="AA289" s="483">
        <v>0</v>
      </c>
      <c r="AB289" s="483">
        <v>37.598489999999998</v>
      </c>
      <c r="AC289" s="483">
        <v>0</v>
      </c>
      <c r="AD289" s="483">
        <v>48.494540000000001</v>
      </c>
      <c r="AE289" s="483">
        <v>3264.80537</v>
      </c>
      <c r="AF289" s="233">
        <v>140.2235</v>
      </c>
      <c r="AG289" s="233">
        <v>9.7076399999999996</v>
      </c>
      <c r="AH289" s="233">
        <v>0</v>
      </c>
      <c r="AI289" s="233">
        <v>0</v>
      </c>
      <c r="AJ289" s="488">
        <v>3114.8742299999999</v>
      </c>
    </row>
    <row r="290" spans="1:36" s="42" customFormat="1" x14ac:dyDescent="0.25">
      <c r="A290" s="405">
        <v>6</v>
      </c>
      <c r="B290" s="115">
        <v>145130</v>
      </c>
      <c r="C290" s="185" t="s">
        <v>1119</v>
      </c>
      <c r="D290" s="483">
        <v>26.755230000000001</v>
      </c>
      <c r="E290" s="483">
        <v>899.63405</v>
      </c>
      <c r="F290" s="483">
        <v>140.2022</v>
      </c>
      <c r="G290" s="483">
        <v>2.1794699999999998</v>
      </c>
      <c r="H290" s="89">
        <v>1068.7709500000001</v>
      </c>
      <c r="I290" s="483">
        <v>176.77191999999999</v>
      </c>
      <c r="J290" s="483">
        <v>596.3075</v>
      </c>
      <c r="K290" s="483">
        <v>0</v>
      </c>
      <c r="L290" s="483">
        <v>0</v>
      </c>
      <c r="M290" s="483">
        <v>7.9000000000000001E-2</v>
      </c>
      <c r="N290" s="483">
        <v>31.110240000000001</v>
      </c>
      <c r="O290" s="483">
        <v>3.7999999999999999E-2</v>
      </c>
      <c r="P290" s="483">
        <v>0.61682999999999999</v>
      </c>
      <c r="Q290" s="483">
        <v>4.1187500000000004</v>
      </c>
      <c r="R290" s="89">
        <v>809.04223999999999</v>
      </c>
      <c r="S290" s="483">
        <v>9.9484999999999992</v>
      </c>
      <c r="T290" s="483">
        <v>5.0000000000000001E-3</v>
      </c>
      <c r="U290" s="483">
        <v>0</v>
      </c>
      <c r="V290" s="483">
        <v>1E-3</v>
      </c>
      <c r="W290" s="483">
        <v>4.0000000000000001E-3</v>
      </c>
      <c r="X290" s="483">
        <v>1E-3</v>
      </c>
      <c r="Y290" s="483">
        <v>0</v>
      </c>
      <c r="Z290" s="483">
        <v>4.3722899999999996</v>
      </c>
      <c r="AA290" s="483">
        <v>0</v>
      </c>
      <c r="AB290" s="483">
        <v>3.96929</v>
      </c>
      <c r="AC290" s="483">
        <v>0</v>
      </c>
      <c r="AD290" s="483">
        <v>18.301079999999999</v>
      </c>
      <c r="AE290" s="483">
        <v>1896.11427</v>
      </c>
      <c r="AF290" s="233">
        <v>31.110240000000001</v>
      </c>
      <c r="AG290" s="233">
        <v>0.08</v>
      </c>
      <c r="AH290" s="233">
        <v>0</v>
      </c>
      <c r="AI290" s="233">
        <v>0</v>
      </c>
      <c r="AJ290" s="488">
        <v>1864.9240300000001</v>
      </c>
    </row>
    <row r="291" spans="1:36" s="42" customFormat="1" x14ac:dyDescent="0.25">
      <c r="A291" s="405">
        <v>4</v>
      </c>
      <c r="B291" s="115">
        <v>1452</v>
      </c>
      <c r="C291" s="185" t="s">
        <v>1433</v>
      </c>
      <c r="D291" s="483">
        <v>1772.8341700000001</v>
      </c>
      <c r="E291" s="483">
        <v>972.28815999999995</v>
      </c>
      <c r="F291" s="483">
        <v>2313.4783200000002</v>
      </c>
      <c r="G291" s="483">
        <v>169.63006999999999</v>
      </c>
      <c r="H291" s="89">
        <v>5228.2307200000005</v>
      </c>
      <c r="I291" s="483">
        <v>193.00317000000001</v>
      </c>
      <c r="J291" s="483">
        <v>0</v>
      </c>
      <c r="K291" s="483">
        <v>0</v>
      </c>
      <c r="L291" s="483">
        <v>0</v>
      </c>
      <c r="M291" s="483">
        <v>1.4999999999999999E-2</v>
      </c>
      <c r="N291" s="483">
        <v>71.103160000000003</v>
      </c>
      <c r="O291" s="483">
        <v>320.59147999999999</v>
      </c>
      <c r="P291" s="483">
        <v>43.39114</v>
      </c>
      <c r="Q291" s="483">
        <v>1330.25964</v>
      </c>
      <c r="R291" s="89">
        <v>1958.3635899999999</v>
      </c>
      <c r="S291" s="483">
        <v>316.71105</v>
      </c>
      <c r="T291" s="483">
        <v>0.14371</v>
      </c>
      <c r="U291" s="483">
        <v>426.37196</v>
      </c>
      <c r="V291" s="483">
        <v>21.06043</v>
      </c>
      <c r="W291" s="483">
        <v>46.65325</v>
      </c>
      <c r="X291" s="483">
        <v>185.97094999999999</v>
      </c>
      <c r="Y291" s="483">
        <v>213.69060999999999</v>
      </c>
      <c r="Z291" s="483">
        <v>7.9433400000000001</v>
      </c>
      <c r="AA291" s="483">
        <v>3214.3742699999998</v>
      </c>
      <c r="AB291" s="483">
        <v>1539.8733099999999</v>
      </c>
      <c r="AC291" s="483">
        <v>2290.24019</v>
      </c>
      <c r="AD291" s="483">
        <v>8263.0330699999995</v>
      </c>
      <c r="AE291" s="483">
        <v>15449.62738</v>
      </c>
      <c r="AF291" s="233">
        <v>71.103160000000003</v>
      </c>
      <c r="AG291" s="233">
        <v>21.075430000000001</v>
      </c>
      <c r="AH291" s="233">
        <v>0</v>
      </c>
      <c r="AI291" s="233">
        <v>5718.3050700000003</v>
      </c>
      <c r="AJ291" s="488">
        <v>9639.14372</v>
      </c>
    </row>
    <row r="292" spans="1:36" s="42" customFormat="1" x14ac:dyDescent="0.25">
      <c r="A292" s="405">
        <v>6</v>
      </c>
      <c r="B292" s="115">
        <v>145205</v>
      </c>
      <c r="C292" s="185" t="s">
        <v>629</v>
      </c>
      <c r="D292" s="483">
        <v>137.50783999999999</v>
      </c>
      <c r="E292" s="483">
        <v>131.68020000000001</v>
      </c>
      <c r="F292" s="483">
        <v>0.68315999999999999</v>
      </c>
      <c r="G292" s="483">
        <v>0</v>
      </c>
      <c r="H292" s="89">
        <v>269.87119999999999</v>
      </c>
      <c r="I292" s="483">
        <v>0</v>
      </c>
      <c r="J292" s="483">
        <v>0</v>
      </c>
      <c r="K292" s="483">
        <v>0</v>
      </c>
      <c r="L292" s="483">
        <v>0</v>
      </c>
      <c r="M292" s="483">
        <v>0</v>
      </c>
      <c r="N292" s="483">
        <v>0</v>
      </c>
      <c r="O292" s="483">
        <v>39.561259999999997</v>
      </c>
      <c r="P292" s="483">
        <v>0</v>
      </c>
      <c r="Q292" s="483">
        <v>0</v>
      </c>
      <c r="R292" s="89">
        <v>39.561259999999997</v>
      </c>
      <c r="S292" s="483">
        <v>31.418220000000002</v>
      </c>
      <c r="T292" s="483">
        <v>0</v>
      </c>
      <c r="U292" s="483">
        <v>13.10379</v>
      </c>
      <c r="V292" s="483">
        <v>1.8555200000000001</v>
      </c>
      <c r="W292" s="483">
        <v>7.4586800000000002</v>
      </c>
      <c r="X292" s="483">
        <v>0</v>
      </c>
      <c r="Y292" s="483">
        <v>0.33900000000000002</v>
      </c>
      <c r="Z292" s="483">
        <v>0.41217999999999999</v>
      </c>
      <c r="AA292" s="483">
        <v>102.09557</v>
      </c>
      <c r="AB292" s="483">
        <v>0</v>
      </c>
      <c r="AC292" s="483">
        <v>0</v>
      </c>
      <c r="AD292" s="483">
        <v>156.68295999999998</v>
      </c>
      <c r="AE292" s="483">
        <v>466.11541999999997</v>
      </c>
      <c r="AF292" s="233">
        <v>0</v>
      </c>
      <c r="AG292" s="233">
        <v>1.8555200000000001</v>
      </c>
      <c r="AH292" s="233">
        <v>0</v>
      </c>
      <c r="AI292" s="233">
        <v>102.43456999999999</v>
      </c>
      <c r="AJ292" s="488">
        <v>361.82533000000001</v>
      </c>
    </row>
    <row r="293" spans="1:36" s="42" customFormat="1" x14ac:dyDescent="0.25">
      <c r="A293" s="405">
        <v>6</v>
      </c>
      <c r="B293" s="115">
        <v>145210</v>
      </c>
      <c r="C293" s="185" t="s">
        <v>631</v>
      </c>
      <c r="D293" s="483">
        <v>488.30966000000001</v>
      </c>
      <c r="E293" s="483">
        <v>126.93745</v>
      </c>
      <c r="F293" s="483">
        <v>873.84200999999996</v>
      </c>
      <c r="G293" s="483">
        <v>41.399900000000002</v>
      </c>
      <c r="H293" s="89">
        <v>1530.48902</v>
      </c>
      <c r="I293" s="483">
        <v>19.0761</v>
      </c>
      <c r="J293" s="483">
        <v>0</v>
      </c>
      <c r="K293" s="483">
        <v>0</v>
      </c>
      <c r="L293" s="483">
        <v>0</v>
      </c>
      <c r="M293" s="483">
        <v>0</v>
      </c>
      <c r="N293" s="483">
        <v>3.7458</v>
      </c>
      <c r="O293" s="483">
        <v>42.123930000000001</v>
      </c>
      <c r="P293" s="483">
        <v>10.68041</v>
      </c>
      <c r="Q293" s="483">
        <v>534.97375999999997</v>
      </c>
      <c r="R293" s="89">
        <v>610.59999999999991</v>
      </c>
      <c r="S293" s="483">
        <v>0</v>
      </c>
      <c r="T293" s="483">
        <v>0.14371</v>
      </c>
      <c r="U293" s="483">
        <v>61.211359999999999</v>
      </c>
      <c r="V293" s="483">
        <v>0.67525000000000002</v>
      </c>
      <c r="W293" s="483">
        <v>11.8764</v>
      </c>
      <c r="X293" s="483">
        <v>2.7092200000000002</v>
      </c>
      <c r="Y293" s="483">
        <v>95.971950000000007</v>
      </c>
      <c r="Z293" s="483">
        <v>0.82569999999999999</v>
      </c>
      <c r="AA293" s="483">
        <v>309.36761000000001</v>
      </c>
      <c r="AB293" s="483">
        <v>65.99127</v>
      </c>
      <c r="AC293" s="483">
        <v>260.25175999999999</v>
      </c>
      <c r="AD293" s="483">
        <v>809.02422999999999</v>
      </c>
      <c r="AE293" s="483">
        <v>2950.1132499999999</v>
      </c>
      <c r="AF293" s="233">
        <v>3.7458</v>
      </c>
      <c r="AG293" s="233">
        <v>0.67525000000000002</v>
      </c>
      <c r="AH293" s="233">
        <v>0</v>
      </c>
      <c r="AI293" s="233">
        <v>665.59132</v>
      </c>
      <c r="AJ293" s="488">
        <v>2280.1008799999995</v>
      </c>
    </row>
    <row r="294" spans="1:36" s="42" customFormat="1" x14ac:dyDescent="0.25">
      <c r="A294" s="405">
        <v>6</v>
      </c>
      <c r="B294" s="115">
        <v>145215</v>
      </c>
      <c r="C294" s="185" t="s">
        <v>633</v>
      </c>
      <c r="D294" s="483">
        <v>1135.5470399999999</v>
      </c>
      <c r="E294" s="483">
        <v>182.87003000000001</v>
      </c>
      <c r="F294" s="483">
        <v>1271.3589400000001</v>
      </c>
      <c r="G294" s="483">
        <v>115.94729</v>
      </c>
      <c r="H294" s="89">
        <v>2705.7233000000001</v>
      </c>
      <c r="I294" s="483">
        <v>36.559579999999997</v>
      </c>
      <c r="J294" s="483">
        <v>0</v>
      </c>
      <c r="K294" s="483">
        <v>0</v>
      </c>
      <c r="L294" s="483">
        <v>0</v>
      </c>
      <c r="M294" s="483">
        <v>0</v>
      </c>
      <c r="N294" s="483">
        <v>11.0968</v>
      </c>
      <c r="O294" s="483">
        <v>74.09657</v>
      </c>
      <c r="P294" s="483">
        <v>9.4802800000000005</v>
      </c>
      <c r="Q294" s="483">
        <v>740.42612999999994</v>
      </c>
      <c r="R294" s="89">
        <v>871.65935999999988</v>
      </c>
      <c r="S294" s="483">
        <v>65.941050000000004</v>
      </c>
      <c r="T294" s="483">
        <v>0</v>
      </c>
      <c r="U294" s="483">
        <v>61.544609999999999</v>
      </c>
      <c r="V294" s="483">
        <v>0.81720000000000004</v>
      </c>
      <c r="W294" s="483">
        <v>12.03295</v>
      </c>
      <c r="X294" s="483">
        <v>7.9004200000000004</v>
      </c>
      <c r="Y294" s="483">
        <v>109.20102</v>
      </c>
      <c r="Z294" s="483">
        <v>1.1720999999999999</v>
      </c>
      <c r="AA294" s="483">
        <v>396.45116000000002</v>
      </c>
      <c r="AB294" s="483">
        <v>158.97134</v>
      </c>
      <c r="AC294" s="483">
        <v>621.60712999999998</v>
      </c>
      <c r="AD294" s="483">
        <v>1435.6389800000002</v>
      </c>
      <c r="AE294" s="483">
        <v>5013.0216400000008</v>
      </c>
      <c r="AF294" s="233">
        <v>11.0968</v>
      </c>
      <c r="AG294" s="233">
        <v>0.81720000000000004</v>
      </c>
      <c r="AH294" s="233">
        <v>0</v>
      </c>
      <c r="AI294" s="233">
        <v>1127.2593099999999</v>
      </c>
      <c r="AJ294" s="488">
        <v>3873.8483299999998</v>
      </c>
    </row>
    <row r="295" spans="1:36" s="42" customFormat="1" x14ac:dyDescent="0.25">
      <c r="A295" s="405">
        <v>6</v>
      </c>
      <c r="B295" s="115">
        <v>145220</v>
      </c>
      <c r="C295" s="185" t="s">
        <v>635</v>
      </c>
      <c r="D295" s="483">
        <v>0.64520999999999995</v>
      </c>
      <c r="E295" s="483">
        <v>86.089190000000002</v>
      </c>
      <c r="F295" s="483">
        <v>153.21009000000001</v>
      </c>
      <c r="G295" s="483">
        <v>10.54888</v>
      </c>
      <c r="H295" s="89">
        <v>250.49337000000003</v>
      </c>
      <c r="I295" s="483">
        <v>45.768590000000003</v>
      </c>
      <c r="J295" s="483">
        <v>0</v>
      </c>
      <c r="K295" s="483">
        <v>0</v>
      </c>
      <c r="L295" s="483">
        <v>0</v>
      </c>
      <c r="M295" s="483">
        <v>0</v>
      </c>
      <c r="N295" s="483">
        <v>9.2830600000000008</v>
      </c>
      <c r="O295" s="483">
        <v>162.85872000000001</v>
      </c>
      <c r="P295" s="483">
        <v>5.8085100000000001</v>
      </c>
      <c r="Q295" s="483">
        <v>28.953499999999998</v>
      </c>
      <c r="R295" s="89">
        <v>252.67238</v>
      </c>
      <c r="S295" s="483">
        <v>117.89201</v>
      </c>
      <c r="T295" s="483">
        <v>0</v>
      </c>
      <c r="U295" s="483">
        <v>82.24427</v>
      </c>
      <c r="V295" s="483">
        <v>6.0839999999999998E-2</v>
      </c>
      <c r="W295" s="483">
        <v>10.61622</v>
      </c>
      <c r="X295" s="483">
        <v>16.404810000000001</v>
      </c>
      <c r="Y295" s="483">
        <v>8.1786399999999997</v>
      </c>
      <c r="Z295" s="483">
        <v>1.80619</v>
      </c>
      <c r="AA295" s="483">
        <v>790.96006</v>
      </c>
      <c r="AB295" s="483">
        <v>329.94913000000003</v>
      </c>
      <c r="AC295" s="483">
        <v>628.90377999999998</v>
      </c>
      <c r="AD295" s="483">
        <v>1987.01595</v>
      </c>
      <c r="AE295" s="483">
        <v>2490.1817000000001</v>
      </c>
      <c r="AF295" s="233">
        <v>9.2830600000000008</v>
      </c>
      <c r="AG295" s="233">
        <v>6.0839999999999998E-2</v>
      </c>
      <c r="AH295" s="233">
        <v>0</v>
      </c>
      <c r="AI295" s="233">
        <v>1428.0424800000001</v>
      </c>
      <c r="AJ295" s="488">
        <v>1052.7953200000002</v>
      </c>
    </row>
    <row r="296" spans="1:36" s="42" customFormat="1" x14ac:dyDescent="0.25">
      <c r="A296" s="405">
        <v>6</v>
      </c>
      <c r="B296" s="115">
        <v>145225</v>
      </c>
      <c r="C296" s="185" t="s">
        <v>637</v>
      </c>
      <c r="D296" s="483">
        <v>10.82442</v>
      </c>
      <c r="E296" s="483">
        <v>444.71129000000002</v>
      </c>
      <c r="F296" s="483">
        <v>14.384119999999999</v>
      </c>
      <c r="G296" s="483">
        <v>1.734</v>
      </c>
      <c r="H296" s="89">
        <v>471.65382999999997</v>
      </c>
      <c r="I296" s="483">
        <v>91.5989</v>
      </c>
      <c r="J296" s="483">
        <v>0</v>
      </c>
      <c r="K296" s="483">
        <v>0</v>
      </c>
      <c r="L296" s="483">
        <v>0</v>
      </c>
      <c r="M296" s="483">
        <v>1.4999999999999999E-2</v>
      </c>
      <c r="N296" s="483">
        <v>46.977499999999999</v>
      </c>
      <c r="O296" s="483">
        <v>1.9510000000000001</v>
      </c>
      <c r="P296" s="483">
        <v>17.421939999999999</v>
      </c>
      <c r="Q296" s="483">
        <v>25.90625</v>
      </c>
      <c r="R296" s="89">
        <v>183.87058999999999</v>
      </c>
      <c r="S296" s="483">
        <v>101.45977000000001</v>
      </c>
      <c r="T296" s="483">
        <v>0</v>
      </c>
      <c r="U296" s="483">
        <v>208.26793000000001</v>
      </c>
      <c r="V296" s="483">
        <v>17.651620000000001</v>
      </c>
      <c r="W296" s="483">
        <v>4.6689999999999996</v>
      </c>
      <c r="X296" s="483">
        <v>158.95650000000001</v>
      </c>
      <c r="Y296" s="483">
        <v>0</v>
      </c>
      <c r="Z296" s="483">
        <v>3.7271700000000001</v>
      </c>
      <c r="AA296" s="483">
        <v>1615.4998700000001</v>
      </c>
      <c r="AB296" s="483">
        <v>984.96157000000005</v>
      </c>
      <c r="AC296" s="483">
        <v>779.47752000000003</v>
      </c>
      <c r="AD296" s="483">
        <v>3874.6709499999997</v>
      </c>
      <c r="AE296" s="483">
        <v>4530.1953699999995</v>
      </c>
      <c r="AF296" s="233">
        <v>46.977499999999999</v>
      </c>
      <c r="AG296" s="233">
        <v>17.666620000000002</v>
      </c>
      <c r="AH296" s="233">
        <v>0</v>
      </c>
      <c r="AI296" s="233">
        <v>2394.97739</v>
      </c>
      <c r="AJ296" s="488">
        <v>2070.57386</v>
      </c>
    </row>
    <row r="297" spans="1:36" s="42" customFormat="1" x14ac:dyDescent="0.25">
      <c r="A297" s="405">
        <v>4</v>
      </c>
      <c r="B297" s="115">
        <v>1456</v>
      </c>
      <c r="C297" s="185" t="s">
        <v>1435</v>
      </c>
      <c r="D297" s="483">
        <v>0</v>
      </c>
      <c r="E297" s="483">
        <v>2428.0711799999999</v>
      </c>
      <c r="F297" s="483">
        <v>7.0000000000000001E-3</v>
      </c>
      <c r="G297" s="483">
        <v>0</v>
      </c>
      <c r="H297" s="89">
        <v>2428.07818</v>
      </c>
      <c r="I297" s="483">
        <v>0</v>
      </c>
      <c r="J297" s="483">
        <v>0</v>
      </c>
      <c r="K297" s="483">
        <v>0</v>
      </c>
      <c r="L297" s="483">
        <v>0</v>
      </c>
      <c r="M297" s="483">
        <v>1.08809</v>
      </c>
      <c r="N297" s="483">
        <v>0</v>
      </c>
      <c r="O297" s="483">
        <v>0</v>
      </c>
      <c r="P297" s="483">
        <v>0</v>
      </c>
      <c r="Q297" s="483">
        <v>0</v>
      </c>
      <c r="R297" s="89">
        <v>1.08809</v>
      </c>
      <c r="S297" s="483">
        <v>0</v>
      </c>
      <c r="T297" s="483">
        <v>0</v>
      </c>
      <c r="U297" s="483">
        <v>0</v>
      </c>
      <c r="V297" s="483">
        <v>0</v>
      </c>
      <c r="W297" s="483">
        <v>0</v>
      </c>
      <c r="X297" s="483">
        <v>0</v>
      </c>
      <c r="Y297" s="483">
        <v>0</v>
      </c>
      <c r="Z297" s="483">
        <v>0</v>
      </c>
      <c r="AA297" s="483">
        <v>0</v>
      </c>
      <c r="AB297" s="483">
        <v>0</v>
      </c>
      <c r="AC297" s="483">
        <v>0</v>
      </c>
      <c r="AD297" s="483">
        <v>0</v>
      </c>
      <c r="AE297" s="483">
        <v>2429.1662700000002</v>
      </c>
      <c r="AF297" s="233">
        <v>0</v>
      </c>
      <c r="AG297" s="233">
        <v>1.08809</v>
      </c>
      <c r="AH297" s="233">
        <v>0</v>
      </c>
      <c r="AI297" s="233">
        <v>0</v>
      </c>
      <c r="AJ297" s="488">
        <v>2428.07818</v>
      </c>
    </row>
    <row r="298" spans="1:36" s="42" customFormat="1" x14ac:dyDescent="0.25">
      <c r="A298" s="405">
        <v>6</v>
      </c>
      <c r="B298" s="115">
        <v>145605</v>
      </c>
      <c r="C298" s="185" t="s">
        <v>629</v>
      </c>
      <c r="D298" s="483">
        <v>0</v>
      </c>
      <c r="E298" s="483">
        <v>0</v>
      </c>
      <c r="F298" s="483">
        <v>0</v>
      </c>
      <c r="G298" s="483">
        <v>0</v>
      </c>
      <c r="H298" s="89">
        <v>0</v>
      </c>
      <c r="I298" s="483">
        <v>0</v>
      </c>
      <c r="J298" s="483">
        <v>0</v>
      </c>
      <c r="K298" s="483">
        <v>0</v>
      </c>
      <c r="L298" s="483">
        <v>0</v>
      </c>
      <c r="M298" s="483">
        <v>0</v>
      </c>
      <c r="N298" s="483">
        <v>0</v>
      </c>
      <c r="O298" s="483">
        <v>0</v>
      </c>
      <c r="P298" s="483">
        <v>0</v>
      </c>
      <c r="Q298" s="483">
        <v>0</v>
      </c>
      <c r="R298" s="89">
        <v>0</v>
      </c>
      <c r="S298" s="483">
        <v>0</v>
      </c>
      <c r="T298" s="483">
        <v>0</v>
      </c>
      <c r="U298" s="483">
        <v>0</v>
      </c>
      <c r="V298" s="483">
        <v>0</v>
      </c>
      <c r="W298" s="483">
        <v>0</v>
      </c>
      <c r="X298" s="483">
        <v>0</v>
      </c>
      <c r="Y298" s="483">
        <v>0</v>
      </c>
      <c r="Z298" s="483">
        <v>0</v>
      </c>
      <c r="AA298" s="483">
        <v>0</v>
      </c>
      <c r="AB298" s="483">
        <v>0</v>
      </c>
      <c r="AC298" s="483">
        <v>0</v>
      </c>
      <c r="AD298" s="483">
        <v>0</v>
      </c>
      <c r="AE298" s="483">
        <v>0</v>
      </c>
      <c r="AF298" s="233">
        <v>0</v>
      </c>
      <c r="AG298" s="233">
        <v>0</v>
      </c>
      <c r="AH298" s="233">
        <v>0</v>
      </c>
      <c r="AI298" s="233">
        <v>0</v>
      </c>
      <c r="AJ298" s="488">
        <v>0</v>
      </c>
    </row>
    <row r="299" spans="1:36" s="42" customFormat="1" x14ac:dyDescent="0.25">
      <c r="A299" s="405">
        <v>6</v>
      </c>
      <c r="B299" s="115">
        <v>145610</v>
      </c>
      <c r="C299" s="185" t="s">
        <v>631</v>
      </c>
      <c r="D299" s="483">
        <v>0</v>
      </c>
      <c r="E299" s="483">
        <v>235.00573</v>
      </c>
      <c r="F299" s="483">
        <v>0</v>
      </c>
      <c r="G299" s="483">
        <v>0</v>
      </c>
      <c r="H299" s="89">
        <v>235.00573</v>
      </c>
      <c r="I299" s="483">
        <v>0</v>
      </c>
      <c r="J299" s="483">
        <v>0</v>
      </c>
      <c r="K299" s="483">
        <v>0</v>
      </c>
      <c r="L299" s="483">
        <v>0</v>
      </c>
      <c r="M299" s="483">
        <v>0.38905000000000001</v>
      </c>
      <c r="N299" s="483">
        <v>0</v>
      </c>
      <c r="O299" s="483">
        <v>0</v>
      </c>
      <c r="P299" s="483">
        <v>0</v>
      </c>
      <c r="Q299" s="483">
        <v>0</v>
      </c>
      <c r="R299" s="89">
        <v>0.38905000000000001</v>
      </c>
      <c r="S299" s="483">
        <v>0</v>
      </c>
      <c r="T299" s="483">
        <v>0</v>
      </c>
      <c r="U299" s="483">
        <v>0</v>
      </c>
      <c r="V299" s="483">
        <v>0</v>
      </c>
      <c r="W299" s="483">
        <v>0</v>
      </c>
      <c r="X299" s="483">
        <v>0</v>
      </c>
      <c r="Y299" s="483">
        <v>0</v>
      </c>
      <c r="Z299" s="483">
        <v>0</v>
      </c>
      <c r="AA299" s="483">
        <v>0</v>
      </c>
      <c r="AB299" s="483">
        <v>0</v>
      </c>
      <c r="AC299" s="483">
        <v>0</v>
      </c>
      <c r="AD299" s="483">
        <v>0</v>
      </c>
      <c r="AE299" s="483">
        <v>235.39478</v>
      </c>
      <c r="AF299" s="233">
        <v>0</v>
      </c>
      <c r="AG299" s="233">
        <v>0.38905000000000001</v>
      </c>
      <c r="AH299" s="233">
        <v>0</v>
      </c>
      <c r="AI299" s="233">
        <v>0</v>
      </c>
      <c r="AJ299" s="488">
        <v>235.00573</v>
      </c>
    </row>
    <row r="300" spans="1:36" s="42" customFormat="1" x14ac:dyDescent="0.25">
      <c r="A300" s="405">
        <v>6</v>
      </c>
      <c r="B300" s="115">
        <v>145615</v>
      </c>
      <c r="C300" s="185" t="s">
        <v>1116</v>
      </c>
      <c r="D300" s="483">
        <v>0</v>
      </c>
      <c r="E300" s="483">
        <v>1018.69988</v>
      </c>
      <c r="F300" s="483">
        <v>0</v>
      </c>
      <c r="G300" s="483">
        <v>0</v>
      </c>
      <c r="H300" s="89">
        <v>1018.69988</v>
      </c>
      <c r="I300" s="483">
        <v>0</v>
      </c>
      <c r="J300" s="483">
        <v>0</v>
      </c>
      <c r="K300" s="483">
        <v>0</v>
      </c>
      <c r="L300" s="483">
        <v>0</v>
      </c>
      <c r="M300" s="483">
        <v>0.34176000000000001</v>
      </c>
      <c r="N300" s="483">
        <v>0</v>
      </c>
      <c r="O300" s="483">
        <v>0</v>
      </c>
      <c r="P300" s="483">
        <v>0</v>
      </c>
      <c r="Q300" s="483">
        <v>0</v>
      </c>
      <c r="R300" s="89">
        <v>0.34176000000000001</v>
      </c>
      <c r="S300" s="483">
        <v>0</v>
      </c>
      <c r="T300" s="483">
        <v>0</v>
      </c>
      <c r="U300" s="483">
        <v>0</v>
      </c>
      <c r="V300" s="483">
        <v>0</v>
      </c>
      <c r="W300" s="483">
        <v>0</v>
      </c>
      <c r="X300" s="483">
        <v>0</v>
      </c>
      <c r="Y300" s="483">
        <v>0</v>
      </c>
      <c r="Z300" s="483">
        <v>0</v>
      </c>
      <c r="AA300" s="483">
        <v>0</v>
      </c>
      <c r="AB300" s="483">
        <v>0</v>
      </c>
      <c r="AC300" s="483">
        <v>0</v>
      </c>
      <c r="AD300" s="483">
        <v>0</v>
      </c>
      <c r="AE300" s="483">
        <v>1019.04164</v>
      </c>
      <c r="AF300" s="233">
        <v>0</v>
      </c>
      <c r="AG300" s="233">
        <v>0.34176000000000001</v>
      </c>
      <c r="AH300" s="233">
        <v>0</v>
      </c>
      <c r="AI300" s="233">
        <v>0</v>
      </c>
      <c r="AJ300" s="488">
        <v>1018.69988</v>
      </c>
    </row>
    <row r="301" spans="1:36" s="42" customFormat="1" x14ac:dyDescent="0.25">
      <c r="A301" s="405">
        <v>6</v>
      </c>
      <c r="B301" s="115">
        <v>145620</v>
      </c>
      <c r="C301" s="185" t="s">
        <v>1436</v>
      </c>
      <c r="D301" s="483">
        <v>0</v>
      </c>
      <c r="E301" s="483">
        <v>324.71688999999998</v>
      </c>
      <c r="F301" s="483">
        <v>0</v>
      </c>
      <c r="G301" s="483">
        <v>0</v>
      </c>
      <c r="H301" s="89">
        <v>324.71688999999998</v>
      </c>
      <c r="I301" s="483">
        <v>0</v>
      </c>
      <c r="J301" s="483">
        <v>0</v>
      </c>
      <c r="K301" s="483">
        <v>0</v>
      </c>
      <c r="L301" s="483">
        <v>0</v>
      </c>
      <c r="M301" s="483">
        <v>0.35727999999999999</v>
      </c>
      <c r="N301" s="483">
        <v>0</v>
      </c>
      <c r="O301" s="483">
        <v>0</v>
      </c>
      <c r="P301" s="483">
        <v>0</v>
      </c>
      <c r="Q301" s="483">
        <v>0</v>
      </c>
      <c r="R301" s="89">
        <v>0.35727999999999999</v>
      </c>
      <c r="S301" s="483">
        <v>0</v>
      </c>
      <c r="T301" s="483">
        <v>0</v>
      </c>
      <c r="U301" s="483">
        <v>0</v>
      </c>
      <c r="V301" s="483">
        <v>0</v>
      </c>
      <c r="W301" s="483">
        <v>0</v>
      </c>
      <c r="X301" s="483">
        <v>0</v>
      </c>
      <c r="Y301" s="483">
        <v>0</v>
      </c>
      <c r="Z301" s="483">
        <v>0</v>
      </c>
      <c r="AA301" s="483">
        <v>0</v>
      </c>
      <c r="AB301" s="483">
        <v>0</v>
      </c>
      <c r="AC301" s="483">
        <v>0</v>
      </c>
      <c r="AD301" s="483">
        <v>0</v>
      </c>
      <c r="AE301" s="483">
        <v>325.07416999999998</v>
      </c>
      <c r="AF301" s="233">
        <v>0</v>
      </c>
      <c r="AG301" s="233">
        <v>0.35727999999999999</v>
      </c>
      <c r="AH301" s="233">
        <v>0</v>
      </c>
      <c r="AI301" s="233">
        <v>0</v>
      </c>
      <c r="AJ301" s="488">
        <v>324.71688999999998</v>
      </c>
    </row>
    <row r="302" spans="1:36" s="42" customFormat="1" x14ac:dyDescent="0.25">
      <c r="A302" s="405">
        <v>6</v>
      </c>
      <c r="B302" s="115">
        <v>145625</v>
      </c>
      <c r="C302" s="185" t="s">
        <v>1432</v>
      </c>
      <c r="D302" s="483">
        <v>0</v>
      </c>
      <c r="E302" s="483">
        <v>419.47064</v>
      </c>
      <c r="F302" s="483">
        <v>0</v>
      </c>
      <c r="G302" s="483">
        <v>0</v>
      </c>
      <c r="H302" s="89">
        <v>419.47064</v>
      </c>
      <c r="I302" s="483">
        <v>0</v>
      </c>
      <c r="J302" s="483">
        <v>0</v>
      </c>
      <c r="K302" s="483">
        <v>0</v>
      </c>
      <c r="L302" s="483">
        <v>0</v>
      </c>
      <c r="M302" s="483">
        <v>0</v>
      </c>
      <c r="N302" s="483">
        <v>0</v>
      </c>
      <c r="O302" s="483">
        <v>0</v>
      </c>
      <c r="P302" s="483">
        <v>0</v>
      </c>
      <c r="Q302" s="483">
        <v>0</v>
      </c>
      <c r="R302" s="89">
        <v>0</v>
      </c>
      <c r="S302" s="483">
        <v>0</v>
      </c>
      <c r="T302" s="483">
        <v>0</v>
      </c>
      <c r="U302" s="483">
        <v>0</v>
      </c>
      <c r="V302" s="483">
        <v>0</v>
      </c>
      <c r="W302" s="483">
        <v>0</v>
      </c>
      <c r="X302" s="483">
        <v>0</v>
      </c>
      <c r="Y302" s="483">
        <v>0</v>
      </c>
      <c r="Z302" s="483">
        <v>0</v>
      </c>
      <c r="AA302" s="483">
        <v>0</v>
      </c>
      <c r="AB302" s="483">
        <v>0</v>
      </c>
      <c r="AC302" s="483">
        <v>0</v>
      </c>
      <c r="AD302" s="483">
        <v>0</v>
      </c>
      <c r="AE302" s="483">
        <v>419.47064</v>
      </c>
      <c r="AF302" s="233">
        <v>0</v>
      </c>
      <c r="AG302" s="233">
        <v>0</v>
      </c>
      <c r="AH302" s="233">
        <v>0</v>
      </c>
      <c r="AI302" s="233">
        <v>0</v>
      </c>
      <c r="AJ302" s="488">
        <v>419.47064</v>
      </c>
    </row>
    <row r="303" spans="1:36" s="42" customFormat="1" x14ac:dyDescent="0.25">
      <c r="A303" s="405">
        <v>6</v>
      </c>
      <c r="B303" s="115">
        <v>145630</v>
      </c>
      <c r="C303" s="185" t="s">
        <v>1119</v>
      </c>
      <c r="D303" s="483">
        <v>0</v>
      </c>
      <c r="E303" s="483">
        <v>430.17804000000001</v>
      </c>
      <c r="F303" s="483">
        <v>7.0000000000000001E-3</v>
      </c>
      <c r="G303" s="483">
        <v>0</v>
      </c>
      <c r="H303" s="89">
        <v>430.18504000000001</v>
      </c>
      <c r="I303" s="483">
        <v>0</v>
      </c>
      <c r="J303" s="483">
        <v>0</v>
      </c>
      <c r="K303" s="483">
        <v>0</v>
      </c>
      <c r="L303" s="483">
        <v>0</v>
      </c>
      <c r="M303" s="483">
        <v>0</v>
      </c>
      <c r="N303" s="483">
        <v>0</v>
      </c>
      <c r="O303" s="483">
        <v>0</v>
      </c>
      <c r="P303" s="483">
        <v>0</v>
      </c>
      <c r="Q303" s="483">
        <v>0</v>
      </c>
      <c r="R303" s="89">
        <v>0</v>
      </c>
      <c r="S303" s="483">
        <v>0</v>
      </c>
      <c r="T303" s="483">
        <v>0</v>
      </c>
      <c r="U303" s="483">
        <v>0</v>
      </c>
      <c r="V303" s="483">
        <v>0</v>
      </c>
      <c r="W303" s="483">
        <v>0</v>
      </c>
      <c r="X303" s="483">
        <v>0</v>
      </c>
      <c r="Y303" s="483">
        <v>0</v>
      </c>
      <c r="Z303" s="483">
        <v>0</v>
      </c>
      <c r="AA303" s="483">
        <v>0</v>
      </c>
      <c r="AB303" s="483">
        <v>0</v>
      </c>
      <c r="AC303" s="483">
        <v>0</v>
      </c>
      <c r="AD303" s="483">
        <v>0</v>
      </c>
      <c r="AE303" s="483">
        <v>430.18504000000001</v>
      </c>
      <c r="AF303" s="233">
        <v>0</v>
      </c>
      <c r="AG303" s="233">
        <v>0</v>
      </c>
      <c r="AH303" s="233">
        <v>0</v>
      </c>
      <c r="AI303" s="233">
        <v>0</v>
      </c>
      <c r="AJ303" s="488">
        <v>430.18504000000001</v>
      </c>
    </row>
    <row r="304" spans="1:36" s="42" customFormat="1" x14ac:dyDescent="0.25">
      <c r="A304" s="405">
        <v>4</v>
      </c>
      <c r="B304" s="115">
        <v>1457</v>
      </c>
      <c r="C304" s="185" t="s">
        <v>1437</v>
      </c>
      <c r="D304" s="483">
        <v>726.28580999999997</v>
      </c>
      <c r="E304" s="483">
        <v>812.78688</v>
      </c>
      <c r="F304" s="483">
        <v>705.63559999999995</v>
      </c>
      <c r="G304" s="483">
        <v>117.90989999999999</v>
      </c>
      <c r="H304" s="89">
        <v>2362.6181900000001</v>
      </c>
      <c r="I304" s="483">
        <v>32.15784</v>
      </c>
      <c r="J304" s="483">
        <v>0</v>
      </c>
      <c r="K304" s="483">
        <v>0</v>
      </c>
      <c r="L304" s="483">
        <v>56.156509999999997</v>
      </c>
      <c r="M304" s="483">
        <v>5.7033100000000001</v>
      </c>
      <c r="N304" s="483">
        <v>185.2064</v>
      </c>
      <c r="O304" s="483">
        <v>3.1488399999999999</v>
      </c>
      <c r="P304" s="483">
        <v>0</v>
      </c>
      <c r="Q304" s="483">
        <v>0</v>
      </c>
      <c r="R304" s="89">
        <v>282.37290000000002</v>
      </c>
      <c r="S304" s="483">
        <v>167.78174000000001</v>
      </c>
      <c r="T304" s="483">
        <v>1E-3</v>
      </c>
      <c r="U304" s="483">
        <v>2.6029800000000001</v>
      </c>
      <c r="V304" s="483">
        <v>5.7130200000000002</v>
      </c>
      <c r="W304" s="483">
        <v>0</v>
      </c>
      <c r="X304" s="483">
        <v>0</v>
      </c>
      <c r="Y304" s="483">
        <v>0</v>
      </c>
      <c r="Z304" s="483">
        <v>2E-3</v>
      </c>
      <c r="AA304" s="483">
        <v>0</v>
      </c>
      <c r="AB304" s="483">
        <v>0</v>
      </c>
      <c r="AC304" s="483">
        <v>0</v>
      </c>
      <c r="AD304" s="483">
        <v>176.10074000000003</v>
      </c>
      <c r="AE304" s="483">
        <v>2821.0918299999998</v>
      </c>
      <c r="AF304" s="233">
        <v>185.2064</v>
      </c>
      <c r="AG304" s="233">
        <v>67.572839999999999</v>
      </c>
      <c r="AH304" s="233">
        <v>0</v>
      </c>
      <c r="AI304" s="233">
        <v>0</v>
      </c>
      <c r="AJ304" s="488">
        <v>2568.31259</v>
      </c>
    </row>
    <row r="305" spans="1:36" s="42" customFormat="1" x14ac:dyDescent="0.25">
      <c r="A305" s="405">
        <v>6</v>
      </c>
      <c r="B305" s="115">
        <v>145705</v>
      </c>
      <c r="C305" s="185" t="s">
        <v>629</v>
      </c>
      <c r="D305" s="483">
        <v>39.036990000000003</v>
      </c>
      <c r="E305" s="483">
        <v>0</v>
      </c>
      <c r="F305" s="483">
        <v>0</v>
      </c>
      <c r="G305" s="483">
        <v>0</v>
      </c>
      <c r="H305" s="89">
        <v>39.036990000000003</v>
      </c>
      <c r="I305" s="483">
        <v>0</v>
      </c>
      <c r="J305" s="483">
        <v>0</v>
      </c>
      <c r="K305" s="483">
        <v>0</v>
      </c>
      <c r="L305" s="483">
        <v>4.5540399999999996</v>
      </c>
      <c r="M305" s="483">
        <v>0</v>
      </c>
      <c r="N305" s="483">
        <v>0</v>
      </c>
      <c r="O305" s="483">
        <v>1.6059600000000001</v>
      </c>
      <c r="P305" s="483">
        <v>0</v>
      </c>
      <c r="Q305" s="483">
        <v>0</v>
      </c>
      <c r="R305" s="89">
        <v>6.16</v>
      </c>
      <c r="S305" s="483">
        <v>10.68431</v>
      </c>
      <c r="T305" s="483">
        <v>0</v>
      </c>
      <c r="U305" s="483">
        <v>1.5626500000000001</v>
      </c>
      <c r="V305" s="483">
        <v>3.06027</v>
      </c>
      <c r="W305" s="483">
        <v>0</v>
      </c>
      <c r="X305" s="483">
        <v>0</v>
      </c>
      <c r="Y305" s="483">
        <v>0</v>
      </c>
      <c r="Z305" s="483">
        <v>0</v>
      </c>
      <c r="AA305" s="483">
        <v>0</v>
      </c>
      <c r="AB305" s="483">
        <v>0</v>
      </c>
      <c r="AC305" s="483">
        <v>0</v>
      </c>
      <c r="AD305" s="483">
        <v>15.307230000000001</v>
      </c>
      <c r="AE305" s="483">
        <v>60.504220000000004</v>
      </c>
      <c r="AF305" s="233">
        <v>0</v>
      </c>
      <c r="AG305" s="233">
        <v>7.6143099999999997</v>
      </c>
      <c r="AH305" s="233">
        <v>0</v>
      </c>
      <c r="AI305" s="233">
        <v>0</v>
      </c>
      <c r="AJ305" s="488">
        <v>52.889910000000008</v>
      </c>
    </row>
    <row r="306" spans="1:36" s="42" customFormat="1" x14ac:dyDescent="0.25">
      <c r="A306" s="405">
        <v>6</v>
      </c>
      <c r="B306" s="115">
        <v>145710</v>
      </c>
      <c r="C306" s="185" t="s">
        <v>631</v>
      </c>
      <c r="D306" s="483">
        <v>82.138390000000001</v>
      </c>
      <c r="E306" s="483">
        <v>13.83188</v>
      </c>
      <c r="F306" s="483">
        <v>93.984999999999999</v>
      </c>
      <c r="G306" s="483">
        <v>10.795260000000001</v>
      </c>
      <c r="H306" s="89">
        <v>200.75053</v>
      </c>
      <c r="I306" s="483">
        <v>1.7706500000000001</v>
      </c>
      <c r="J306" s="483">
        <v>0</v>
      </c>
      <c r="K306" s="483">
        <v>0</v>
      </c>
      <c r="L306" s="483">
        <v>43.795070000000003</v>
      </c>
      <c r="M306" s="483">
        <v>3.1717599999999999</v>
      </c>
      <c r="N306" s="483">
        <v>8.4244800000000009</v>
      </c>
      <c r="O306" s="483">
        <v>0.56394999999999995</v>
      </c>
      <c r="P306" s="483">
        <v>0</v>
      </c>
      <c r="Q306" s="483">
        <v>0</v>
      </c>
      <c r="R306" s="89">
        <v>57.725910000000006</v>
      </c>
      <c r="S306" s="483">
        <v>0</v>
      </c>
      <c r="T306" s="483">
        <v>0</v>
      </c>
      <c r="U306" s="483">
        <v>0</v>
      </c>
      <c r="V306" s="483">
        <v>0.38740999999999998</v>
      </c>
      <c r="W306" s="483">
        <v>0</v>
      </c>
      <c r="X306" s="483">
        <v>0</v>
      </c>
      <c r="Y306" s="483">
        <v>0</v>
      </c>
      <c r="Z306" s="483">
        <v>0</v>
      </c>
      <c r="AA306" s="483">
        <v>0</v>
      </c>
      <c r="AB306" s="483">
        <v>0</v>
      </c>
      <c r="AC306" s="483">
        <v>0</v>
      </c>
      <c r="AD306" s="483">
        <v>0.38740999999999998</v>
      </c>
      <c r="AE306" s="483">
        <v>258.86385000000001</v>
      </c>
      <c r="AF306" s="233">
        <v>8.4244800000000009</v>
      </c>
      <c r="AG306" s="233">
        <v>47.354240000000004</v>
      </c>
      <c r="AH306" s="233">
        <v>0</v>
      </c>
      <c r="AI306" s="233">
        <v>0</v>
      </c>
      <c r="AJ306" s="488">
        <v>203.08512999999999</v>
      </c>
    </row>
    <row r="307" spans="1:36" s="42" customFormat="1" x14ac:dyDescent="0.25">
      <c r="A307" s="405">
        <v>6</v>
      </c>
      <c r="B307" s="115">
        <v>145715</v>
      </c>
      <c r="C307" s="185" t="s">
        <v>633</v>
      </c>
      <c r="D307" s="483">
        <v>106.91502</v>
      </c>
      <c r="E307" s="483">
        <v>13.47453</v>
      </c>
      <c r="F307" s="483">
        <v>365.30560000000003</v>
      </c>
      <c r="G307" s="483">
        <v>28.98723</v>
      </c>
      <c r="H307" s="89">
        <v>514.68237999999997</v>
      </c>
      <c r="I307" s="483">
        <v>10.22945</v>
      </c>
      <c r="J307" s="483">
        <v>0</v>
      </c>
      <c r="K307" s="483">
        <v>0</v>
      </c>
      <c r="L307" s="483">
        <v>7.7712899999999996</v>
      </c>
      <c r="M307" s="483">
        <v>2.5285500000000001</v>
      </c>
      <c r="N307" s="483">
        <v>11.95462</v>
      </c>
      <c r="O307" s="483">
        <v>0.82604</v>
      </c>
      <c r="P307" s="483">
        <v>0</v>
      </c>
      <c r="Q307" s="483">
        <v>0</v>
      </c>
      <c r="R307" s="89">
        <v>33.309950000000001</v>
      </c>
      <c r="S307" s="483">
        <v>41.009450000000001</v>
      </c>
      <c r="T307" s="483">
        <v>0</v>
      </c>
      <c r="U307" s="483">
        <v>1.04033</v>
      </c>
      <c r="V307" s="483">
        <v>0.56005000000000005</v>
      </c>
      <c r="W307" s="483">
        <v>0</v>
      </c>
      <c r="X307" s="483">
        <v>0</v>
      </c>
      <c r="Y307" s="483">
        <v>0</v>
      </c>
      <c r="Z307" s="483">
        <v>0</v>
      </c>
      <c r="AA307" s="483">
        <v>0</v>
      </c>
      <c r="AB307" s="483">
        <v>0</v>
      </c>
      <c r="AC307" s="483">
        <v>0</v>
      </c>
      <c r="AD307" s="483">
        <v>42.609829999999995</v>
      </c>
      <c r="AE307" s="483">
        <v>590.60215999999991</v>
      </c>
      <c r="AF307" s="233">
        <v>11.95462</v>
      </c>
      <c r="AG307" s="233">
        <v>10.85989</v>
      </c>
      <c r="AH307" s="233">
        <v>0</v>
      </c>
      <c r="AI307" s="233">
        <v>0</v>
      </c>
      <c r="AJ307" s="488">
        <v>567.7876500000001</v>
      </c>
    </row>
    <row r="308" spans="1:36" s="42" customFormat="1" x14ac:dyDescent="0.25">
      <c r="A308" s="405">
        <v>6</v>
      </c>
      <c r="B308" s="115">
        <v>145720</v>
      </c>
      <c r="C308" s="185" t="s">
        <v>635</v>
      </c>
      <c r="D308" s="483">
        <v>177.71467000000001</v>
      </c>
      <c r="E308" s="483">
        <v>25.88148</v>
      </c>
      <c r="F308" s="483">
        <v>123.51891999999999</v>
      </c>
      <c r="G308" s="483">
        <v>77.777079999999998</v>
      </c>
      <c r="H308" s="89">
        <v>404.89215000000002</v>
      </c>
      <c r="I308" s="483">
        <v>14.77932</v>
      </c>
      <c r="J308" s="483">
        <v>0</v>
      </c>
      <c r="K308" s="483">
        <v>0</v>
      </c>
      <c r="L308" s="483">
        <v>3.6110000000000003E-2</v>
      </c>
      <c r="M308" s="483">
        <v>0</v>
      </c>
      <c r="N308" s="483">
        <v>13.415520000000001</v>
      </c>
      <c r="O308" s="483">
        <v>0.14388999999999999</v>
      </c>
      <c r="P308" s="483">
        <v>0</v>
      </c>
      <c r="Q308" s="483">
        <v>0</v>
      </c>
      <c r="R308" s="89">
        <v>28.374839999999999</v>
      </c>
      <c r="S308" s="483">
        <v>69.923029999999997</v>
      </c>
      <c r="T308" s="483">
        <v>0</v>
      </c>
      <c r="U308" s="483">
        <v>0</v>
      </c>
      <c r="V308" s="483">
        <v>0.89917000000000002</v>
      </c>
      <c r="W308" s="483">
        <v>0</v>
      </c>
      <c r="X308" s="483">
        <v>0</v>
      </c>
      <c r="Y308" s="483">
        <v>0</v>
      </c>
      <c r="Z308" s="483">
        <v>0</v>
      </c>
      <c r="AA308" s="483">
        <v>0</v>
      </c>
      <c r="AB308" s="483">
        <v>0</v>
      </c>
      <c r="AC308" s="483">
        <v>0</v>
      </c>
      <c r="AD308" s="483">
        <v>70.822199999999995</v>
      </c>
      <c r="AE308" s="483">
        <v>504.08919000000003</v>
      </c>
      <c r="AF308" s="233">
        <v>13.415520000000001</v>
      </c>
      <c r="AG308" s="233">
        <v>0.93528</v>
      </c>
      <c r="AH308" s="233">
        <v>0</v>
      </c>
      <c r="AI308" s="233">
        <v>0</v>
      </c>
      <c r="AJ308" s="488">
        <v>489.73838999999998</v>
      </c>
    </row>
    <row r="309" spans="1:36" s="42" customFormat="1" x14ac:dyDescent="0.25">
      <c r="A309" s="405">
        <v>6</v>
      </c>
      <c r="B309" s="115">
        <v>145725</v>
      </c>
      <c r="C309" s="185" t="s">
        <v>637</v>
      </c>
      <c r="D309" s="483">
        <v>320.48074000000003</v>
      </c>
      <c r="E309" s="483">
        <v>759.59898999999996</v>
      </c>
      <c r="F309" s="483">
        <v>122.82608</v>
      </c>
      <c r="G309" s="483">
        <v>0.35032999999999997</v>
      </c>
      <c r="H309" s="89">
        <v>1203.25614</v>
      </c>
      <c r="I309" s="483">
        <v>5.3784200000000002</v>
      </c>
      <c r="J309" s="483">
        <v>0</v>
      </c>
      <c r="K309" s="483">
        <v>0</v>
      </c>
      <c r="L309" s="483">
        <v>0</v>
      </c>
      <c r="M309" s="483">
        <v>3.0000000000000001E-3</v>
      </c>
      <c r="N309" s="483">
        <v>151.41177999999999</v>
      </c>
      <c r="O309" s="483">
        <v>8.9999999999999993E-3</v>
      </c>
      <c r="P309" s="483">
        <v>0</v>
      </c>
      <c r="Q309" s="483">
        <v>0</v>
      </c>
      <c r="R309" s="89">
        <v>156.80219999999997</v>
      </c>
      <c r="S309" s="483">
        <v>46.164949999999997</v>
      </c>
      <c r="T309" s="483">
        <v>1E-3</v>
      </c>
      <c r="U309" s="483">
        <v>0</v>
      </c>
      <c r="V309" s="483">
        <v>0.80611999999999995</v>
      </c>
      <c r="W309" s="483">
        <v>0</v>
      </c>
      <c r="X309" s="483">
        <v>0</v>
      </c>
      <c r="Y309" s="483">
        <v>0</v>
      </c>
      <c r="Z309" s="483">
        <v>2E-3</v>
      </c>
      <c r="AA309" s="483">
        <v>0</v>
      </c>
      <c r="AB309" s="483">
        <v>0</v>
      </c>
      <c r="AC309" s="483">
        <v>0</v>
      </c>
      <c r="AD309" s="483">
        <v>46.974069999999998</v>
      </c>
      <c r="AE309" s="483">
        <v>1407.03241</v>
      </c>
      <c r="AF309" s="233">
        <v>151.41177999999999</v>
      </c>
      <c r="AG309" s="233">
        <v>0.80911999999999995</v>
      </c>
      <c r="AH309" s="233">
        <v>0</v>
      </c>
      <c r="AI309" s="233">
        <v>0</v>
      </c>
      <c r="AJ309" s="488">
        <v>1254.81151</v>
      </c>
    </row>
    <row r="310" spans="1:36" s="42" customFormat="1" x14ac:dyDescent="0.25">
      <c r="A310" s="405">
        <v>4</v>
      </c>
      <c r="B310" s="115">
        <v>1458</v>
      </c>
      <c r="C310" s="185" t="s">
        <v>1443</v>
      </c>
      <c r="D310" s="483">
        <v>202.14399</v>
      </c>
      <c r="E310" s="483">
        <v>0.69967999999999997</v>
      </c>
      <c r="F310" s="483">
        <v>74.004999999999995</v>
      </c>
      <c r="G310" s="483">
        <v>76.159670000000006</v>
      </c>
      <c r="H310" s="89">
        <v>353.00833999999998</v>
      </c>
      <c r="I310" s="483">
        <v>1315.51946</v>
      </c>
      <c r="J310" s="483">
        <v>0</v>
      </c>
      <c r="K310" s="483">
        <v>0</v>
      </c>
      <c r="L310" s="483">
        <v>483.47018000000003</v>
      </c>
      <c r="M310" s="483">
        <v>1.74455</v>
      </c>
      <c r="N310" s="483">
        <v>20.514109999999999</v>
      </c>
      <c r="O310" s="483">
        <v>21.86121</v>
      </c>
      <c r="P310" s="483">
        <v>0</v>
      </c>
      <c r="Q310" s="483">
        <v>9.6456300000000006</v>
      </c>
      <c r="R310" s="89">
        <v>1852.75514</v>
      </c>
      <c r="S310" s="483">
        <v>0</v>
      </c>
      <c r="T310" s="483">
        <v>10.674939999999999</v>
      </c>
      <c r="U310" s="483">
        <v>0.23522000000000001</v>
      </c>
      <c r="V310" s="483">
        <v>7.3267600000000002</v>
      </c>
      <c r="W310" s="483">
        <v>0</v>
      </c>
      <c r="X310" s="483">
        <v>0</v>
      </c>
      <c r="Y310" s="483">
        <v>9.2841299999999993</v>
      </c>
      <c r="Z310" s="483">
        <v>27.196069999999999</v>
      </c>
      <c r="AA310" s="483">
        <v>0</v>
      </c>
      <c r="AB310" s="483">
        <v>2.5890599999999999</v>
      </c>
      <c r="AC310" s="483">
        <v>0</v>
      </c>
      <c r="AD310" s="483">
        <v>57.306179999999998</v>
      </c>
      <c r="AE310" s="483">
        <v>2263.0696600000001</v>
      </c>
      <c r="AF310" s="233">
        <v>20.514109999999999</v>
      </c>
      <c r="AG310" s="233">
        <v>492.54149000000001</v>
      </c>
      <c r="AH310" s="233">
        <v>0</v>
      </c>
      <c r="AI310" s="233">
        <v>9.2841299999999993</v>
      </c>
      <c r="AJ310" s="488">
        <v>1740.72993</v>
      </c>
    </row>
    <row r="311" spans="1:36" s="42" customFormat="1" x14ac:dyDescent="0.25">
      <c r="A311" s="405">
        <v>6</v>
      </c>
      <c r="B311" s="115">
        <v>145805</v>
      </c>
      <c r="C311" s="185" t="s">
        <v>629</v>
      </c>
      <c r="D311" s="483">
        <v>54.026429999999998</v>
      </c>
      <c r="E311" s="483">
        <v>0</v>
      </c>
      <c r="F311" s="483">
        <v>0</v>
      </c>
      <c r="G311" s="483">
        <v>0</v>
      </c>
      <c r="H311" s="89">
        <v>54.026429999999998</v>
      </c>
      <c r="I311" s="483">
        <v>0</v>
      </c>
      <c r="J311" s="483">
        <v>0</v>
      </c>
      <c r="K311" s="483">
        <v>0</v>
      </c>
      <c r="L311" s="483">
        <v>40.711089999999999</v>
      </c>
      <c r="M311" s="483">
        <v>0</v>
      </c>
      <c r="N311" s="483">
        <v>0</v>
      </c>
      <c r="O311" s="483">
        <v>2.1174499999999998</v>
      </c>
      <c r="P311" s="483">
        <v>0</v>
      </c>
      <c r="Q311" s="483">
        <v>0</v>
      </c>
      <c r="R311" s="89">
        <v>42.828539999999997</v>
      </c>
      <c r="S311" s="483">
        <v>0</v>
      </c>
      <c r="T311" s="483">
        <v>0</v>
      </c>
      <c r="U311" s="483">
        <v>0.15755</v>
      </c>
      <c r="V311" s="483">
        <v>0.93616999999999995</v>
      </c>
      <c r="W311" s="483">
        <v>0</v>
      </c>
      <c r="X311" s="483">
        <v>0</v>
      </c>
      <c r="Y311" s="483">
        <v>0</v>
      </c>
      <c r="Z311" s="483">
        <v>1.8991100000000001</v>
      </c>
      <c r="AA311" s="483">
        <v>0</v>
      </c>
      <c r="AB311" s="483">
        <v>0</v>
      </c>
      <c r="AC311" s="483">
        <v>0</v>
      </c>
      <c r="AD311" s="483">
        <v>2.9928300000000001</v>
      </c>
      <c r="AE311" s="483">
        <v>99.847799999999992</v>
      </c>
      <c r="AF311" s="233">
        <v>0</v>
      </c>
      <c r="AG311" s="233">
        <v>41.647259999999996</v>
      </c>
      <c r="AH311" s="233">
        <v>0</v>
      </c>
      <c r="AI311" s="233">
        <v>0</v>
      </c>
      <c r="AJ311" s="488">
        <v>58.200539999999997</v>
      </c>
    </row>
    <row r="312" spans="1:36" s="42" customFormat="1" x14ac:dyDescent="0.25">
      <c r="A312" s="405">
        <v>6</v>
      </c>
      <c r="B312" s="115">
        <v>145810</v>
      </c>
      <c r="C312" s="185" t="s">
        <v>631</v>
      </c>
      <c r="D312" s="483">
        <v>86.939970000000002</v>
      </c>
      <c r="E312" s="483">
        <v>0.14202000000000001</v>
      </c>
      <c r="F312" s="483">
        <v>29.502739999999999</v>
      </c>
      <c r="G312" s="483">
        <v>18.62246</v>
      </c>
      <c r="H312" s="89">
        <v>135.20719</v>
      </c>
      <c r="I312" s="483">
        <v>47.4163</v>
      </c>
      <c r="J312" s="483">
        <v>0</v>
      </c>
      <c r="K312" s="483">
        <v>0</v>
      </c>
      <c r="L312" s="483">
        <v>252.92581999999999</v>
      </c>
      <c r="M312" s="483">
        <v>0.52173999999999998</v>
      </c>
      <c r="N312" s="483">
        <v>3.18946</v>
      </c>
      <c r="O312" s="483">
        <v>1.6544099999999999</v>
      </c>
      <c r="P312" s="483">
        <v>0</v>
      </c>
      <c r="Q312" s="483">
        <v>4.9699499999999999</v>
      </c>
      <c r="R312" s="89">
        <v>310.67767999999995</v>
      </c>
      <c r="S312" s="483">
        <v>0</v>
      </c>
      <c r="T312" s="483">
        <v>2.2707799999999998</v>
      </c>
      <c r="U312" s="483">
        <v>7.7670000000000003E-2</v>
      </c>
      <c r="V312" s="483">
        <v>1.1620999999999999</v>
      </c>
      <c r="W312" s="483">
        <v>0</v>
      </c>
      <c r="X312" s="483">
        <v>0</v>
      </c>
      <c r="Y312" s="483">
        <v>3.1223000000000001</v>
      </c>
      <c r="Z312" s="483">
        <v>3.6650100000000001</v>
      </c>
      <c r="AA312" s="483">
        <v>0</v>
      </c>
      <c r="AB312" s="483">
        <v>1.0373699999999999</v>
      </c>
      <c r="AC312" s="483">
        <v>0</v>
      </c>
      <c r="AD312" s="483">
        <v>11.335229999999999</v>
      </c>
      <c r="AE312" s="483">
        <v>457.2201</v>
      </c>
      <c r="AF312" s="233">
        <v>3.18946</v>
      </c>
      <c r="AG312" s="233">
        <v>254.60965999999999</v>
      </c>
      <c r="AH312" s="233">
        <v>0</v>
      </c>
      <c r="AI312" s="233">
        <v>3.1223000000000001</v>
      </c>
      <c r="AJ312" s="488">
        <v>196.29868000000005</v>
      </c>
    </row>
    <row r="313" spans="1:36" s="42" customFormat="1" x14ac:dyDescent="0.25">
      <c r="A313" s="405">
        <v>6</v>
      </c>
      <c r="B313" s="115">
        <v>145815</v>
      </c>
      <c r="C313" s="185" t="s">
        <v>633</v>
      </c>
      <c r="D313" s="483">
        <v>57.734569999999998</v>
      </c>
      <c r="E313" s="483">
        <v>0.42097000000000001</v>
      </c>
      <c r="F313" s="483">
        <v>41.017620000000001</v>
      </c>
      <c r="G313" s="483">
        <v>34.200229999999998</v>
      </c>
      <c r="H313" s="89">
        <v>133.37339</v>
      </c>
      <c r="I313" s="483">
        <v>78.811570000000003</v>
      </c>
      <c r="J313" s="483">
        <v>0</v>
      </c>
      <c r="K313" s="483">
        <v>0</v>
      </c>
      <c r="L313" s="483">
        <v>185.44712999999999</v>
      </c>
      <c r="M313" s="483">
        <v>1.02864</v>
      </c>
      <c r="N313" s="483">
        <v>10.738720000000001</v>
      </c>
      <c r="O313" s="483">
        <v>1.4712499999999999</v>
      </c>
      <c r="P313" s="483">
        <v>0</v>
      </c>
      <c r="Q313" s="483">
        <v>4.5797499999999998</v>
      </c>
      <c r="R313" s="89">
        <v>282.07705999999996</v>
      </c>
      <c r="S313" s="483">
        <v>0</v>
      </c>
      <c r="T313" s="483">
        <v>6.61517</v>
      </c>
      <c r="U313" s="483">
        <v>0</v>
      </c>
      <c r="V313" s="483">
        <v>1.16544</v>
      </c>
      <c r="W313" s="483">
        <v>0</v>
      </c>
      <c r="X313" s="483">
        <v>0</v>
      </c>
      <c r="Y313" s="483">
        <v>4.3453200000000001</v>
      </c>
      <c r="Z313" s="483">
        <v>4.0898399999999997</v>
      </c>
      <c r="AA313" s="483">
        <v>0</v>
      </c>
      <c r="AB313" s="483">
        <v>0.66037000000000001</v>
      </c>
      <c r="AC313" s="483">
        <v>0</v>
      </c>
      <c r="AD313" s="483">
        <v>16.876139999999999</v>
      </c>
      <c r="AE313" s="483">
        <v>432.32658999999995</v>
      </c>
      <c r="AF313" s="233">
        <v>10.738720000000001</v>
      </c>
      <c r="AG313" s="233">
        <v>187.64120999999997</v>
      </c>
      <c r="AH313" s="233">
        <v>0</v>
      </c>
      <c r="AI313" s="233">
        <v>4.3453200000000001</v>
      </c>
      <c r="AJ313" s="488">
        <v>229.60133999999999</v>
      </c>
    </row>
    <row r="314" spans="1:36" s="42" customFormat="1" x14ac:dyDescent="0.25">
      <c r="A314" s="405">
        <v>6</v>
      </c>
      <c r="B314" s="115">
        <v>145820</v>
      </c>
      <c r="C314" s="185" t="s">
        <v>1114</v>
      </c>
      <c r="D314" s="483">
        <v>0.38802999999999999</v>
      </c>
      <c r="E314" s="483">
        <v>0.13669000000000001</v>
      </c>
      <c r="F314" s="483">
        <v>3.17164</v>
      </c>
      <c r="G314" s="483">
        <v>21.547979999999999</v>
      </c>
      <c r="H314" s="89">
        <v>25.244339999999998</v>
      </c>
      <c r="I314" s="483">
        <v>187.77157</v>
      </c>
      <c r="J314" s="483">
        <v>0</v>
      </c>
      <c r="K314" s="483">
        <v>0</v>
      </c>
      <c r="L314" s="483">
        <v>4.3861400000000001</v>
      </c>
      <c r="M314" s="483">
        <v>0</v>
      </c>
      <c r="N314" s="483">
        <v>5.7645999999999997</v>
      </c>
      <c r="O314" s="483">
        <v>16.613099999999999</v>
      </c>
      <c r="P314" s="483">
        <v>0</v>
      </c>
      <c r="Q314" s="483">
        <v>9.5930000000000001E-2</v>
      </c>
      <c r="R314" s="89">
        <v>214.63134000000002</v>
      </c>
      <c r="S314" s="483">
        <v>0</v>
      </c>
      <c r="T314" s="483">
        <v>1.2186999999999999</v>
      </c>
      <c r="U314" s="483">
        <v>0</v>
      </c>
      <c r="V314" s="483">
        <v>1.58521</v>
      </c>
      <c r="W314" s="483">
        <v>0</v>
      </c>
      <c r="X314" s="483">
        <v>0</v>
      </c>
      <c r="Y314" s="483">
        <v>1.23285</v>
      </c>
      <c r="Z314" s="483">
        <v>3.6070099999999998</v>
      </c>
      <c r="AA314" s="483">
        <v>0</v>
      </c>
      <c r="AB314" s="483">
        <v>0.33587</v>
      </c>
      <c r="AC314" s="483">
        <v>0</v>
      </c>
      <c r="AD314" s="483">
        <v>7.9796399999999998</v>
      </c>
      <c r="AE314" s="483">
        <v>247.85532000000001</v>
      </c>
      <c r="AF314" s="233">
        <v>5.7645999999999997</v>
      </c>
      <c r="AG314" s="233">
        <v>5.9713500000000002</v>
      </c>
      <c r="AH314" s="233">
        <v>0</v>
      </c>
      <c r="AI314" s="233">
        <v>1.23285</v>
      </c>
      <c r="AJ314" s="488">
        <v>234.88652000000002</v>
      </c>
    </row>
    <row r="315" spans="1:36" s="42" customFormat="1" x14ac:dyDescent="0.25">
      <c r="A315" s="405">
        <v>6</v>
      </c>
      <c r="B315" s="115">
        <v>145825</v>
      </c>
      <c r="C315" s="185" t="s">
        <v>1115</v>
      </c>
      <c r="D315" s="483">
        <v>3.0549900000000001</v>
      </c>
      <c r="E315" s="483">
        <v>0</v>
      </c>
      <c r="F315" s="483">
        <v>0.313</v>
      </c>
      <c r="G315" s="483">
        <v>1.7889999999999999</v>
      </c>
      <c r="H315" s="89">
        <v>5.1569900000000004</v>
      </c>
      <c r="I315" s="483">
        <v>1001.52002</v>
      </c>
      <c r="J315" s="483">
        <v>0</v>
      </c>
      <c r="K315" s="483">
        <v>0</v>
      </c>
      <c r="L315" s="483">
        <v>0</v>
      </c>
      <c r="M315" s="483">
        <v>0.19417000000000001</v>
      </c>
      <c r="N315" s="483">
        <v>0.82133</v>
      </c>
      <c r="O315" s="483">
        <v>5.0000000000000001E-3</v>
      </c>
      <c r="P315" s="483">
        <v>0</v>
      </c>
      <c r="Q315" s="483">
        <v>0</v>
      </c>
      <c r="R315" s="89">
        <v>1002.54052</v>
      </c>
      <c r="S315" s="483">
        <v>0</v>
      </c>
      <c r="T315" s="483">
        <v>0.57028999999999996</v>
      </c>
      <c r="U315" s="483">
        <v>0</v>
      </c>
      <c r="V315" s="483">
        <v>2.47784</v>
      </c>
      <c r="W315" s="483">
        <v>0</v>
      </c>
      <c r="X315" s="483">
        <v>0</v>
      </c>
      <c r="Y315" s="483">
        <v>0.58365999999999996</v>
      </c>
      <c r="Z315" s="483">
        <v>13.9351</v>
      </c>
      <c r="AA315" s="483">
        <v>0</v>
      </c>
      <c r="AB315" s="483">
        <v>0.55545</v>
      </c>
      <c r="AC315" s="483">
        <v>0</v>
      </c>
      <c r="AD315" s="483">
        <v>18.122340000000001</v>
      </c>
      <c r="AE315" s="483">
        <v>1025.8198499999999</v>
      </c>
      <c r="AF315" s="233">
        <v>0.82133</v>
      </c>
      <c r="AG315" s="233">
        <v>2.6720100000000002</v>
      </c>
      <c r="AH315" s="233">
        <v>0</v>
      </c>
      <c r="AI315" s="233">
        <v>0.58365999999999996</v>
      </c>
      <c r="AJ315" s="488">
        <v>1021.74285</v>
      </c>
    </row>
    <row r="316" spans="1:36" s="42" customFormat="1" x14ac:dyDescent="0.25">
      <c r="A316" s="405">
        <v>4</v>
      </c>
      <c r="B316" s="115">
        <v>1459</v>
      </c>
      <c r="C316" s="185" t="s">
        <v>1449</v>
      </c>
      <c r="D316" s="483">
        <v>14.98676</v>
      </c>
      <c r="E316" s="483">
        <v>0.36612</v>
      </c>
      <c r="F316" s="483">
        <v>2.4892400000000001</v>
      </c>
      <c r="G316" s="483">
        <v>9.4405199999999994</v>
      </c>
      <c r="H316" s="89">
        <v>27.282640000000001</v>
      </c>
      <c r="I316" s="483">
        <v>0</v>
      </c>
      <c r="J316" s="483">
        <v>0</v>
      </c>
      <c r="K316" s="483">
        <v>0</v>
      </c>
      <c r="L316" s="483">
        <v>0</v>
      </c>
      <c r="M316" s="483">
        <v>4.87371</v>
      </c>
      <c r="N316" s="483">
        <v>1E-3</v>
      </c>
      <c r="O316" s="483">
        <v>0.32411000000000001</v>
      </c>
      <c r="P316" s="483">
        <v>0</v>
      </c>
      <c r="Q316" s="483">
        <v>0</v>
      </c>
      <c r="R316" s="89">
        <v>5.1988200000000004</v>
      </c>
      <c r="S316" s="483">
        <v>4.0388700000000002</v>
      </c>
      <c r="T316" s="483">
        <v>0</v>
      </c>
      <c r="U316" s="483">
        <v>0</v>
      </c>
      <c r="V316" s="483">
        <v>0</v>
      </c>
      <c r="W316" s="483">
        <v>0</v>
      </c>
      <c r="X316" s="483">
        <v>0</v>
      </c>
      <c r="Y316" s="483">
        <v>0</v>
      </c>
      <c r="Z316" s="483">
        <v>0</v>
      </c>
      <c r="AA316" s="483">
        <v>0</v>
      </c>
      <c r="AB316" s="483">
        <v>2.17964</v>
      </c>
      <c r="AC316" s="483">
        <v>0</v>
      </c>
      <c r="AD316" s="483">
        <v>6.2185100000000002</v>
      </c>
      <c r="AE316" s="483">
        <v>38.69997</v>
      </c>
      <c r="AF316" s="233">
        <v>1E-3</v>
      </c>
      <c r="AG316" s="233">
        <v>4.87371</v>
      </c>
      <c r="AH316" s="233">
        <v>0</v>
      </c>
      <c r="AI316" s="233">
        <v>0</v>
      </c>
      <c r="AJ316" s="488">
        <v>33.82526</v>
      </c>
    </row>
    <row r="317" spans="1:36" s="42" customFormat="1" x14ac:dyDescent="0.25">
      <c r="A317" s="405">
        <v>6</v>
      </c>
      <c r="B317" s="115">
        <v>145905</v>
      </c>
      <c r="C317" s="185" t="s">
        <v>629</v>
      </c>
      <c r="D317" s="483">
        <v>1.77982</v>
      </c>
      <c r="E317" s="483">
        <v>0</v>
      </c>
      <c r="F317" s="483">
        <v>0</v>
      </c>
      <c r="G317" s="483">
        <v>0</v>
      </c>
      <c r="H317" s="89">
        <v>1.77982</v>
      </c>
      <c r="I317" s="483">
        <v>0</v>
      </c>
      <c r="J317" s="483">
        <v>0</v>
      </c>
      <c r="K317" s="483">
        <v>0</v>
      </c>
      <c r="L317" s="483">
        <v>0</v>
      </c>
      <c r="M317" s="483">
        <v>0</v>
      </c>
      <c r="N317" s="483">
        <v>0</v>
      </c>
      <c r="O317" s="483">
        <v>0.22813</v>
      </c>
      <c r="P317" s="483">
        <v>0</v>
      </c>
      <c r="Q317" s="483">
        <v>0</v>
      </c>
      <c r="R317" s="89">
        <v>0.22813</v>
      </c>
      <c r="S317" s="483">
        <v>1.2385600000000001</v>
      </c>
      <c r="T317" s="483">
        <v>0</v>
      </c>
      <c r="U317" s="483">
        <v>0</v>
      </c>
      <c r="V317" s="483">
        <v>0</v>
      </c>
      <c r="W317" s="483">
        <v>0</v>
      </c>
      <c r="X317" s="483">
        <v>0</v>
      </c>
      <c r="Y317" s="483">
        <v>0</v>
      </c>
      <c r="Z317" s="483">
        <v>0</v>
      </c>
      <c r="AA317" s="483">
        <v>0</v>
      </c>
      <c r="AB317" s="483">
        <v>0</v>
      </c>
      <c r="AC317" s="483">
        <v>0</v>
      </c>
      <c r="AD317" s="483">
        <v>1.2385600000000001</v>
      </c>
      <c r="AE317" s="483">
        <v>3.2465100000000002</v>
      </c>
      <c r="AF317" s="233">
        <v>0</v>
      </c>
      <c r="AG317" s="233">
        <v>0</v>
      </c>
      <c r="AH317" s="233">
        <v>0</v>
      </c>
      <c r="AI317" s="233">
        <v>0</v>
      </c>
      <c r="AJ317" s="488">
        <v>3.2465100000000002</v>
      </c>
    </row>
    <row r="318" spans="1:36" s="42" customFormat="1" x14ac:dyDescent="0.25">
      <c r="A318" s="405">
        <v>6</v>
      </c>
      <c r="B318" s="115">
        <v>145910</v>
      </c>
      <c r="C318" s="185" t="s">
        <v>631</v>
      </c>
      <c r="D318" s="483">
        <v>3.22824</v>
      </c>
      <c r="E318" s="483">
        <v>0.18351000000000001</v>
      </c>
      <c r="F318" s="483">
        <v>1.76431</v>
      </c>
      <c r="G318" s="483">
        <v>2.0898699999999999</v>
      </c>
      <c r="H318" s="89">
        <v>7.2659299999999991</v>
      </c>
      <c r="I318" s="483">
        <v>0</v>
      </c>
      <c r="J318" s="483">
        <v>0</v>
      </c>
      <c r="K318" s="483">
        <v>0</v>
      </c>
      <c r="L318" s="483">
        <v>0</v>
      </c>
      <c r="M318" s="483">
        <v>0.44369999999999998</v>
      </c>
      <c r="N318" s="483">
        <v>0</v>
      </c>
      <c r="O318" s="483">
        <v>9.5979999999999996E-2</v>
      </c>
      <c r="P318" s="483">
        <v>0</v>
      </c>
      <c r="Q318" s="483">
        <v>0</v>
      </c>
      <c r="R318" s="89">
        <v>0.53967999999999994</v>
      </c>
      <c r="S318" s="483">
        <v>0</v>
      </c>
      <c r="T318" s="483">
        <v>0</v>
      </c>
      <c r="U318" s="483">
        <v>0</v>
      </c>
      <c r="V318" s="483">
        <v>0</v>
      </c>
      <c r="W318" s="483">
        <v>0</v>
      </c>
      <c r="X318" s="483">
        <v>0</v>
      </c>
      <c r="Y318" s="483">
        <v>0</v>
      </c>
      <c r="Z318" s="483">
        <v>0</v>
      </c>
      <c r="AA318" s="483">
        <v>0</v>
      </c>
      <c r="AB318" s="483">
        <v>0.28043000000000001</v>
      </c>
      <c r="AC318" s="483">
        <v>0</v>
      </c>
      <c r="AD318" s="483">
        <v>0.28043000000000001</v>
      </c>
      <c r="AE318" s="483">
        <v>8.0860399999999988</v>
      </c>
      <c r="AF318" s="233">
        <v>0</v>
      </c>
      <c r="AG318" s="233">
        <v>0.44369999999999998</v>
      </c>
      <c r="AH318" s="233">
        <v>0</v>
      </c>
      <c r="AI318" s="233">
        <v>0</v>
      </c>
      <c r="AJ318" s="488">
        <v>7.642339999999999</v>
      </c>
    </row>
    <row r="319" spans="1:36" s="42" customFormat="1" x14ac:dyDescent="0.25">
      <c r="A319" s="405">
        <v>6</v>
      </c>
      <c r="B319" s="115">
        <v>145915</v>
      </c>
      <c r="C319" s="185" t="s">
        <v>1116</v>
      </c>
      <c r="D319" s="483">
        <v>6.1051799999999998</v>
      </c>
      <c r="E319" s="483">
        <v>0.18260999999999999</v>
      </c>
      <c r="F319" s="483">
        <v>0.72292999999999996</v>
      </c>
      <c r="G319" s="483">
        <v>6.1120400000000004</v>
      </c>
      <c r="H319" s="89">
        <v>13.12276</v>
      </c>
      <c r="I319" s="483">
        <v>0</v>
      </c>
      <c r="J319" s="483">
        <v>0</v>
      </c>
      <c r="K319" s="483">
        <v>0</v>
      </c>
      <c r="L319" s="483">
        <v>0</v>
      </c>
      <c r="M319" s="483">
        <v>0.98860000000000003</v>
      </c>
      <c r="N319" s="483">
        <v>0</v>
      </c>
      <c r="O319" s="483">
        <v>0</v>
      </c>
      <c r="P319" s="483">
        <v>0</v>
      </c>
      <c r="Q319" s="483">
        <v>0</v>
      </c>
      <c r="R319" s="89">
        <v>0.98860000000000003</v>
      </c>
      <c r="S319" s="483">
        <v>1.89602</v>
      </c>
      <c r="T319" s="483">
        <v>0</v>
      </c>
      <c r="U319" s="483">
        <v>0</v>
      </c>
      <c r="V319" s="483">
        <v>0</v>
      </c>
      <c r="W319" s="483">
        <v>0</v>
      </c>
      <c r="X319" s="483">
        <v>0</v>
      </c>
      <c r="Y319" s="483">
        <v>0</v>
      </c>
      <c r="Z319" s="483">
        <v>0</v>
      </c>
      <c r="AA319" s="483">
        <v>0</v>
      </c>
      <c r="AB319" s="483">
        <v>1.63513</v>
      </c>
      <c r="AC319" s="483">
        <v>0</v>
      </c>
      <c r="AD319" s="483">
        <v>3.5311500000000002</v>
      </c>
      <c r="AE319" s="483">
        <v>17.642510000000001</v>
      </c>
      <c r="AF319" s="233">
        <v>0</v>
      </c>
      <c r="AG319" s="233">
        <v>0.98860000000000003</v>
      </c>
      <c r="AH319" s="233">
        <v>0</v>
      </c>
      <c r="AI319" s="233">
        <v>0</v>
      </c>
      <c r="AJ319" s="488">
        <v>16.65391</v>
      </c>
    </row>
    <row r="320" spans="1:36" s="42" customFormat="1" x14ac:dyDescent="0.25">
      <c r="A320" s="405">
        <v>6</v>
      </c>
      <c r="B320" s="115">
        <v>145920</v>
      </c>
      <c r="C320" s="185" t="s">
        <v>1117</v>
      </c>
      <c r="D320" s="483">
        <v>1.4985999999999999</v>
      </c>
      <c r="E320" s="483">
        <v>0</v>
      </c>
      <c r="F320" s="483">
        <v>0</v>
      </c>
      <c r="G320" s="483">
        <v>0.92674000000000001</v>
      </c>
      <c r="H320" s="89">
        <v>2.4253399999999998</v>
      </c>
      <c r="I320" s="483">
        <v>0</v>
      </c>
      <c r="J320" s="483">
        <v>0</v>
      </c>
      <c r="K320" s="483">
        <v>0</v>
      </c>
      <c r="L320" s="483">
        <v>0</v>
      </c>
      <c r="M320" s="483">
        <v>1.8964000000000001</v>
      </c>
      <c r="N320" s="483">
        <v>0</v>
      </c>
      <c r="O320" s="483">
        <v>0</v>
      </c>
      <c r="P320" s="483">
        <v>0</v>
      </c>
      <c r="Q320" s="483">
        <v>0</v>
      </c>
      <c r="R320" s="89">
        <v>1.8964000000000001</v>
      </c>
      <c r="S320" s="483">
        <v>0.90429000000000004</v>
      </c>
      <c r="T320" s="483">
        <v>0</v>
      </c>
      <c r="U320" s="483">
        <v>0</v>
      </c>
      <c r="V320" s="483">
        <v>0</v>
      </c>
      <c r="W320" s="483">
        <v>0</v>
      </c>
      <c r="X320" s="483">
        <v>0</v>
      </c>
      <c r="Y320" s="483">
        <v>0</v>
      </c>
      <c r="Z320" s="483">
        <v>0</v>
      </c>
      <c r="AA320" s="483">
        <v>0</v>
      </c>
      <c r="AB320" s="483">
        <v>0.26407999999999998</v>
      </c>
      <c r="AC320" s="483">
        <v>0</v>
      </c>
      <c r="AD320" s="483">
        <v>1.1683699999999999</v>
      </c>
      <c r="AE320" s="483">
        <v>5.4901099999999996</v>
      </c>
      <c r="AF320" s="233">
        <v>0</v>
      </c>
      <c r="AG320" s="233">
        <v>1.8964000000000001</v>
      </c>
      <c r="AH320" s="233">
        <v>0</v>
      </c>
      <c r="AI320" s="233">
        <v>0</v>
      </c>
      <c r="AJ320" s="488">
        <v>3.5937099999999997</v>
      </c>
    </row>
    <row r="321" spans="1:36" s="42" customFormat="1" x14ac:dyDescent="0.25">
      <c r="A321" s="405">
        <v>6</v>
      </c>
      <c r="B321" s="115">
        <v>145925</v>
      </c>
      <c r="C321" s="185" t="s">
        <v>1432</v>
      </c>
      <c r="D321" s="483">
        <v>2.3749199999999999</v>
      </c>
      <c r="E321" s="483">
        <v>0</v>
      </c>
      <c r="F321" s="483">
        <v>1E-3</v>
      </c>
      <c r="G321" s="483">
        <v>0.30686999999999998</v>
      </c>
      <c r="H321" s="89">
        <v>2.6827899999999998</v>
      </c>
      <c r="I321" s="483">
        <v>0</v>
      </c>
      <c r="J321" s="483">
        <v>0</v>
      </c>
      <c r="K321" s="483">
        <v>0</v>
      </c>
      <c r="L321" s="483">
        <v>0</v>
      </c>
      <c r="M321" s="483">
        <v>1.54501</v>
      </c>
      <c r="N321" s="483">
        <v>0</v>
      </c>
      <c r="O321" s="483">
        <v>0</v>
      </c>
      <c r="P321" s="483">
        <v>0</v>
      </c>
      <c r="Q321" s="483">
        <v>0</v>
      </c>
      <c r="R321" s="89">
        <v>1.54501</v>
      </c>
      <c r="S321" s="483">
        <v>0</v>
      </c>
      <c r="T321" s="483">
        <v>0</v>
      </c>
      <c r="U321" s="483">
        <v>0</v>
      </c>
      <c r="V321" s="483">
        <v>0</v>
      </c>
      <c r="W321" s="483">
        <v>0</v>
      </c>
      <c r="X321" s="483">
        <v>0</v>
      </c>
      <c r="Y321" s="483">
        <v>0</v>
      </c>
      <c r="Z321" s="483">
        <v>0</v>
      </c>
      <c r="AA321" s="483">
        <v>0</v>
      </c>
      <c r="AB321" s="483">
        <v>0</v>
      </c>
      <c r="AC321" s="483">
        <v>0</v>
      </c>
      <c r="AD321" s="483">
        <v>0</v>
      </c>
      <c r="AE321" s="483">
        <v>4.2278000000000002</v>
      </c>
      <c r="AF321" s="233">
        <v>0</v>
      </c>
      <c r="AG321" s="233">
        <v>1.54501</v>
      </c>
      <c r="AH321" s="233">
        <v>0</v>
      </c>
      <c r="AI321" s="233">
        <v>0</v>
      </c>
      <c r="AJ321" s="488">
        <v>2.6827899999999998</v>
      </c>
    </row>
    <row r="322" spans="1:36" s="42" customFormat="1" x14ac:dyDescent="0.25">
      <c r="A322" s="405">
        <v>6</v>
      </c>
      <c r="B322" s="115">
        <v>145930</v>
      </c>
      <c r="C322" s="185" t="s">
        <v>1119</v>
      </c>
      <c r="D322" s="483">
        <v>0</v>
      </c>
      <c r="E322" s="483">
        <v>0</v>
      </c>
      <c r="F322" s="483">
        <v>1E-3</v>
      </c>
      <c r="G322" s="483">
        <v>5.0000000000000001E-3</v>
      </c>
      <c r="H322" s="89">
        <v>6.0000000000000001E-3</v>
      </c>
      <c r="I322" s="483">
        <v>0</v>
      </c>
      <c r="J322" s="483">
        <v>0</v>
      </c>
      <c r="K322" s="483">
        <v>0</v>
      </c>
      <c r="L322" s="483">
        <v>0</v>
      </c>
      <c r="M322" s="483">
        <v>0</v>
      </c>
      <c r="N322" s="483">
        <v>1E-3</v>
      </c>
      <c r="O322" s="483">
        <v>0</v>
      </c>
      <c r="P322" s="483">
        <v>0</v>
      </c>
      <c r="Q322" s="483">
        <v>0</v>
      </c>
      <c r="R322" s="89">
        <v>1E-3</v>
      </c>
      <c r="S322" s="483">
        <v>0</v>
      </c>
      <c r="T322" s="483">
        <v>0</v>
      </c>
      <c r="U322" s="483">
        <v>0</v>
      </c>
      <c r="V322" s="483">
        <v>0</v>
      </c>
      <c r="W322" s="483">
        <v>0</v>
      </c>
      <c r="X322" s="483">
        <v>0</v>
      </c>
      <c r="Y322" s="483">
        <v>0</v>
      </c>
      <c r="Z322" s="483">
        <v>0</v>
      </c>
      <c r="AA322" s="483">
        <v>0</v>
      </c>
      <c r="AB322" s="483">
        <v>0</v>
      </c>
      <c r="AC322" s="483">
        <v>0</v>
      </c>
      <c r="AD322" s="483">
        <v>0</v>
      </c>
      <c r="AE322" s="483">
        <v>7.0000000000000001E-3</v>
      </c>
      <c r="AF322" s="233">
        <v>1E-3</v>
      </c>
      <c r="AG322" s="233">
        <v>0</v>
      </c>
      <c r="AH322" s="233">
        <v>0</v>
      </c>
      <c r="AI322" s="233">
        <v>0</v>
      </c>
      <c r="AJ322" s="488">
        <v>6.0000000000000001E-3</v>
      </c>
    </row>
    <row r="323" spans="1:36" s="42" customFormat="1" x14ac:dyDescent="0.25">
      <c r="A323" s="405">
        <v>4</v>
      </c>
      <c r="B323" s="115">
        <v>1460</v>
      </c>
      <c r="C323" s="185" t="s">
        <v>1450</v>
      </c>
      <c r="D323" s="483">
        <v>178.50502</v>
      </c>
      <c r="E323" s="483">
        <v>0</v>
      </c>
      <c r="F323" s="483">
        <v>144.82673</v>
      </c>
      <c r="G323" s="483">
        <v>3.0000000000000001E-3</v>
      </c>
      <c r="H323" s="89">
        <v>323.33474999999999</v>
      </c>
      <c r="I323" s="483">
        <v>15.5479</v>
      </c>
      <c r="J323" s="483">
        <v>0</v>
      </c>
      <c r="K323" s="483">
        <v>0</v>
      </c>
      <c r="L323" s="483">
        <v>0</v>
      </c>
      <c r="M323" s="483">
        <v>0</v>
      </c>
      <c r="N323" s="483">
        <v>7.7545299999999999</v>
      </c>
      <c r="O323" s="483">
        <v>35.178400000000003</v>
      </c>
      <c r="P323" s="483">
        <v>0</v>
      </c>
      <c r="Q323" s="483">
        <v>7.4500900000000003</v>
      </c>
      <c r="R323" s="89">
        <v>65.93092</v>
      </c>
      <c r="S323" s="483">
        <v>45.297719999999998</v>
      </c>
      <c r="T323" s="483">
        <v>0</v>
      </c>
      <c r="U323" s="483">
        <v>58.91216</v>
      </c>
      <c r="V323" s="483">
        <v>4.7379699999999998</v>
      </c>
      <c r="W323" s="483">
        <v>0</v>
      </c>
      <c r="X323" s="483">
        <v>0</v>
      </c>
      <c r="Y323" s="483">
        <v>50.833559999999999</v>
      </c>
      <c r="Z323" s="483">
        <v>6.9585600000000003</v>
      </c>
      <c r="AA323" s="483">
        <v>116.37161999999999</v>
      </c>
      <c r="AB323" s="483">
        <v>50.979439999999997</v>
      </c>
      <c r="AC323" s="483">
        <v>49.379390000000001</v>
      </c>
      <c r="AD323" s="483">
        <v>383.47041999999999</v>
      </c>
      <c r="AE323" s="483">
        <v>772.73608999999999</v>
      </c>
      <c r="AF323" s="233">
        <v>7.7545299999999999</v>
      </c>
      <c r="AG323" s="233">
        <v>4.7379699999999998</v>
      </c>
      <c r="AH323" s="233">
        <v>0</v>
      </c>
      <c r="AI323" s="233">
        <v>216.58456999999999</v>
      </c>
      <c r="AJ323" s="488">
        <v>543.65901999999994</v>
      </c>
    </row>
    <row r="324" spans="1:36" s="42" customFormat="1" x14ac:dyDescent="0.25">
      <c r="A324" s="405">
        <v>6</v>
      </c>
      <c r="B324" s="115">
        <v>146005</v>
      </c>
      <c r="C324" s="185" t="s">
        <v>629</v>
      </c>
      <c r="D324" s="483">
        <v>13.25014</v>
      </c>
      <c r="E324" s="483">
        <v>0</v>
      </c>
      <c r="F324" s="483">
        <v>0</v>
      </c>
      <c r="G324" s="483">
        <v>0</v>
      </c>
      <c r="H324" s="89">
        <v>13.25014</v>
      </c>
      <c r="I324" s="483">
        <v>0</v>
      </c>
      <c r="J324" s="483">
        <v>0</v>
      </c>
      <c r="K324" s="483">
        <v>0</v>
      </c>
      <c r="L324" s="483">
        <v>0</v>
      </c>
      <c r="M324" s="483">
        <v>0</v>
      </c>
      <c r="N324" s="483">
        <v>0</v>
      </c>
      <c r="O324" s="483">
        <v>1.79033</v>
      </c>
      <c r="P324" s="483">
        <v>0</v>
      </c>
      <c r="Q324" s="483">
        <v>0</v>
      </c>
      <c r="R324" s="89">
        <v>1.79033</v>
      </c>
      <c r="S324" s="483">
        <v>8.68187</v>
      </c>
      <c r="T324" s="483">
        <v>0</v>
      </c>
      <c r="U324" s="483">
        <v>0</v>
      </c>
      <c r="V324" s="483">
        <v>0.2611</v>
      </c>
      <c r="W324" s="483">
        <v>0</v>
      </c>
      <c r="X324" s="483">
        <v>0</v>
      </c>
      <c r="Y324" s="483">
        <v>2.8000000000000001E-2</v>
      </c>
      <c r="Z324" s="483">
        <v>0</v>
      </c>
      <c r="AA324" s="483">
        <v>3.92428</v>
      </c>
      <c r="AB324" s="483">
        <v>0</v>
      </c>
      <c r="AC324" s="483">
        <v>0</v>
      </c>
      <c r="AD324" s="483">
        <v>12.895250000000001</v>
      </c>
      <c r="AE324" s="483">
        <v>27.93572</v>
      </c>
      <c r="AF324" s="233">
        <v>0</v>
      </c>
      <c r="AG324" s="233">
        <v>0.2611</v>
      </c>
      <c r="AH324" s="233">
        <v>0</v>
      </c>
      <c r="AI324" s="233">
        <v>3.95228</v>
      </c>
      <c r="AJ324" s="488">
        <v>23.722339999999999</v>
      </c>
    </row>
    <row r="325" spans="1:36" s="42" customFormat="1" x14ac:dyDescent="0.25">
      <c r="A325" s="405">
        <v>6</v>
      </c>
      <c r="B325" s="115">
        <v>146010</v>
      </c>
      <c r="C325" s="185" t="s">
        <v>631</v>
      </c>
      <c r="D325" s="483">
        <v>43.101689999999998</v>
      </c>
      <c r="E325" s="483">
        <v>0</v>
      </c>
      <c r="F325" s="483">
        <v>55.103140000000003</v>
      </c>
      <c r="G325" s="483">
        <v>0</v>
      </c>
      <c r="H325" s="89">
        <v>98.204830000000001</v>
      </c>
      <c r="I325" s="483">
        <v>0</v>
      </c>
      <c r="J325" s="483">
        <v>0</v>
      </c>
      <c r="K325" s="483">
        <v>0</v>
      </c>
      <c r="L325" s="483">
        <v>0</v>
      </c>
      <c r="M325" s="483">
        <v>0</v>
      </c>
      <c r="N325" s="483">
        <v>0.37880999999999998</v>
      </c>
      <c r="O325" s="483">
        <v>1.56124</v>
      </c>
      <c r="P325" s="483">
        <v>0</v>
      </c>
      <c r="Q325" s="483">
        <v>2.6053000000000002</v>
      </c>
      <c r="R325" s="89">
        <v>4.54535</v>
      </c>
      <c r="S325" s="483">
        <v>0</v>
      </c>
      <c r="T325" s="483">
        <v>0</v>
      </c>
      <c r="U325" s="483">
        <v>1.02206</v>
      </c>
      <c r="V325" s="483">
        <v>0.51322999999999996</v>
      </c>
      <c r="W325" s="483">
        <v>0</v>
      </c>
      <c r="X325" s="483">
        <v>0</v>
      </c>
      <c r="Y325" s="483">
        <v>30.153269999999999</v>
      </c>
      <c r="Z325" s="483">
        <v>0</v>
      </c>
      <c r="AA325" s="483">
        <v>11.504479999999999</v>
      </c>
      <c r="AB325" s="483">
        <v>6.3677400000000004</v>
      </c>
      <c r="AC325" s="483">
        <v>19.884679999999999</v>
      </c>
      <c r="AD325" s="483">
        <v>69.445459999999997</v>
      </c>
      <c r="AE325" s="483">
        <v>172.19564</v>
      </c>
      <c r="AF325" s="233">
        <v>0.37880999999999998</v>
      </c>
      <c r="AG325" s="233">
        <v>0.51322999999999996</v>
      </c>
      <c r="AH325" s="233">
        <v>0</v>
      </c>
      <c r="AI325" s="233">
        <v>61.542429999999996</v>
      </c>
      <c r="AJ325" s="488">
        <v>109.76116999999999</v>
      </c>
    </row>
    <row r="326" spans="1:36" s="42" customFormat="1" x14ac:dyDescent="0.25">
      <c r="A326" s="405">
        <v>6</v>
      </c>
      <c r="B326" s="115">
        <v>146015</v>
      </c>
      <c r="C326" s="185" t="s">
        <v>633</v>
      </c>
      <c r="D326" s="483">
        <v>121.70719</v>
      </c>
      <c r="E326" s="483">
        <v>0</v>
      </c>
      <c r="F326" s="483">
        <v>80.719920000000002</v>
      </c>
      <c r="G326" s="483">
        <v>0</v>
      </c>
      <c r="H326" s="89">
        <v>202.42711</v>
      </c>
      <c r="I326" s="483">
        <v>0</v>
      </c>
      <c r="J326" s="483">
        <v>0</v>
      </c>
      <c r="K326" s="483">
        <v>0</v>
      </c>
      <c r="L326" s="483">
        <v>0</v>
      </c>
      <c r="M326" s="483">
        <v>0</v>
      </c>
      <c r="N326" s="483">
        <v>1.09727</v>
      </c>
      <c r="O326" s="483">
        <v>8.9020100000000006</v>
      </c>
      <c r="P326" s="483">
        <v>0</v>
      </c>
      <c r="Q326" s="483">
        <v>4.6263899999999998</v>
      </c>
      <c r="R326" s="89">
        <v>14.62567</v>
      </c>
      <c r="S326" s="483">
        <v>15.79199</v>
      </c>
      <c r="T326" s="483">
        <v>0</v>
      </c>
      <c r="U326" s="483">
        <v>0.97289000000000003</v>
      </c>
      <c r="V326" s="483">
        <v>0.73665999999999998</v>
      </c>
      <c r="W326" s="483">
        <v>0</v>
      </c>
      <c r="X326" s="483">
        <v>0</v>
      </c>
      <c r="Y326" s="483">
        <v>20.320589999999999</v>
      </c>
      <c r="Z326" s="483">
        <v>0</v>
      </c>
      <c r="AA326" s="483">
        <v>18.81419</v>
      </c>
      <c r="AB326" s="483">
        <v>9.9293700000000005</v>
      </c>
      <c r="AC326" s="483">
        <v>26.965070000000001</v>
      </c>
      <c r="AD326" s="483">
        <v>93.530760000000001</v>
      </c>
      <c r="AE326" s="483">
        <v>310.58353999999997</v>
      </c>
      <c r="AF326" s="233">
        <v>1.09727</v>
      </c>
      <c r="AG326" s="233">
        <v>0.73665999999999998</v>
      </c>
      <c r="AH326" s="233">
        <v>0</v>
      </c>
      <c r="AI326" s="233">
        <v>66.099850000000004</v>
      </c>
      <c r="AJ326" s="488">
        <v>242.64975999999999</v>
      </c>
    </row>
    <row r="327" spans="1:36" s="42" customFormat="1" x14ac:dyDescent="0.25">
      <c r="A327" s="405">
        <v>6</v>
      </c>
      <c r="B327" s="115">
        <v>146020</v>
      </c>
      <c r="C327" s="185" t="s">
        <v>635</v>
      </c>
      <c r="D327" s="483">
        <v>0</v>
      </c>
      <c r="E327" s="483">
        <v>0</v>
      </c>
      <c r="F327" s="483">
        <v>8.6866699999999994</v>
      </c>
      <c r="G327" s="483">
        <v>0</v>
      </c>
      <c r="H327" s="89">
        <v>8.6866699999999994</v>
      </c>
      <c r="I327" s="483">
        <v>3.4841000000000002</v>
      </c>
      <c r="J327" s="483">
        <v>0</v>
      </c>
      <c r="K327" s="483">
        <v>0</v>
      </c>
      <c r="L327" s="483">
        <v>0</v>
      </c>
      <c r="M327" s="483">
        <v>0</v>
      </c>
      <c r="N327" s="483">
        <v>2.81101</v>
      </c>
      <c r="O327" s="483">
        <v>22.878820000000001</v>
      </c>
      <c r="P327" s="483">
        <v>0</v>
      </c>
      <c r="Q327" s="483">
        <v>0.21640000000000001</v>
      </c>
      <c r="R327" s="89">
        <v>29.390330000000002</v>
      </c>
      <c r="S327" s="483">
        <v>15.010680000000001</v>
      </c>
      <c r="T327" s="483">
        <v>0</v>
      </c>
      <c r="U327" s="483">
        <v>56.571539999999999</v>
      </c>
      <c r="V327" s="483">
        <v>1.1540299999999999</v>
      </c>
      <c r="W327" s="483">
        <v>0</v>
      </c>
      <c r="X327" s="483">
        <v>0</v>
      </c>
      <c r="Y327" s="483">
        <v>0.33169999999999999</v>
      </c>
      <c r="Z327" s="483">
        <v>0</v>
      </c>
      <c r="AA327" s="483">
        <v>38.05809</v>
      </c>
      <c r="AB327" s="483">
        <v>10.79002</v>
      </c>
      <c r="AC327" s="483">
        <v>2.5296400000000001</v>
      </c>
      <c r="AD327" s="483">
        <v>124.44570000000002</v>
      </c>
      <c r="AE327" s="483">
        <v>162.52270000000001</v>
      </c>
      <c r="AF327" s="233">
        <v>2.81101</v>
      </c>
      <c r="AG327" s="233">
        <v>1.1540299999999999</v>
      </c>
      <c r="AH327" s="233">
        <v>0</v>
      </c>
      <c r="AI327" s="233">
        <v>40.919429999999998</v>
      </c>
      <c r="AJ327" s="488">
        <v>117.63822999999999</v>
      </c>
    </row>
    <row r="328" spans="1:36" s="42" customFormat="1" x14ac:dyDescent="0.25">
      <c r="A328" s="405">
        <v>6</v>
      </c>
      <c r="B328" s="115">
        <v>146025</v>
      </c>
      <c r="C328" s="185" t="s">
        <v>637</v>
      </c>
      <c r="D328" s="483">
        <v>0.44600000000000001</v>
      </c>
      <c r="E328" s="483">
        <v>0</v>
      </c>
      <c r="F328" s="483">
        <v>0.317</v>
      </c>
      <c r="G328" s="483">
        <v>3.0000000000000001E-3</v>
      </c>
      <c r="H328" s="89">
        <v>0.76600000000000001</v>
      </c>
      <c r="I328" s="483">
        <v>12.063800000000001</v>
      </c>
      <c r="J328" s="483">
        <v>0</v>
      </c>
      <c r="K328" s="483">
        <v>0</v>
      </c>
      <c r="L328" s="483">
        <v>0</v>
      </c>
      <c r="M328" s="483">
        <v>0</v>
      </c>
      <c r="N328" s="483">
        <v>3.4674399999999999</v>
      </c>
      <c r="O328" s="483">
        <v>4.5999999999999999E-2</v>
      </c>
      <c r="P328" s="483">
        <v>0</v>
      </c>
      <c r="Q328" s="483">
        <v>2E-3</v>
      </c>
      <c r="R328" s="89">
        <v>15.57924</v>
      </c>
      <c r="S328" s="483">
        <v>5.81318</v>
      </c>
      <c r="T328" s="483">
        <v>0</v>
      </c>
      <c r="U328" s="483">
        <v>0.34566999999999998</v>
      </c>
      <c r="V328" s="483">
        <v>2.0729500000000001</v>
      </c>
      <c r="W328" s="483">
        <v>0</v>
      </c>
      <c r="X328" s="483">
        <v>0</v>
      </c>
      <c r="Y328" s="483">
        <v>0</v>
      </c>
      <c r="Z328" s="483">
        <v>6.9585600000000003</v>
      </c>
      <c r="AA328" s="483">
        <v>44.07058</v>
      </c>
      <c r="AB328" s="483">
        <v>23.892309999999998</v>
      </c>
      <c r="AC328" s="483">
        <v>0</v>
      </c>
      <c r="AD328" s="483">
        <v>83.15325</v>
      </c>
      <c r="AE328" s="483">
        <v>99.498490000000004</v>
      </c>
      <c r="AF328" s="233">
        <v>3.4674399999999999</v>
      </c>
      <c r="AG328" s="233">
        <v>2.0729500000000001</v>
      </c>
      <c r="AH328" s="233">
        <v>0</v>
      </c>
      <c r="AI328" s="233">
        <v>44.07058</v>
      </c>
      <c r="AJ328" s="488">
        <v>49.887519999999995</v>
      </c>
    </row>
    <row r="329" spans="1:36" s="42" customFormat="1" x14ac:dyDescent="0.25">
      <c r="A329" s="405">
        <v>4</v>
      </c>
      <c r="B329" s="115">
        <v>1464</v>
      </c>
      <c r="C329" s="185" t="s">
        <v>1452</v>
      </c>
      <c r="D329" s="483">
        <v>0</v>
      </c>
      <c r="E329" s="483">
        <v>0</v>
      </c>
      <c r="F329" s="483">
        <v>0</v>
      </c>
      <c r="G329" s="483">
        <v>0</v>
      </c>
      <c r="H329" s="89">
        <v>0</v>
      </c>
      <c r="I329" s="483">
        <v>0</v>
      </c>
      <c r="J329" s="483">
        <v>0</v>
      </c>
      <c r="K329" s="483">
        <v>0</v>
      </c>
      <c r="L329" s="483">
        <v>0</v>
      </c>
      <c r="M329" s="483">
        <v>0</v>
      </c>
      <c r="N329" s="483">
        <v>0</v>
      </c>
      <c r="O329" s="483">
        <v>0</v>
      </c>
      <c r="P329" s="483">
        <v>0</v>
      </c>
      <c r="Q329" s="483">
        <v>0</v>
      </c>
      <c r="R329" s="89">
        <v>0</v>
      </c>
      <c r="S329" s="483">
        <v>0</v>
      </c>
      <c r="T329" s="483">
        <v>0</v>
      </c>
      <c r="U329" s="483">
        <v>0</v>
      </c>
      <c r="V329" s="483">
        <v>0</v>
      </c>
      <c r="W329" s="483">
        <v>0</v>
      </c>
      <c r="X329" s="483">
        <v>0</v>
      </c>
      <c r="Y329" s="483">
        <v>0</v>
      </c>
      <c r="Z329" s="483">
        <v>0</v>
      </c>
      <c r="AA329" s="483">
        <v>0</v>
      </c>
      <c r="AB329" s="483">
        <v>0</v>
      </c>
      <c r="AC329" s="483">
        <v>0</v>
      </c>
      <c r="AD329" s="483">
        <v>0</v>
      </c>
      <c r="AE329" s="483">
        <v>0</v>
      </c>
      <c r="AF329" s="233">
        <v>0</v>
      </c>
      <c r="AG329" s="233">
        <v>0</v>
      </c>
      <c r="AH329" s="233">
        <v>0</v>
      </c>
      <c r="AI329" s="233">
        <v>0</v>
      </c>
      <c r="AJ329" s="488">
        <v>0</v>
      </c>
    </row>
    <row r="330" spans="1:36" s="42" customFormat="1" x14ac:dyDescent="0.25">
      <c r="A330" s="405">
        <v>6</v>
      </c>
      <c r="B330" s="115">
        <v>146405</v>
      </c>
      <c r="C330" s="185" t="s">
        <v>629</v>
      </c>
      <c r="D330" s="483">
        <v>0</v>
      </c>
      <c r="E330" s="483">
        <v>0</v>
      </c>
      <c r="F330" s="483">
        <v>0</v>
      </c>
      <c r="G330" s="483">
        <v>0</v>
      </c>
      <c r="H330" s="89">
        <v>0</v>
      </c>
      <c r="I330" s="483">
        <v>0</v>
      </c>
      <c r="J330" s="483">
        <v>0</v>
      </c>
      <c r="K330" s="483">
        <v>0</v>
      </c>
      <c r="L330" s="483">
        <v>0</v>
      </c>
      <c r="M330" s="483">
        <v>0</v>
      </c>
      <c r="N330" s="483">
        <v>0</v>
      </c>
      <c r="O330" s="483">
        <v>0</v>
      </c>
      <c r="P330" s="483">
        <v>0</v>
      </c>
      <c r="Q330" s="483">
        <v>0</v>
      </c>
      <c r="R330" s="89">
        <v>0</v>
      </c>
      <c r="S330" s="483">
        <v>0</v>
      </c>
      <c r="T330" s="483">
        <v>0</v>
      </c>
      <c r="U330" s="483">
        <v>0</v>
      </c>
      <c r="V330" s="483">
        <v>0</v>
      </c>
      <c r="W330" s="483">
        <v>0</v>
      </c>
      <c r="X330" s="483">
        <v>0</v>
      </c>
      <c r="Y330" s="483">
        <v>0</v>
      </c>
      <c r="Z330" s="483">
        <v>0</v>
      </c>
      <c r="AA330" s="483">
        <v>0</v>
      </c>
      <c r="AB330" s="483">
        <v>0</v>
      </c>
      <c r="AC330" s="483">
        <v>0</v>
      </c>
      <c r="AD330" s="483">
        <v>0</v>
      </c>
      <c r="AE330" s="483">
        <v>0</v>
      </c>
      <c r="AF330" s="233">
        <v>0</v>
      </c>
      <c r="AG330" s="233">
        <v>0</v>
      </c>
      <c r="AH330" s="233">
        <v>0</v>
      </c>
      <c r="AI330" s="233">
        <v>0</v>
      </c>
      <c r="AJ330" s="488">
        <v>0</v>
      </c>
    </row>
    <row r="331" spans="1:36" s="42" customFormat="1" x14ac:dyDescent="0.25">
      <c r="A331" s="405">
        <v>6</v>
      </c>
      <c r="B331" s="115">
        <v>146410</v>
      </c>
      <c r="C331" s="185" t="s">
        <v>631</v>
      </c>
      <c r="D331" s="483">
        <v>0</v>
      </c>
      <c r="E331" s="483">
        <v>0</v>
      </c>
      <c r="F331" s="483">
        <v>0</v>
      </c>
      <c r="G331" s="483">
        <v>0</v>
      </c>
      <c r="H331" s="89">
        <v>0</v>
      </c>
      <c r="I331" s="483">
        <v>0</v>
      </c>
      <c r="J331" s="483">
        <v>0</v>
      </c>
      <c r="K331" s="483">
        <v>0</v>
      </c>
      <c r="L331" s="483">
        <v>0</v>
      </c>
      <c r="M331" s="483">
        <v>0</v>
      </c>
      <c r="N331" s="483">
        <v>0</v>
      </c>
      <c r="O331" s="483">
        <v>0</v>
      </c>
      <c r="P331" s="483">
        <v>0</v>
      </c>
      <c r="Q331" s="483">
        <v>0</v>
      </c>
      <c r="R331" s="89">
        <v>0</v>
      </c>
      <c r="S331" s="483">
        <v>0</v>
      </c>
      <c r="T331" s="483">
        <v>0</v>
      </c>
      <c r="U331" s="483">
        <v>0</v>
      </c>
      <c r="V331" s="483">
        <v>0</v>
      </c>
      <c r="W331" s="483">
        <v>0</v>
      </c>
      <c r="X331" s="483">
        <v>0</v>
      </c>
      <c r="Y331" s="483">
        <v>0</v>
      </c>
      <c r="Z331" s="483">
        <v>0</v>
      </c>
      <c r="AA331" s="483">
        <v>0</v>
      </c>
      <c r="AB331" s="483">
        <v>0</v>
      </c>
      <c r="AC331" s="483">
        <v>0</v>
      </c>
      <c r="AD331" s="483">
        <v>0</v>
      </c>
      <c r="AE331" s="483">
        <v>0</v>
      </c>
      <c r="AF331" s="233">
        <v>0</v>
      </c>
      <c r="AG331" s="233">
        <v>0</v>
      </c>
      <c r="AH331" s="233">
        <v>0</v>
      </c>
      <c r="AI331" s="233">
        <v>0</v>
      </c>
      <c r="AJ331" s="488">
        <v>0</v>
      </c>
    </row>
    <row r="332" spans="1:36" s="42" customFormat="1" x14ac:dyDescent="0.25">
      <c r="A332" s="405">
        <v>6</v>
      </c>
      <c r="B332" s="115">
        <v>146415</v>
      </c>
      <c r="C332" s="185" t="s">
        <v>1116</v>
      </c>
      <c r="D332" s="483">
        <v>0</v>
      </c>
      <c r="E332" s="483">
        <v>0</v>
      </c>
      <c r="F332" s="483">
        <v>0</v>
      </c>
      <c r="G332" s="483">
        <v>0</v>
      </c>
      <c r="H332" s="89">
        <v>0</v>
      </c>
      <c r="I332" s="483">
        <v>0</v>
      </c>
      <c r="J332" s="483">
        <v>0</v>
      </c>
      <c r="K332" s="483">
        <v>0</v>
      </c>
      <c r="L332" s="483">
        <v>0</v>
      </c>
      <c r="M332" s="483">
        <v>0</v>
      </c>
      <c r="N332" s="483">
        <v>0</v>
      </c>
      <c r="O332" s="483">
        <v>0</v>
      </c>
      <c r="P332" s="483">
        <v>0</v>
      </c>
      <c r="Q332" s="483">
        <v>0</v>
      </c>
      <c r="R332" s="89">
        <v>0</v>
      </c>
      <c r="S332" s="483">
        <v>0</v>
      </c>
      <c r="T332" s="483">
        <v>0</v>
      </c>
      <c r="U332" s="483">
        <v>0</v>
      </c>
      <c r="V332" s="483">
        <v>0</v>
      </c>
      <c r="W332" s="483">
        <v>0</v>
      </c>
      <c r="X332" s="483">
        <v>0</v>
      </c>
      <c r="Y332" s="483">
        <v>0</v>
      </c>
      <c r="Z332" s="483">
        <v>0</v>
      </c>
      <c r="AA332" s="483">
        <v>0</v>
      </c>
      <c r="AB332" s="483">
        <v>0</v>
      </c>
      <c r="AC332" s="483">
        <v>0</v>
      </c>
      <c r="AD332" s="483">
        <v>0</v>
      </c>
      <c r="AE332" s="483">
        <v>0</v>
      </c>
      <c r="AF332" s="233">
        <v>0</v>
      </c>
      <c r="AG332" s="233">
        <v>0</v>
      </c>
      <c r="AH332" s="233">
        <v>0</v>
      </c>
      <c r="AI332" s="233">
        <v>0</v>
      </c>
      <c r="AJ332" s="488">
        <v>0</v>
      </c>
    </row>
    <row r="333" spans="1:36" s="42" customFormat="1" x14ac:dyDescent="0.25">
      <c r="A333" s="405">
        <v>6</v>
      </c>
      <c r="B333" s="115">
        <v>146420</v>
      </c>
      <c r="C333" s="185" t="s">
        <v>1117</v>
      </c>
      <c r="D333" s="483">
        <v>0</v>
      </c>
      <c r="E333" s="483">
        <v>0</v>
      </c>
      <c r="F333" s="483">
        <v>0</v>
      </c>
      <c r="G333" s="483">
        <v>0</v>
      </c>
      <c r="H333" s="89">
        <v>0</v>
      </c>
      <c r="I333" s="483">
        <v>0</v>
      </c>
      <c r="J333" s="483">
        <v>0</v>
      </c>
      <c r="K333" s="483">
        <v>0</v>
      </c>
      <c r="L333" s="483">
        <v>0</v>
      </c>
      <c r="M333" s="483">
        <v>0</v>
      </c>
      <c r="N333" s="483">
        <v>0</v>
      </c>
      <c r="O333" s="483">
        <v>0</v>
      </c>
      <c r="P333" s="483">
        <v>0</v>
      </c>
      <c r="Q333" s="483">
        <v>0</v>
      </c>
      <c r="R333" s="89">
        <v>0</v>
      </c>
      <c r="S333" s="483">
        <v>0</v>
      </c>
      <c r="T333" s="483">
        <v>0</v>
      </c>
      <c r="U333" s="483">
        <v>0</v>
      </c>
      <c r="V333" s="483">
        <v>0</v>
      </c>
      <c r="W333" s="483">
        <v>0</v>
      </c>
      <c r="X333" s="483">
        <v>0</v>
      </c>
      <c r="Y333" s="483">
        <v>0</v>
      </c>
      <c r="Z333" s="483">
        <v>0</v>
      </c>
      <c r="AA333" s="483">
        <v>0</v>
      </c>
      <c r="AB333" s="483">
        <v>0</v>
      </c>
      <c r="AC333" s="483">
        <v>0</v>
      </c>
      <c r="AD333" s="483">
        <v>0</v>
      </c>
      <c r="AE333" s="483">
        <v>0</v>
      </c>
      <c r="AF333" s="233">
        <v>0</v>
      </c>
      <c r="AG333" s="233">
        <v>0</v>
      </c>
      <c r="AH333" s="233">
        <v>0</v>
      </c>
      <c r="AI333" s="233">
        <v>0</v>
      </c>
      <c r="AJ333" s="488">
        <v>0</v>
      </c>
    </row>
    <row r="334" spans="1:36" s="42" customFormat="1" x14ac:dyDescent="0.25">
      <c r="A334" s="405">
        <v>6</v>
      </c>
      <c r="B334" s="115">
        <v>146425</v>
      </c>
      <c r="C334" s="185" t="s">
        <v>1432</v>
      </c>
      <c r="D334" s="483">
        <v>0</v>
      </c>
      <c r="E334" s="483">
        <v>0</v>
      </c>
      <c r="F334" s="483">
        <v>0</v>
      </c>
      <c r="G334" s="483">
        <v>0</v>
      </c>
      <c r="H334" s="89">
        <v>0</v>
      </c>
      <c r="I334" s="483">
        <v>0</v>
      </c>
      <c r="J334" s="483">
        <v>0</v>
      </c>
      <c r="K334" s="483">
        <v>0</v>
      </c>
      <c r="L334" s="483">
        <v>0</v>
      </c>
      <c r="M334" s="483">
        <v>0</v>
      </c>
      <c r="N334" s="483">
        <v>0</v>
      </c>
      <c r="O334" s="483">
        <v>0</v>
      </c>
      <c r="P334" s="483">
        <v>0</v>
      </c>
      <c r="Q334" s="483">
        <v>0</v>
      </c>
      <c r="R334" s="89">
        <v>0</v>
      </c>
      <c r="S334" s="483">
        <v>0</v>
      </c>
      <c r="T334" s="483">
        <v>0</v>
      </c>
      <c r="U334" s="483">
        <v>0</v>
      </c>
      <c r="V334" s="483">
        <v>0</v>
      </c>
      <c r="W334" s="483">
        <v>0</v>
      </c>
      <c r="X334" s="483">
        <v>0</v>
      </c>
      <c r="Y334" s="483">
        <v>0</v>
      </c>
      <c r="Z334" s="483">
        <v>0</v>
      </c>
      <c r="AA334" s="483">
        <v>0</v>
      </c>
      <c r="AB334" s="483">
        <v>0</v>
      </c>
      <c r="AC334" s="483">
        <v>0</v>
      </c>
      <c r="AD334" s="483">
        <v>0</v>
      </c>
      <c r="AE334" s="483">
        <v>0</v>
      </c>
      <c r="AF334" s="233">
        <v>0</v>
      </c>
      <c r="AG334" s="233">
        <v>0</v>
      </c>
      <c r="AH334" s="233">
        <v>0</v>
      </c>
      <c r="AI334" s="233">
        <v>0</v>
      </c>
      <c r="AJ334" s="488">
        <v>0</v>
      </c>
    </row>
    <row r="335" spans="1:36" s="42" customFormat="1" x14ac:dyDescent="0.25">
      <c r="A335" s="405">
        <v>6</v>
      </c>
      <c r="B335" s="115">
        <v>146430</v>
      </c>
      <c r="C335" s="185" t="s">
        <v>1119</v>
      </c>
      <c r="D335" s="483">
        <v>0</v>
      </c>
      <c r="E335" s="483">
        <v>0</v>
      </c>
      <c r="F335" s="483">
        <v>0</v>
      </c>
      <c r="G335" s="483">
        <v>0</v>
      </c>
      <c r="H335" s="89">
        <v>0</v>
      </c>
      <c r="I335" s="483">
        <v>0</v>
      </c>
      <c r="J335" s="483">
        <v>0</v>
      </c>
      <c r="K335" s="483">
        <v>0</v>
      </c>
      <c r="L335" s="483">
        <v>0</v>
      </c>
      <c r="M335" s="483">
        <v>0</v>
      </c>
      <c r="N335" s="483">
        <v>0</v>
      </c>
      <c r="O335" s="483">
        <v>0</v>
      </c>
      <c r="P335" s="483">
        <v>0</v>
      </c>
      <c r="Q335" s="483">
        <v>0</v>
      </c>
      <c r="R335" s="89">
        <v>0</v>
      </c>
      <c r="S335" s="483">
        <v>0</v>
      </c>
      <c r="T335" s="483">
        <v>0</v>
      </c>
      <c r="U335" s="483">
        <v>0</v>
      </c>
      <c r="V335" s="483">
        <v>0</v>
      </c>
      <c r="W335" s="483">
        <v>0</v>
      </c>
      <c r="X335" s="483">
        <v>0</v>
      </c>
      <c r="Y335" s="483">
        <v>0</v>
      </c>
      <c r="Z335" s="483">
        <v>0</v>
      </c>
      <c r="AA335" s="483">
        <v>0</v>
      </c>
      <c r="AB335" s="483">
        <v>0</v>
      </c>
      <c r="AC335" s="483">
        <v>0</v>
      </c>
      <c r="AD335" s="483">
        <v>0</v>
      </c>
      <c r="AE335" s="483">
        <v>0</v>
      </c>
      <c r="AF335" s="233">
        <v>0</v>
      </c>
      <c r="AG335" s="233">
        <v>0</v>
      </c>
      <c r="AH335" s="233">
        <v>0</v>
      </c>
      <c r="AI335" s="233">
        <v>0</v>
      </c>
      <c r="AJ335" s="488">
        <v>0</v>
      </c>
    </row>
    <row r="336" spans="1:36" s="42" customFormat="1" x14ac:dyDescent="0.25">
      <c r="A336" s="405">
        <v>4</v>
      </c>
      <c r="B336" s="115">
        <v>1465</v>
      </c>
      <c r="C336" s="185" t="s">
        <v>1453</v>
      </c>
      <c r="D336" s="483">
        <v>162.92895999999999</v>
      </c>
      <c r="E336" s="483">
        <v>1586.0869399999999</v>
      </c>
      <c r="F336" s="483">
        <v>2390.71774</v>
      </c>
      <c r="G336" s="483">
        <v>205.98038</v>
      </c>
      <c r="H336" s="89">
        <v>4345.7140200000003</v>
      </c>
      <c r="I336" s="483">
        <v>903.22844999999995</v>
      </c>
      <c r="J336" s="483">
        <v>52.697400000000002</v>
      </c>
      <c r="K336" s="483">
        <v>0</v>
      </c>
      <c r="L336" s="483">
        <v>158.91857999999999</v>
      </c>
      <c r="M336" s="483">
        <v>202.36052000000001</v>
      </c>
      <c r="N336" s="483">
        <v>368.04448000000002</v>
      </c>
      <c r="O336" s="483">
        <v>355.27213</v>
      </c>
      <c r="P336" s="483">
        <v>686.54862000000003</v>
      </c>
      <c r="Q336" s="483">
        <v>3.0000000000000001E-3</v>
      </c>
      <c r="R336" s="89">
        <v>2727.0731799999999</v>
      </c>
      <c r="S336" s="483">
        <v>124.7051</v>
      </c>
      <c r="T336" s="483">
        <v>3.8783500000000002</v>
      </c>
      <c r="U336" s="483">
        <v>0</v>
      </c>
      <c r="V336" s="483">
        <v>0</v>
      </c>
      <c r="W336" s="483">
        <v>0</v>
      </c>
      <c r="X336" s="483">
        <v>0</v>
      </c>
      <c r="Y336" s="483">
        <v>0</v>
      </c>
      <c r="Z336" s="483">
        <v>20.540980000000001</v>
      </c>
      <c r="AA336" s="483">
        <v>0</v>
      </c>
      <c r="AB336" s="483">
        <v>8.7081300000000006</v>
      </c>
      <c r="AC336" s="483">
        <v>0</v>
      </c>
      <c r="AD336" s="483">
        <v>157.83256</v>
      </c>
      <c r="AE336" s="483">
        <v>7230.6197600000005</v>
      </c>
      <c r="AF336" s="233">
        <v>368.04448000000002</v>
      </c>
      <c r="AG336" s="233">
        <v>361.27909999999997</v>
      </c>
      <c r="AH336" s="233">
        <v>0</v>
      </c>
      <c r="AI336" s="233">
        <v>0</v>
      </c>
      <c r="AJ336" s="488">
        <v>6501.2961799999994</v>
      </c>
    </row>
    <row r="337" spans="1:36" s="42" customFormat="1" x14ac:dyDescent="0.25">
      <c r="A337" s="405">
        <v>6</v>
      </c>
      <c r="B337" s="115">
        <v>146505</v>
      </c>
      <c r="C337" s="185" t="s">
        <v>629</v>
      </c>
      <c r="D337" s="483">
        <v>31.864719999999998</v>
      </c>
      <c r="E337" s="483">
        <v>7.7786600000000004</v>
      </c>
      <c r="F337" s="483">
        <v>23.979089999999999</v>
      </c>
      <c r="G337" s="483">
        <v>0</v>
      </c>
      <c r="H337" s="89">
        <v>63.62247</v>
      </c>
      <c r="I337" s="483">
        <v>0</v>
      </c>
      <c r="J337" s="483">
        <v>0</v>
      </c>
      <c r="K337" s="483">
        <v>0</v>
      </c>
      <c r="L337" s="483">
        <v>4.9174899999999999</v>
      </c>
      <c r="M337" s="483">
        <v>0</v>
      </c>
      <c r="N337" s="483">
        <v>0</v>
      </c>
      <c r="O337" s="483">
        <v>2.3640500000000002</v>
      </c>
      <c r="P337" s="483">
        <v>0</v>
      </c>
      <c r="Q337" s="483">
        <v>0</v>
      </c>
      <c r="R337" s="89">
        <v>7.2815399999999997</v>
      </c>
      <c r="S337" s="483">
        <v>5.1858899999999997</v>
      </c>
      <c r="T337" s="483">
        <v>0</v>
      </c>
      <c r="U337" s="483">
        <v>0</v>
      </c>
      <c r="V337" s="483">
        <v>0</v>
      </c>
      <c r="W337" s="483">
        <v>0</v>
      </c>
      <c r="X337" s="483">
        <v>0</v>
      </c>
      <c r="Y337" s="483">
        <v>0</v>
      </c>
      <c r="Z337" s="483">
        <v>0.78683999999999998</v>
      </c>
      <c r="AA337" s="483">
        <v>0</v>
      </c>
      <c r="AB337" s="483">
        <v>0</v>
      </c>
      <c r="AC337" s="483">
        <v>0</v>
      </c>
      <c r="AD337" s="483">
        <v>5.9727299999999994</v>
      </c>
      <c r="AE337" s="483">
        <v>76.876739999999998</v>
      </c>
      <c r="AF337" s="233">
        <v>0</v>
      </c>
      <c r="AG337" s="233">
        <v>4.9174899999999999</v>
      </c>
      <c r="AH337" s="233">
        <v>0</v>
      </c>
      <c r="AI337" s="233">
        <v>0</v>
      </c>
      <c r="AJ337" s="488">
        <v>71.959249999999997</v>
      </c>
    </row>
    <row r="338" spans="1:36" s="42" customFormat="1" x14ac:dyDescent="0.25">
      <c r="A338" s="405">
        <v>6</v>
      </c>
      <c r="B338" s="115">
        <v>146510</v>
      </c>
      <c r="C338" s="185" t="s">
        <v>631</v>
      </c>
      <c r="D338" s="483">
        <v>35.171520000000001</v>
      </c>
      <c r="E338" s="483">
        <v>448.46044000000001</v>
      </c>
      <c r="F338" s="483">
        <v>220.57656</v>
      </c>
      <c r="G338" s="483">
        <v>60.09299</v>
      </c>
      <c r="H338" s="89">
        <v>764.30151000000001</v>
      </c>
      <c r="I338" s="483">
        <v>74.939099999999996</v>
      </c>
      <c r="J338" s="483">
        <v>1.45502</v>
      </c>
      <c r="K338" s="483">
        <v>0</v>
      </c>
      <c r="L338" s="483">
        <v>94.351089999999999</v>
      </c>
      <c r="M338" s="483">
        <v>1.7062600000000001</v>
      </c>
      <c r="N338" s="483">
        <v>8.7216500000000003</v>
      </c>
      <c r="O338" s="483">
        <v>4.5635000000000003</v>
      </c>
      <c r="P338" s="483">
        <v>27.726389999999999</v>
      </c>
      <c r="Q338" s="483">
        <v>0</v>
      </c>
      <c r="R338" s="89">
        <v>213.46301</v>
      </c>
      <c r="S338" s="483">
        <v>0</v>
      </c>
      <c r="T338" s="483">
        <v>1.91096</v>
      </c>
      <c r="U338" s="483">
        <v>0</v>
      </c>
      <c r="V338" s="483">
        <v>0</v>
      </c>
      <c r="W338" s="483">
        <v>0</v>
      </c>
      <c r="X338" s="483">
        <v>0</v>
      </c>
      <c r="Y338" s="483">
        <v>0</v>
      </c>
      <c r="Z338" s="483">
        <v>1.5409299999999999</v>
      </c>
      <c r="AA338" s="483">
        <v>0</v>
      </c>
      <c r="AB338" s="483">
        <v>0.61273999999999995</v>
      </c>
      <c r="AC338" s="483">
        <v>0</v>
      </c>
      <c r="AD338" s="483">
        <v>4.0646299999999993</v>
      </c>
      <c r="AE338" s="483">
        <v>981.82914999999991</v>
      </c>
      <c r="AF338" s="233">
        <v>8.7216500000000003</v>
      </c>
      <c r="AG338" s="233">
        <v>96.05735</v>
      </c>
      <c r="AH338" s="233">
        <v>0</v>
      </c>
      <c r="AI338" s="233">
        <v>0</v>
      </c>
      <c r="AJ338" s="488">
        <v>877.05015000000014</v>
      </c>
    </row>
    <row r="339" spans="1:36" s="42" customFormat="1" x14ac:dyDescent="0.25">
      <c r="A339" s="405">
        <v>6</v>
      </c>
      <c r="B339" s="115">
        <v>146515</v>
      </c>
      <c r="C339" s="185" t="s">
        <v>633</v>
      </c>
      <c r="D339" s="483">
        <v>54.624180000000003</v>
      </c>
      <c r="E339" s="483">
        <v>108.09304</v>
      </c>
      <c r="F339" s="483">
        <v>1962.12958</v>
      </c>
      <c r="G339" s="483">
        <v>24.573820000000001</v>
      </c>
      <c r="H339" s="89">
        <v>2149.4206200000003</v>
      </c>
      <c r="I339" s="483">
        <v>105.80574</v>
      </c>
      <c r="J339" s="483">
        <v>2.97777</v>
      </c>
      <c r="K339" s="483">
        <v>0</v>
      </c>
      <c r="L339" s="483">
        <v>58.935740000000003</v>
      </c>
      <c r="M339" s="483">
        <v>130.14922000000001</v>
      </c>
      <c r="N339" s="483">
        <v>118.4799</v>
      </c>
      <c r="O339" s="483">
        <v>3.0665200000000001</v>
      </c>
      <c r="P339" s="483">
        <v>81.646280000000004</v>
      </c>
      <c r="Q339" s="483">
        <v>0</v>
      </c>
      <c r="R339" s="89">
        <v>501.06117</v>
      </c>
      <c r="S339" s="483">
        <v>15.374599999999999</v>
      </c>
      <c r="T339" s="483">
        <v>1.9663900000000001</v>
      </c>
      <c r="U339" s="483">
        <v>0</v>
      </c>
      <c r="V339" s="483">
        <v>0</v>
      </c>
      <c r="W339" s="483">
        <v>0</v>
      </c>
      <c r="X339" s="483">
        <v>0</v>
      </c>
      <c r="Y339" s="483">
        <v>0</v>
      </c>
      <c r="Z339" s="483">
        <v>2.25976</v>
      </c>
      <c r="AA339" s="483">
        <v>0</v>
      </c>
      <c r="AB339" s="483">
        <v>1.8298099999999999</v>
      </c>
      <c r="AC339" s="483">
        <v>0</v>
      </c>
      <c r="AD339" s="483">
        <v>21.430559999999996</v>
      </c>
      <c r="AE339" s="483">
        <v>2671.9123500000001</v>
      </c>
      <c r="AF339" s="233">
        <v>118.4799</v>
      </c>
      <c r="AG339" s="233">
        <v>189.08496000000002</v>
      </c>
      <c r="AH339" s="233">
        <v>0</v>
      </c>
      <c r="AI339" s="233">
        <v>0</v>
      </c>
      <c r="AJ339" s="488">
        <v>2364.3474900000001</v>
      </c>
    </row>
    <row r="340" spans="1:36" s="42" customFormat="1" x14ac:dyDescent="0.25">
      <c r="A340" s="405">
        <v>6</v>
      </c>
      <c r="B340" s="115">
        <v>146520</v>
      </c>
      <c r="C340" s="185" t="s">
        <v>635</v>
      </c>
      <c r="D340" s="483">
        <v>31.31549</v>
      </c>
      <c r="E340" s="483">
        <v>293.94648000000001</v>
      </c>
      <c r="F340" s="483">
        <v>170.44204999999999</v>
      </c>
      <c r="G340" s="483">
        <v>17.024509999999999</v>
      </c>
      <c r="H340" s="89">
        <v>512.72852999999998</v>
      </c>
      <c r="I340" s="483">
        <v>219.42291</v>
      </c>
      <c r="J340" s="483">
        <v>13.35942</v>
      </c>
      <c r="K340" s="483">
        <v>0</v>
      </c>
      <c r="L340" s="483">
        <v>0.71426000000000001</v>
      </c>
      <c r="M340" s="483">
        <v>50.634970000000003</v>
      </c>
      <c r="N340" s="483">
        <v>23.282540000000001</v>
      </c>
      <c r="O340" s="483">
        <v>62.066560000000003</v>
      </c>
      <c r="P340" s="483">
        <v>156.60463999999999</v>
      </c>
      <c r="Q340" s="483">
        <v>0</v>
      </c>
      <c r="R340" s="89">
        <v>526.08529999999996</v>
      </c>
      <c r="S340" s="483">
        <v>26.056930000000001</v>
      </c>
      <c r="T340" s="483">
        <v>0</v>
      </c>
      <c r="U340" s="483">
        <v>0</v>
      </c>
      <c r="V340" s="483">
        <v>0</v>
      </c>
      <c r="W340" s="483">
        <v>0</v>
      </c>
      <c r="X340" s="483">
        <v>0</v>
      </c>
      <c r="Y340" s="483">
        <v>0</v>
      </c>
      <c r="Z340" s="483">
        <v>3.6230799999999999</v>
      </c>
      <c r="AA340" s="483">
        <v>0</v>
      </c>
      <c r="AB340" s="483">
        <v>3.4868100000000002</v>
      </c>
      <c r="AC340" s="483">
        <v>0</v>
      </c>
      <c r="AD340" s="483">
        <v>33.166820000000001</v>
      </c>
      <c r="AE340" s="483">
        <v>1071.98065</v>
      </c>
      <c r="AF340" s="233">
        <v>23.282540000000001</v>
      </c>
      <c r="AG340" s="233">
        <v>51.349230000000006</v>
      </c>
      <c r="AH340" s="233">
        <v>0</v>
      </c>
      <c r="AI340" s="233">
        <v>0</v>
      </c>
      <c r="AJ340" s="488">
        <v>997.34887999999989</v>
      </c>
    </row>
    <row r="341" spans="1:36" s="42" customFormat="1" x14ac:dyDescent="0.25">
      <c r="A341" s="405">
        <v>6</v>
      </c>
      <c r="B341" s="115">
        <v>146525</v>
      </c>
      <c r="C341" s="185" t="s">
        <v>637</v>
      </c>
      <c r="D341" s="483">
        <v>9.9530499999999993</v>
      </c>
      <c r="E341" s="483">
        <v>727.80831999999998</v>
      </c>
      <c r="F341" s="483">
        <v>13.59046</v>
      </c>
      <c r="G341" s="483">
        <v>104.28906000000001</v>
      </c>
      <c r="H341" s="89">
        <v>855.6408899999999</v>
      </c>
      <c r="I341" s="483">
        <v>503.0607</v>
      </c>
      <c r="J341" s="483">
        <v>34.905189999999997</v>
      </c>
      <c r="K341" s="483">
        <v>0</v>
      </c>
      <c r="L341" s="483">
        <v>0</v>
      </c>
      <c r="M341" s="483">
        <v>19.870069999999998</v>
      </c>
      <c r="N341" s="483">
        <v>217.56039000000001</v>
      </c>
      <c r="O341" s="483">
        <v>283.2115</v>
      </c>
      <c r="P341" s="483">
        <v>420.57130999999998</v>
      </c>
      <c r="Q341" s="483">
        <v>3.0000000000000001E-3</v>
      </c>
      <c r="R341" s="89">
        <v>1479.1821599999998</v>
      </c>
      <c r="S341" s="483">
        <v>78.087680000000006</v>
      </c>
      <c r="T341" s="483">
        <v>1E-3</v>
      </c>
      <c r="U341" s="483">
        <v>0</v>
      </c>
      <c r="V341" s="483">
        <v>0</v>
      </c>
      <c r="W341" s="483">
        <v>0</v>
      </c>
      <c r="X341" s="483">
        <v>0</v>
      </c>
      <c r="Y341" s="483">
        <v>0</v>
      </c>
      <c r="Z341" s="483">
        <v>12.33037</v>
      </c>
      <c r="AA341" s="483">
        <v>0</v>
      </c>
      <c r="AB341" s="483">
        <v>2.7787700000000002</v>
      </c>
      <c r="AC341" s="483">
        <v>0</v>
      </c>
      <c r="AD341" s="483">
        <v>93.197820000000007</v>
      </c>
      <c r="AE341" s="483">
        <v>2428.0208699999998</v>
      </c>
      <c r="AF341" s="233">
        <v>217.56039000000001</v>
      </c>
      <c r="AG341" s="233">
        <v>19.870069999999998</v>
      </c>
      <c r="AH341" s="233">
        <v>0</v>
      </c>
      <c r="AI341" s="233">
        <v>0</v>
      </c>
      <c r="AJ341" s="488">
        <v>2190.5904100000002</v>
      </c>
    </row>
    <row r="342" spans="1:36" s="42" customFormat="1" x14ac:dyDescent="0.25">
      <c r="A342" s="405">
        <v>4</v>
      </c>
      <c r="B342" s="115">
        <v>1466</v>
      </c>
      <c r="C342" s="185" t="s">
        <v>1459</v>
      </c>
      <c r="D342" s="483">
        <v>99.740830000000003</v>
      </c>
      <c r="E342" s="483">
        <v>1213.48452</v>
      </c>
      <c r="F342" s="483">
        <v>1655.75182</v>
      </c>
      <c r="G342" s="483">
        <v>1312.30423</v>
      </c>
      <c r="H342" s="89">
        <v>4281.2813999999998</v>
      </c>
      <c r="I342" s="483">
        <v>6122.2666900000004</v>
      </c>
      <c r="J342" s="483">
        <v>488.93491999999998</v>
      </c>
      <c r="K342" s="483">
        <v>0</v>
      </c>
      <c r="L342" s="483">
        <v>3213.30521</v>
      </c>
      <c r="M342" s="483">
        <v>34.974200000000003</v>
      </c>
      <c r="N342" s="483">
        <v>171.44182000000001</v>
      </c>
      <c r="O342" s="483">
        <v>52.310079999999999</v>
      </c>
      <c r="P342" s="483">
        <v>0.70226</v>
      </c>
      <c r="Q342" s="483">
        <v>10.077059999999999</v>
      </c>
      <c r="R342" s="89">
        <v>10094.01224</v>
      </c>
      <c r="S342" s="483">
        <v>1.2704500000000001</v>
      </c>
      <c r="T342" s="483">
        <v>30.72015</v>
      </c>
      <c r="U342" s="483">
        <v>0.68047999999999997</v>
      </c>
      <c r="V342" s="483">
        <v>215.49399</v>
      </c>
      <c r="W342" s="483">
        <v>0</v>
      </c>
      <c r="X342" s="483">
        <v>0</v>
      </c>
      <c r="Y342" s="483">
        <v>7.5875300000000001</v>
      </c>
      <c r="Z342" s="483">
        <v>2.0615299999999999</v>
      </c>
      <c r="AA342" s="483">
        <v>0</v>
      </c>
      <c r="AB342" s="483">
        <v>0.15146999999999999</v>
      </c>
      <c r="AC342" s="483">
        <v>0</v>
      </c>
      <c r="AD342" s="483">
        <v>257.96559999999999</v>
      </c>
      <c r="AE342" s="483">
        <v>14633.259239999999</v>
      </c>
      <c r="AF342" s="233">
        <v>171.44182000000001</v>
      </c>
      <c r="AG342" s="233">
        <v>3463.7734</v>
      </c>
      <c r="AH342" s="233">
        <v>0</v>
      </c>
      <c r="AI342" s="233">
        <v>7.5875300000000001</v>
      </c>
      <c r="AJ342" s="488">
        <v>10990.45649</v>
      </c>
    </row>
    <row r="343" spans="1:36" s="42" customFormat="1" x14ac:dyDescent="0.25">
      <c r="A343" s="405">
        <v>6</v>
      </c>
      <c r="B343" s="115">
        <v>146605</v>
      </c>
      <c r="C343" s="185" t="s">
        <v>629</v>
      </c>
      <c r="D343" s="483">
        <v>26.47007</v>
      </c>
      <c r="E343" s="483">
        <v>245.87996000000001</v>
      </c>
      <c r="F343" s="483">
        <v>421.31736000000001</v>
      </c>
      <c r="G343" s="483">
        <v>0</v>
      </c>
      <c r="H343" s="89">
        <v>693.66739000000007</v>
      </c>
      <c r="I343" s="483">
        <v>0</v>
      </c>
      <c r="J343" s="483">
        <v>16.507429999999999</v>
      </c>
      <c r="K343" s="483">
        <v>0</v>
      </c>
      <c r="L343" s="483">
        <v>187.84978000000001</v>
      </c>
      <c r="M343" s="483">
        <v>0</v>
      </c>
      <c r="N343" s="483">
        <v>0</v>
      </c>
      <c r="O343" s="483">
        <v>2.2326000000000001</v>
      </c>
      <c r="P343" s="483">
        <v>0</v>
      </c>
      <c r="Q343" s="483">
        <v>0</v>
      </c>
      <c r="R343" s="89">
        <v>206.58981</v>
      </c>
      <c r="S343" s="483">
        <v>0.30920999999999998</v>
      </c>
      <c r="T343" s="483">
        <v>0</v>
      </c>
      <c r="U343" s="483">
        <v>0.20025999999999999</v>
      </c>
      <c r="V343" s="483">
        <v>6.5978399999999997</v>
      </c>
      <c r="W343" s="483">
        <v>0</v>
      </c>
      <c r="X343" s="483">
        <v>0</v>
      </c>
      <c r="Y343" s="483">
        <v>0</v>
      </c>
      <c r="Z343" s="483">
        <v>0.52081</v>
      </c>
      <c r="AA343" s="483">
        <v>0</v>
      </c>
      <c r="AB343" s="483">
        <v>0</v>
      </c>
      <c r="AC343" s="483">
        <v>0</v>
      </c>
      <c r="AD343" s="483">
        <v>7.62812</v>
      </c>
      <c r="AE343" s="483">
        <v>907.88531999999998</v>
      </c>
      <c r="AF343" s="233">
        <v>0</v>
      </c>
      <c r="AG343" s="233">
        <v>194.44762</v>
      </c>
      <c r="AH343" s="233">
        <v>0</v>
      </c>
      <c r="AI343" s="233">
        <v>0</v>
      </c>
      <c r="AJ343" s="488">
        <v>713.43770000000006</v>
      </c>
    </row>
    <row r="344" spans="1:36" s="42" customFormat="1" x14ac:dyDescent="0.25">
      <c r="A344" s="405">
        <v>6</v>
      </c>
      <c r="B344" s="115">
        <v>146610</v>
      </c>
      <c r="C344" s="185" t="s">
        <v>631</v>
      </c>
      <c r="D344" s="483">
        <v>44.08484</v>
      </c>
      <c r="E344" s="483">
        <v>446.14604000000003</v>
      </c>
      <c r="F344" s="483">
        <v>439.80678</v>
      </c>
      <c r="G344" s="483">
        <v>177.81416999999999</v>
      </c>
      <c r="H344" s="89">
        <v>1107.8518300000001</v>
      </c>
      <c r="I344" s="483">
        <v>79.818809999999999</v>
      </c>
      <c r="J344" s="483">
        <v>72.62585</v>
      </c>
      <c r="K344" s="483">
        <v>0</v>
      </c>
      <c r="L344" s="483">
        <v>1812.41092</v>
      </c>
      <c r="M344" s="483">
        <v>14.33549</v>
      </c>
      <c r="N344" s="483">
        <v>10.98807</v>
      </c>
      <c r="O344" s="483">
        <v>31.706189999999999</v>
      </c>
      <c r="P344" s="483">
        <v>0.70025999999999999</v>
      </c>
      <c r="Q344" s="483">
        <v>4.2826700000000004</v>
      </c>
      <c r="R344" s="89">
        <v>2026.8682600000002</v>
      </c>
      <c r="S344" s="483">
        <v>0</v>
      </c>
      <c r="T344" s="483">
        <v>4.5756600000000001</v>
      </c>
      <c r="U344" s="483">
        <v>9.7259999999999999E-2</v>
      </c>
      <c r="V344" s="483">
        <v>12.93641</v>
      </c>
      <c r="W344" s="483">
        <v>0</v>
      </c>
      <c r="X344" s="483">
        <v>0</v>
      </c>
      <c r="Y344" s="483">
        <v>1.8552999999999999</v>
      </c>
      <c r="Z344" s="483">
        <v>1.01776</v>
      </c>
      <c r="AA344" s="483">
        <v>0</v>
      </c>
      <c r="AB344" s="483">
        <v>7.1609999999999993E-2</v>
      </c>
      <c r="AC344" s="483">
        <v>0</v>
      </c>
      <c r="AD344" s="483">
        <v>20.553999999999998</v>
      </c>
      <c r="AE344" s="483">
        <v>3155.2740900000003</v>
      </c>
      <c r="AF344" s="233">
        <v>10.98807</v>
      </c>
      <c r="AG344" s="233">
        <v>1839.68282</v>
      </c>
      <c r="AH344" s="233">
        <v>0</v>
      </c>
      <c r="AI344" s="233">
        <v>1.8552999999999999</v>
      </c>
      <c r="AJ344" s="488">
        <v>1302.7479000000001</v>
      </c>
    </row>
    <row r="345" spans="1:36" s="42" customFormat="1" x14ac:dyDescent="0.25">
      <c r="A345" s="405">
        <v>6</v>
      </c>
      <c r="B345" s="115">
        <v>146615</v>
      </c>
      <c r="C345" s="185" t="s">
        <v>633</v>
      </c>
      <c r="D345" s="483">
        <v>27.927209999999999</v>
      </c>
      <c r="E345" s="483">
        <v>277.32547</v>
      </c>
      <c r="F345" s="483">
        <v>674.14507000000003</v>
      </c>
      <c r="G345" s="483">
        <v>1026.8331499999999</v>
      </c>
      <c r="H345" s="89">
        <v>2006.2309</v>
      </c>
      <c r="I345" s="483">
        <v>526.73820000000001</v>
      </c>
      <c r="J345" s="483">
        <v>319.88826999999998</v>
      </c>
      <c r="K345" s="483">
        <v>0</v>
      </c>
      <c r="L345" s="483">
        <v>1032.74413</v>
      </c>
      <c r="M345" s="483">
        <v>18.90484</v>
      </c>
      <c r="N345" s="483">
        <v>70.191280000000006</v>
      </c>
      <c r="O345" s="483">
        <v>10.849030000000001</v>
      </c>
      <c r="P345" s="483">
        <v>0</v>
      </c>
      <c r="Q345" s="483">
        <v>5.5990700000000002</v>
      </c>
      <c r="R345" s="89">
        <v>1984.91482</v>
      </c>
      <c r="S345" s="483">
        <v>0.90868000000000004</v>
      </c>
      <c r="T345" s="483">
        <v>12.3606</v>
      </c>
      <c r="U345" s="483">
        <v>0.28905999999999998</v>
      </c>
      <c r="V345" s="483">
        <v>21.922190000000001</v>
      </c>
      <c r="W345" s="483">
        <v>0</v>
      </c>
      <c r="X345" s="483">
        <v>0</v>
      </c>
      <c r="Y345" s="483">
        <v>3.4194200000000001</v>
      </c>
      <c r="Z345" s="483">
        <v>0.39610000000000001</v>
      </c>
      <c r="AA345" s="483">
        <v>0</v>
      </c>
      <c r="AB345" s="483">
        <v>7.886E-2</v>
      </c>
      <c r="AC345" s="483">
        <v>0</v>
      </c>
      <c r="AD345" s="483">
        <v>39.37491</v>
      </c>
      <c r="AE345" s="483">
        <v>4030.52063</v>
      </c>
      <c r="AF345" s="233">
        <v>70.191280000000006</v>
      </c>
      <c r="AG345" s="233">
        <v>1073.57116</v>
      </c>
      <c r="AH345" s="233">
        <v>0</v>
      </c>
      <c r="AI345" s="233">
        <v>3.4194200000000001</v>
      </c>
      <c r="AJ345" s="488">
        <v>2883.3387700000003</v>
      </c>
    </row>
    <row r="346" spans="1:36" s="42" customFormat="1" x14ac:dyDescent="0.25">
      <c r="A346" s="405">
        <v>6</v>
      </c>
      <c r="B346" s="115">
        <v>146620</v>
      </c>
      <c r="C346" s="185" t="s">
        <v>1114</v>
      </c>
      <c r="D346" s="483">
        <v>0</v>
      </c>
      <c r="E346" s="483">
        <v>107.13319</v>
      </c>
      <c r="F346" s="483">
        <v>104.52101999999999</v>
      </c>
      <c r="G346" s="483">
        <v>105.3901</v>
      </c>
      <c r="H346" s="89">
        <v>317.04431</v>
      </c>
      <c r="I346" s="483">
        <v>630.56966999999997</v>
      </c>
      <c r="J346" s="483">
        <v>78.406369999999995</v>
      </c>
      <c r="K346" s="483">
        <v>0</v>
      </c>
      <c r="L346" s="483">
        <v>122.61577</v>
      </c>
      <c r="M346" s="483">
        <v>1.4981899999999999</v>
      </c>
      <c r="N346" s="483">
        <v>52.256459999999997</v>
      </c>
      <c r="O346" s="483">
        <v>9.8500000000000004E-2</v>
      </c>
      <c r="P346" s="483">
        <v>0</v>
      </c>
      <c r="Q346" s="483">
        <v>0.18831999999999999</v>
      </c>
      <c r="R346" s="89">
        <v>885.6332799999999</v>
      </c>
      <c r="S346" s="483">
        <v>5.2560000000000003E-2</v>
      </c>
      <c r="T346" s="483">
        <v>6.9563100000000002</v>
      </c>
      <c r="U346" s="483">
        <v>9.3899999999999997E-2</v>
      </c>
      <c r="V346" s="483">
        <v>22.303629999999998</v>
      </c>
      <c r="W346" s="483">
        <v>0</v>
      </c>
      <c r="X346" s="483">
        <v>0</v>
      </c>
      <c r="Y346" s="483">
        <v>1.0885199999999999</v>
      </c>
      <c r="Z346" s="483">
        <v>0.12586</v>
      </c>
      <c r="AA346" s="483">
        <v>0</v>
      </c>
      <c r="AB346" s="483">
        <v>0</v>
      </c>
      <c r="AC346" s="483">
        <v>0</v>
      </c>
      <c r="AD346" s="483">
        <v>30.620779999999996</v>
      </c>
      <c r="AE346" s="483">
        <v>1233.2983699999997</v>
      </c>
      <c r="AF346" s="233">
        <v>52.256459999999997</v>
      </c>
      <c r="AG346" s="233">
        <v>146.41758999999999</v>
      </c>
      <c r="AH346" s="233">
        <v>0</v>
      </c>
      <c r="AI346" s="233">
        <v>1.0885199999999999</v>
      </c>
      <c r="AJ346" s="488">
        <v>1033.5358000000003</v>
      </c>
    </row>
    <row r="347" spans="1:36" s="42" customFormat="1" x14ac:dyDescent="0.25">
      <c r="A347" s="405">
        <v>6</v>
      </c>
      <c r="B347" s="115">
        <v>146625</v>
      </c>
      <c r="C347" s="185" t="s">
        <v>1115</v>
      </c>
      <c r="D347" s="483">
        <v>1.25871</v>
      </c>
      <c r="E347" s="483">
        <v>136.99986000000001</v>
      </c>
      <c r="F347" s="483">
        <v>15.961589999999999</v>
      </c>
      <c r="G347" s="483">
        <v>2.26681</v>
      </c>
      <c r="H347" s="89">
        <v>156.48697000000001</v>
      </c>
      <c r="I347" s="483">
        <v>4885.1400100000001</v>
      </c>
      <c r="J347" s="483">
        <v>1.5069999999999999</v>
      </c>
      <c r="K347" s="483">
        <v>0</v>
      </c>
      <c r="L347" s="483">
        <v>57.684609999999999</v>
      </c>
      <c r="M347" s="483">
        <v>0.23568</v>
      </c>
      <c r="N347" s="483">
        <v>38.006010000000003</v>
      </c>
      <c r="O347" s="483">
        <v>7.4237599999999997</v>
      </c>
      <c r="P347" s="483">
        <v>2E-3</v>
      </c>
      <c r="Q347" s="483">
        <v>7.0000000000000001E-3</v>
      </c>
      <c r="R347" s="89">
        <v>4990.0060699999995</v>
      </c>
      <c r="S347" s="483">
        <v>0</v>
      </c>
      <c r="T347" s="483">
        <v>6.8275800000000002</v>
      </c>
      <c r="U347" s="483">
        <v>0</v>
      </c>
      <c r="V347" s="483">
        <v>151.73392000000001</v>
      </c>
      <c r="W347" s="483">
        <v>0</v>
      </c>
      <c r="X347" s="483">
        <v>0</v>
      </c>
      <c r="Y347" s="483">
        <v>1.2242900000000001</v>
      </c>
      <c r="Z347" s="483">
        <v>1E-3</v>
      </c>
      <c r="AA347" s="483">
        <v>0</v>
      </c>
      <c r="AB347" s="483">
        <v>1E-3</v>
      </c>
      <c r="AC347" s="483">
        <v>0</v>
      </c>
      <c r="AD347" s="483">
        <v>159.78779000000003</v>
      </c>
      <c r="AE347" s="483">
        <v>5306.2808299999997</v>
      </c>
      <c r="AF347" s="233">
        <v>38.006010000000003</v>
      </c>
      <c r="AG347" s="233">
        <v>209.65421000000001</v>
      </c>
      <c r="AH347" s="233">
        <v>0</v>
      </c>
      <c r="AI347" s="233">
        <v>1.2242900000000001</v>
      </c>
      <c r="AJ347" s="488">
        <v>5057.3963199999998</v>
      </c>
    </row>
    <row r="348" spans="1:36" s="42" customFormat="1" x14ac:dyDescent="0.25">
      <c r="A348" s="405">
        <v>4</v>
      </c>
      <c r="B348" s="115">
        <v>1467</v>
      </c>
      <c r="C348" s="185" t="s">
        <v>1465</v>
      </c>
      <c r="D348" s="483">
        <v>43.482250000000001</v>
      </c>
      <c r="E348" s="483">
        <v>892.12482</v>
      </c>
      <c r="F348" s="483">
        <v>3357.54981</v>
      </c>
      <c r="G348" s="483">
        <v>210.28753</v>
      </c>
      <c r="H348" s="89">
        <v>4503.4444100000001</v>
      </c>
      <c r="I348" s="483">
        <v>0</v>
      </c>
      <c r="J348" s="483">
        <v>5.1929400000000001</v>
      </c>
      <c r="K348" s="483">
        <v>0</v>
      </c>
      <c r="L348" s="483">
        <v>0</v>
      </c>
      <c r="M348" s="483">
        <v>34.41554</v>
      </c>
      <c r="N348" s="483">
        <v>75.756129999999999</v>
      </c>
      <c r="O348" s="483">
        <v>3.5096099999999999</v>
      </c>
      <c r="P348" s="483">
        <v>0</v>
      </c>
      <c r="Q348" s="483">
        <v>0</v>
      </c>
      <c r="R348" s="89">
        <v>118.87421999999999</v>
      </c>
      <c r="S348" s="483">
        <v>0</v>
      </c>
      <c r="T348" s="483">
        <v>0</v>
      </c>
      <c r="U348" s="483">
        <v>0</v>
      </c>
      <c r="V348" s="483">
        <v>0.16084000000000001</v>
      </c>
      <c r="W348" s="483">
        <v>0</v>
      </c>
      <c r="X348" s="483">
        <v>0</v>
      </c>
      <c r="Y348" s="483">
        <v>0</v>
      </c>
      <c r="Z348" s="483">
        <v>0</v>
      </c>
      <c r="AA348" s="483">
        <v>0</v>
      </c>
      <c r="AB348" s="483">
        <v>0</v>
      </c>
      <c r="AC348" s="483">
        <v>0</v>
      </c>
      <c r="AD348" s="483">
        <v>0.16084000000000001</v>
      </c>
      <c r="AE348" s="483">
        <v>4622.4794699999993</v>
      </c>
      <c r="AF348" s="233">
        <v>75.756129999999999</v>
      </c>
      <c r="AG348" s="233">
        <v>34.57638</v>
      </c>
      <c r="AH348" s="233">
        <v>0</v>
      </c>
      <c r="AI348" s="233">
        <v>0</v>
      </c>
      <c r="AJ348" s="488">
        <v>4512.14696</v>
      </c>
    </row>
    <row r="349" spans="1:36" s="42" customFormat="1" x14ac:dyDescent="0.25">
      <c r="A349" s="405">
        <v>6</v>
      </c>
      <c r="B349" s="115">
        <v>146705</v>
      </c>
      <c r="C349" s="185" t="s">
        <v>629</v>
      </c>
      <c r="D349" s="483">
        <v>4.0620500000000002</v>
      </c>
      <c r="E349" s="483">
        <v>0</v>
      </c>
      <c r="F349" s="483">
        <v>770.68314999999996</v>
      </c>
      <c r="G349" s="483">
        <v>0</v>
      </c>
      <c r="H349" s="89">
        <v>774.74519999999995</v>
      </c>
      <c r="I349" s="483">
        <v>0</v>
      </c>
      <c r="J349" s="483">
        <v>0</v>
      </c>
      <c r="K349" s="483">
        <v>0</v>
      </c>
      <c r="L349" s="483">
        <v>0</v>
      </c>
      <c r="M349" s="483">
        <v>0</v>
      </c>
      <c r="N349" s="483">
        <v>0</v>
      </c>
      <c r="O349" s="483">
        <v>0.20821000000000001</v>
      </c>
      <c r="P349" s="483">
        <v>0</v>
      </c>
      <c r="Q349" s="483">
        <v>0</v>
      </c>
      <c r="R349" s="89">
        <v>0.20821000000000001</v>
      </c>
      <c r="S349" s="483">
        <v>0</v>
      </c>
      <c r="T349" s="483">
        <v>0</v>
      </c>
      <c r="U349" s="483">
        <v>0</v>
      </c>
      <c r="V349" s="483">
        <v>0.16084000000000001</v>
      </c>
      <c r="W349" s="483">
        <v>0</v>
      </c>
      <c r="X349" s="483">
        <v>0</v>
      </c>
      <c r="Y349" s="483">
        <v>0</v>
      </c>
      <c r="Z349" s="483">
        <v>0</v>
      </c>
      <c r="AA349" s="483">
        <v>0</v>
      </c>
      <c r="AB349" s="483">
        <v>0</v>
      </c>
      <c r="AC349" s="483">
        <v>0</v>
      </c>
      <c r="AD349" s="483">
        <v>0.16084000000000001</v>
      </c>
      <c r="AE349" s="483">
        <v>775.11424999999997</v>
      </c>
      <c r="AF349" s="233">
        <v>0</v>
      </c>
      <c r="AG349" s="233">
        <v>0.16084000000000001</v>
      </c>
      <c r="AH349" s="233">
        <v>0</v>
      </c>
      <c r="AI349" s="233">
        <v>0</v>
      </c>
      <c r="AJ349" s="488">
        <v>774.95340999999996</v>
      </c>
    </row>
    <row r="350" spans="1:36" s="42" customFormat="1" x14ac:dyDescent="0.25">
      <c r="A350" s="405">
        <v>6</v>
      </c>
      <c r="B350" s="115">
        <v>146710</v>
      </c>
      <c r="C350" s="185" t="s">
        <v>631</v>
      </c>
      <c r="D350" s="483">
        <v>8.0610700000000008</v>
      </c>
      <c r="E350" s="483">
        <v>414.65016000000003</v>
      </c>
      <c r="F350" s="483">
        <v>965.43065000000001</v>
      </c>
      <c r="G350" s="483">
        <v>4.9086400000000001</v>
      </c>
      <c r="H350" s="89">
        <v>1393.0505200000002</v>
      </c>
      <c r="I350" s="483">
        <v>0</v>
      </c>
      <c r="J350" s="483">
        <v>1.07561</v>
      </c>
      <c r="K350" s="483">
        <v>0</v>
      </c>
      <c r="L350" s="483">
        <v>0</v>
      </c>
      <c r="M350" s="483">
        <v>4.7456800000000001</v>
      </c>
      <c r="N350" s="483">
        <v>3.4663900000000001</v>
      </c>
      <c r="O350" s="483">
        <v>3.2629999999999999E-2</v>
      </c>
      <c r="P350" s="483">
        <v>0</v>
      </c>
      <c r="Q350" s="483">
        <v>0</v>
      </c>
      <c r="R350" s="89">
        <v>9.3203099999999992</v>
      </c>
      <c r="S350" s="483">
        <v>0</v>
      </c>
      <c r="T350" s="483">
        <v>0</v>
      </c>
      <c r="U350" s="483">
        <v>0</v>
      </c>
      <c r="V350" s="483">
        <v>0</v>
      </c>
      <c r="W350" s="483">
        <v>0</v>
      </c>
      <c r="X350" s="483">
        <v>0</v>
      </c>
      <c r="Y350" s="483">
        <v>0</v>
      </c>
      <c r="Z350" s="483">
        <v>0</v>
      </c>
      <c r="AA350" s="483">
        <v>0</v>
      </c>
      <c r="AB350" s="483">
        <v>0</v>
      </c>
      <c r="AC350" s="483">
        <v>0</v>
      </c>
      <c r="AD350" s="483">
        <v>0</v>
      </c>
      <c r="AE350" s="483">
        <v>1402.3708300000003</v>
      </c>
      <c r="AF350" s="233">
        <v>3.4663900000000001</v>
      </c>
      <c r="AG350" s="233">
        <v>4.7456800000000001</v>
      </c>
      <c r="AH350" s="233">
        <v>0</v>
      </c>
      <c r="AI350" s="233">
        <v>0</v>
      </c>
      <c r="AJ350" s="488">
        <v>1394.1587600000003</v>
      </c>
    </row>
    <row r="351" spans="1:36" s="42" customFormat="1" x14ac:dyDescent="0.25">
      <c r="A351" s="405">
        <v>6</v>
      </c>
      <c r="B351" s="115">
        <v>146715</v>
      </c>
      <c r="C351" s="185" t="s">
        <v>1116</v>
      </c>
      <c r="D351" s="483">
        <v>16.399640000000002</v>
      </c>
      <c r="E351" s="483">
        <v>134.46134000000001</v>
      </c>
      <c r="F351" s="483">
        <v>1300.6096399999999</v>
      </c>
      <c r="G351" s="483">
        <v>192.13382999999999</v>
      </c>
      <c r="H351" s="89">
        <v>1643.6044499999998</v>
      </c>
      <c r="I351" s="483">
        <v>0</v>
      </c>
      <c r="J351" s="483">
        <v>4.1163299999999996</v>
      </c>
      <c r="K351" s="483">
        <v>0</v>
      </c>
      <c r="L351" s="483">
        <v>0</v>
      </c>
      <c r="M351" s="483">
        <v>8.6321200000000005</v>
      </c>
      <c r="N351" s="483">
        <v>17.777069999999998</v>
      </c>
      <c r="O351" s="483">
        <v>0</v>
      </c>
      <c r="P351" s="483">
        <v>0</v>
      </c>
      <c r="Q351" s="483">
        <v>0</v>
      </c>
      <c r="R351" s="89">
        <v>30.52552</v>
      </c>
      <c r="S351" s="483">
        <v>0</v>
      </c>
      <c r="T351" s="483">
        <v>0</v>
      </c>
      <c r="U351" s="483">
        <v>0</v>
      </c>
      <c r="V351" s="483">
        <v>0</v>
      </c>
      <c r="W351" s="483">
        <v>0</v>
      </c>
      <c r="X351" s="483">
        <v>0</v>
      </c>
      <c r="Y351" s="483">
        <v>0</v>
      </c>
      <c r="Z351" s="483">
        <v>0</v>
      </c>
      <c r="AA351" s="483">
        <v>0</v>
      </c>
      <c r="AB351" s="483">
        <v>0</v>
      </c>
      <c r="AC351" s="483">
        <v>0</v>
      </c>
      <c r="AD351" s="483">
        <v>0</v>
      </c>
      <c r="AE351" s="483">
        <v>1674.1299699999997</v>
      </c>
      <c r="AF351" s="233">
        <v>17.777069999999998</v>
      </c>
      <c r="AG351" s="233">
        <v>8.6321200000000005</v>
      </c>
      <c r="AH351" s="233">
        <v>0</v>
      </c>
      <c r="AI351" s="233">
        <v>0</v>
      </c>
      <c r="AJ351" s="488">
        <v>1647.7207799999999</v>
      </c>
    </row>
    <row r="352" spans="1:36" s="42" customFormat="1" x14ac:dyDescent="0.25">
      <c r="A352" s="405">
        <v>6</v>
      </c>
      <c r="B352" s="115">
        <v>146720</v>
      </c>
      <c r="C352" s="185" t="s">
        <v>1117</v>
      </c>
      <c r="D352" s="483">
        <v>4.5766499999999999</v>
      </c>
      <c r="E352" s="483">
        <v>65.033640000000005</v>
      </c>
      <c r="F352" s="483">
        <v>125.33481999999999</v>
      </c>
      <c r="G352" s="483">
        <v>9.0952599999999997</v>
      </c>
      <c r="H352" s="89">
        <v>204.04037</v>
      </c>
      <c r="I352" s="483">
        <v>0</v>
      </c>
      <c r="J352" s="483">
        <v>0</v>
      </c>
      <c r="K352" s="483">
        <v>0</v>
      </c>
      <c r="L352" s="483">
        <v>0</v>
      </c>
      <c r="M352" s="483">
        <v>6.4074600000000004</v>
      </c>
      <c r="N352" s="483">
        <v>8.0512599999999992</v>
      </c>
      <c r="O352" s="483">
        <v>0</v>
      </c>
      <c r="P352" s="483">
        <v>0</v>
      </c>
      <c r="Q352" s="483">
        <v>0</v>
      </c>
      <c r="R352" s="89">
        <v>14.45872</v>
      </c>
      <c r="S352" s="483">
        <v>0</v>
      </c>
      <c r="T352" s="483">
        <v>0</v>
      </c>
      <c r="U352" s="483">
        <v>0</v>
      </c>
      <c r="V352" s="483">
        <v>0</v>
      </c>
      <c r="W352" s="483">
        <v>0</v>
      </c>
      <c r="X352" s="483">
        <v>0</v>
      </c>
      <c r="Y352" s="483">
        <v>0</v>
      </c>
      <c r="Z352" s="483">
        <v>0</v>
      </c>
      <c r="AA352" s="483">
        <v>0</v>
      </c>
      <c r="AB352" s="483">
        <v>0</v>
      </c>
      <c r="AC352" s="483">
        <v>0</v>
      </c>
      <c r="AD352" s="483">
        <v>0</v>
      </c>
      <c r="AE352" s="483">
        <v>218.49909</v>
      </c>
      <c r="AF352" s="233">
        <v>8.0512599999999992</v>
      </c>
      <c r="AG352" s="233">
        <v>6.4074600000000004</v>
      </c>
      <c r="AH352" s="233">
        <v>0</v>
      </c>
      <c r="AI352" s="233">
        <v>0</v>
      </c>
      <c r="AJ352" s="488">
        <v>204.04037</v>
      </c>
    </row>
    <row r="353" spans="1:36" s="42" customFormat="1" x14ac:dyDescent="0.25">
      <c r="A353" s="405">
        <v>6</v>
      </c>
      <c r="B353" s="115">
        <v>146725</v>
      </c>
      <c r="C353" s="185" t="s">
        <v>1432</v>
      </c>
      <c r="D353" s="483">
        <v>9.2274200000000004</v>
      </c>
      <c r="E353" s="483">
        <v>258.08713999999998</v>
      </c>
      <c r="F353" s="483">
        <v>195.37555</v>
      </c>
      <c r="G353" s="483">
        <v>4.1257999999999999</v>
      </c>
      <c r="H353" s="89">
        <v>466.81591000000003</v>
      </c>
      <c r="I353" s="483">
        <v>0</v>
      </c>
      <c r="J353" s="483">
        <v>0</v>
      </c>
      <c r="K353" s="483">
        <v>0</v>
      </c>
      <c r="L353" s="483">
        <v>0</v>
      </c>
      <c r="M353" s="483">
        <v>14.61528</v>
      </c>
      <c r="N353" s="483">
        <v>35.568829999999998</v>
      </c>
      <c r="O353" s="483">
        <v>3.26877</v>
      </c>
      <c r="P353" s="483">
        <v>0</v>
      </c>
      <c r="Q353" s="483">
        <v>0</v>
      </c>
      <c r="R353" s="89">
        <v>53.452879999999993</v>
      </c>
      <c r="S353" s="483">
        <v>0</v>
      </c>
      <c r="T353" s="483">
        <v>0</v>
      </c>
      <c r="U353" s="483">
        <v>0</v>
      </c>
      <c r="V353" s="483">
        <v>0</v>
      </c>
      <c r="W353" s="483">
        <v>0</v>
      </c>
      <c r="X353" s="483">
        <v>0</v>
      </c>
      <c r="Y353" s="483">
        <v>0</v>
      </c>
      <c r="Z353" s="483">
        <v>0</v>
      </c>
      <c r="AA353" s="483">
        <v>0</v>
      </c>
      <c r="AB353" s="483">
        <v>0</v>
      </c>
      <c r="AC353" s="483">
        <v>0</v>
      </c>
      <c r="AD353" s="483">
        <v>0</v>
      </c>
      <c r="AE353" s="483">
        <v>520.26879000000008</v>
      </c>
      <c r="AF353" s="233">
        <v>35.568829999999998</v>
      </c>
      <c r="AG353" s="233">
        <v>14.61528</v>
      </c>
      <c r="AH353" s="233">
        <v>0</v>
      </c>
      <c r="AI353" s="233">
        <v>0</v>
      </c>
      <c r="AJ353" s="488">
        <v>470.08468000000005</v>
      </c>
    </row>
    <row r="354" spans="1:36" s="42" customFormat="1" x14ac:dyDescent="0.25">
      <c r="A354" s="405">
        <v>6</v>
      </c>
      <c r="B354" s="115">
        <v>146730</v>
      </c>
      <c r="C354" s="185" t="s">
        <v>1119</v>
      </c>
      <c r="D354" s="483">
        <v>1.1554199999999999</v>
      </c>
      <c r="E354" s="483">
        <v>19.89254</v>
      </c>
      <c r="F354" s="483">
        <v>0.11600000000000001</v>
      </c>
      <c r="G354" s="483">
        <v>2.4E-2</v>
      </c>
      <c r="H354" s="89">
        <v>21.18796</v>
      </c>
      <c r="I354" s="483">
        <v>0</v>
      </c>
      <c r="J354" s="483">
        <v>1E-3</v>
      </c>
      <c r="K354" s="483">
        <v>0</v>
      </c>
      <c r="L354" s="483">
        <v>0</v>
      </c>
      <c r="M354" s="483">
        <v>1.4999999999999999E-2</v>
      </c>
      <c r="N354" s="483">
        <v>10.892580000000001</v>
      </c>
      <c r="O354" s="483">
        <v>0</v>
      </c>
      <c r="P354" s="483">
        <v>0</v>
      </c>
      <c r="Q354" s="483">
        <v>0</v>
      </c>
      <c r="R354" s="89">
        <v>10.908580000000001</v>
      </c>
      <c r="S354" s="483">
        <v>0</v>
      </c>
      <c r="T354" s="483">
        <v>0</v>
      </c>
      <c r="U354" s="483">
        <v>0</v>
      </c>
      <c r="V354" s="483">
        <v>0</v>
      </c>
      <c r="W354" s="483">
        <v>0</v>
      </c>
      <c r="X354" s="483">
        <v>0</v>
      </c>
      <c r="Y354" s="483">
        <v>0</v>
      </c>
      <c r="Z354" s="483">
        <v>0</v>
      </c>
      <c r="AA354" s="483">
        <v>0</v>
      </c>
      <c r="AB354" s="483">
        <v>0</v>
      </c>
      <c r="AC354" s="483">
        <v>0</v>
      </c>
      <c r="AD354" s="483">
        <v>0</v>
      </c>
      <c r="AE354" s="483">
        <v>32.096540000000005</v>
      </c>
      <c r="AF354" s="233">
        <v>10.892580000000001</v>
      </c>
      <c r="AG354" s="233">
        <v>1.4999999999999999E-2</v>
      </c>
      <c r="AH354" s="233">
        <v>0</v>
      </c>
      <c r="AI354" s="233">
        <v>0</v>
      </c>
      <c r="AJ354" s="488">
        <v>21.188960000000002</v>
      </c>
    </row>
    <row r="355" spans="1:36" s="42" customFormat="1" x14ac:dyDescent="0.25">
      <c r="A355" s="405">
        <v>4</v>
      </c>
      <c r="B355" s="115">
        <v>1468</v>
      </c>
      <c r="C355" s="185" t="s">
        <v>1466</v>
      </c>
      <c r="D355" s="483">
        <v>68.599230000000006</v>
      </c>
      <c r="E355" s="483">
        <v>6.6765800000000004</v>
      </c>
      <c r="F355" s="483">
        <v>465.10343999999998</v>
      </c>
      <c r="G355" s="483">
        <v>6.2073799999999997</v>
      </c>
      <c r="H355" s="89">
        <v>546.5866299999999</v>
      </c>
      <c r="I355" s="483">
        <v>0.67513999999999996</v>
      </c>
      <c r="J355" s="483">
        <v>0</v>
      </c>
      <c r="K355" s="483">
        <v>0</v>
      </c>
      <c r="L355" s="483">
        <v>0</v>
      </c>
      <c r="M355" s="483">
        <v>2E-3</v>
      </c>
      <c r="N355" s="483">
        <v>1.96774</v>
      </c>
      <c r="O355" s="483">
        <v>7.4448999999999996</v>
      </c>
      <c r="P355" s="483">
        <v>0</v>
      </c>
      <c r="Q355" s="483">
        <v>28.39958</v>
      </c>
      <c r="R355" s="89">
        <v>38.489359999999998</v>
      </c>
      <c r="S355" s="483">
        <v>33.033580000000001</v>
      </c>
      <c r="T355" s="483">
        <v>0</v>
      </c>
      <c r="U355" s="483">
        <v>0</v>
      </c>
      <c r="V355" s="483">
        <v>12.451879999999999</v>
      </c>
      <c r="W355" s="483">
        <v>0</v>
      </c>
      <c r="X355" s="483">
        <v>0.44405</v>
      </c>
      <c r="Y355" s="483">
        <v>77.510850000000005</v>
      </c>
      <c r="Z355" s="483">
        <v>1E-3</v>
      </c>
      <c r="AA355" s="483">
        <v>46.431930000000001</v>
      </c>
      <c r="AB355" s="483">
        <v>5.2483399999999998</v>
      </c>
      <c r="AC355" s="483">
        <v>5.8858199999999998</v>
      </c>
      <c r="AD355" s="483">
        <v>181.00745000000001</v>
      </c>
      <c r="AE355" s="483">
        <v>766.08343999999988</v>
      </c>
      <c r="AF355" s="233">
        <v>1.96774</v>
      </c>
      <c r="AG355" s="233">
        <v>12.45388</v>
      </c>
      <c r="AH355" s="233">
        <v>0</v>
      </c>
      <c r="AI355" s="233">
        <v>129.82859999999999</v>
      </c>
      <c r="AJ355" s="488">
        <v>621.83321999999987</v>
      </c>
    </row>
    <row r="356" spans="1:36" s="42" customFormat="1" x14ac:dyDescent="0.25">
      <c r="A356" s="405">
        <v>6</v>
      </c>
      <c r="B356" s="115">
        <v>146805</v>
      </c>
      <c r="C356" s="185" t="s">
        <v>629</v>
      </c>
      <c r="D356" s="483">
        <v>1.1176600000000001</v>
      </c>
      <c r="E356" s="483">
        <v>0</v>
      </c>
      <c r="F356" s="483">
        <v>0</v>
      </c>
      <c r="G356" s="483">
        <v>0</v>
      </c>
      <c r="H356" s="89">
        <v>1.1176600000000001</v>
      </c>
      <c r="I356" s="483">
        <v>0</v>
      </c>
      <c r="J356" s="483">
        <v>0</v>
      </c>
      <c r="K356" s="483">
        <v>0</v>
      </c>
      <c r="L356" s="483">
        <v>0</v>
      </c>
      <c r="M356" s="483">
        <v>0</v>
      </c>
      <c r="N356" s="483">
        <v>0</v>
      </c>
      <c r="O356" s="483">
        <v>1.67259</v>
      </c>
      <c r="P356" s="483">
        <v>0</v>
      </c>
      <c r="Q356" s="483">
        <v>0</v>
      </c>
      <c r="R356" s="89">
        <v>1.67259</v>
      </c>
      <c r="S356" s="483">
        <v>2.0352899999999998</v>
      </c>
      <c r="T356" s="483">
        <v>0</v>
      </c>
      <c r="U356" s="483">
        <v>0</v>
      </c>
      <c r="V356" s="483">
        <v>0.27052999999999999</v>
      </c>
      <c r="W356" s="483">
        <v>0</v>
      </c>
      <c r="X356" s="483">
        <v>0</v>
      </c>
      <c r="Y356" s="483">
        <v>0.16500000000000001</v>
      </c>
      <c r="Z356" s="483">
        <v>0</v>
      </c>
      <c r="AA356" s="483">
        <v>1.4309400000000001</v>
      </c>
      <c r="AB356" s="483">
        <v>0</v>
      </c>
      <c r="AC356" s="483">
        <v>0</v>
      </c>
      <c r="AD356" s="483">
        <v>3.9017599999999999</v>
      </c>
      <c r="AE356" s="483">
        <v>6.6920099999999998</v>
      </c>
      <c r="AF356" s="233">
        <v>0</v>
      </c>
      <c r="AG356" s="233">
        <v>0.27052999999999999</v>
      </c>
      <c r="AH356" s="233">
        <v>0</v>
      </c>
      <c r="AI356" s="233">
        <v>1.5959400000000001</v>
      </c>
      <c r="AJ356" s="488">
        <v>4.8255400000000002</v>
      </c>
    </row>
    <row r="357" spans="1:36" s="42" customFormat="1" x14ac:dyDescent="0.25">
      <c r="A357" s="405">
        <v>6</v>
      </c>
      <c r="B357" s="115">
        <v>146810</v>
      </c>
      <c r="C357" s="185" t="s">
        <v>631</v>
      </c>
      <c r="D357" s="483">
        <v>13.161199999999999</v>
      </c>
      <c r="E357" s="483">
        <v>0.30771999999999999</v>
      </c>
      <c r="F357" s="483">
        <v>192.54692</v>
      </c>
      <c r="G357" s="483">
        <v>1.9176</v>
      </c>
      <c r="H357" s="89">
        <v>207.93343999999999</v>
      </c>
      <c r="I357" s="483">
        <v>0</v>
      </c>
      <c r="J357" s="483">
        <v>0</v>
      </c>
      <c r="K357" s="483">
        <v>0</v>
      </c>
      <c r="L357" s="483">
        <v>0</v>
      </c>
      <c r="M357" s="483">
        <v>0</v>
      </c>
      <c r="N357" s="483">
        <v>0</v>
      </c>
      <c r="O357" s="483">
        <v>1.31901</v>
      </c>
      <c r="P357" s="483">
        <v>0</v>
      </c>
      <c r="Q357" s="483">
        <v>11.642530000000001</v>
      </c>
      <c r="R357" s="89">
        <v>12.961540000000001</v>
      </c>
      <c r="S357" s="483">
        <v>0</v>
      </c>
      <c r="T357" s="483">
        <v>0</v>
      </c>
      <c r="U357" s="483">
        <v>0</v>
      </c>
      <c r="V357" s="483">
        <v>0.49176999999999998</v>
      </c>
      <c r="W357" s="483">
        <v>0</v>
      </c>
      <c r="X357" s="483">
        <v>0.40236</v>
      </c>
      <c r="Y357" s="483">
        <v>30.741610000000001</v>
      </c>
      <c r="Z357" s="483">
        <v>0</v>
      </c>
      <c r="AA357" s="483">
        <v>3.7208399999999999</v>
      </c>
      <c r="AB357" s="483">
        <v>0.94386999999999999</v>
      </c>
      <c r="AC357" s="483">
        <v>1.9514800000000001</v>
      </c>
      <c r="AD357" s="483">
        <v>38.251930000000002</v>
      </c>
      <c r="AE357" s="483">
        <v>259.14690999999999</v>
      </c>
      <c r="AF357" s="233">
        <v>0</v>
      </c>
      <c r="AG357" s="233">
        <v>0.49176999999999998</v>
      </c>
      <c r="AH357" s="233">
        <v>0</v>
      </c>
      <c r="AI357" s="233">
        <v>36.413930000000008</v>
      </c>
      <c r="AJ357" s="488">
        <v>222.24120999999997</v>
      </c>
    </row>
    <row r="358" spans="1:36" s="42" customFormat="1" x14ac:dyDescent="0.25">
      <c r="A358" s="405">
        <v>6</v>
      </c>
      <c r="B358" s="115">
        <v>146815</v>
      </c>
      <c r="C358" s="185" t="s">
        <v>633</v>
      </c>
      <c r="D358" s="483">
        <v>54.260370000000002</v>
      </c>
      <c r="E358" s="483">
        <v>0.90695999999999999</v>
      </c>
      <c r="F358" s="483">
        <v>246.3338</v>
      </c>
      <c r="G358" s="483">
        <v>4.0626800000000003</v>
      </c>
      <c r="H358" s="89">
        <v>305.56380999999999</v>
      </c>
      <c r="I358" s="483">
        <v>0</v>
      </c>
      <c r="J358" s="483">
        <v>0</v>
      </c>
      <c r="K358" s="483">
        <v>0</v>
      </c>
      <c r="L358" s="483">
        <v>0</v>
      </c>
      <c r="M358" s="483">
        <v>0</v>
      </c>
      <c r="N358" s="483">
        <v>1.5639000000000001</v>
      </c>
      <c r="O358" s="483">
        <v>4.4082999999999997</v>
      </c>
      <c r="P358" s="483">
        <v>0</v>
      </c>
      <c r="Q358" s="483">
        <v>15.5709</v>
      </c>
      <c r="R358" s="89">
        <v>21.543099999999999</v>
      </c>
      <c r="S358" s="483">
        <v>6.0078399999999998</v>
      </c>
      <c r="T358" s="483">
        <v>0</v>
      </c>
      <c r="U358" s="483">
        <v>0</v>
      </c>
      <c r="V358" s="483">
        <v>1.2442500000000001</v>
      </c>
      <c r="W358" s="483">
        <v>0</v>
      </c>
      <c r="X358" s="483">
        <v>4.1689999999999998E-2</v>
      </c>
      <c r="Y358" s="483">
        <v>45.393270000000001</v>
      </c>
      <c r="Z358" s="483">
        <v>0</v>
      </c>
      <c r="AA358" s="483">
        <v>4.0167299999999999</v>
      </c>
      <c r="AB358" s="483">
        <v>2.4190399999999999</v>
      </c>
      <c r="AC358" s="483">
        <v>3.3805900000000002</v>
      </c>
      <c r="AD358" s="483">
        <v>62.503410000000002</v>
      </c>
      <c r="AE358" s="483">
        <v>389.61032</v>
      </c>
      <c r="AF358" s="233">
        <v>1.5639000000000001</v>
      </c>
      <c r="AG358" s="233">
        <v>1.2442500000000001</v>
      </c>
      <c r="AH358" s="233">
        <v>0</v>
      </c>
      <c r="AI358" s="233">
        <v>52.790590000000002</v>
      </c>
      <c r="AJ358" s="488">
        <v>334.01157999999998</v>
      </c>
    </row>
    <row r="359" spans="1:36" s="42" customFormat="1" x14ac:dyDescent="0.25">
      <c r="A359" s="405">
        <v>6</v>
      </c>
      <c r="B359" s="115">
        <v>146820</v>
      </c>
      <c r="C359" s="185" t="s">
        <v>635</v>
      </c>
      <c r="D359" s="483">
        <v>0</v>
      </c>
      <c r="E359" s="483">
        <v>1.7416199999999999</v>
      </c>
      <c r="F359" s="483">
        <v>21.550139999999999</v>
      </c>
      <c r="G359" s="483">
        <v>0.17910000000000001</v>
      </c>
      <c r="H359" s="89">
        <v>23.470859999999998</v>
      </c>
      <c r="I359" s="483">
        <v>0</v>
      </c>
      <c r="J359" s="483">
        <v>0</v>
      </c>
      <c r="K359" s="483">
        <v>0</v>
      </c>
      <c r="L359" s="483">
        <v>0</v>
      </c>
      <c r="M359" s="483">
        <v>0</v>
      </c>
      <c r="N359" s="483">
        <v>0</v>
      </c>
      <c r="O359" s="483">
        <v>0</v>
      </c>
      <c r="P359" s="483">
        <v>0</v>
      </c>
      <c r="Q359" s="483">
        <v>1.13615</v>
      </c>
      <c r="R359" s="89">
        <v>1.13615</v>
      </c>
      <c r="S359" s="483">
        <v>9.4529899999999998</v>
      </c>
      <c r="T359" s="483">
        <v>0</v>
      </c>
      <c r="U359" s="483">
        <v>0</v>
      </c>
      <c r="V359" s="483">
        <v>1.68248</v>
      </c>
      <c r="W359" s="483">
        <v>0</v>
      </c>
      <c r="X359" s="483">
        <v>0</v>
      </c>
      <c r="Y359" s="483">
        <v>1.2109700000000001</v>
      </c>
      <c r="Z359" s="483">
        <v>0</v>
      </c>
      <c r="AA359" s="483">
        <v>11.199450000000001</v>
      </c>
      <c r="AB359" s="483">
        <v>0.97889000000000004</v>
      </c>
      <c r="AC359" s="483">
        <v>0.55374999999999996</v>
      </c>
      <c r="AD359" s="483">
        <v>25.078530000000001</v>
      </c>
      <c r="AE359" s="483">
        <v>49.685540000000003</v>
      </c>
      <c r="AF359" s="233">
        <v>0</v>
      </c>
      <c r="AG359" s="233">
        <v>1.68248</v>
      </c>
      <c r="AH359" s="233">
        <v>0</v>
      </c>
      <c r="AI359" s="233">
        <v>12.964169999999999</v>
      </c>
      <c r="AJ359" s="488">
        <v>35.038890000000002</v>
      </c>
    </row>
    <row r="360" spans="1:36" s="42" customFormat="1" x14ac:dyDescent="0.25">
      <c r="A360" s="405">
        <v>6</v>
      </c>
      <c r="B360" s="115">
        <v>146825</v>
      </c>
      <c r="C360" s="185" t="s">
        <v>637</v>
      </c>
      <c r="D360" s="483">
        <v>0.06</v>
      </c>
      <c r="E360" s="483">
        <v>3.7202799999999998</v>
      </c>
      <c r="F360" s="483">
        <v>4.67258</v>
      </c>
      <c r="G360" s="483">
        <v>4.8000000000000001E-2</v>
      </c>
      <c r="H360" s="89">
        <v>8.5008599999999994</v>
      </c>
      <c r="I360" s="483">
        <v>0.67513999999999996</v>
      </c>
      <c r="J360" s="483">
        <v>0</v>
      </c>
      <c r="K360" s="483">
        <v>0</v>
      </c>
      <c r="L360" s="483">
        <v>0</v>
      </c>
      <c r="M360" s="483">
        <v>2E-3</v>
      </c>
      <c r="N360" s="483">
        <v>0.40383999999999998</v>
      </c>
      <c r="O360" s="483">
        <v>4.4999999999999998E-2</v>
      </c>
      <c r="P360" s="483">
        <v>0</v>
      </c>
      <c r="Q360" s="483">
        <v>0.05</v>
      </c>
      <c r="R360" s="89">
        <v>1.1759799999999998</v>
      </c>
      <c r="S360" s="483">
        <v>15.537459999999999</v>
      </c>
      <c r="T360" s="483">
        <v>0</v>
      </c>
      <c r="U360" s="483">
        <v>0</v>
      </c>
      <c r="V360" s="483">
        <v>8.7628500000000003</v>
      </c>
      <c r="W360" s="483">
        <v>0</v>
      </c>
      <c r="X360" s="483">
        <v>0</v>
      </c>
      <c r="Y360" s="483">
        <v>0</v>
      </c>
      <c r="Z360" s="483">
        <v>1E-3</v>
      </c>
      <c r="AA360" s="483">
        <v>26.063970000000001</v>
      </c>
      <c r="AB360" s="483">
        <v>0.90654000000000001</v>
      </c>
      <c r="AC360" s="483">
        <v>0</v>
      </c>
      <c r="AD360" s="483">
        <v>51.271819999999998</v>
      </c>
      <c r="AE360" s="483">
        <v>60.948659999999997</v>
      </c>
      <c r="AF360" s="233">
        <v>0.40383999999999998</v>
      </c>
      <c r="AG360" s="233">
        <v>8.7648500000000009</v>
      </c>
      <c r="AH360" s="233">
        <v>0</v>
      </c>
      <c r="AI360" s="233">
        <v>26.063970000000001</v>
      </c>
      <c r="AJ360" s="488">
        <v>25.716000000000001</v>
      </c>
    </row>
    <row r="361" spans="1:36" s="42" customFormat="1" x14ac:dyDescent="0.25">
      <c r="A361" s="405">
        <v>4</v>
      </c>
      <c r="B361" s="115">
        <v>1472</v>
      </c>
      <c r="C361" s="185" t="s">
        <v>1468</v>
      </c>
      <c r="D361" s="483">
        <v>0</v>
      </c>
      <c r="E361" s="483">
        <v>111.35659</v>
      </c>
      <c r="F361" s="483">
        <v>0</v>
      </c>
      <c r="G361" s="483">
        <v>0</v>
      </c>
      <c r="H361" s="89">
        <v>111.35659</v>
      </c>
      <c r="I361" s="483">
        <v>0</v>
      </c>
      <c r="J361" s="483">
        <v>0</v>
      </c>
      <c r="K361" s="483">
        <v>0</v>
      </c>
      <c r="L361" s="483">
        <v>0</v>
      </c>
      <c r="M361" s="483">
        <v>0</v>
      </c>
      <c r="N361" s="483">
        <v>0</v>
      </c>
      <c r="O361" s="483">
        <v>0</v>
      </c>
      <c r="P361" s="483">
        <v>0</v>
      </c>
      <c r="Q361" s="483">
        <v>0</v>
      </c>
      <c r="R361" s="89">
        <v>0</v>
      </c>
      <c r="S361" s="483">
        <v>0</v>
      </c>
      <c r="T361" s="483">
        <v>0</v>
      </c>
      <c r="U361" s="483">
        <v>0</v>
      </c>
      <c r="V361" s="483">
        <v>0</v>
      </c>
      <c r="W361" s="483">
        <v>0</v>
      </c>
      <c r="X361" s="483">
        <v>0</v>
      </c>
      <c r="Y361" s="483">
        <v>0</v>
      </c>
      <c r="Z361" s="483">
        <v>0</v>
      </c>
      <c r="AA361" s="483">
        <v>0</v>
      </c>
      <c r="AB361" s="483">
        <v>0</v>
      </c>
      <c r="AC361" s="483">
        <v>0</v>
      </c>
      <c r="AD361" s="483">
        <v>0</v>
      </c>
      <c r="AE361" s="483">
        <v>111.35659</v>
      </c>
      <c r="AF361" s="233">
        <v>0</v>
      </c>
      <c r="AG361" s="233">
        <v>0</v>
      </c>
      <c r="AH361" s="233">
        <v>0</v>
      </c>
      <c r="AI361" s="233">
        <v>0</v>
      </c>
      <c r="AJ361" s="488">
        <v>111.35659</v>
      </c>
    </row>
    <row r="362" spans="1:36" s="42" customFormat="1" x14ac:dyDescent="0.25">
      <c r="A362" s="405">
        <v>6</v>
      </c>
      <c r="B362" s="115">
        <v>147205</v>
      </c>
      <c r="C362" s="185" t="s">
        <v>629</v>
      </c>
      <c r="D362" s="483">
        <v>0</v>
      </c>
      <c r="E362" s="483">
        <v>0</v>
      </c>
      <c r="F362" s="483">
        <v>0</v>
      </c>
      <c r="G362" s="483">
        <v>0</v>
      </c>
      <c r="H362" s="89">
        <v>0</v>
      </c>
      <c r="I362" s="483">
        <v>0</v>
      </c>
      <c r="J362" s="483">
        <v>0</v>
      </c>
      <c r="K362" s="483">
        <v>0</v>
      </c>
      <c r="L362" s="483">
        <v>0</v>
      </c>
      <c r="M362" s="483">
        <v>0</v>
      </c>
      <c r="N362" s="483">
        <v>0</v>
      </c>
      <c r="O362" s="483">
        <v>0</v>
      </c>
      <c r="P362" s="483">
        <v>0</v>
      </c>
      <c r="Q362" s="483">
        <v>0</v>
      </c>
      <c r="R362" s="89">
        <v>0</v>
      </c>
      <c r="S362" s="483">
        <v>0</v>
      </c>
      <c r="T362" s="483">
        <v>0</v>
      </c>
      <c r="U362" s="483">
        <v>0</v>
      </c>
      <c r="V362" s="483">
        <v>0</v>
      </c>
      <c r="W362" s="483">
        <v>0</v>
      </c>
      <c r="X362" s="483">
        <v>0</v>
      </c>
      <c r="Y362" s="483">
        <v>0</v>
      </c>
      <c r="Z362" s="483">
        <v>0</v>
      </c>
      <c r="AA362" s="483">
        <v>0</v>
      </c>
      <c r="AB362" s="483">
        <v>0</v>
      </c>
      <c r="AC362" s="483">
        <v>0</v>
      </c>
      <c r="AD362" s="483">
        <v>0</v>
      </c>
      <c r="AE362" s="483">
        <v>0</v>
      </c>
      <c r="AF362" s="233">
        <v>0</v>
      </c>
      <c r="AG362" s="233">
        <v>0</v>
      </c>
      <c r="AH362" s="233">
        <v>0</v>
      </c>
      <c r="AI362" s="233">
        <v>0</v>
      </c>
      <c r="AJ362" s="488">
        <v>0</v>
      </c>
    </row>
    <row r="363" spans="1:36" s="42" customFormat="1" x14ac:dyDescent="0.25">
      <c r="A363" s="405">
        <v>6</v>
      </c>
      <c r="B363" s="115">
        <v>147210</v>
      </c>
      <c r="C363" s="185" t="s">
        <v>631</v>
      </c>
      <c r="D363" s="483">
        <v>0</v>
      </c>
      <c r="E363" s="483">
        <v>54.922930000000001</v>
      </c>
      <c r="F363" s="483">
        <v>0</v>
      </c>
      <c r="G363" s="483">
        <v>0</v>
      </c>
      <c r="H363" s="89">
        <v>54.922930000000001</v>
      </c>
      <c r="I363" s="483">
        <v>0</v>
      </c>
      <c r="J363" s="483">
        <v>0</v>
      </c>
      <c r="K363" s="483">
        <v>0</v>
      </c>
      <c r="L363" s="483">
        <v>0</v>
      </c>
      <c r="M363" s="483">
        <v>0</v>
      </c>
      <c r="N363" s="483">
        <v>0</v>
      </c>
      <c r="O363" s="483">
        <v>0</v>
      </c>
      <c r="P363" s="483">
        <v>0</v>
      </c>
      <c r="Q363" s="483">
        <v>0</v>
      </c>
      <c r="R363" s="89">
        <v>0</v>
      </c>
      <c r="S363" s="483">
        <v>0</v>
      </c>
      <c r="T363" s="483">
        <v>0</v>
      </c>
      <c r="U363" s="483">
        <v>0</v>
      </c>
      <c r="V363" s="483">
        <v>0</v>
      </c>
      <c r="W363" s="483">
        <v>0</v>
      </c>
      <c r="X363" s="483">
        <v>0</v>
      </c>
      <c r="Y363" s="483">
        <v>0</v>
      </c>
      <c r="Z363" s="483">
        <v>0</v>
      </c>
      <c r="AA363" s="483">
        <v>0</v>
      </c>
      <c r="AB363" s="483">
        <v>0</v>
      </c>
      <c r="AC363" s="483">
        <v>0</v>
      </c>
      <c r="AD363" s="483">
        <v>0</v>
      </c>
      <c r="AE363" s="483">
        <v>54.922930000000001</v>
      </c>
      <c r="AF363" s="233">
        <v>0</v>
      </c>
      <c r="AG363" s="233">
        <v>0</v>
      </c>
      <c r="AH363" s="233">
        <v>0</v>
      </c>
      <c r="AI363" s="233">
        <v>0</v>
      </c>
      <c r="AJ363" s="488">
        <v>54.922930000000001</v>
      </c>
    </row>
    <row r="364" spans="1:36" s="42" customFormat="1" x14ac:dyDescent="0.25">
      <c r="A364" s="405">
        <v>6</v>
      </c>
      <c r="B364" s="115">
        <v>147215</v>
      </c>
      <c r="C364" s="185" t="s">
        <v>1116</v>
      </c>
      <c r="D364" s="483">
        <v>0</v>
      </c>
      <c r="E364" s="483">
        <v>0.92337000000000002</v>
      </c>
      <c r="F364" s="483">
        <v>0</v>
      </c>
      <c r="G364" s="483">
        <v>0</v>
      </c>
      <c r="H364" s="89">
        <v>0.92337000000000002</v>
      </c>
      <c r="I364" s="483">
        <v>0</v>
      </c>
      <c r="J364" s="483">
        <v>0</v>
      </c>
      <c r="K364" s="483">
        <v>0</v>
      </c>
      <c r="L364" s="483">
        <v>0</v>
      </c>
      <c r="M364" s="483">
        <v>0</v>
      </c>
      <c r="N364" s="483">
        <v>0</v>
      </c>
      <c r="O364" s="483">
        <v>0</v>
      </c>
      <c r="P364" s="483">
        <v>0</v>
      </c>
      <c r="Q364" s="483">
        <v>0</v>
      </c>
      <c r="R364" s="89">
        <v>0</v>
      </c>
      <c r="S364" s="483">
        <v>0</v>
      </c>
      <c r="T364" s="483">
        <v>0</v>
      </c>
      <c r="U364" s="483">
        <v>0</v>
      </c>
      <c r="V364" s="483">
        <v>0</v>
      </c>
      <c r="W364" s="483">
        <v>0</v>
      </c>
      <c r="X364" s="483">
        <v>0</v>
      </c>
      <c r="Y364" s="483">
        <v>0</v>
      </c>
      <c r="Z364" s="483">
        <v>0</v>
      </c>
      <c r="AA364" s="483">
        <v>0</v>
      </c>
      <c r="AB364" s="483">
        <v>0</v>
      </c>
      <c r="AC364" s="483">
        <v>0</v>
      </c>
      <c r="AD364" s="483">
        <v>0</v>
      </c>
      <c r="AE364" s="483">
        <v>0.92337000000000002</v>
      </c>
      <c r="AF364" s="233">
        <v>0</v>
      </c>
      <c r="AG364" s="233">
        <v>0</v>
      </c>
      <c r="AH364" s="233">
        <v>0</v>
      </c>
      <c r="AI364" s="233">
        <v>0</v>
      </c>
      <c r="AJ364" s="488">
        <v>0.92337000000000002</v>
      </c>
    </row>
    <row r="365" spans="1:36" s="42" customFormat="1" x14ac:dyDescent="0.25">
      <c r="A365" s="405">
        <v>6</v>
      </c>
      <c r="B365" s="115">
        <v>147220</v>
      </c>
      <c r="C365" s="185" t="s">
        <v>1117</v>
      </c>
      <c r="D365" s="483">
        <v>0</v>
      </c>
      <c r="E365" s="483">
        <v>0.29609999999999997</v>
      </c>
      <c r="F365" s="483">
        <v>0</v>
      </c>
      <c r="G365" s="483">
        <v>0</v>
      </c>
      <c r="H365" s="89">
        <v>0.29609999999999997</v>
      </c>
      <c r="I365" s="483">
        <v>0</v>
      </c>
      <c r="J365" s="483">
        <v>0</v>
      </c>
      <c r="K365" s="483">
        <v>0</v>
      </c>
      <c r="L365" s="483">
        <v>0</v>
      </c>
      <c r="M365" s="483">
        <v>0</v>
      </c>
      <c r="N365" s="483">
        <v>0</v>
      </c>
      <c r="O365" s="483">
        <v>0</v>
      </c>
      <c r="P365" s="483">
        <v>0</v>
      </c>
      <c r="Q365" s="483">
        <v>0</v>
      </c>
      <c r="R365" s="89">
        <v>0</v>
      </c>
      <c r="S365" s="483">
        <v>0</v>
      </c>
      <c r="T365" s="483">
        <v>0</v>
      </c>
      <c r="U365" s="483">
        <v>0</v>
      </c>
      <c r="V365" s="483">
        <v>0</v>
      </c>
      <c r="W365" s="483">
        <v>0</v>
      </c>
      <c r="X365" s="483">
        <v>0</v>
      </c>
      <c r="Y365" s="483">
        <v>0</v>
      </c>
      <c r="Z365" s="483">
        <v>0</v>
      </c>
      <c r="AA365" s="483">
        <v>0</v>
      </c>
      <c r="AB365" s="483">
        <v>0</v>
      </c>
      <c r="AC365" s="483">
        <v>0</v>
      </c>
      <c r="AD365" s="483">
        <v>0</v>
      </c>
      <c r="AE365" s="483">
        <v>0.29609999999999997</v>
      </c>
      <c r="AF365" s="233">
        <v>0</v>
      </c>
      <c r="AG365" s="233">
        <v>0</v>
      </c>
      <c r="AH365" s="233">
        <v>0</v>
      </c>
      <c r="AI365" s="233">
        <v>0</v>
      </c>
      <c r="AJ365" s="488">
        <v>0.29609999999999997</v>
      </c>
    </row>
    <row r="366" spans="1:36" s="42" customFormat="1" x14ac:dyDescent="0.25">
      <c r="A366" s="405">
        <v>6</v>
      </c>
      <c r="B366" s="115">
        <v>147225</v>
      </c>
      <c r="C366" s="185" t="s">
        <v>1432</v>
      </c>
      <c r="D366" s="483">
        <v>0</v>
      </c>
      <c r="E366" s="483">
        <v>55.214190000000002</v>
      </c>
      <c r="F366" s="483">
        <v>0</v>
      </c>
      <c r="G366" s="483">
        <v>0</v>
      </c>
      <c r="H366" s="89">
        <v>55.214190000000002</v>
      </c>
      <c r="I366" s="483">
        <v>0</v>
      </c>
      <c r="J366" s="483">
        <v>0</v>
      </c>
      <c r="K366" s="483">
        <v>0</v>
      </c>
      <c r="L366" s="483">
        <v>0</v>
      </c>
      <c r="M366" s="483">
        <v>0</v>
      </c>
      <c r="N366" s="483">
        <v>0</v>
      </c>
      <c r="O366" s="483">
        <v>0</v>
      </c>
      <c r="P366" s="483">
        <v>0</v>
      </c>
      <c r="Q366" s="483">
        <v>0</v>
      </c>
      <c r="R366" s="89">
        <v>0</v>
      </c>
      <c r="S366" s="483">
        <v>0</v>
      </c>
      <c r="T366" s="483">
        <v>0</v>
      </c>
      <c r="U366" s="483">
        <v>0</v>
      </c>
      <c r="V366" s="483">
        <v>0</v>
      </c>
      <c r="W366" s="483">
        <v>0</v>
      </c>
      <c r="X366" s="483">
        <v>0</v>
      </c>
      <c r="Y366" s="483">
        <v>0</v>
      </c>
      <c r="Z366" s="483">
        <v>0</v>
      </c>
      <c r="AA366" s="483">
        <v>0</v>
      </c>
      <c r="AB366" s="483">
        <v>0</v>
      </c>
      <c r="AC366" s="483">
        <v>0</v>
      </c>
      <c r="AD366" s="483">
        <v>0</v>
      </c>
      <c r="AE366" s="483">
        <v>55.214190000000002</v>
      </c>
      <c r="AF366" s="233">
        <v>0</v>
      </c>
      <c r="AG366" s="233">
        <v>0</v>
      </c>
      <c r="AH366" s="233">
        <v>0</v>
      </c>
      <c r="AI366" s="233">
        <v>0</v>
      </c>
      <c r="AJ366" s="488">
        <v>55.214190000000002</v>
      </c>
    </row>
    <row r="367" spans="1:36" s="42" customFormat="1" x14ac:dyDescent="0.25">
      <c r="A367" s="405">
        <v>6</v>
      </c>
      <c r="B367" s="115">
        <v>147230</v>
      </c>
      <c r="C367" s="185" t="s">
        <v>1119</v>
      </c>
      <c r="D367" s="483">
        <v>0</v>
      </c>
      <c r="E367" s="483">
        <v>0</v>
      </c>
      <c r="F367" s="483">
        <v>0</v>
      </c>
      <c r="G367" s="483">
        <v>0</v>
      </c>
      <c r="H367" s="89">
        <v>0</v>
      </c>
      <c r="I367" s="483">
        <v>0</v>
      </c>
      <c r="J367" s="483">
        <v>0</v>
      </c>
      <c r="K367" s="483">
        <v>0</v>
      </c>
      <c r="L367" s="483">
        <v>0</v>
      </c>
      <c r="M367" s="483">
        <v>0</v>
      </c>
      <c r="N367" s="483">
        <v>0</v>
      </c>
      <c r="O367" s="483">
        <v>0</v>
      </c>
      <c r="P367" s="483">
        <v>0</v>
      </c>
      <c r="Q367" s="483">
        <v>0</v>
      </c>
      <c r="R367" s="89">
        <v>0</v>
      </c>
      <c r="S367" s="483">
        <v>0</v>
      </c>
      <c r="T367" s="483">
        <v>0</v>
      </c>
      <c r="U367" s="483">
        <v>0</v>
      </c>
      <c r="V367" s="483">
        <v>0</v>
      </c>
      <c r="W367" s="483">
        <v>0</v>
      </c>
      <c r="X367" s="483">
        <v>0</v>
      </c>
      <c r="Y367" s="483">
        <v>0</v>
      </c>
      <c r="Z367" s="483">
        <v>0</v>
      </c>
      <c r="AA367" s="483">
        <v>0</v>
      </c>
      <c r="AB367" s="483">
        <v>0</v>
      </c>
      <c r="AC367" s="483">
        <v>0</v>
      </c>
      <c r="AD367" s="483">
        <v>0</v>
      </c>
      <c r="AE367" s="483">
        <v>0</v>
      </c>
      <c r="AF367" s="233">
        <v>0</v>
      </c>
      <c r="AG367" s="233">
        <v>0</v>
      </c>
      <c r="AH367" s="233">
        <v>0</v>
      </c>
      <c r="AI367" s="233">
        <v>0</v>
      </c>
      <c r="AJ367" s="488">
        <v>0</v>
      </c>
    </row>
    <row r="368" spans="1:36" s="42" customFormat="1" x14ac:dyDescent="0.25">
      <c r="A368" s="405">
        <v>4</v>
      </c>
      <c r="B368" s="115">
        <v>1473</v>
      </c>
      <c r="C368" s="185" t="s">
        <v>1044</v>
      </c>
      <c r="D368" s="483">
        <v>2633.74802</v>
      </c>
      <c r="E368" s="483">
        <v>325314.80952000001</v>
      </c>
      <c r="F368" s="483">
        <v>15164.29185</v>
      </c>
      <c r="G368" s="483">
        <v>571.29378999999994</v>
      </c>
      <c r="H368" s="89">
        <v>343684.14318000001</v>
      </c>
      <c r="I368" s="483">
        <v>0</v>
      </c>
      <c r="J368" s="483">
        <v>3636.7433999999998</v>
      </c>
      <c r="K368" s="483">
        <v>0</v>
      </c>
      <c r="L368" s="483">
        <v>0</v>
      </c>
      <c r="M368" s="483">
        <v>0</v>
      </c>
      <c r="N368" s="483">
        <v>0</v>
      </c>
      <c r="O368" s="483">
        <v>214.803</v>
      </c>
      <c r="P368" s="483">
        <v>2820.0171999999998</v>
      </c>
      <c r="Q368" s="483">
        <v>0</v>
      </c>
      <c r="R368" s="89">
        <v>6671.5635999999995</v>
      </c>
      <c r="S368" s="483">
        <v>201.23177000000001</v>
      </c>
      <c r="T368" s="483">
        <v>0</v>
      </c>
      <c r="U368" s="483">
        <v>0</v>
      </c>
      <c r="V368" s="483">
        <v>0</v>
      </c>
      <c r="W368" s="483">
        <v>0</v>
      </c>
      <c r="X368" s="483">
        <v>0</v>
      </c>
      <c r="Y368" s="483">
        <v>0</v>
      </c>
      <c r="Z368" s="483">
        <v>0</v>
      </c>
      <c r="AA368" s="483">
        <v>0</v>
      </c>
      <c r="AB368" s="483">
        <v>0</v>
      </c>
      <c r="AC368" s="483">
        <v>0</v>
      </c>
      <c r="AD368" s="483">
        <v>201.23177000000001</v>
      </c>
      <c r="AE368" s="483">
        <v>350556.93855000002</v>
      </c>
      <c r="AF368" s="233">
        <v>0</v>
      </c>
      <c r="AG368" s="233">
        <v>0</v>
      </c>
      <c r="AH368" s="233">
        <v>0</v>
      </c>
      <c r="AI368" s="233">
        <v>0</v>
      </c>
      <c r="AJ368" s="488">
        <v>350556.93855000002</v>
      </c>
    </row>
    <row r="369" spans="1:36" s="42" customFormat="1" x14ac:dyDescent="0.25">
      <c r="A369" s="405">
        <v>6</v>
      </c>
      <c r="B369" s="115">
        <v>147305</v>
      </c>
      <c r="C369" s="185" t="s">
        <v>629</v>
      </c>
      <c r="D369" s="483">
        <v>172.07191</v>
      </c>
      <c r="E369" s="483">
        <v>3448.0396799999999</v>
      </c>
      <c r="F369" s="483">
        <v>70.30453</v>
      </c>
      <c r="G369" s="483">
        <v>146.71632</v>
      </c>
      <c r="H369" s="89">
        <v>3837.1324399999999</v>
      </c>
      <c r="I369" s="483">
        <v>0</v>
      </c>
      <c r="J369" s="483">
        <v>125.85963</v>
      </c>
      <c r="K369" s="483">
        <v>0</v>
      </c>
      <c r="L369" s="483">
        <v>0</v>
      </c>
      <c r="M369" s="483">
        <v>0</v>
      </c>
      <c r="N369" s="483">
        <v>0</v>
      </c>
      <c r="O369" s="483">
        <v>4.0519699999999998</v>
      </c>
      <c r="P369" s="483">
        <v>80.118080000000006</v>
      </c>
      <c r="Q369" s="483">
        <v>0</v>
      </c>
      <c r="R369" s="89">
        <v>210.02967999999998</v>
      </c>
      <c r="S369" s="483">
        <v>4.7605599999999999</v>
      </c>
      <c r="T369" s="483">
        <v>0</v>
      </c>
      <c r="U369" s="483">
        <v>0</v>
      </c>
      <c r="V369" s="483">
        <v>0</v>
      </c>
      <c r="W369" s="483">
        <v>0</v>
      </c>
      <c r="X369" s="483">
        <v>0</v>
      </c>
      <c r="Y369" s="483">
        <v>0</v>
      </c>
      <c r="Z369" s="483">
        <v>0</v>
      </c>
      <c r="AA369" s="483">
        <v>0</v>
      </c>
      <c r="AB369" s="483">
        <v>0</v>
      </c>
      <c r="AC369" s="483">
        <v>0</v>
      </c>
      <c r="AD369" s="483">
        <v>4.7605599999999999</v>
      </c>
      <c r="AE369" s="483">
        <v>4051.9226800000001</v>
      </c>
      <c r="AF369" s="233">
        <v>0</v>
      </c>
      <c r="AG369" s="233">
        <v>0</v>
      </c>
      <c r="AH369" s="233">
        <v>0</v>
      </c>
      <c r="AI369" s="233">
        <v>0</v>
      </c>
      <c r="AJ369" s="488">
        <v>4051.9226800000001</v>
      </c>
    </row>
    <row r="370" spans="1:36" s="42" customFormat="1" x14ac:dyDescent="0.25">
      <c r="A370" s="405">
        <v>6</v>
      </c>
      <c r="B370" s="115">
        <v>147310</v>
      </c>
      <c r="C370" s="185" t="s">
        <v>631</v>
      </c>
      <c r="D370" s="483">
        <v>396.89598999999998</v>
      </c>
      <c r="E370" s="483">
        <v>5413.7817500000001</v>
      </c>
      <c r="F370" s="483">
        <v>135.69112999999999</v>
      </c>
      <c r="G370" s="483">
        <v>189.48759999999999</v>
      </c>
      <c r="H370" s="89">
        <v>6135.8564700000006</v>
      </c>
      <c r="I370" s="483">
        <v>0</v>
      </c>
      <c r="J370" s="483">
        <v>235.62281999999999</v>
      </c>
      <c r="K370" s="483">
        <v>0</v>
      </c>
      <c r="L370" s="483">
        <v>0</v>
      </c>
      <c r="M370" s="483">
        <v>0</v>
      </c>
      <c r="N370" s="483">
        <v>0</v>
      </c>
      <c r="O370" s="483">
        <v>8.7603299999999997</v>
      </c>
      <c r="P370" s="483">
        <v>140.01446000000001</v>
      </c>
      <c r="Q370" s="483">
        <v>0</v>
      </c>
      <c r="R370" s="89">
        <v>384.39760999999999</v>
      </c>
      <c r="S370" s="483">
        <v>10.238329999999999</v>
      </c>
      <c r="T370" s="483">
        <v>0</v>
      </c>
      <c r="U370" s="483">
        <v>0</v>
      </c>
      <c r="V370" s="483">
        <v>0</v>
      </c>
      <c r="W370" s="483">
        <v>0</v>
      </c>
      <c r="X370" s="483">
        <v>0</v>
      </c>
      <c r="Y370" s="483">
        <v>0</v>
      </c>
      <c r="Z370" s="483">
        <v>0</v>
      </c>
      <c r="AA370" s="483">
        <v>0</v>
      </c>
      <c r="AB370" s="483">
        <v>0</v>
      </c>
      <c r="AC370" s="483">
        <v>0</v>
      </c>
      <c r="AD370" s="483">
        <v>10.238329999999999</v>
      </c>
      <c r="AE370" s="483">
        <v>6530.4924100000007</v>
      </c>
      <c r="AF370" s="233">
        <v>0</v>
      </c>
      <c r="AG370" s="233">
        <v>0</v>
      </c>
      <c r="AH370" s="233">
        <v>0</v>
      </c>
      <c r="AI370" s="233">
        <v>0</v>
      </c>
      <c r="AJ370" s="488">
        <v>6530.4924100000007</v>
      </c>
    </row>
    <row r="371" spans="1:36" s="42" customFormat="1" x14ac:dyDescent="0.25">
      <c r="A371" s="405">
        <v>6</v>
      </c>
      <c r="B371" s="115">
        <v>147315</v>
      </c>
      <c r="C371" s="185" t="s">
        <v>633</v>
      </c>
      <c r="D371" s="483">
        <v>324.65627999999998</v>
      </c>
      <c r="E371" s="483">
        <v>8574.1862700000001</v>
      </c>
      <c r="F371" s="483">
        <v>288.2808</v>
      </c>
      <c r="G371" s="483">
        <v>32.774459999999998</v>
      </c>
      <c r="H371" s="89">
        <v>9219.8978100000004</v>
      </c>
      <c r="I371" s="483">
        <v>0</v>
      </c>
      <c r="J371" s="483">
        <v>361.30506000000003</v>
      </c>
      <c r="K371" s="483">
        <v>0</v>
      </c>
      <c r="L371" s="483">
        <v>0</v>
      </c>
      <c r="M371" s="483">
        <v>0</v>
      </c>
      <c r="N371" s="483">
        <v>0</v>
      </c>
      <c r="O371" s="483">
        <v>16.01521</v>
      </c>
      <c r="P371" s="483">
        <v>220.81604999999999</v>
      </c>
      <c r="Q371" s="483">
        <v>0</v>
      </c>
      <c r="R371" s="89">
        <v>598.13632000000007</v>
      </c>
      <c r="S371" s="483">
        <v>16.421700000000001</v>
      </c>
      <c r="T371" s="483">
        <v>0</v>
      </c>
      <c r="U371" s="483">
        <v>0</v>
      </c>
      <c r="V371" s="483">
        <v>0</v>
      </c>
      <c r="W371" s="483">
        <v>0</v>
      </c>
      <c r="X371" s="483">
        <v>0</v>
      </c>
      <c r="Y371" s="483">
        <v>0</v>
      </c>
      <c r="Z371" s="483">
        <v>0</v>
      </c>
      <c r="AA371" s="483">
        <v>0</v>
      </c>
      <c r="AB371" s="483">
        <v>0</v>
      </c>
      <c r="AC371" s="483">
        <v>0</v>
      </c>
      <c r="AD371" s="483">
        <v>16.421700000000001</v>
      </c>
      <c r="AE371" s="483">
        <v>9834.4558300000008</v>
      </c>
      <c r="AF371" s="233">
        <v>0</v>
      </c>
      <c r="AG371" s="233">
        <v>0</v>
      </c>
      <c r="AH371" s="233">
        <v>0</v>
      </c>
      <c r="AI371" s="233">
        <v>0</v>
      </c>
      <c r="AJ371" s="488">
        <v>9834.4558300000008</v>
      </c>
    </row>
    <row r="372" spans="1:36" s="42" customFormat="1" x14ac:dyDescent="0.25">
      <c r="A372" s="405">
        <v>6</v>
      </c>
      <c r="B372" s="115">
        <v>147320</v>
      </c>
      <c r="C372" s="185" t="s">
        <v>635</v>
      </c>
      <c r="D372" s="483">
        <v>767.28335000000004</v>
      </c>
      <c r="E372" s="483">
        <v>18123.329740000001</v>
      </c>
      <c r="F372" s="483">
        <v>815.62518</v>
      </c>
      <c r="G372" s="483">
        <v>29.061820000000001</v>
      </c>
      <c r="H372" s="89">
        <v>19735.300090000001</v>
      </c>
      <c r="I372" s="483">
        <v>0</v>
      </c>
      <c r="J372" s="483">
        <v>746.17717000000005</v>
      </c>
      <c r="K372" s="483">
        <v>0</v>
      </c>
      <c r="L372" s="483">
        <v>0</v>
      </c>
      <c r="M372" s="483">
        <v>0</v>
      </c>
      <c r="N372" s="483">
        <v>0</v>
      </c>
      <c r="O372" s="483">
        <v>35.947009999999999</v>
      </c>
      <c r="P372" s="483">
        <v>456.08506999999997</v>
      </c>
      <c r="Q372" s="483">
        <v>0</v>
      </c>
      <c r="R372" s="89">
        <v>1238.2092499999999</v>
      </c>
      <c r="S372" s="483">
        <v>33.716360000000002</v>
      </c>
      <c r="T372" s="483">
        <v>0</v>
      </c>
      <c r="U372" s="483">
        <v>0</v>
      </c>
      <c r="V372" s="483">
        <v>0</v>
      </c>
      <c r="W372" s="483">
        <v>0</v>
      </c>
      <c r="X372" s="483">
        <v>0</v>
      </c>
      <c r="Y372" s="483">
        <v>0</v>
      </c>
      <c r="Z372" s="483">
        <v>0</v>
      </c>
      <c r="AA372" s="483">
        <v>0</v>
      </c>
      <c r="AB372" s="483">
        <v>0</v>
      </c>
      <c r="AC372" s="483">
        <v>0</v>
      </c>
      <c r="AD372" s="483">
        <v>33.716360000000002</v>
      </c>
      <c r="AE372" s="483">
        <v>21007.225699999999</v>
      </c>
      <c r="AF372" s="233">
        <v>0</v>
      </c>
      <c r="AG372" s="233">
        <v>0</v>
      </c>
      <c r="AH372" s="233">
        <v>0</v>
      </c>
      <c r="AI372" s="233">
        <v>0</v>
      </c>
      <c r="AJ372" s="488">
        <v>21007.225699999999</v>
      </c>
    </row>
    <row r="373" spans="1:36" s="42" customFormat="1" x14ac:dyDescent="0.25">
      <c r="A373" s="405">
        <v>6</v>
      </c>
      <c r="B373" s="115">
        <v>147325</v>
      </c>
      <c r="C373" s="185" t="s">
        <v>637</v>
      </c>
      <c r="D373" s="483">
        <v>972.84049000000005</v>
      </c>
      <c r="E373" s="483">
        <v>289755.47207999998</v>
      </c>
      <c r="F373" s="483">
        <v>13854.39021</v>
      </c>
      <c r="G373" s="483">
        <v>173.25359</v>
      </c>
      <c r="H373" s="89">
        <v>304755.95636999991</v>
      </c>
      <c r="I373" s="483">
        <v>0</v>
      </c>
      <c r="J373" s="483">
        <v>2167.7787199999998</v>
      </c>
      <c r="K373" s="483">
        <v>0</v>
      </c>
      <c r="L373" s="483">
        <v>0</v>
      </c>
      <c r="M373" s="483">
        <v>0</v>
      </c>
      <c r="N373" s="483">
        <v>0</v>
      </c>
      <c r="O373" s="483">
        <v>150.02848</v>
      </c>
      <c r="P373" s="483">
        <v>1922.9835399999999</v>
      </c>
      <c r="Q373" s="483">
        <v>0</v>
      </c>
      <c r="R373" s="89">
        <v>4240.7907399999995</v>
      </c>
      <c r="S373" s="483">
        <v>136.09482</v>
      </c>
      <c r="T373" s="483">
        <v>0</v>
      </c>
      <c r="U373" s="483">
        <v>0</v>
      </c>
      <c r="V373" s="483">
        <v>0</v>
      </c>
      <c r="W373" s="483">
        <v>0</v>
      </c>
      <c r="X373" s="483">
        <v>0</v>
      </c>
      <c r="Y373" s="483">
        <v>0</v>
      </c>
      <c r="Z373" s="483">
        <v>0</v>
      </c>
      <c r="AA373" s="483">
        <v>0</v>
      </c>
      <c r="AB373" s="483">
        <v>0</v>
      </c>
      <c r="AC373" s="483">
        <v>0</v>
      </c>
      <c r="AD373" s="483">
        <v>136.09482</v>
      </c>
      <c r="AE373" s="483">
        <v>309132.84192999994</v>
      </c>
      <c r="AF373" s="233">
        <v>0</v>
      </c>
      <c r="AG373" s="233">
        <v>0</v>
      </c>
      <c r="AH373" s="233">
        <v>0</v>
      </c>
      <c r="AI373" s="233">
        <v>0</v>
      </c>
      <c r="AJ373" s="488">
        <v>309132.84192999988</v>
      </c>
    </row>
    <row r="374" spans="1:36" s="42" customFormat="1" x14ac:dyDescent="0.25">
      <c r="A374" s="405">
        <v>4</v>
      </c>
      <c r="B374" s="115">
        <v>1474</v>
      </c>
      <c r="C374" s="185" t="s">
        <v>1469</v>
      </c>
      <c r="D374" s="483">
        <v>0</v>
      </c>
      <c r="E374" s="483">
        <v>0</v>
      </c>
      <c r="F374" s="483">
        <v>0</v>
      </c>
      <c r="G374" s="483">
        <v>0</v>
      </c>
      <c r="H374" s="89">
        <v>0</v>
      </c>
      <c r="I374" s="483">
        <v>0</v>
      </c>
      <c r="J374" s="483">
        <v>0</v>
      </c>
      <c r="K374" s="483">
        <v>0</v>
      </c>
      <c r="L374" s="483">
        <v>0</v>
      </c>
      <c r="M374" s="483">
        <v>0</v>
      </c>
      <c r="N374" s="483">
        <v>0</v>
      </c>
      <c r="O374" s="483">
        <v>0</v>
      </c>
      <c r="P374" s="483">
        <v>0</v>
      </c>
      <c r="Q374" s="483">
        <v>0</v>
      </c>
      <c r="R374" s="89">
        <v>0</v>
      </c>
      <c r="S374" s="483">
        <v>0</v>
      </c>
      <c r="T374" s="483">
        <v>0</v>
      </c>
      <c r="U374" s="483">
        <v>0</v>
      </c>
      <c r="V374" s="483">
        <v>0</v>
      </c>
      <c r="W374" s="483">
        <v>0</v>
      </c>
      <c r="X374" s="483">
        <v>0</v>
      </c>
      <c r="Y374" s="483">
        <v>0</v>
      </c>
      <c r="Z374" s="483">
        <v>0</v>
      </c>
      <c r="AA374" s="483">
        <v>0</v>
      </c>
      <c r="AB374" s="483">
        <v>0</v>
      </c>
      <c r="AC374" s="483">
        <v>0</v>
      </c>
      <c r="AD374" s="483">
        <v>0</v>
      </c>
      <c r="AE374" s="483">
        <v>0</v>
      </c>
      <c r="AF374" s="233">
        <v>0</v>
      </c>
      <c r="AG374" s="233">
        <v>0</v>
      </c>
      <c r="AH374" s="233">
        <v>0</v>
      </c>
      <c r="AI374" s="233">
        <v>0</v>
      </c>
      <c r="AJ374" s="488">
        <v>0</v>
      </c>
    </row>
    <row r="375" spans="1:36" s="42" customFormat="1" x14ac:dyDescent="0.25">
      <c r="A375" s="405">
        <v>6</v>
      </c>
      <c r="B375" s="115">
        <v>147405</v>
      </c>
      <c r="C375" s="185" t="s">
        <v>629</v>
      </c>
      <c r="D375" s="483">
        <v>0</v>
      </c>
      <c r="E375" s="483">
        <v>0</v>
      </c>
      <c r="F375" s="483">
        <v>0</v>
      </c>
      <c r="G375" s="483">
        <v>0</v>
      </c>
      <c r="H375" s="89">
        <v>0</v>
      </c>
      <c r="I375" s="483">
        <v>0</v>
      </c>
      <c r="J375" s="483">
        <v>0</v>
      </c>
      <c r="K375" s="483">
        <v>0</v>
      </c>
      <c r="L375" s="483">
        <v>0</v>
      </c>
      <c r="M375" s="483">
        <v>0</v>
      </c>
      <c r="N375" s="483">
        <v>0</v>
      </c>
      <c r="O375" s="483">
        <v>0</v>
      </c>
      <c r="P375" s="483">
        <v>0</v>
      </c>
      <c r="Q375" s="483">
        <v>0</v>
      </c>
      <c r="R375" s="89">
        <v>0</v>
      </c>
      <c r="S375" s="483">
        <v>0</v>
      </c>
      <c r="T375" s="483">
        <v>0</v>
      </c>
      <c r="U375" s="483">
        <v>0</v>
      </c>
      <c r="V375" s="483">
        <v>0</v>
      </c>
      <c r="W375" s="483">
        <v>0</v>
      </c>
      <c r="X375" s="483">
        <v>0</v>
      </c>
      <c r="Y375" s="483">
        <v>0</v>
      </c>
      <c r="Z375" s="483">
        <v>0</v>
      </c>
      <c r="AA375" s="483">
        <v>0</v>
      </c>
      <c r="AB375" s="483">
        <v>0</v>
      </c>
      <c r="AC375" s="483">
        <v>0</v>
      </c>
      <c r="AD375" s="483">
        <v>0</v>
      </c>
      <c r="AE375" s="483">
        <v>0</v>
      </c>
      <c r="AF375" s="233">
        <v>0</v>
      </c>
      <c r="AG375" s="233">
        <v>0</v>
      </c>
      <c r="AH375" s="233">
        <v>0</v>
      </c>
      <c r="AI375" s="233">
        <v>0</v>
      </c>
      <c r="AJ375" s="488">
        <v>0</v>
      </c>
    </row>
    <row r="376" spans="1:36" s="42" customFormat="1" x14ac:dyDescent="0.25">
      <c r="A376" s="405">
        <v>6</v>
      </c>
      <c r="B376" s="115">
        <v>147410</v>
      </c>
      <c r="C376" s="185" t="s">
        <v>631</v>
      </c>
      <c r="D376" s="483">
        <v>0</v>
      </c>
      <c r="E376" s="483">
        <v>0</v>
      </c>
      <c r="F376" s="483">
        <v>0</v>
      </c>
      <c r="G376" s="483">
        <v>0</v>
      </c>
      <c r="H376" s="89">
        <v>0</v>
      </c>
      <c r="I376" s="483">
        <v>0</v>
      </c>
      <c r="J376" s="483">
        <v>0</v>
      </c>
      <c r="K376" s="483">
        <v>0</v>
      </c>
      <c r="L376" s="483">
        <v>0</v>
      </c>
      <c r="M376" s="483">
        <v>0</v>
      </c>
      <c r="N376" s="483">
        <v>0</v>
      </c>
      <c r="O376" s="483">
        <v>0</v>
      </c>
      <c r="P376" s="483">
        <v>0</v>
      </c>
      <c r="Q376" s="483">
        <v>0</v>
      </c>
      <c r="R376" s="89">
        <v>0</v>
      </c>
      <c r="S376" s="483">
        <v>0</v>
      </c>
      <c r="T376" s="483">
        <v>0</v>
      </c>
      <c r="U376" s="483">
        <v>0</v>
      </c>
      <c r="V376" s="483">
        <v>0</v>
      </c>
      <c r="W376" s="483">
        <v>0</v>
      </c>
      <c r="X376" s="483">
        <v>0</v>
      </c>
      <c r="Y376" s="483">
        <v>0</v>
      </c>
      <c r="Z376" s="483">
        <v>0</v>
      </c>
      <c r="AA376" s="483">
        <v>0</v>
      </c>
      <c r="AB376" s="483">
        <v>0</v>
      </c>
      <c r="AC376" s="483">
        <v>0</v>
      </c>
      <c r="AD376" s="483">
        <v>0</v>
      </c>
      <c r="AE376" s="483">
        <v>0</v>
      </c>
      <c r="AF376" s="233">
        <v>0</v>
      </c>
      <c r="AG376" s="233">
        <v>0</v>
      </c>
      <c r="AH376" s="233">
        <v>0</v>
      </c>
      <c r="AI376" s="233">
        <v>0</v>
      </c>
      <c r="AJ376" s="488">
        <v>0</v>
      </c>
    </row>
    <row r="377" spans="1:36" s="42" customFormat="1" x14ac:dyDescent="0.25">
      <c r="A377" s="405">
        <v>6</v>
      </c>
      <c r="B377" s="115">
        <v>147415</v>
      </c>
      <c r="C377" s="185" t="s">
        <v>633</v>
      </c>
      <c r="D377" s="483">
        <v>0</v>
      </c>
      <c r="E377" s="483">
        <v>0</v>
      </c>
      <c r="F377" s="483">
        <v>0</v>
      </c>
      <c r="G377" s="483">
        <v>0</v>
      </c>
      <c r="H377" s="89">
        <v>0</v>
      </c>
      <c r="I377" s="483">
        <v>0</v>
      </c>
      <c r="J377" s="483">
        <v>0</v>
      </c>
      <c r="K377" s="483">
        <v>0</v>
      </c>
      <c r="L377" s="483">
        <v>0</v>
      </c>
      <c r="M377" s="483">
        <v>0</v>
      </c>
      <c r="N377" s="483">
        <v>0</v>
      </c>
      <c r="O377" s="483">
        <v>0</v>
      </c>
      <c r="P377" s="483">
        <v>0</v>
      </c>
      <c r="Q377" s="483">
        <v>0</v>
      </c>
      <c r="R377" s="89">
        <v>0</v>
      </c>
      <c r="S377" s="483">
        <v>0</v>
      </c>
      <c r="T377" s="483">
        <v>0</v>
      </c>
      <c r="U377" s="483">
        <v>0</v>
      </c>
      <c r="V377" s="483">
        <v>0</v>
      </c>
      <c r="W377" s="483">
        <v>0</v>
      </c>
      <c r="X377" s="483">
        <v>0</v>
      </c>
      <c r="Y377" s="483">
        <v>0</v>
      </c>
      <c r="Z377" s="483">
        <v>0</v>
      </c>
      <c r="AA377" s="483">
        <v>0</v>
      </c>
      <c r="AB377" s="483">
        <v>0</v>
      </c>
      <c r="AC377" s="483">
        <v>0</v>
      </c>
      <c r="AD377" s="483">
        <v>0</v>
      </c>
      <c r="AE377" s="483">
        <v>0</v>
      </c>
      <c r="AF377" s="233">
        <v>0</v>
      </c>
      <c r="AG377" s="233">
        <v>0</v>
      </c>
      <c r="AH377" s="233">
        <v>0</v>
      </c>
      <c r="AI377" s="233">
        <v>0</v>
      </c>
      <c r="AJ377" s="488">
        <v>0</v>
      </c>
    </row>
    <row r="378" spans="1:36" s="42" customFormat="1" x14ac:dyDescent="0.25">
      <c r="A378" s="405">
        <v>6</v>
      </c>
      <c r="B378" s="115">
        <v>147420</v>
      </c>
      <c r="C378" s="185" t="s">
        <v>635</v>
      </c>
      <c r="D378" s="483">
        <v>0</v>
      </c>
      <c r="E378" s="483">
        <v>0</v>
      </c>
      <c r="F378" s="483">
        <v>0</v>
      </c>
      <c r="G378" s="483">
        <v>0</v>
      </c>
      <c r="H378" s="89">
        <v>0</v>
      </c>
      <c r="I378" s="483">
        <v>0</v>
      </c>
      <c r="J378" s="483">
        <v>0</v>
      </c>
      <c r="K378" s="483">
        <v>0</v>
      </c>
      <c r="L378" s="483">
        <v>0</v>
      </c>
      <c r="M378" s="483">
        <v>0</v>
      </c>
      <c r="N378" s="483">
        <v>0</v>
      </c>
      <c r="O378" s="483">
        <v>0</v>
      </c>
      <c r="P378" s="483">
        <v>0</v>
      </c>
      <c r="Q378" s="483">
        <v>0</v>
      </c>
      <c r="R378" s="89">
        <v>0</v>
      </c>
      <c r="S378" s="483">
        <v>0</v>
      </c>
      <c r="T378" s="483">
        <v>0</v>
      </c>
      <c r="U378" s="483">
        <v>0</v>
      </c>
      <c r="V378" s="483">
        <v>0</v>
      </c>
      <c r="W378" s="483">
        <v>0</v>
      </c>
      <c r="X378" s="483">
        <v>0</v>
      </c>
      <c r="Y378" s="483">
        <v>0</v>
      </c>
      <c r="Z378" s="483">
        <v>0</v>
      </c>
      <c r="AA378" s="483">
        <v>0</v>
      </c>
      <c r="AB378" s="483">
        <v>0</v>
      </c>
      <c r="AC378" s="483">
        <v>0</v>
      </c>
      <c r="AD378" s="483">
        <v>0</v>
      </c>
      <c r="AE378" s="483">
        <v>0</v>
      </c>
      <c r="AF378" s="233">
        <v>0</v>
      </c>
      <c r="AG378" s="233">
        <v>0</v>
      </c>
      <c r="AH378" s="233">
        <v>0</v>
      </c>
      <c r="AI378" s="233">
        <v>0</v>
      </c>
      <c r="AJ378" s="488">
        <v>0</v>
      </c>
    </row>
    <row r="379" spans="1:36" s="42" customFormat="1" x14ac:dyDescent="0.25">
      <c r="A379" s="405">
        <v>6</v>
      </c>
      <c r="B379" s="115">
        <v>147425</v>
      </c>
      <c r="C379" s="185" t="s">
        <v>637</v>
      </c>
      <c r="D379" s="483">
        <v>0</v>
      </c>
      <c r="E379" s="483">
        <v>0</v>
      </c>
      <c r="F379" s="483">
        <v>0</v>
      </c>
      <c r="G379" s="483">
        <v>0</v>
      </c>
      <c r="H379" s="89">
        <v>0</v>
      </c>
      <c r="I379" s="483">
        <v>0</v>
      </c>
      <c r="J379" s="483">
        <v>0</v>
      </c>
      <c r="K379" s="483">
        <v>0</v>
      </c>
      <c r="L379" s="483">
        <v>0</v>
      </c>
      <c r="M379" s="483">
        <v>0</v>
      </c>
      <c r="N379" s="483">
        <v>0</v>
      </c>
      <c r="O379" s="483">
        <v>0</v>
      </c>
      <c r="P379" s="483">
        <v>0</v>
      </c>
      <c r="Q379" s="483">
        <v>0</v>
      </c>
      <c r="R379" s="89">
        <v>0</v>
      </c>
      <c r="S379" s="483">
        <v>0</v>
      </c>
      <c r="T379" s="483">
        <v>0</v>
      </c>
      <c r="U379" s="483">
        <v>0</v>
      </c>
      <c r="V379" s="483">
        <v>0</v>
      </c>
      <c r="W379" s="483">
        <v>0</v>
      </c>
      <c r="X379" s="483">
        <v>0</v>
      </c>
      <c r="Y379" s="483">
        <v>0</v>
      </c>
      <c r="Z379" s="483">
        <v>0</v>
      </c>
      <c r="AA379" s="483">
        <v>0</v>
      </c>
      <c r="AB379" s="483">
        <v>0</v>
      </c>
      <c r="AC379" s="483">
        <v>0</v>
      </c>
      <c r="AD379" s="483">
        <v>0</v>
      </c>
      <c r="AE379" s="483">
        <v>0</v>
      </c>
      <c r="AF379" s="233">
        <v>0</v>
      </c>
      <c r="AG379" s="233">
        <v>0</v>
      </c>
      <c r="AH379" s="233">
        <v>0</v>
      </c>
      <c r="AI379" s="233">
        <v>0</v>
      </c>
      <c r="AJ379" s="488">
        <v>0</v>
      </c>
    </row>
    <row r="380" spans="1:36" s="42" customFormat="1" x14ac:dyDescent="0.25">
      <c r="A380" s="405">
        <v>4</v>
      </c>
      <c r="B380" s="115">
        <v>1475</v>
      </c>
      <c r="C380" s="185" t="s">
        <v>1470</v>
      </c>
      <c r="D380" s="483">
        <v>0</v>
      </c>
      <c r="E380" s="483">
        <v>36.088059999999999</v>
      </c>
      <c r="F380" s="483">
        <v>0</v>
      </c>
      <c r="G380" s="483">
        <v>0</v>
      </c>
      <c r="H380" s="89">
        <v>36.088059999999999</v>
      </c>
      <c r="I380" s="483">
        <v>0</v>
      </c>
      <c r="J380" s="483">
        <v>0</v>
      </c>
      <c r="K380" s="483">
        <v>0</v>
      </c>
      <c r="L380" s="483">
        <v>0</v>
      </c>
      <c r="M380" s="483">
        <v>0</v>
      </c>
      <c r="N380" s="483">
        <v>0</v>
      </c>
      <c r="O380" s="483">
        <v>19.427779999999998</v>
      </c>
      <c r="P380" s="483">
        <v>0</v>
      </c>
      <c r="Q380" s="483">
        <v>0</v>
      </c>
      <c r="R380" s="89">
        <v>19.427779999999998</v>
      </c>
      <c r="S380" s="483">
        <v>0</v>
      </c>
      <c r="T380" s="483">
        <v>0</v>
      </c>
      <c r="U380" s="483">
        <v>0</v>
      </c>
      <c r="V380" s="483">
        <v>0</v>
      </c>
      <c r="W380" s="483">
        <v>0</v>
      </c>
      <c r="X380" s="483">
        <v>0</v>
      </c>
      <c r="Y380" s="483">
        <v>0</v>
      </c>
      <c r="Z380" s="483">
        <v>0</v>
      </c>
      <c r="AA380" s="483">
        <v>0</v>
      </c>
      <c r="AB380" s="483">
        <v>0</v>
      </c>
      <c r="AC380" s="483">
        <v>0</v>
      </c>
      <c r="AD380" s="483">
        <v>0</v>
      </c>
      <c r="AE380" s="483">
        <v>55.515839999999997</v>
      </c>
      <c r="AF380" s="233">
        <v>0</v>
      </c>
      <c r="AG380" s="233">
        <v>0</v>
      </c>
      <c r="AH380" s="233">
        <v>0</v>
      </c>
      <c r="AI380" s="233">
        <v>0</v>
      </c>
      <c r="AJ380" s="488">
        <v>55.515839999999997</v>
      </c>
    </row>
    <row r="381" spans="1:36" s="42" customFormat="1" x14ac:dyDescent="0.25">
      <c r="A381" s="405">
        <v>6</v>
      </c>
      <c r="B381" s="115">
        <v>147505</v>
      </c>
      <c r="C381" s="185" t="s">
        <v>629</v>
      </c>
      <c r="D381" s="483">
        <v>0</v>
      </c>
      <c r="E381" s="483">
        <v>0</v>
      </c>
      <c r="F381" s="483">
        <v>0</v>
      </c>
      <c r="G381" s="483">
        <v>0</v>
      </c>
      <c r="H381" s="89">
        <v>0</v>
      </c>
      <c r="I381" s="483">
        <v>0</v>
      </c>
      <c r="J381" s="483">
        <v>0</v>
      </c>
      <c r="K381" s="483">
        <v>0</v>
      </c>
      <c r="L381" s="483">
        <v>0</v>
      </c>
      <c r="M381" s="483">
        <v>0</v>
      </c>
      <c r="N381" s="483">
        <v>0</v>
      </c>
      <c r="O381" s="483">
        <v>0.18987999999999999</v>
      </c>
      <c r="P381" s="483">
        <v>0</v>
      </c>
      <c r="Q381" s="483">
        <v>0</v>
      </c>
      <c r="R381" s="89">
        <v>0.18987999999999999</v>
      </c>
      <c r="S381" s="483">
        <v>0</v>
      </c>
      <c r="T381" s="483">
        <v>0</v>
      </c>
      <c r="U381" s="483">
        <v>0</v>
      </c>
      <c r="V381" s="483">
        <v>0</v>
      </c>
      <c r="W381" s="483">
        <v>0</v>
      </c>
      <c r="X381" s="483">
        <v>0</v>
      </c>
      <c r="Y381" s="483">
        <v>0</v>
      </c>
      <c r="Z381" s="483">
        <v>0</v>
      </c>
      <c r="AA381" s="483">
        <v>0</v>
      </c>
      <c r="AB381" s="483">
        <v>0</v>
      </c>
      <c r="AC381" s="483">
        <v>0</v>
      </c>
      <c r="AD381" s="483">
        <v>0</v>
      </c>
      <c r="AE381" s="483">
        <v>0.18987999999999999</v>
      </c>
      <c r="AF381" s="233">
        <v>0</v>
      </c>
      <c r="AG381" s="233">
        <v>0</v>
      </c>
      <c r="AH381" s="233">
        <v>0</v>
      </c>
      <c r="AI381" s="233">
        <v>0</v>
      </c>
      <c r="AJ381" s="488">
        <v>0.18987999999999999</v>
      </c>
    </row>
    <row r="382" spans="1:36" s="42" customFormat="1" x14ac:dyDescent="0.25">
      <c r="A382" s="405">
        <v>6</v>
      </c>
      <c r="B382" s="115">
        <v>147510</v>
      </c>
      <c r="C382" s="185" t="s">
        <v>631</v>
      </c>
      <c r="D382" s="483">
        <v>0</v>
      </c>
      <c r="E382" s="483">
        <v>0</v>
      </c>
      <c r="F382" s="483">
        <v>0</v>
      </c>
      <c r="G382" s="483">
        <v>0</v>
      </c>
      <c r="H382" s="89">
        <v>0</v>
      </c>
      <c r="I382" s="483">
        <v>0</v>
      </c>
      <c r="J382" s="483">
        <v>0</v>
      </c>
      <c r="K382" s="483">
        <v>0</v>
      </c>
      <c r="L382" s="483">
        <v>0</v>
      </c>
      <c r="M382" s="483">
        <v>0</v>
      </c>
      <c r="N382" s="483">
        <v>0</v>
      </c>
      <c r="O382" s="483">
        <v>0.18937999999999999</v>
      </c>
      <c r="P382" s="483">
        <v>0</v>
      </c>
      <c r="Q382" s="483">
        <v>0</v>
      </c>
      <c r="R382" s="89">
        <v>0.18937999999999999</v>
      </c>
      <c r="S382" s="483">
        <v>0</v>
      </c>
      <c r="T382" s="483">
        <v>0</v>
      </c>
      <c r="U382" s="483">
        <v>0</v>
      </c>
      <c r="V382" s="483">
        <v>0</v>
      </c>
      <c r="W382" s="483">
        <v>0</v>
      </c>
      <c r="X382" s="483">
        <v>0</v>
      </c>
      <c r="Y382" s="483">
        <v>0</v>
      </c>
      <c r="Z382" s="483">
        <v>0</v>
      </c>
      <c r="AA382" s="483">
        <v>0</v>
      </c>
      <c r="AB382" s="483">
        <v>0</v>
      </c>
      <c r="AC382" s="483">
        <v>0</v>
      </c>
      <c r="AD382" s="483">
        <v>0</v>
      </c>
      <c r="AE382" s="483">
        <v>0.18937999999999999</v>
      </c>
      <c r="AF382" s="233">
        <v>0</v>
      </c>
      <c r="AG382" s="233">
        <v>0</v>
      </c>
      <c r="AH382" s="233">
        <v>0</v>
      </c>
      <c r="AI382" s="233">
        <v>0</v>
      </c>
      <c r="AJ382" s="488">
        <v>0.18937999999999999</v>
      </c>
    </row>
    <row r="383" spans="1:36" s="42" customFormat="1" x14ac:dyDescent="0.25">
      <c r="A383" s="405">
        <v>6</v>
      </c>
      <c r="B383" s="115">
        <v>147515</v>
      </c>
      <c r="C383" s="185" t="s">
        <v>633</v>
      </c>
      <c r="D383" s="483">
        <v>0</v>
      </c>
      <c r="E383" s="483">
        <v>0</v>
      </c>
      <c r="F383" s="483">
        <v>0</v>
      </c>
      <c r="G383" s="483">
        <v>0</v>
      </c>
      <c r="H383" s="89">
        <v>0</v>
      </c>
      <c r="I383" s="483">
        <v>0</v>
      </c>
      <c r="J383" s="483">
        <v>0</v>
      </c>
      <c r="K383" s="483">
        <v>0</v>
      </c>
      <c r="L383" s="483">
        <v>0</v>
      </c>
      <c r="M383" s="483">
        <v>0</v>
      </c>
      <c r="N383" s="483">
        <v>0</v>
      </c>
      <c r="O383" s="483">
        <v>0.57899999999999996</v>
      </c>
      <c r="P383" s="483">
        <v>0</v>
      </c>
      <c r="Q383" s="483">
        <v>0</v>
      </c>
      <c r="R383" s="89">
        <v>0.57899999999999996</v>
      </c>
      <c r="S383" s="483">
        <v>0</v>
      </c>
      <c r="T383" s="483">
        <v>0</v>
      </c>
      <c r="U383" s="483">
        <v>0</v>
      </c>
      <c r="V383" s="483">
        <v>0</v>
      </c>
      <c r="W383" s="483">
        <v>0</v>
      </c>
      <c r="X383" s="483">
        <v>0</v>
      </c>
      <c r="Y383" s="483">
        <v>0</v>
      </c>
      <c r="Z383" s="483">
        <v>0</v>
      </c>
      <c r="AA383" s="483">
        <v>0</v>
      </c>
      <c r="AB383" s="483">
        <v>0</v>
      </c>
      <c r="AC383" s="483">
        <v>0</v>
      </c>
      <c r="AD383" s="483">
        <v>0</v>
      </c>
      <c r="AE383" s="483">
        <v>0.57899999999999996</v>
      </c>
      <c r="AF383" s="233">
        <v>0</v>
      </c>
      <c r="AG383" s="233">
        <v>0</v>
      </c>
      <c r="AH383" s="233">
        <v>0</v>
      </c>
      <c r="AI383" s="233">
        <v>0</v>
      </c>
      <c r="AJ383" s="488">
        <v>0.57899999999999996</v>
      </c>
    </row>
    <row r="384" spans="1:36" s="42" customFormat="1" x14ac:dyDescent="0.25">
      <c r="A384" s="405">
        <v>6</v>
      </c>
      <c r="B384" s="115">
        <v>147520</v>
      </c>
      <c r="C384" s="185" t="s">
        <v>635</v>
      </c>
      <c r="D384" s="483">
        <v>0</v>
      </c>
      <c r="E384" s="483">
        <v>0.87407999999999997</v>
      </c>
      <c r="F384" s="483">
        <v>0</v>
      </c>
      <c r="G384" s="483">
        <v>0</v>
      </c>
      <c r="H384" s="89">
        <v>0.87407999999999997</v>
      </c>
      <c r="I384" s="483">
        <v>0</v>
      </c>
      <c r="J384" s="483">
        <v>0</v>
      </c>
      <c r="K384" s="483">
        <v>0</v>
      </c>
      <c r="L384" s="483">
        <v>0</v>
      </c>
      <c r="M384" s="483">
        <v>0</v>
      </c>
      <c r="N384" s="483">
        <v>0</v>
      </c>
      <c r="O384" s="483">
        <v>1.20445</v>
      </c>
      <c r="P384" s="483">
        <v>0</v>
      </c>
      <c r="Q384" s="483">
        <v>0</v>
      </c>
      <c r="R384" s="89">
        <v>1.20445</v>
      </c>
      <c r="S384" s="483">
        <v>0</v>
      </c>
      <c r="T384" s="483">
        <v>0</v>
      </c>
      <c r="U384" s="483">
        <v>0</v>
      </c>
      <c r="V384" s="483">
        <v>0</v>
      </c>
      <c r="W384" s="483">
        <v>0</v>
      </c>
      <c r="X384" s="483">
        <v>0</v>
      </c>
      <c r="Y384" s="483">
        <v>0</v>
      </c>
      <c r="Z384" s="483">
        <v>0</v>
      </c>
      <c r="AA384" s="483">
        <v>0</v>
      </c>
      <c r="AB384" s="483">
        <v>0</v>
      </c>
      <c r="AC384" s="483">
        <v>0</v>
      </c>
      <c r="AD384" s="483">
        <v>0</v>
      </c>
      <c r="AE384" s="483">
        <v>2.0785299999999998</v>
      </c>
      <c r="AF384" s="233">
        <v>0</v>
      </c>
      <c r="AG384" s="233">
        <v>0</v>
      </c>
      <c r="AH384" s="233">
        <v>0</v>
      </c>
      <c r="AI384" s="233">
        <v>0</v>
      </c>
      <c r="AJ384" s="488">
        <v>2.0785299999999998</v>
      </c>
    </row>
    <row r="385" spans="1:36" s="42" customFormat="1" x14ac:dyDescent="0.25">
      <c r="A385" s="405">
        <v>6</v>
      </c>
      <c r="B385" s="115">
        <v>147525</v>
      </c>
      <c r="C385" s="185" t="s">
        <v>637</v>
      </c>
      <c r="D385" s="483">
        <v>0</v>
      </c>
      <c r="E385" s="483">
        <v>35.213979999999999</v>
      </c>
      <c r="F385" s="483">
        <v>0</v>
      </c>
      <c r="G385" s="483">
        <v>0</v>
      </c>
      <c r="H385" s="89">
        <v>35.213979999999999</v>
      </c>
      <c r="I385" s="483">
        <v>0</v>
      </c>
      <c r="J385" s="483">
        <v>0</v>
      </c>
      <c r="K385" s="483">
        <v>0</v>
      </c>
      <c r="L385" s="483">
        <v>0</v>
      </c>
      <c r="M385" s="483">
        <v>0</v>
      </c>
      <c r="N385" s="483">
        <v>0</v>
      </c>
      <c r="O385" s="483">
        <v>17.265070000000001</v>
      </c>
      <c r="P385" s="483">
        <v>0</v>
      </c>
      <c r="Q385" s="483">
        <v>0</v>
      </c>
      <c r="R385" s="89">
        <v>17.265070000000001</v>
      </c>
      <c r="S385" s="483">
        <v>0</v>
      </c>
      <c r="T385" s="483">
        <v>0</v>
      </c>
      <c r="U385" s="483">
        <v>0</v>
      </c>
      <c r="V385" s="483">
        <v>0</v>
      </c>
      <c r="W385" s="483">
        <v>0</v>
      </c>
      <c r="X385" s="483">
        <v>0</v>
      </c>
      <c r="Y385" s="483">
        <v>0</v>
      </c>
      <c r="Z385" s="483">
        <v>0</v>
      </c>
      <c r="AA385" s="483">
        <v>0</v>
      </c>
      <c r="AB385" s="483">
        <v>0</v>
      </c>
      <c r="AC385" s="483">
        <v>0</v>
      </c>
      <c r="AD385" s="483">
        <v>0</v>
      </c>
      <c r="AE385" s="483">
        <v>52.479050000000001</v>
      </c>
      <c r="AF385" s="233">
        <v>0</v>
      </c>
      <c r="AG385" s="233">
        <v>0</v>
      </c>
      <c r="AH385" s="233">
        <v>0</v>
      </c>
      <c r="AI385" s="233">
        <v>0</v>
      </c>
      <c r="AJ385" s="488">
        <v>52.479050000000001</v>
      </c>
    </row>
    <row r="386" spans="1:36" s="42" customFormat="1" x14ac:dyDescent="0.25">
      <c r="A386" s="405">
        <v>4</v>
      </c>
      <c r="B386" s="115">
        <v>1476</v>
      </c>
      <c r="C386" s="185" t="s">
        <v>1471</v>
      </c>
      <c r="D386" s="483">
        <v>0</v>
      </c>
      <c r="E386" s="483">
        <v>0</v>
      </c>
      <c r="F386" s="483">
        <v>0</v>
      </c>
      <c r="G386" s="483">
        <v>0</v>
      </c>
      <c r="H386" s="89">
        <v>0</v>
      </c>
      <c r="I386" s="483">
        <v>0</v>
      </c>
      <c r="J386" s="483">
        <v>0</v>
      </c>
      <c r="K386" s="483">
        <v>0</v>
      </c>
      <c r="L386" s="483">
        <v>0</v>
      </c>
      <c r="M386" s="483">
        <v>0</v>
      </c>
      <c r="N386" s="483">
        <v>0</v>
      </c>
      <c r="O386" s="483">
        <v>0</v>
      </c>
      <c r="P386" s="483">
        <v>0</v>
      </c>
      <c r="Q386" s="483">
        <v>0</v>
      </c>
      <c r="R386" s="89">
        <v>0</v>
      </c>
      <c r="S386" s="483">
        <v>0</v>
      </c>
      <c r="T386" s="483">
        <v>0</v>
      </c>
      <c r="U386" s="483">
        <v>0</v>
      </c>
      <c r="V386" s="483">
        <v>0</v>
      </c>
      <c r="W386" s="483">
        <v>0</v>
      </c>
      <c r="X386" s="483">
        <v>0</v>
      </c>
      <c r="Y386" s="483">
        <v>0</v>
      </c>
      <c r="Z386" s="483">
        <v>0</v>
      </c>
      <c r="AA386" s="483">
        <v>0</v>
      </c>
      <c r="AB386" s="483">
        <v>0</v>
      </c>
      <c r="AC386" s="483">
        <v>0</v>
      </c>
      <c r="AD386" s="483">
        <v>0</v>
      </c>
      <c r="AE386" s="483">
        <v>0</v>
      </c>
      <c r="AF386" s="233">
        <v>0</v>
      </c>
      <c r="AG386" s="233">
        <v>0</v>
      </c>
      <c r="AH386" s="233">
        <v>0</v>
      </c>
      <c r="AI386" s="233">
        <v>0</v>
      </c>
      <c r="AJ386" s="488">
        <v>0</v>
      </c>
    </row>
    <row r="387" spans="1:36" s="42" customFormat="1" x14ac:dyDescent="0.25">
      <c r="A387" s="405">
        <v>6</v>
      </c>
      <c r="B387" s="115">
        <v>147605</v>
      </c>
      <c r="C387" s="185" t="s">
        <v>629</v>
      </c>
      <c r="D387" s="483">
        <v>0</v>
      </c>
      <c r="E387" s="483">
        <v>0</v>
      </c>
      <c r="F387" s="483">
        <v>0</v>
      </c>
      <c r="G387" s="483">
        <v>0</v>
      </c>
      <c r="H387" s="89">
        <v>0</v>
      </c>
      <c r="I387" s="483">
        <v>0</v>
      </c>
      <c r="J387" s="483">
        <v>0</v>
      </c>
      <c r="K387" s="483">
        <v>0</v>
      </c>
      <c r="L387" s="483">
        <v>0</v>
      </c>
      <c r="M387" s="483">
        <v>0</v>
      </c>
      <c r="N387" s="483">
        <v>0</v>
      </c>
      <c r="O387" s="483">
        <v>0</v>
      </c>
      <c r="P387" s="483">
        <v>0</v>
      </c>
      <c r="Q387" s="483">
        <v>0</v>
      </c>
      <c r="R387" s="89">
        <v>0</v>
      </c>
      <c r="S387" s="483">
        <v>0</v>
      </c>
      <c r="T387" s="483">
        <v>0</v>
      </c>
      <c r="U387" s="483">
        <v>0</v>
      </c>
      <c r="V387" s="483">
        <v>0</v>
      </c>
      <c r="W387" s="483">
        <v>0</v>
      </c>
      <c r="X387" s="483">
        <v>0</v>
      </c>
      <c r="Y387" s="483">
        <v>0</v>
      </c>
      <c r="Z387" s="483">
        <v>0</v>
      </c>
      <c r="AA387" s="483">
        <v>0</v>
      </c>
      <c r="AB387" s="483">
        <v>0</v>
      </c>
      <c r="AC387" s="483">
        <v>0</v>
      </c>
      <c r="AD387" s="483">
        <v>0</v>
      </c>
      <c r="AE387" s="483">
        <v>0</v>
      </c>
      <c r="AF387" s="233">
        <v>0</v>
      </c>
      <c r="AG387" s="233">
        <v>0</v>
      </c>
      <c r="AH387" s="233">
        <v>0</v>
      </c>
      <c r="AI387" s="233">
        <v>0</v>
      </c>
      <c r="AJ387" s="488">
        <v>0</v>
      </c>
    </row>
    <row r="388" spans="1:36" s="42" customFormat="1" x14ac:dyDescent="0.25">
      <c r="A388" s="405">
        <v>6</v>
      </c>
      <c r="B388" s="115">
        <v>147610</v>
      </c>
      <c r="C388" s="185" t="s">
        <v>631</v>
      </c>
      <c r="D388" s="483">
        <v>0</v>
      </c>
      <c r="E388" s="483">
        <v>0</v>
      </c>
      <c r="F388" s="483">
        <v>0</v>
      </c>
      <c r="G388" s="483">
        <v>0</v>
      </c>
      <c r="H388" s="89">
        <v>0</v>
      </c>
      <c r="I388" s="483">
        <v>0</v>
      </c>
      <c r="J388" s="483">
        <v>0</v>
      </c>
      <c r="K388" s="483">
        <v>0</v>
      </c>
      <c r="L388" s="483">
        <v>0</v>
      </c>
      <c r="M388" s="483">
        <v>0</v>
      </c>
      <c r="N388" s="483">
        <v>0</v>
      </c>
      <c r="O388" s="483">
        <v>0</v>
      </c>
      <c r="P388" s="483">
        <v>0</v>
      </c>
      <c r="Q388" s="483">
        <v>0</v>
      </c>
      <c r="R388" s="89">
        <v>0</v>
      </c>
      <c r="S388" s="483">
        <v>0</v>
      </c>
      <c r="T388" s="483">
        <v>0</v>
      </c>
      <c r="U388" s="483">
        <v>0</v>
      </c>
      <c r="V388" s="483">
        <v>0</v>
      </c>
      <c r="W388" s="483">
        <v>0</v>
      </c>
      <c r="X388" s="483">
        <v>0</v>
      </c>
      <c r="Y388" s="483">
        <v>0</v>
      </c>
      <c r="Z388" s="483">
        <v>0</v>
      </c>
      <c r="AA388" s="483">
        <v>0</v>
      </c>
      <c r="AB388" s="483">
        <v>0</v>
      </c>
      <c r="AC388" s="483">
        <v>0</v>
      </c>
      <c r="AD388" s="483">
        <v>0</v>
      </c>
      <c r="AE388" s="483">
        <v>0</v>
      </c>
      <c r="AF388" s="233">
        <v>0</v>
      </c>
      <c r="AG388" s="233">
        <v>0</v>
      </c>
      <c r="AH388" s="233">
        <v>0</v>
      </c>
      <c r="AI388" s="233">
        <v>0</v>
      </c>
      <c r="AJ388" s="488">
        <v>0</v>
      </c>
    </row>
    <row r="389" spans="1:36" s="42" customFormat="1" x14ac:dyDescent="0.25">
      <c r="A389" s="405">
        <v>6</v>
      </c>
      <c r="B389" s="115">
        <v>147615</v>
      </c>
      <c r="C389" s="185" t="s">
        <v>633</v>
      </c>
      <c r="D389" s="483">
        <v>0</v>
      </c>
      <c r="E389" s="483">
        <v>0</v>
      </c>
      <c r="F389" s="483">
        <v>0</v>
      </c>
      <c r="G389" s="483">
        <v>0</v>
      </c>
      <c r="H389" s="89">
        <v>0</v>
      </c>
      <c r="I389" s="483">
        <v>0</v>
      </c>
      <c r="J389" s="483">
        <v>0</v>
      </c>
      <c r="K389" s="483">
        <v>0</v>
      </c>
      <c r="L389" s="483">
        <v>0</v>
      </c>
      <c r="M389" s="483">
        <v>0</v>
      </c>
      <c r="N389" s="483">
        <v>0</v>
      </c>
      <c r="O389" s="483">
        <v>0</v>
      </c>
      <c r="P389" s="483">
        <v>0</v>
      </c>
      <c r="Q389" s="483">
        <v>0</v>
      </c>
      <c r="R389" s="89">
        <v>0</v>
      </c>
      <c r="S389" s="483">
        <v>0</v>
      </c>
      <c r="T389" s="483">
        <v>0</v>
      </c>
      <c r="U389" s="483">
        <v>0</v>
      </c>
      <c r="V389" s="483">
        <v>0</v>
      </c>
      <c r="W389" s="483">
        <v>0</v>
      </c>
      <c r="X389" s="483">
        <v>0</v>
      </c>
      <c r="Y389" s="483">
        <v>0</v>
      </c>
      <c r="Z389" s="483">
        <v>0</v>
      </c>
      <c r="AA389" s="483">
        <v>0</v>
      </c>
      <c r="AB389" s="483">
        <v>0</v>
      </c>
      <c r="AC389" s="483">
        <v>0</v>
      </c>
      <c r="AD389" s="483">
        <v>0</v>
      </c>
      <c r="AE389" s="483">
        <v>0</v>
      </c>
      <c r="AF389" s="233">
        <v>0</v>
      </c>
      <c r="AG389" s="233">
        <v>0</v>
      </c>
      <c r="AH389" s="233">
        <v>0</v>
      </c>
      <c r="AI389" s="233">
        <v>0</v>
      </c>
      <c r="AJ389" s="488">
        <v>0</v>
      </c>
    </row>
    <row r="390" spans="1:36" s="42" customFormat="1" x14ac:dyDescent="0.25">
      <c r="A390" s="405">
        <v>6</v>
      </c>
      <c r="B390" s="115">
        <v>147620</v>
      </c>
      <c r="C390" s="185" t="s">
        <v>635</v>
      </c>
      <c r="D390" s="483">
        <v>0</v>
      </c>
      <c r="E390" s="483">
        <v>0</v>
      </c>
      <c r="F390" s="483">
        <v>0</v>
      </c>
      <c r="G390" s="483">
        <v>0</v>
      </c>
      <c r="H390" s="89">
        <v>0</v>
      </c>
      <c r="I390" s="483">
        <v>0</v>
      </c>
      <c r="J390" s="483">
        <v>0</v>
      </c>
      <c r="K390" s="483">
        <v>0</v>
      </c>
      <c r="L390" s="483">
        <v>0</v>
      </c>
      <c r="M390" s="483">
        <v>0</v>
      </c>
      <c r="N390" s="483">
        <v>0</v>
      </c>
      <c r="O390" s="483">
        <v>0</v>
      </c>
      <c r="P390" s="483">
        <v>0</v>
      </c>
      <c r="Q390" s="483">
        <v>0</v>
      </c>
      <c r="R390" s="89">
        <v>0</v>
      </c>
      <c r="S390" s="483">
        <v>0</v>
      </c>
      <c r="T390" s="483">
        <v>0</v>
      </c>
      <c r="U390" s="483">
        <v>0</v>
      </c>
      <c r="V390" s="483">
        <v>0</v>
      </c>
      <c r="W390" s="483">
        <v>0</v>
      </c>
      <c r="X390" s="483">
        <v>0</v>
      </c>
      <c r="Y390" s="483">
        <v>0</v>
      </c>
      <c r="Z390" s="483">
        <v>0</v>
      </c>
      <c r="AA390" s="483">
        <v>0</v>
      </c>
      <c r="AB390" s="483">
        <v>0</v>
      </c>
      <c r="AC390" s="483">
        <v>0</v>
      </c>
      <c r="AD390" s="483">
        <v>0</v>
      </c>
      <c r="AE390" s="483">
        <v>0</v>
      </c>
      <c r="AF390" s="233">
        <v>0</v>
      </c>
      <c r="AG390" s="233">
        <v>0</v>
      </c>
      <c r="AH390" s="233">
        <v>0</v>
      </c>
      <c r="AI390" s="233">
        <v>0</v>
      </c>
      <c r="AJ390" s="488">
        <v>0</v>
      </c>
    </row>
    <row r="391" spans="1:36" s="42" customFormat="1" x14ac:dyDescent="0.25">
      <c r="A391" s="405">
        <v>6</v>
      </c>
      <c r="B391" s="115">
        <v>147625</v>
      </c>
      <c r="C391" s="185" t="s">
        <v>637</v>
      </c>
      <c r="D391" s="483">
        <v>0</v>
      </c>
      <c r="E391" s="483">
        <v>0</v>
      </c>
      <c r="F391" s="483">
        <v>0</v>
      </c>
      <c r="G391" s="483">
        <v>0</v>
      </c>
      <c r="H391" s="89">
        <v>0</v>
      </c>
      <c r="I391" s="483">
        <v>0</v>
      </c>
      <c r="J391" s="483">
        <v>0</v>
      </c>
      <c r="K391" s="483">
        <v>0</v>
      </c>
      <c r="L391" s="483">
        <v>0</v>
      </c>
      <c r="M391" s="483">
        <v>0</v>
      </c>
      <c r="N391" s="483">
        <v>0</v>
      </c>
      <c r="O391" s="483">
        <v>0</v>
      </c>
      <c r="P391" s="483">
        <v>0</v>
      </c>
      <c r="Q391" s="483">
        <v>0</v>
      </c>
      <c r="R391" s="89">
        <v>0</v>
      </c>
      <c r="S391" s="483">
        <v>0</v>
      </c>
      <c r="T391" s="483">
        <v>0</v>
      </c>
      <c r="U391" s="483">
        <v>0</v>
      </c>
      <c r="V391" s="483">
        <v>0</v>
      </c>
      <c r="W391" s="483">
        <v>0</v>
      </c>
      <c r="X391" s="483">
        <v>0</v>
      </c>
      <c r="Y391" s="483">
        <v>0</v>
      </c>
      <c r="Z391" s="483">
        <v>0</v>
      </c>
      <c r="AA391" s="483">
        <v>0</v>
      </c>
      <c r="AB391" s="483">
        <v>0</v>
      </c>
      <c r="AC391" s="483">
        <v>0</v>
      </c>
      <c r="AD391" s="483">
        <v>0</v>
      </c>
      <c r="AE391" s="483">
        <v>0</v>
      </c>
      <c r="AF391" s="233">
        <v>0</v>
      </c>
      <c r="AG391" s="233">
        <v>0</v>
      </c>
      <c r="AH391" s="233">
        <v>0</v>
      </c>
      <c r="AI391" s="233">
        <v>0</v>
      </c>
      <c r="AJ391" s="488">
        <v>0</v>
      </c>
    </row>
    <row r="392" spans="1:36" s="42" customFormat="1" x14ac:dyDescent="0.25">
      <c r="A392" s="405">
        <v>4</v>
      </c>
      <c r="B392" s="115">
        <v>1477</v>
      </c>
      <c r="C392" s="185" t="s">
        <v>1472</v>
      </c>
      <c r="D392" s="483">
        <v>0</v>
      </c>
      <c r="E392" s="483">
        <v>17.585750000000001</v>
      </c>
      <c r="F392" s="483">
        <v>0</v>
      </c>
      <c r="G392" s="483">
        <v>0</v>
      </c>
      <c r="H392" s="89">
        <v>17.585750000000001</v>
      </c>
      <c r="I392" s="483">
        <v>0</v>
      </c>
      <c r="J392" s="483">
        <v>0</v>
      </c>
      <c r="K392" s="483">
        <v>0</v>
      </c>
      <c r="L392" s="483">
        <v>0</v>
      </c>
      <c r="M392" s="483">
        <v>0</v>
      </c>
      <c r="N392" s="483">
        <v>0</v>
      </c>
      <c r="O392" s="483">
        <v>0</v>
      </c>
      <c r="P392" s="483">
        <v>0</v>
      </c>
      <c r="Q392" s="483">
        <v>0</v>
      </c>
      <c r="R392" s="89">
        <v>0</v>
      </c>
      <c r="S392" s="483">
        <v>0</v>
      </c>
      <c r="T392" s="483">
        <v>0</v>
      </c>
      <c r="U392" s="483">
        <v>0</v>
      </c>
      <c r="V392" s="483">
        <v>0</v>
      </c>
      <c r="W392" s="483">
        <v>0</v>
      </c>
      <c r="X392" s="483">
        <v>0</v>
      </c>
      <c r="Y392" s="483">
        <v>0</v>
      </c>
      <c r="Z392" s="483">
        <v>0</v>
      </c>
      <c r="AA392" s="483">
        <v>0</v>
      </c>
      <c r="AB392" s="483">
        <v>0</v>
      </c>
      <c r="AC392" s="483">
        <v>0</v>
      </c>
      <c r="AD392" s="483">
        <v>0</v>
      </c>
      <c r="AE392" s="483">
        <v>17.585750000000001</v>
      </c>
      <c r="AF392" s="233">
        <v>0</v>
      </c>
      <c r="AG392" s="233">
        <v>0</v>
      </c>
      <c r="AH392" s="233">
        <v>0</v>
      </c>
      <c r="AI392" s="233">
        <v>0</v>
      </c>
      <c r="AJ392" s="488">
        <v>17.585750000000001</v>
      </c>
    </row>
    <row r="393" spans="1:36" s="42" customFormat="1" x14ac:dyDescent="0.25">
      <c r="A393" s="405">
        <v>6</v>
      </c>
      <c r="B393" s="115">
        <v>147705</v>
      </c>
      <c r="C393" s="185" t="s">
        <v>629</v>
      </c>
      <c r="D393" s="483">
        <v>0</v>
      </c>
      <c r="E393" s="483">
        <v>0</v>
      </c>
      <c r="F393" s="483">
        <v>0</v>
      </c>
      <c r="G393" s="483">
        <v>0</v>
      </c>
      <c r="H393" s="89">
        <v>0</v>
      </c>
      <c r="I393" s="483">
        <v>0</v>
      </c>
      <c r="J393" s="483">
        <v>0</v>
      </c>
      <c r="K393" s="483">
        <v>0</v>
      </c>
      <c r="L393" s="483">
        <v>0</v>
      </c>
      <c r="M393" s="483">
        <v>0</v>
      </c>
      <c r="N393" s="483">
        <v>0</v>
      </c>
      <c r="O393" s="483">
        <v>0</v>
      </c>
      <c r="P393" s="483">
        <v>0</v>
      </c>
      <c r="Q393" s="483">
        <v>0</v>
      </c>
      <c r="R393" s="89">
        <v>0</v>
      </c>
      <c r="S393" s="483">
        <v>0</v>
      </c>
      <c r="T393" s="483">
        <v>0</v>
      </c>
      <c r="U393" s="483">
        <v>0</v>
      </c>
      <c r="V393" s="483">
        <v>0</v>
      </c>
      <c r="W393" s="483">
        <v>0</v>
      </c>
      <c r="X393" s="483">
        <v>0</v>
      </c>
      <c r="Y393" s="483">
        <v>0</v>
      </c>
      <c r="Z393" s="483">
        <v>0</v>
      </c>
      <c r="AA393" s="483">
        <v>0</v>
      </c>
      <c r="AB393" s="483">
        <v>0</v>
      </c>
      <c r="AC393" s="483">
        <v>0</v>
      </c>
      <c r="AD393" s="483">
        <v>0</v>
      </c>
      <c r="AE393" s="483">
        <v>0</v>
      </c>
      <c r="AF393" s="233">
        <v>0</v>
      </c>
      <c r="AG393" s="233">
        <v>0</v>
      </c>
      <c r="AH393" s="233">
        <v>0</v>
      </c>
      <c r="AI393" s="233">
        <v>0</v>
      </c>
      <c r="AJ393" s="488">
        <v>0</v>
      </c>
    </row>
    <row r="394" spans="1:36" s="42" customFormat="1" x14ac:dyDescent="0.25">
      <c r="A394" s="405">
        <v>6</v>
      </c>
      <c r="B394" s="115">
        <v>147710</v>
      </c>
      <c r="C394" s="185" t="s">
        <v>631</v>
      </c>
      <c r="D394" s="483">
        <v>0</v>
      </c>
      <c r="E394" s="483">
        <v>0</v>
      </c>
      <c r="F394" s="483">
        <v>0</v>
      </c>
      <c r="G394" s="483">
        <v>0</v>
      </c>
      <c r="H394" s="89">
        <v>0</v>
      </c>
      <c r="I394" s="483">
        <v>0</v>
      </c>
      <c r="J394" s="483">
        <v>0</v>
      </c>
      <c r="K394" s="483">
        <v>0</v>
      </c>
      <c r="L394" s="483">
        <v>0</v>
      </c>
      <c r="M394" s="483">
        <v>0</v>
      </c>
      <c r="N394" s="483">
        <v>0</v>
      </c>
      <c r="O394" s="483">
        <v>0</v>
      </c>
      <c r="P394" s="483">
        <v>0</v>
      </c>
      <c r="Q394" s="483">
        <v>0</v>
      </c>
      <c r="R394" s="89">
        <v>0</v>
      </c>
      <c r="S394" s="483">
        <v>0</v>
      </c>
      <c r="T394" s="483">
        <v>0</v>
      </c>
      <c r="U394" s="483">
        <v>0</v>
      </c>
      <c r="V394" s="483">
        <v>0</v>
      </c>
      <c r="W394" s="483">
        <v>0</v>
      </c>
      <c r="X394" s="483">
        <v>0</v>
      </c>
      <c r="Y394" s="483">
        <v>0</v>
      </c>
      <c r="Z394" s="483">
        <v>0</v>
      </c>
      <c r="AA394" s="483">
        <v>0</v>
      </c>
      <c r="AB394" s="483">
        <v>0</v>
      </c>
      <c r="AC394" s="483">
        <v>0</v>
      </c>
      <c r="AD394" s="483">
        <v>0</v>
      </c>
      <c r="AE394" s="483">
        <v>0</v>
      </c>
      <c r="AF394" s="233">
        <v>0</v>
      </c>
      <c r="AG394" s="233">
        <v>0</v>
      </c>
      <c r="AH394" s="233">
        <v>0</v>
      </c>
      <c r="AI394" s="233">
        <v>0</v>
      </c>
      <c r="AJ394" s="488">
        <v>0</v>
      </c>
    </row>
    <row r="395" spans="1:36" s="42" customFormat="1" x14ac:dyDescent="0.25">
      <c r="A395" s="405">
        <v>6</v>
      </c>
      <c r="B395" s="115">
        <v>147715</v>
      </c>
      <c r="C395" s="185" t="s">
        <v>633</v>
      </c>
      <c r="D395" s="483">
        <v>0</v>
      </c>
      <c r="E395" s="483">
        <v>0</v>
      </c>
      <c r="F395" s="483">
        <v>0</v>
      </c>
      <c r="G395" s="483">
        <v>0</v>
      </c>
      <c r="H395" s="89">
        <v>0</v>
      </c>
      <c r="I395" s="483">
        <v>0</v>
      </c>
      <c r="J395" s="483">
        <v>0</v>
      </c>
      <c r="K395" s="483">
        <v>0</v>
      </c>
      <c r="L395" s="483">
        <v>0</v>
      </c>
      <c r="M395" s="483">
        <v>0</v>
      </c>
      <c r="N395" s="483">
        <v>0</v>
      </c>
      <c r="O395" s="483">
        <v>0</v>
      </c>
      <c r="P395" s="483">
        <v>0</v>
      </c>
      <c r="Q395" s="483">
        <v>0</v>
      </c>
      <c r="R395" s="89">
        <v>0</v>
      </c>
      <c r="S395" s="483">
        <v>0</v>
      </c>
      <c r="T395" s="483">
        <v>0</v>
      </c>
      <c r="U395" s="483">
        <v>0</v>
      </c>
      <c r="V395" s="483">
        <v>0</v>
      </c>
      <c r="W395" s="483">
        <v>0</v>
      </c>
      <c r="X395" s="483">
        <v>0</v>
      </c>
      <c r="Y395" s="483">
        <v>0</v>
      </c>
      <c r="Z395" s="483">
        <v>0</v>
      </c>
      <c r="AA395" s="483">
        <v>0</v>
      </c>
      <c r="AB395" s="483">
        <v>0</v>
      </c>
      <c r="AC395" s="483">
        <v>0</v>
      </c>
      <c r="AD395" s="483">
        <v>0</v>
      </c>
      <c r="AE395" s="483">
        <v>0</v>
      </c>
      <c r="AF395" s="233">
        <v>0</v>
      </c>
      <c r="AG395" s="233">
        <v>0</v>
      </c>
      <c r="AH395" s="233">
        <v>0</v>
      </c>
      <c r="AI395" s="233">
        <v>0</v>
      </c>
      <c r="AJ395" s="488">
        <v>0</v>
      </c>
    </row>
    <row r="396" spans="1:36" s="42" customFormat="1" x14ac:dyDescent="0.25">
      <c r="A396" s="405">
        <v>6</v>
      </c>
      <c r="B396" s="115">
        <v>147720</v>
      </c>
      <c r="C396" s="185" t="s">
        <v>635</v>
      </c>
      <c r="D396" s="483">
        <v>0</v>
      </c>
      <c r="E396" s="483">
        <v>1.0157400000000001</v>
      </c>
      <c r="F396" s="483">
        <v>0</v>
      </c>
      <c r="G396" s="483">
        <v>0</v>
      </c>
      <c r="H396" s="89">
        <v>1.0157400000000001</v>
      </c>
      <c r="I396" s="483">
        <v>0</v>
      </c>
      <c r="J396" s="483">
        <v>0</v>
      </c>
      <c r="K396" s="483">
        <v>0</v>
      </c>
      <c r="L396" s="483">
        <v>0</v>
      </c>
      <c r="M396" s="483">
        <v>0</v>
      </c>
      <c r="N396" s="483">
        <v>0</v>
      </c>
      <c r="O396" s="483">
        <v>0</v>
      </c>
      <c r="P396" s="483">
        <v>0</v>
      </c>
      <c r="Q396" s="483">
        <v>0</v>
      </c>
      <c r="R396" s="89">
        <v>0</v>
      </c>
      <c r="S396" s="483">
        <v>0</v>
      </c>
      <c r="T396" s="483">
        <v>0</v>
      </c>
      <c r="U396" s="483">
        <v>0</v>
      </c>
      <c r="V396" s="483">
        <v>0</v>
      </c>
      <c r="W396" s="483">
        <v>0</v>
      </c>
      <c r="X396" s="483">
        <v>0</v>
      </c>
      <c r="Y396" s="483">
        <v>0</v>
      </c>
      <c r="Z396" s="483">
        <v>0</v>
      </c>
      <c r="AA396" s="483">
        <v>0</v>
      </c>
      <c r="AB396" s="483">
        <v>0</v>
      </c>
      <c r="AC396" s="483">
        <v>0</v>
      </c>
      <c r="AD396" s="483">
        <v>0</v>
      </c>
      <c r="AE396" s="483">
        <v>1.0157400000000001</v>
      </c>
      <c r="AF396" s="233">
        <v>0</v>
      </c>
      <c r="AG396" s="233">
        <v>0</v>
      </c>
      <c r="AH396" s="233">
        <v>0</v>
      </c>
      <c r="AI396" s="233">
        <v>0</v>
      </c>
      <c r="AJ396" s="488">
        <v>1.0157400000000001</v>
      </c>
    </row>
    <row r="397" spans="1:36" s="42" customFormat="1" x14ac:dyDescent="0.25">
      <c r="A397" s="405">
        <v>6</v>
      </c>
      <c r="B397" s="115">
        <v>147725</v>
      </c>
      <c r="C397" s="185" t="s">
        <v>637</v>
      </c>
      <c r="D397" s="483">
        <v>0</v>
      </c>
      <c r="E397" s="483">
        <v>16.57001</v>
      </c>
      <c r="F397" s="483">
        <v>0</v>
      </c>
      <c r="G397" s="483">
        <v>0</v>
      </c>
      <c r="H397" s="89">
        <v>16.57001</v>
      </c>
      <c r="I397" s="483">
        <v>0</v>
      </c>
      <c r="J397" s="483">
        <v>0</v>
      </c>
      <c r="K397" s="483">
        <v>0</v>
      </c>
      <c r="L397" s="483">
        <v>0</v>
      </c>
      <c r="M397" s="483">
        <v>0</v>
      </c>
      <c r="N397" s="483">
        <v>0</v>
      </c>
      <c r="O397" s="483">
        <v>0</v>
      </c>
      <c r="P397" s="483">
        <v>0</v>
      </c>
      <c r="Q397" s="483">
        <v>0</v>
      </c>
      <c r="R397" s="89">
        <v>0</v>
      </c>
      <c r="S397" s="483">
        <v>0</v>
      </c>
      <c r="T397" s="483">
        <v>0</v>
      </c>
      <c r="U397" s="483">
        <v>0</v>
      </c>
      <c r="V397" s="483">
        <v>0</v>
      </c>
      <c r="W397" s="483">
        <v>0</v>
      </c>
      <c r="X397" s="483">
        <v>0</v>
      </c>
      <c r="Y397" s="483">
        <v>0</v>
      </c>
      <c r="Z397" s="483">
        <v>0</v>
      </c>
      <c r="AA397" s="483">
        <v>0</v>
      </c>
      <c r="AB397" s="483">
        <v>0</v>
      </c>
      <c r="AC397" s="483">
        <v>0</v>
      </c>
      <c r="AD397" s="483">
        <v>0</v>
      </c>
      <c r="AE397" s="483">
        <v>16.57001</v>
      </c>
      <c r="AF397" s="233">
        <v>0</v>
      </c>
      <c r="AG397" s="233">
        <v>0</v>
      </c>
      <c r="AH397" s="233">
        <v>0</v>
      </c>
      <c r="AI397" s="233">
        <v>0</v>
      </c>
      <c r="AJ397" s="488">
        <v>16.57001</v>
      </c>
    </row>
    <row r="398" spans="1:36" s="42" customFormat="1" x14ac:dyDescent="0.25">
      <c r="A398" s="405">
        <v>4</v>
      </c>
      <c r="B398" s="115">
        <v>1478</v>
      </c>
      <c r="C398" s="185" t="s">
        <v>1473</v>
      </c>
      <c r="D398" s="483">
        <v>0</v>
      </c>
      <c r="E398" s="483">
        <v>0</v>
      </c>
      <c r="F398" s="483">
        <v>0</v>
      </c>
      <c r="G398" s="483">
        <v>0</v>
      </c>
      <c r="H398" s="89">
        <v>0</v>
      </c>
      <c r="I398" s="483">
        <v>0</v>
      </c>
      <c r="J398" s="483">
        <v>0</v>
      </c>
      <c r="K398" s="483">
        <v>0</v>
      </c>
      <c r="L398" s="483">
        <v>0</v>
      </c>
      <c r="M398" s="483">
        <v>0</v>
      </c>
      <c r="N398" s="483">
        <v>0</v>
      </c>
      <c r="O398" s="483">
        <v>0</v>
      </c>
      <c r="P398" s="483">
        <v>0</v>
      </c>
      <c r="Q398" s="483">
        <v>0</v>
      </c>
      <c r="R398" s="89">
        <v>0</v>
      </c>
      <c r="S398" s="483">
        <v>0</v>
      </c>
      <c r="T398" s="483">
        <v>0</v>
      </c>
      <c r="U398" s="483">
        <v>0</v>
      </c>
      <c r="V398" s="483">
        <v>0</v>
      </c>
      <c r="W398" s="483">
        <v>0</v>
      </c>
      <c r="X398" s="483">
        <v>0</v>
      </c>
      <c r="Y398" s="483">
        <v>0</v>
      </c>
      <c r="Z398" s="483">
        <v>0</v>
      </c>
      <c r="AA398" s="483">
        <v>0</v>
      </c>
      <c r="AB398" s="483">
        <v>0</v>
      </c>
      <c r="AC398" s="483">
        <v>0</v>
      </c>
      <c r="AD398" s="483">
        <v>0</v>
      </c>
      <c r="AE398" s="483">
        <v>0</v>
      </c>
      <c r="AF398" s="233">
        <v>0</v>
      </c>
      <c r="AG398" s="233">
        <v>0</v>
      </c>
      <c r="AH398" s="233">
        <v>0</v>
      </c>
      <c r="AI398" s="233">
        <v>0</v>
      </c>
      <c r="AJ398" s="488">
        <v>0</v>
      </c>
    </row>
    <row r="399" spans="1:36" s="42" customFormat="1" x14ac:dyDescent="0.25">
      <c r="A399" s="405">
        <v>6</v>
      </c>
      <c r="B399" s="115">
        <v>147805</v>
      </c>
      <c r="C399" s="185" t="s">
        <v>629</v>
      </c>
      <c r="D399" s="483">
        <v>0</v>
      </c>
      <c r="E399" s="483">
        <v>0</v>
      </c>
      <c r="F399" s="483">
        <v>0</v>
      </c>
      <c r="G399" s="483">
        <v>0</v>
      </c>
      <c r="H399" s="89">
        <v>0</v>
      </c>
      <c r="I399" s="483">
        <v>0</v>
      </c>
      <c r="J399" s="483">
        <v>0</v>
      </c>
      <c r="K399" s="483">
        <v>0</v>
      </c>
      <c r="L399" s="483">
        <v>0</v>
      </c>
      <c r="M399" s="483">
        <v>0</v>
      </c>
      <c r="N399" s="483">
        <v>0</v>
      </c>
      <c r="O399" s="483">
        <v>0</v>
      </c>
      <c r="P399" s="483">
        <v>0</v>
      </c>
      <c r="Q399" s="483">
        <v>0</v>
      </c>
      <c r="R399" s="89">
        <v>0</v>
      </c>
      <c r="S399" s="483">
        <v>0</v>
      </c>
      <c r="T399" s="483">
        <v>0</v>
      </c>
      <c r="U399" s="483">
        <v>0</v>
      </c>
      <c r="V399" s="483">
        <v>0</v>
      </c>
      <c r="W399" s="483">
        <v>0</v>
      </c>
      <c r="X399" s="483">
        <v>0</v>
      </c>
      <c r="Y399" s="483">
        <v>0</v>
      </c>
      <c r="Z399" s="483">
        <v>0</v>
      </c>
      <c r="AA399" s="483">
        <v>0</v>
      </c>
      <c r="AB399" s="483">
        <v>0</v>
      </c>
      <c r="AC399" s="483">
        <v>0</v>
      </c>
      <c r="AD399" s="483">
        <v>0</v>
      </c>
      <c r="AE399" s="483">
        <v>0</v>
      </c>
      <c r="AF399" s="233">
        <v>0</v>
      </c>
      <c r="AG399" s="233">
        <v>0</v>
      </c>
      <c r="AH399" s="233">
        <v>0</v>
      </c>
      <c r="AI399" s="233">
        <v>0</v>
      </c>
      <c r="AJ399" s="488">
        <v>0</v>
      </c>
    </row>
    <row r="400" spans="1:36" s="42" customFormat="1" x14ac:dyDescent="0.25">
      <c r="A400" s="405">
        <v>6</v>
      </c>
      <c r="B400" s="115">
        <v>147810</v>
      </c>
      <c r="C400" s="185" t="s">
        <v>631</v>
      </c>
      <c r="D400" s="483">
        <v>0</v>
      </c>
      <c r="E400" s="483">
        <v>0</v>
      </c>
      <c r="F400" s="483">
        <v>0</v>
      </c>
      <c r="G400" s="483">
        <v>0</v>
      </c>
      <c r="H400" s="89">
        <v>0</v>
      </c>
      <c r="I400" s="483">
        <v>0</v>
      </c>
      <c r="J400" s="483">
        <v>0</v>
      </c>
      <c r="K400" s="483">
        <v>0</v>
      </c>
      <c r="L400" s="483">
        <v>0</v>
      </c>
      <c r="M400" s="483">
        <v>0</v>
      </c>
      <c r="N400" s="483">
        <v>0</v>
      </c>
      <c r="O400" s="483">
        <v>0</v>
      </c>
      <c r="P400" s="483">
        <v>0</v>
      </c>
      <c r="Q400" s="483">
        <v>0</v>
      </c>
      <c r="R400" s="89">
        <v>0</v>
      </c>
      <c r="S400" s="483">
        <v>0</v>
      </c>
      <c r="T400" s="483">
        <v>0</v>
      </c>
      <c r="U400" s="483">
        <v>0</v>
      </c>
      <c r="V400" s="483">
        <v>0</v>
      </c>
      <c r="W400" s="483">
        <v>0</v>
      </c>
      <c r="X400" s="483">
        <v>0</v>
      </c>
      <c r="Y400" s="483">
        <v>0</v>
      </c>
      <c r="Z400" s="483">
        <v>0</v>
      </c>
      <c r="AA400" s="483">
        <v>0</v>
      </c>
      <c r="AB400" s="483">
        <v>0</v>
      </c>
      <c r="AC400" s="483">
        <v>0</v>
      </c>
      <c r="AD400" s="483">
        <v>0</v>
      </c>
      <c r="AE400" s="483">
        <v>0</v>
      </c>
      <c r="AF400" s="233">
        <v>0</v>
      </c>
      <c r="AG400" s="233">
        <v>0</v>
      </c>
      <c r="AH400" s="233">
        <v>0</v>
      </c>
      <c r="AI400" s="233">
        <v>0</v>
      </c>
      <c r="AJ400" s="488">
        <v>0</v>
      </c>
    </row>
    <row r="401" spans="1:36" s="42" customFormat="1" x14ac:dyDescent="0.25">
      <c r="A401" s="405">
        <v>6</v>
      </c>
      <c r="B401" s="115">
        <v>147815</v>
      </c>
      <c r="C401" s="185" t="s">
        <v>633</v>
      </c>
      <c r="D401" s="483">
        <v>0</v>
      </c>
      <c r="E401" s="483">
        <v>0</v>
      </c>
      <c r="F401" s="483">
        <v>0</v>
      </c>
      <c r="G401" s="483">
        <v>0</v>
      </c>
      <c r="H401" s="89">
        <v>0</v>
      </c>
      <c r="I401" s="483">
        <v>0</v>
      </c>
      <c r="J401" s="483">
        <v>0</v>
      </c>
      <c r="K401" s="483">
        <v>0</v>
      </c>
      <c r="L401" s="483">
        <v>0</v>
      </c>
      <c r="M401" s="483">
        <v>0</v>
      </c>
      <c r="N401" s="483">
        <v>0</v>
      </c>
      <c r="O401" s="483">
        <v>0</v>
      </c>
      <c r="P401" s="483">
        <v>0</v>
      </c>
      <c r="Q401" s="483">
        <v>0</v>
      </c>
      <c r="R401" s="89">
        <v>0</v>
      </c>
      <c r="S401" s="483">
        <v>0</v>
      </c>
      <c r="T401" s="483">
        <v>0</v>
      </c>
      <c r="U401" s="483">
        <v>0</v>
      </c>
      <c r="V401" s="483">
        <v>0</v>
      </c>
      <c r="W401" s="483">
        <v>0</v>
      </c>
      <c r="X401" s="483">
        <v>0</v>
      </c>
      <c r="Y401" s="483">
        <v>0</v>
      </c>
      <c r="Z401" s="483">
        <v>0</v>
      </c>
      <c r="AA401" s="483">
        <v>0</v>
      </c>
      <c r="AB401" s="483">
        <v>0</v>
      </c>
      <c r="AC401" s="483">
        <v>0</v>
      </c>
      <c r="AD401" s="483">
        <v>0</v>
      </c>
      <c r="AE401" s="483">
        <v>0</v>
      </c>
      <c r="AF401" s="233">
        <v>0</v>
      </c>
      <c r="AG401" s="233">
        <v>0</v>
      </c>
      <c r="AH401" s="233">
        <v>0</v>
      </c>
      <c r="AI401" s="233">
        <v>0</v>
      </c>
      <c r="AJ401" s="488">
        <v>0</v>
      </c>
    </row>
    <row r="402" spans="1:36" s="42" customFormat="1" x14ac:dyDescent="0.25">
      <c r="A402" s="405">
        <v>6</v>
      </c>
      <c r="B402" s="115">
        <v>147820</v>
      </c>
      <c r="C402" s="185" t="s">
        <v>635</v>
      </c>
      <c r="D402" s="483">
        <v>0</v>
      </c>
      <c r="E402" s="483">
        <v>0</v>
      </c>
      <c r="F402" s="483">
        <v>0</v>
      </c>
      <c r="G402" s="483">
        <v>0</v>
      </c>
      <c r="H402" s="89">
        <v>0</v>
      </c>
      <c r="I402" s="483">
        <v>0</v>
      </c>
      <c r="J402" s="483">
        <v>0</v>
      </c>
      <c r="K402" s="483">
        <v>0</v>
      </c>
      <c r="L402" s="483">
        <v>0</v>
      </c>
      <c r="M402" s="483">
        <v>0</v>
      </c>
      <c r="N402" s="483">
        <v>0</v>
      </c>
      <c r="O402" s="483">
        <v>0</v>
      </c>
      <c r="P402" s="483">
        <v>0</v>
      </c>
      <c r="Q402" s="483">
        <v>0</v>
      </c>
      <c r="R402" s="89">
        <v>0</v>
      </c>
      <c r="S402" s="483">
        <v>0</v>
      </c>
      <c r="T402" s="483">
        <v>0</v>
      </c>
      <c r="U402" s="483">
        <v>0</v>
      </c>
      <c r="V402" s="483">
        <v>0</v>
      </c>
      <c r="W402" s="483">
        <v>0</v>
      </c>
      <c r="X402" s="483">
        <v>0</v>
      </c>
      <c r="Y402" s="483">
        <v>0</v>
      </c>
      <c r="Z402" s="483">
        <v>0</v>
      </c>
      <c r="AA402" s="483">
        <v>0</v>
      </c>
      <c r="AB402" s="483">
        <v>0</v>
      </c>
      <c r="AC402" s="483">
        <v>0</v>
      </c>
      <c r="AD402" s="483">
        <v>0</v>
      </c>
      <c r="AE402" s="483">
        <v>0</v>
      </c>
      <c r="AF402" s="233">
        <v>0</v>
      </c>
      <c r="AG402" s="233">
        <v>0</v>
      </c>
      <c r="AH402" s="233">
        <v>0</v>
      </c>
      <c r="AI402" s="233">
        <v>0</v>
      </c>
      <c r="AJ402" s="488">
        <v>0</v>
      </c>
    </row>
    <row r="403" spans="1:36" s="42" customFormat="1" x14ac:dyDescent="0.25">
      <c r="A403" s="405">
        <v>6</v>
      </c>
      <c r="B403" s="115">
        <v>147825</v>
      </c>
      <c r="C403" s="185" t="s">
        <v>637</v>
      </c>
      <c r="D403" s="483">
        <v>0</v>
      </c>
      <c r="E403" s="483">
        <v>0</v>
      </c>
      <c r="F403" s="483">
        <v>0</v>
      </c>
      <c r="G403" s="483">
        <v>0</v>
      </c>
      <c r="H403" s="89">
        <v>0</v>
      </c>
      <c r="I403" s="483">
        <v>0</v>
      </c>
      <c r="J403" s="483">
        <v>0</v>
      </c>
      <c r="K403" s="483">
        <v>0</v>
      </c>
      <c r="L403" s="483">
        <v>0</v>
      </c>
      <c r="M403" s="483">
        <v>0</v>
      </c>
      <c r="N403" s="483">
        <v>0</v>
      </c>
      <c r="O403" s="483">
        <v>0</v>
      </c>
      <c r="P403" s="483">
        <v>0</v>
      </c>
      <c r="Q403" s="483">
        <v>0</v>
      </c>
      <c r="R403" s="89">
        <v>0</v>
      </c>
      <c r="S403" s="483">
        <v>0</v>
      </c>
      <c r="T403" s="483">
        <v>0</v>
      </c>
      <c r="U403" s="483">
        <v>0</v>
      </c>
      <c r="V403" s="483">
        <v>0</v>
      </c>
      <c r="W403" s="483">
        <v>0</v>
      </c>
      <c r="X403" s="483">
        <v>0</v>
      </c>
      <c r="Y403" s="483">
        <v>0</v>
      </c>
      <c r="Z403" s="483">
        <v>0</v>
      </c>
      <c r="AA403" s="483">
        <v>0</v>
      </c>
      <c r="AB403" s="483">
        <v>0</v>
      </c>
      <c r="AC403" s="483">
        <v>0</v>
      </c>
      <c r="AD403" s="483">
        <v>0</v>
      </c>
      <c r="AE403" s="483">
        <v>0</v>
      </c>
      <c r="AF403" s="233">
        <v>0</v>
      </c>
      <c r="AG403" s="233">
        <v>0</v>
      </c>
      <c r="AH403" s="233">
        <v>0</v>
      </c>
      <c r="AI403" s="233">
        <v>0</v>
      </c>
      <c r="AJ403" s="488">
        <v>0</v>
      </c>
    </row>
    <row r="404" spans="1:36" s="42" customFormat="1" x14ac:dyDescent="0.25">
      <c r="A404" s="405">
        <v>4</v>
      </c>
      <c r="B404" s="115">
        <v>1479</v>
      </c>
      <c r="C404" s="185" t="s">
        <v>699</v>
      </c>
      <c r="D404" s="483">
        <v>50.429189999999998</v>
      </c>
      <c r="E404" s="483">
        <v>19635.319520000001</v>
      </c>
      <c r="F404" s="483">
        <v>19.078469999999999</v>
      </c>
      <c r="G404" s="483">
        <v>14.417590000000001</v>
      </c>
      <c r="H404" s="89">
        <v>19719.244770000001</v>
      </c>
      <c r="I404" s="483">
        <v>0</v>
      </c>
      <c r="J404" s="483">
        <v>72.435159999999996</v>
      </c>
      <c r="K404" s="483">
        <v>0</v>
      </c>
      <c r="L404" s="483">
        <v>0</v>
      </c>
      <c r="M404" s="483">
        <v>0</v>
      </c>
      <c r="N404" s="483">
        <v>0</v>
      </c>
      <c r="O404" s="483">
        <v>0</v>
      </c>
      <c r="P404" s="483">
        <v>10.64757</v>
      </c>
      <c r="Q404" s="483">
        <v>0</v>
      </c>
      <c r="R404" s="89">
        <v>83.082729999999998</v>
      </c>
      <c r="S404" s="483">
        <v>0</v>
      </c>
      <c r="T404" s="483">
        <v>0</v>
      </c>
      <c r="U404" s="483">
        <v>0</v>
      </c>
      <c r="V404" s="483">
        <v>0</v>
      </c>
      <c r="W404" s="483">
        <v>0</v>
      </c>
      <c r="X404" s="483">
        <v>0</v>
      </c>
      <c r="Y404" s="483">
        <v>0</v>
      </c>
      <c r="Z404" s="483">
        <v>0</v>
      </c>
      <c r="AA404" s="483">
        <v>0</v>
      </c>
      <c r="AB404" s="483">
        <v>0</v>
      </c>
      <c r="AC404" s="483">
        <v>0</v>
      </c>
      <c r="AD404" s="483">
        <v>0</v>
      </c>
      <c r="AE404" s="483">
        <v>19802.327499999999</v>
      </c>
      <c r="AF404" s="233">
        <v>0</v>
      </c>
      <c r="AG404" s="233">
        <v>0</v>
      </c>
      <c r="AH404" s="233">
        <v>0</v>
      </c>
      <c r="AI404" s="233">
        <v>0</v>
      </c>
      <c r="AJ404" s="488">
        <v>19802.327500000003</v>
      </c>
    </row>
    <row r="405" spans="1:36" s="42" customFormat="1" x14ac:dyDescent="0.25">
      <c r="A405" s="405">
        <v>6</v>
      </c>
      <c r="B405" s="115">
        <v>147905</v>
      </c>
      <c r="C405" s="185" t="s">
        <v>629</v>
      </c>
      <c r="D405" s="483">
        <v>2.6129600000000002</v>
      </c>
      <c r="E405" s="483">
        <v>475.28377</v>
      </c>
      <c r="F405" s="483">
        <v>1.8748400000000001</v>
      </c>
      <c r="G405" s="483">
        <v>8.7698199999999993</v>
      </c>
      <c r="H405" s="89">
        <v>488.54138999999998</v>
      </c>
      <c r="I405" s="483">
        <v>0</v>
      </c>
      <c r="J405" s="483">
        <v>6.02372</v>
      </c>
      <c r="K405" s="483">
        <v>0</v>
      </c>
      <c r="L405" s="483">
        <v>0</v>
      </c>
      <c r="M405" s="483">
        <v>0</v>
      </c>
      <c r="N405" s="483">
        <v>0</v>
      </c>
      <c r="O405" s="483">
        <v>0</v>
      </c>
      <c r="P405" s="483">
        <v>0.75934999999999997</v>
      </c>
      <c r="Q405" s="483">
        <v>0</v>
      </c>
      <c r="R405" s="89">
        <v>6.7830700000000004</v>
      </c>
      <c r="S405" s="483">
        <v>0</v>
      </c>
      <c r="T405" s="483">
        <v>0</v>
      </c>
      <c r="U405" s="483">
        <v>0</v>
      </c>
      <c r="V405" s="483">
        <v>0</v>
      </c>
      <c r="W405" s="483">
        <v>0</v>
      </c>
      <c r="X405" s="483">
        <v>0</v>
      </c>
      <c r="Y405" s="483">
        <v>0</v>
      </c>
      <c r="Z405" s="483">
        <v>0</v>
      </c>
      <c r="AA405" s="483">
        <v>0</v>
      </c>
      <c r="AB405" s="483">
        <v>0</v>
      </c>
      <c r="AC405" s="483">
        <v>0</v>
      </c>
      <c r="AD405" s="483">
        <v>0</v>
      </c>
      <c r="AE405" s="483">
        <v>495.32445999999999</v>
      </c>
      <c r="AF405" s="233">
        <v>0</v>
      </c>
      <c r="AG405" s="233">
        <v>0</v>
      </c>
      <c r="AH405" s="233">
        <v>0</v>
      </c>
      <c r="AI405" s="233">
        <v>0</v>
      </c>
      <c r="AJ405" s="488">
        <v>495.32445999999999</v>
      </c>
    </row>
    <row r="406" spans="1:36" s="42" customFormat="1" x14ac:dyDescent="0.25">
      <c r="A406" s="405">
        <v>6</v>
      </c>
      <c r="B406" s="115">
        <v>147910</v>
      </c>
      <c r="C406" s="185" t="s">
        <v>631</v>
      </c>
      <c r="D406" s="483">
        <v>4.3814500000000001</v>
      </c>
      <c r="E406" s="483">
        <v>341.70751000000001</v>
      </c>
      <c r="F406" s="483">
        <v>1.3727799999999999</v>
      </c>
      <c r="G406" s="483">
        <v>2.96746</v>
      </c>
      <c r="H406" s="89">
        <v>350.42919999999998</v>
      </c>
      <c r="I406" s="483">
        <v>0</v>
      </c>
      <c r="J406" s="483">
        <v>4.0590200000000003</v>
      </c>
      <c r="K406" s="483">
        <v>0</v>
      </c>
      <c r="L406" s="483">
        <v>0</v>
      </c>
      <c r="M406" s="483">
        <v>0</v>
      </c>
      <c r="N406" s="483">
        <v>0</v>
      </c>
      <c r="O406" s="483">
        <v>0</v>
      </c>
      <c r="P406" s="483">
        <v>0.51305000000000001</v>
      </c>
      <c r="Q406" s="483">
        <v>0</v>
      </c>
      <c r="R406" s="89">
        <v>4.5720700000000001</v>
      </c>
      <c r="S406" s="483">
        <v>0</v>
      </c>
      <c r="T406" s="483">
        <v>0</v>
      </c>
      <c r="U406" s="483">
        <v>0</v>
      </c>
      <c r="V406" s="483">
        <v>0</v>
      </c>
      <c r="W406" s="483">
        <v>0</v>
      </c>
      <c r="X406" s="483">
        <v>0</v>
      </c>
      <c r="Y406" s="483">
        <v>0</v>
      </c>
      <c r="Z406" s="483">
        <v>0</v>
      </c>
      <c r="AA406" s="483">
        <v>0</v>
      </c>
      <c r="AB406" s="483">
        <v>0</v>
      </c>
      <c r="AC406" s="483">
        <v>0</v>
      </c>
      <c r="AD406" s="483">
        <v>0</v>
      </c>
      <c r="AE406" s="483">
        <v>355.00126999999998</v>
      </c>
      <c r="AF406" s="233">
        <v>0</v>
      </c>
      <c r="AG406" s="233">
        <v>0</v>
      </c>
      <c r="AH406" s="233">
        <v>0</v>
      </c>
      <c r="AI406" s="233">
        <v>0</v>
      </c>
      <c r="AJ406" s="488">
        <v>355.00126999999998</v>
      </c>
    </row>
    <row r="407" spans="1:36" s="42" customFormat="1" x14ac:dyDescent="0.25">
      <c r="A407" s="405">
        <v>6</v>
      </c>
      <c r="B407" s="115">
        <v>147915</v>
      </c>
      <c r="C407" s="185" t="s">
        <v>633</v>
      </c>
      <c r="D407" s="483">
        <v>6.0724900000000002</v>
      </c>
      <c r="E407" s="483">
        <v>607.08783000000005</v>
      </c>
      <c r="F407" s="483">
        <v>1.7779</v>
      </c>
      <c r="G407" s="483">
        <v>3.0000000000000001E-3</v>
      </c>
      <c r="H407" s="89">
        <v>614.94122000000016</v>
      </c>
      <c r="I407" s="483">
        <v>0</v>
      </c>
      <c r="J407" s="483">
        <v>5.7960599999999998</v>
      </c>
      <c r="K407" s="483">
        <v>0</v>
      </c>
      <c r="L407" s="483">
        <v>0</v>
      </c>
      <c r="M407" s="483">
        <v>0</v>
      </c>
      <c r="N407" s="483">
        <v>0</v>
      </c>
      <c r="O407" s="483">
        <v>0</v>
      </c>
      <c r="P407" s="483">
        <v>0.78886999999999996</v>
      </c>
      <c r="Q407" s="483">
        <v>0</v>
      </c>
      <c r="R407" s="89">
        <v>6.5849299999999999</v>
      </c>
      <c r="S407" s="483">
        <v>0</v>
      </c>
      <c r="T407" s="483">
        <v>0</v>
      </c>
      <c r="U407" s="483">
        <v>0</v>
      </c>
      <c r="V407" s="483">
        <v>0</v>
      </c>
      <c r="W407" s="483">
        <v>0</v>
      </c>
      <c r="X407" s="483">
        <v>0</v>
      </c>
      <c r="Y407" s="483">
        <v>0</v>
      </c>
      <c r="Z407" s="483">
        <v>0</v>
      </c>
      <c r="AA407" s="483">
        <v>0</v>
      </c>
      <c r="AB407" s="483">
        <v>0</v>
      </c>
      <c r="AC407" s="483">
        <v>0</v>
      </c>
      <c r="AD407" s="483">
        <v>0</v>
      </c>
      <c r="AE407" s="483">
        <v>621.52615000000014</v>
      </c>
      <c r="AF407" s="233">
        <v>0</v>
      </c>
      <c r="AG407" s="233">
        <v>0</v>
      </c>
      <c r="AH407" s="233">
        <v>0</v>
      </c>
      <c r="AI407" s="233">
        <v>0</v>
      </c>
      <c r="AJ407" s="488">
        <v>621.52615000000014</v>
      </c>
    </row>
    <row r="408" spans="1:36" s="42" customFormat="1" x14ac:dyDescent="0.25">
      <c r="A408" s="405">
        <v>6</v>
      </c>
      <c r="B408" s="115">
        <v>147920</v>
      </c>
      <c r="C408" s="185" t="s">
        <v>635</v>
      </c>
      <c r="D408" s="483">
        <v>10.93744</v>
      </c>
      <c r="E408" s="483">
        <v>1373.96191</v>
      </c>
      <c r="F408" s="483">
        <v>2.33507</v>
      </c>
      <c r="G408" s="483">
        <v>1.1542699999999999</v>
      </c>
      <c r="H408" s="89">
        <v>1388.38869</v>
      </c>
      <c r="I408" s="483">
        <v>0</v>
      </c>
      <c r="J408" s="483">
        <v>12.89476</v>
      </c>
      <c r="K408" s="483">
        <v>0</v>
      </c>
      <c r="L408" s="483">
        <v>0</v>
      </c>
      <c r="M408" s="483">
        <v>0</v>
      </c>
      <c r="N408" s="483">
        <v>0</v>
      </c>
      <c r="O408" s="483">
        <v>0</v>
      </c>
      <c r="P408" s="483">
        <v>1.6330899999999999</v>
      </c>
      <c r="Q408" s="483">
        <v>0</v>
      </c>
      <c r="R408" s="89">
        <v>14.527849999999999</v>
      </c>
      <c r="S408" s="483">
        <v>0</v>
      </c>
      <c r="T408" s="483">
        <v>0</v>
      </c>
      <c r="U408" s="483">
        <v>0</v>
      </c>
      <c r="V408" s="483">
        <v>0</v>
      </c>
      <c r="W408" s="483">
        <v>0</v>
      </c>
      <c r="X408" s="483">
        <v>0</v>
      </c>
      <c r="Y408" s="483">
        <v>0</v>
      </c>
      <c r="Z408" s="483">
        <v>0</v>
      </c>
      <c r="AA408" s="483">
        <v>0</v>
      </c>
      <c r="AB408" s="483">
        <v>0</v>
      </c>
      <c r="AC408" s="483">
        <v>0</v>
      </c>
      <c r="AD408" s="483">
        <v>0</v>
      </c>
      <c r="AE408" s="483">
        <v>1402.9165399999999</v>
      </c>
      <c r="AF408" s="233">
        <v>0</v>
      </c>
      <c r="AG408" s="233">
        <v>0</v>
      </c>
      <c r="AH408" s="233">
        <v>0</v>
      </c>
      <c r="AI408" s="233">
        <v>0</v>
      </c>
      <c r="AJ408" s="488">
        <v>1402.9165399999999</v>
      </c>
    </row>
    <row r="409" spans="1:36" s="42" customFormat="1" x14ac:dyDescent="0.25">
      <c r="A409" s="405">
        <v>6</v>
      </c>
      <c r="B409" s="115">
        <v>147925</v>
      </c>
      <c r="C409" s="185" t="s">
        <v>637</v>
      </c>
      <c r="D409" s="483">
        <v>26.424849999999999</v>
      </c>
      <c r="E409" s="483">
        <v>16837.2785</v>
      </c>
      <c r="F409" s="483">
        <v>11.717879999999999</v>
      </c>
      <c r="G409" s="483">
        <v>1.5230399999999999</v>
      </c>
      <c r="H409" s="89">
        <v>16876.94427</v>
      </c>
      <c r="I409" s="483">
        <v>0</v>
      </c>
      <c r="J409" s="483">
        <v>43.6616</v>
      </c>
      <c r="K409" s="483">
        <v>0</v>
      </c>
      <c r="L409" s="483">
        <v>0</v>
      </c>
      <c r="M409" s="483">
        <v>0</v>
      </c>
      <c r="N409" s="483">
        <v>0</v>
      </c>
      <c r="O409" s="483">
        <v>0</v>
      </c>
      <c r="P409" s="483">
        <v>6.9532100000000003</v>
      </c>
      <c r="Q409" s="483">
        <v>0</v>
      </c>
      <c r="R409" s="89">
        <v>50.614809999999999</v>
      </c>
      <c r="S409" s="483">
        <v>0</v>
      </c>
      <c r="T409" s="483">
        <v>0</v>
      </c>
      <c r="U409" s="483">
        <v>0</v>
      </c>
      <c r="V409" s="483">
        <v>0</v>
      </c>
      <c r="W409" s="483">
        <v>0</v>
      </c>
      <c r="X409" s="483">
        <v>0</v>
      </c>
      <c r="Y409" s="483">
        <v>0</v>
      </c>
      <c r="Z409" s="483">
        <v>0</v>
      </c>
      <c r="AA409" s="483">
        <v>0</v>
      </c>
      <c r="AB409" s="483">
        <v>0</v>
      </c>
      <c r="AC409" s="483">
        <v>0</v>
      </c>
      <c r="AD409" s="483">
        <v>0</v>
      </c>
      <c r="AE409" s="483">
        <v>16927.559079999999</v>
      </c>
      <c r="AF409" s="233">
        <v>0</v>
      </c>
      <c r="AG409" s="233">
        <v>0</v>
      </c>
      <c r="AH409" s="233">
        <v>0</v>
      </c>
      <c r="AI409" s="233">
        <v>0</v>
      </c>
      <c r="AJ409" s="488">
        <v>16927.559079999999</v>
      </c>
    </row>
    <row r="410" spans="1:36" s="42" customFormat="1" x14ac:dyDescent="0.25">
      <c r="A410" s="405">
        <v>4</v>
      </c>
      <c r="B410" s="115">
        <v>1480</v>
      </c>
      <c r="C410" s="185" t="s">
        <v>1474</v>
      </c>
      <c r="D410" s="483">
        <v>0</v>
      </c>
      <c r="E410" s="483">
        <v>0</v>
      </c>
      <c r="F410" s="483">
        <v>0</v>
      </c>
      <c r="G410" s="483">
        <v>0</v>
      </c>
      <c r="H410" s="89">
        <v>0</v>
      </c>
      <c r="I410" s="483">
        <v>0</v>
      </c>
      <c r="J410" s="483">
        <v>0</v>
      </c>
      <c r="K410" s="483">
        <v>0</v>
      </c>
      <c r="L410" s="483">
        <v>0</v>
      </c>
      <c r="M410" s="483">
        <v>0</v>
      </c>
      <c r="N410" s="483">
        <v>0</v>
      </c>
      <c r="O410" s="483">
        <v>0</v>
      </c>
      <c r="P410" s="483">
        <v>0</v>
      </c>
      <c r="Q410" s="483">
        <v>0</v>
      </c>
      <c r="R410" s="89">
        <v>0</v>
      </c>
      <c r="S410" s="483">
        <v>0</v>
      </c>
      <c r="T410" s="483">
        <v>0</v>
      </c>
      <c r="U410" s="483">
        <v>0</v>
      </c>
      <c r="V410" s="483">
        <v>0</v>
      </c>
      <c r="W410" s="483">
        <v>0</v>
      </c>
      <c r="X410" s="483">
        <v>0</v>
      </c>
      <c r="Y410" s="483">
        <v>0</v>
      </c>
      <c r="Z410" s="483">
        <v>0</v>
      </c>
      <c r="AA410" s="483">
        <v>0</v>
      </c>
      <c r="AB410" s="483">
        <v>0</v>
      </c>
      <c r="AC410" s="483">
        <v>0</v>
      </c>
      <c r="AD410" s="483">
        <v>0</v>
      </c>
      <c r="AE410" s="483">
        <v>0</v>
      </c>
      <c r="AF410" s="233">
        <v>0</v>
      </c>
      <c r="AG410" s="233">
        <v>0</v>
      </c>
      <c r="AH410" s="233">
        <v>0</v>
      </c>
      <c r="AI410" s="233">
        <v>0</v>
      </c>
      <c r="AJ410" s="488">
        <v>0</v>
      </c>
    </row>
    <row r="411" spans="1:36" s="42" customFormat="1" x14ac:dyDescent="0.25">
      <c r="A411" s="405">
        <v>6</v>
      </c>
      <c r="B411" s="115">
        <v>148005</v>
      </c>
      <c r="C411" s="185" t="s">
        <v>629</v>
      </c>
      <c r="D411" s="483">
        <v>0</v>
      </c>
      <c r="E411" s="483">
        <v>0</v>
      </c>
      <c r="F411" s="483">
        <v>0</v>
      </c>
      <c r="G411" s="483">
        <v>0</v>
      </c>
      <c r="H411" s="89">
        <v>0</v>
      </c>
      <c r="I411" s="483">
        <v>0</v>
      </c>
      <c r="J411" s="483">
        <v>0</v>
      </c>
      <c r="K411" s="483">
        <v>0</v>
      </c>
      <c r="L411" s="483">
        <v>0</v>
      </c>
      <c r="M411" s="483">
        <v>0</v>
      </c>
      <c r="N411" s="483">
        <v>0</v>
      </c>
      <c r="O411" s="483">
        <v>0</v>
      </c>
      <c r="P411" s="483">
        <v>0</v>
      </c>
      <c r="Q411" s="483">
        <v>0</v>
      </c>
      <c r="R411" s="89">
        <v>0</v>
      </c>
      <c r="S411" s="483">
        <v>0</v>
      </c>
      <c r="T411" s="483">
        <v>0</v>
      </c>
      <c r="U411" s="483">
        <v>0</v>
      </c>
      <c r="V411" s="483">
        <v>0</v>
      </c>
      <c r="W411" s="483">
        <v>0</v>
      </c>
      <c r="X411" s="483">
        <v>0</v>
      </c>
      <c r="Y411" s="483">
        <v>0</v>
      </c>
      <c r="Z411" s="483">
        <v>0</v>
      </c>
      <c r="AA411" s="483">
        <v>0</v>
      </c>
      <c r="AB411" s="483">
        <v>0</v>
      </c>
      <c r="AC411" s="483">
        <v>0</v>
      </c>
      <c r="AD411" s="483">
        <v>0</v>
      </c>
      <c r="AE411" s="483">
        <v>0</v>
      </c>
      <c r="AF411" s="233">
        <v>0</v>
      </c>
      <c r="AG411" s="233">
        <v>0</v>
      </c>
      <c r="AH411" s="233">
        <v>0</v>
      </c>
      <c r="AI411" s="233">
        <v>0</v>
      </c>
      <c r="AJ411" s="488">
        <v>0</v>
      </c>
    </row>
    <row r="412" spans="1:36" s="42" customFormat="1" x14ac:dyDescent="0.25">
      <c r="A412" s="405">
        <v>6</v>
      </c>
      <c r="B412" s="115">
        <v>148010</v>
      </c>
      <c r="C412" s="185" t="s">
        <v>631</v>
      </c>
      <c r="D412" s="483">
        <v>0</v>
      </c>
      <c r="E412" s="483">
        <v>0</v>
      </c>
      <c r="F412" s="483">
        <v>0</v>
      </c>
      <c r="G412" s="483">
        <v>0</v>
      </c>
      <c r="H412" s="89">
        <v>0</v>
      </c>
      <c r="I412" s="483">
        <v>0</v>
      </c>
      <c r="J412" s="483">
        <v>0</v>
      </c>
      <c r="K412" s="483">
        <v>0</v>
      </c>
      <c r="L412" s="483">
        <v>0</v>
      </c>
      <c r="M412" s="483">
        <v>0</v>
      </c>
      <c r="N412" s="483">
        <v>0</v>
      </c>
      <c r="O412" s="483">
        <v>0</v>
      </c>
      <c r="P412" s="483">
        <v>0</v>
      </c>
      <c r="Q412" s="483">
        <v>0</v>
      </c>
      <c r="R412" s="89">
        <v>0</v>
      </c>
      <c r="S412" s="483">
        <v>0</v>
      </c>
      <c r="T412" s="483">
        <v>0</v>
      </c>
      <c r="U412" s="483">
        <v>0</v>
      </c>
      <c r="V412" s="483">
        <v>0</v>
      </c>
      <c r="W412" s="483">
        <v>0</v>
      </c>
      <c r="X412" s="483">
        <v>0</v>
      </c>
      <c r="Y412" s="483">
        <v>0</v>
      </c>
      <c r="Z412" s="483">
        <v>0</v>
      </c>
      <c r="AA412" s="483">
        <v>0</v>
      </c>
      <c r="AB412" s="483">
        <v>0</v>
      </c>
      <c r="AC412" s="483">
        <v>0</v>
      </c>
      <c r="AD412" s="483">
        <v>0</v>
      </c>
      <c r="AE412" s="483">
        <v>0</v>
      </c>
      <c r="AF412" s="233">
        <v>0</v>
      </c>
      <c r="AG412" s="233">
        <v>0</v>
      </c>
      <c r="AH412" s="233">
        <v>0</v>
      </c>
      <c r="AI412" s="233">
        <v>0</v>
      </c>
      <c r="AJ412" s="488">
        <v>0</v>
      </c>
    </row>
    <row r="413" spans="1:36" s="42" customFormat="1" x14ac:dyDescent="0.25">
      <c r="A413" s="405">
        <v>6</v>
      </c>
      <c r="B413" s="115">
        <v>148015</v>
      </c>
      <c r="C413" s="185" t="s">
        <v>633</v>
      </c>
      <c r="D413" s="483">
        <v>0</v>
      </c>
      <c r="E413" s="483">
        <v>0</v>
      </c>
      <c r="F413" s="483">
        <v>0</v>
      </c>
      <c r="G413" s="483">
        <v>0</v>
      </c>
      <c r="H413" s="89">
        <v>0</v>
      </c>
      <c r="I413" s="483">
        <v>0</v>
      </c>
      <c r="J413" s="483">
        <v>0</v>
      </c>
      <c r="K413" s="483">
        <v>0</v>
      </c>
      <c r="L413" s="483">
        <v>0</v>
      </c>
      <c r="M413" s="483">
        <v>0</v>
      </c>
      <c r="N413" s="483">
        <v>0</v>
      </c>
      <c r="O413" s="483">
        <v>0</v>
      </c>
      <c r="P413" s="483">
        <v>0</v>
      </c>
      <c r="Q413" s="483">
        <v>0</v>
      </c>
      <c r="R413" s="89">
        <v>0</v>
      </c>
      <c r="S413" s="483">
        <v>0</v>
      </c>
      <c r="T413" s="483">
        <v>0</v>
      </c>
      <c r="U413" s="483">
        <v>0</v>
      </c>
      <c r="V413" s="483">
        <v>0</v>
      </c>
      <c r="W413" s="483">
        <v>0</v>
      </c>
      <c r="X413" s="483">
        <v>0</v>
      </c>
      <c r="Y413" s="483">
        <v>0</v>
      </c>
      <c r="Z413" s="483">
        <v>0</v>
      </c>
      <c r="AA413" s="483">
        <v>0</v>
      </c>
      <c r="AB413" s="483">
        <v>0</v>
      </c>
      <c r="AC413" s="483">
        <v>0</v>
      </c>
      <c r="AD413" s="483">
        <v>0</v>
      </c>
      <c r="AE413" s="483">
        <v>0</v>
      </c>
      <c r="AF413" s="233">
        <v>0</v>
      </c>
      <c r="AG413" s="233">
        <v>0</v>
      </c>
      <c r="AH413" s="233">
        <v>0</v>
      </c>
      <c r="AI413" s="233">
        <v>0</v>
      </c>
      <c r="AJ413" s="488">
        <v>0</v>
      </c>
    </row>
    <row r="414" spans="1:36" s="42" customFormat="1" x14ac:dyDescent="0.25">
      <c r="A414" s="405">
        <v>6</v>
      </c>
      <c r="B414" s="115">
        <v>148020</v>
      </c>
      <c r="C414" s="185" t="s">
        <v>635</v>
      </c>
      <c r="D414" s="483">
        <v>0</v>
      </c>
      <c r="E414" s="483">
        <v>0</v>
      </c>
      <c r="F414" s="483">
        <v>0</v>
      </c>
      <c r="G414" s="483">
        <v>0</v>
      </c>
      <c r="H414" s="89">
        <v>0</v>
      </c>
      <c r="I414" s="483">
        <v>0</v>
      </c>
      <c r="J414" s="483">
        <v>0</v>
      </c>
      <c r="K414" s="483">
        <v>0</v>
      </c>
      <c r="L414" s="483">
        <v>0</v>
      </c>
      <c r="M414" s="483">
        <v>0</v>
      </c>
      <c r="N414" s="483">
        <v>0</v>
      </c>
      <c r="O414" s="483">
        <v>0</v>
      </c>
      <c r="P414" s="483">
        <v>0</v>
      </c>
      <c r="Q414" s="483">
        <v>0</v>
      </c>
      <c r="R414" s="89">
        <v>0</v>
      </c>
      <c r="S414" s="483">
        <v>0</v>
      </c>
      <c r="T414" s="483">
        <v>0</v>
      </c>
      <c r="U414" s="483">
        <v>0</v>
      </c>
      <c r="V414" s="483">
        <v>0</v>
      </c>
      <c r="W414" s="483">
        <v>0</v>
      </c>
      <c r="X414" s="483">
        <v>0</v>
      </c>
      <c r="Y414" s="483">
        <v>0</v>
      </c>
      <c r="Z414" s="483">
        <v>0</v>
      </c>
      <c r="AA414" s="483">
        <v>0</v>
      </c>
      <c r="AB414" s="483">
        <v>0</v>
      </c>
      <c r="AC414" s="483">
        <v>0</v>
      </c>
      <c r="AD414" s="483">
        <v>0</v>
      </c>
      <c r="AE414" s="483">
        <v>0</v>
      </c>
      <c r="AF414" s="233">
        <v>0</v>
      </c>
      <c r="AG414" s="233">
        <v>0</v>
      </c>
      <c r="AH414" s="233">
        <v>0</v>
      </c>
      <c r="AI414" s="233">
        <v>0</v>
      </c>
      <c r="AJ414" s="488">
        <v>0</v>
      </c>
    </row>
    <row r="415" spans="1:36" s="42" customFormat="1" x14ac:dyDescent="0.25">
      <c r="A415" s="405">
        <v>6</v>
      </c>
      <c r="B415" s="115">
        <v>148025</v>
      </c>
      <c r="C415" s="185" t="s">
        <v>637</v>
      </c>
      <c r="D415" s="483">
        <v>0</v>
      </c>
      <c r="E415" s="483">
        <v>0</v>
      </c>
      <c r="F415" s="483">
        <v>0</v>
      </c>
      <c r="G415" s="483">
        <v>0</v>
      </c>
      <c r="H415" s="89">
        <v>0</v>
      </c>
      <c r="I415" s="483">
        <v>0</v>
      </c>
      <c r="J415" s="483">
        <v>0</v>
      </c>
      <c r="K415" s="483">
        <v>0</v>
      </c>
      <c r="L415" s="483">
        <v>0</v>
      </c>
      <c r="M415" s="483">
        <v>0</v>
      </c>
      <c r="N415" s="483">
        <v>0</v>
      </c>
      <c r="O415" s="483">
        <v>0</v>
      </c>
      <c r="P415" s="483">
        <v>0</v>
      </c>
      <c r="Q415" s="483">
        <v>0</v>
      </c>
      <c r="R415" s="89">
        <v>0</v>
      </c>
      <c r="S415" s="483">
        <v>0</v>
      </c>
      <c r="T415" s="483">
        <v>0</v>
      </c>
      <c r="U415" s="483">
        <v>0</v>
      </c>
      <c r="V415" s="483">
        <v>0</v>
      </c>
      <c r="W415" s="483">
        <v>0</v>
      </c>
      <c r="X415" s="483">
        <v>0</v>
      </c>
      <c r="Y415" s="483">
        <v>0</v>
      </c>
      <c r="Z415" s="483">
        <v>0</v>
      </c>
      <c r="AA415" s="483">
        <v>0</v>
      </c>
      <c r="AB415" s="483">
        <v>0</v>
      </c>
      <c r="AC415" s="483">
        <v>0</v>
      </c>
      <c r="AD415" s="483">
        <v>0</v>
      </c>
      <c r="AE415" s="483">
        <v>0</v>
      </c>
      <c r="AF415" s="233">
        <v>0</v>
      </c>
      <c r="AG415" s="233">
        <v>0</v>
      </c>
      <c r="AH415" s="233">
        <v>0</v>
      </c>
      <c r="AI415" s="233">
        <v>0</v>
      </c>
      <c r="AJ415" s="488">
        <v>0</v>
      </c>
    </row>
    <row r="416" spans="1:36" s="42" customFormat="1" x14ac:dyDescent="0.25">
      <c r="A416" s="405">
        <v>4</v>
      </c>
      <c r="B416" s="115">
        <v>1481</v>
      </c>
      <c r="C416" s="185" t="s">
        <v>1475</v>
      </c>
      <c r="D416" s="483">
        <v>0</v>
      </c>
      <c r="E416" s="483">
        <v>0</v>
      </c>
      <c r="F416" s="483">
        <v>0</v>
      </c>
      <c r="G416" s="483">
        <v>0</v>
      </c>
      <c r="H416" s="89">
        <v>0</v>
      </c>
      <c r="I416" s="483">
        <v>0</v>
      </c>
      <c r="J416" s="483">
        <v>0</v>
      </c>
      <c r="K416" s="483">
        <v>0</v>
      </c>
      <c r="L416" s="483">
        <v>0</v>
      </c>
      <c r="M416" s="483">
        <v>0</v>
      </c>
      <c r="N416" s="483">
        <v>0</v>
      </c>
      <c r="O416" s="483">
        <v>0</v>
      </c>
      <c r="P416" s="483">
        <v>0</v>
      </c>
      <c r="Q416" s="483">
        <v>0</v>
      </c>
      <c r="R416" s="89">
        <v>0</v>
      </c>
      <c r="S416" s="483">
        <v>0</v>
      </c>
      <c r="T416" s="483">
        <v>0</v>
      </c>
      <c r="U416" s="483">
        <v>0</v>
      </c>
      <c r="V416" s="483">
        <v>0</v>
      </c>
      <c r="W416" s="483">
        <v>0</v>
      </c>
      <c r="X416" s="483">
        <v>0</v>
      </c>
      <c r="Y416" s="483">
        <v>0</v>
      </c>
      <c r="Z416" s="483">
        <v>0</v>
      </c>
      <c r="AA416" s="483">
        <v>0</v>
      </c>
      <c r="AB416" s="483">
        <v>0</v>
      </c>
      <c r="AC416" s="483">
        <v>0</v>
      </c>
      <c r="AD416" s="483">
        <v>0</v>
      </c>
      <c r="AE416" s="483">
        <v>0</v>
      </c>
      <c r="AF416" s="233">
        <v>0</v>
      </c>
      <c r="AG416" s="233">
        <v>0</v>
      </c>
      <c r="AH416" s="233">
        <v>0</v>
      </c>
      <c r="AI416" s="233">
        <v>0</v>
      </c>
      <c r="AJ416" s="488">
        <v>0</v>
      </c>
    </row>
    <row r="417" spans="1:36" s="42" customFormat="1" x14ac:dyDescent="0.25">
      <c r="A417" s="405">
        <v>6</v>
      </c>
      <c r="B417" s="115">
        <v>148105</v>
      </c>
      <c r="C417" s="185" t="s">
        <v>629</v>
      </c>
      <c r="D417" s="483">
        <v>0</v>
      </c>
      <c r="E417" s="483">
        <v>0</v>
      </c>
      <c r="F417" s="483">
        <v>0</v>
      </c>
      <c r="G417" s="483">
        <v>0</v>
      </c>
      <c r="H417" s="89">
        <v>0</v>
      </c>
      <c r="I417" s="483">
        <v>0</v>
      </c>
      <c r="J417" s="483">
        <v>0</v>
      </c>
      <c r="K417" s="483">
        <v>0</v>
      </c>
      <c r="L417" s="483">
        <v>0</v>
      </c>
      <c r="M417" s="483">
        <v>0</v>
      </c>
      <c r="N417" s="483">
        <v>0</v>
      </c>
      <c r="O417" s="483">
        <v>0</v>
      </c>
      <c r="P417" s="483">
        <v>0</v>
      </c>
      <c r="Q417" s="483">
        <v>0</v>
      </c>
      <c r="R417" s="89">
        <v>0</v>
      </c>
      <c r="S417" s="483">
        <v>0</v>
      </c>
      <c r="T417" s="483">
        <v>0</v>
      </c>
      <c r="U417" s="483">
        <v>0</v>
      </c>
      <c r="V417" s="483">
        <v>0</v>
      </c>
      <c r="W417" s="483">
        <v>0</v>
      </c>
      <c r="X417" s="483">
        <v>0</v>
      </c>
      <c r="Y417" s="483">
        <v>0</v>
      </c>
      <c r="Z417" s="483">
        <v>0</v>
      </c>
      <c r="AA417" s="483">
        <v>0</v>
      </c>
      <c r="AB417" s="483">
        <v>0</v>
      </c>
      <c r="AC417" s="483">
        <v>0</v>
      </c>
      <c r="AD417" s="483">
        <v>0</v>
      </c>
      <c r="AE417" s="483">
        <v>0</v>
      </c>
      <c r="AF417" s="233">
        <v>0</v>
      </c>
      <c r="AG417" s="233">
        <v>0</v>
      </c>
      <c r="AH417" s="233">
        <v>0</v>
      </c>
      <c r="AI417" s="233">
        <v>0</v>
      </c>
      <c r="AJ417" s="488">
        <v>0</v>
      </c>
    </row>
    <row r="418" spans="1:36" s="42" customFormat="1" x14ac:dyDescent="0.25">
      <c r="A418" s="405">
        <v>6</v>
      </c>
      <c r="B418" s="115">
        <v>148110</v>
      </c>
      <c r="C418" s="185" t="s">
        <v>631</v>
      </c>
      <c r="D418" s="483">
        <v>0</v>
      </c>
      <c r="E418" s="483">
        <v>0</v>
      </c>
      <c r="F418" s="483">
        <v>0</v>
      </c>
      <c r="G418" s="483">
        <v>0</v>
      </c>
      <c r="H418" s="89">
        <v>0</v>
      </c>
      <c r="I418" s="483">
        <v>0</v>
      </c>
      <c r="J418" s="483">
        <v>0</v>
      </c>
      <c r="K418" s="483">
        <v>0</v>
      </c>
      <c r="L418" s="483">
        <v>0</v>
      </c>
      <c r="M418" s="483">
        <v>0</v>
      </c>
      <c r="N418" s="483">
        <v>0</v>
      </c>
      <c r="O418" s="483">
        <v>0</v>
      </c>
      <c r="P418" s="483">
        <v>0</v>
      </c>
      <c r="Q418" s="483">
        <v>0</v>
      </c>
      <c r="R418" s="89">
        <v>0</v>
      </c>
      <c r="S418" s="483">
        <v>0</v>
      </c>
      <c r="T418" s="483">
        <v>0</v>
      </c>
      <c r="U418" s="483">
        <v>0</v>
      </c>
      <c r="V418" s="483">
        <v>0</v>
      </c>
      <c r="W418" s="483">
        <v>0</v>
      </c>
      <c r="X418" s="483">
        <v>0</v>
      </c>
      <c r="Y418" s="483">
        <v>0</v>
      </c>
      <c r="Z418" s="483">
        <v>0</v>
      </c>
      <c r="AA418" s="483">
        <v>0</v>
      </c>
      <c r="AB418" s="483">
        <v>0</v>
      </c>
      <c r="AC418" s="483">
        <v>0</v>
      </c>
      <c r="AD418" s="483">
        <v>0</v>
      </c>
      <c r="AE418" s="483">
        <v>0</v>
      </c>
      <c r="AF418" s="233">
        <v>0</v>
      </c>
      <c r="AG418" s="233">
        <v>0</v>
      </c>
      <c r="AH418" s="233">
        <v>0</v>
      </c>
      <c r="AI418" s="233">
        <v>0</v>
      </c>
      <c r="AJ418" s="488">
        <v>0</v>
      </c>
    </row>
    <row r="419" spans="1:36" s="42" customFormat="1" x14ac:dyDescent="0.25">
      <c r="A419" s="405">
        <v>6</v>
      </c>
      <c r="B419" s="115">
        <v>148115</v>
      </c>
      <c r="C419" s="185" t="s">
        <v>633</v>
      </c>
      <c r="D419" s="483">
        <v>0</v>
      </c>
      <c r="E419" s="483">
        <v>0</v>
      </c>
      <c r="F419" s="483">
        <v>0</v>
      </c>
      <c r="G419" s="483">
        <v>0</v>
      </c>
      <c r="H419" s="89">
        <v>0</v>
      </c>
      <c r="I419" s="483">
        <v>0</v>
      </c>
      <c r="J419" s="483">
        <v>0</v>
      </c>
      <c r="K419" s="483">
        <v>0</v>
      </c>
      <c r="L419" s="483">
        <v>0</v>
      </c>
      <c r="M419" s="483">
        <v>0</v>
      </c>
      <c r="N419" s="483">
        <v>0</v>
      </c>
      <c r="O419" s="483">
        <v>0</v>
      </c>
      <c r="P419" s="483">
        <v>0</v>
      </c>
      <c r="Q419" s="483">
        <v>0</v>
      </c>
      <c r="R419" s="89">
        <v>0</v>
      </c>
      <c r="S419" s="483">
        <v>0</v>
      </c>
      <c r="T419" s="483">
        <v>0</v>
      </c>
      <c r="U419" s="483">
        <v>0</v>
      </c>
      <c r="V419" s="483">
        <v>0</v>
      </c>
      <c r="W419" s="483">
        <v>0</v>
      </c>
      <c r="X419" s="483">
        <v>0</v>
      </c>
      <c r="Y419" s="483">
        <v>0</v>
      </c>
      <c r="Z419" s="483">
        <v>0</v>
      </c>
      <c r="AA419" s="483">
        <v>0</v>
      </c>
      <c r="AB419" s="483">
        <v>0</v>
      </c>
      <c r="AC419" s="483">
        <v>0</v>
      </c>
      <c r="AD419" s="483">
        <v>0</v>
      </c>
      <c r="AE419" s="483">
        <v>0</v>
      </c>
      <c r="AF419" s="233">
        <v>0</v>
      </c>
      <c r="AG419" s="233">
        <v>0</v>
      </c>
      <c r="AH419" s="233">
        <v>0</v>
      </c>
      <c r="AI419" s="233">
        <v>0</v>
      </c>
      <c r="AJ419" s="488">
        <v>0</v>
      </c>
    </row>
    <row r="420" spans="1:36" s="42" customFormat="1" x14ac:dyDescent="0.25">
      <c r="A420" s="405">
        <v>6</v>
      </c>
      <c r="B420" s="115">
        <v>148120</v>
      </c>
      <c r="C420" s="185" t="s">
        <v>635</v>
      </c>
      <c r="D420" s="483">
        <v>0</v>
      </c>
      <c r="E420" s="483">
        <v>0</v>
      </c>
      <c r="F420" s="483">
        <v>0</v>
      </c>
      <c r="G420" s="483">
        <v>0</v>
      </c>
      <c r="H420" s="89">
        <v>0</v>
      </c>
      <c r="I420" s="483">
        <v>0</v>
      </c>
      <c r="J420" s="483">
        <v>0</v>
      </c>
      <c r="K420" s="483">
        <v>0</v>
      </c>
      <c r="L420" s="483">
        <v>0</v>
      </c>
      <c r="M420" s="483">
        <v>0</v>
      </c>
      <c r="N420" s="483">
        <v>0</v>
      </c>
      <c r="O420" s="483">
        <v>0</v>
      </c>
      <c r="P420" s="483">
        <v>0</v>
      </c>
      <c r="Q420" s="483">
        <v>0</v>
      </c>
      <c r="R420" s="89">
        <v>0</v>
      </c>
      <c r="S420" s="483">
        <v>0</v>
      </c>
      <c r="T420" s="483">
        <v>0</v>
      </c>
      <c r="U420" s="483">
        <v>0</v>
      </c>
      <c r="V420" s="483">
        <v>0</v>
      </c>
      <c r="W420" s="483">
        <v>0</v>
      </c>
      <c r="X420" s="483">
        <v>0</v>
      </c>
      <c r="Y420" s="483">
        <v>0</v>
      </c>
      <c r="Z420" s="483">
        <v>0</v>
      </c>
      <c r="AA420" s="483">
        <v>0</v>
      </c>
      <c r="AB420" s="483">
        <v>0</v>
      </c>
      <c r="AC420" s="483">
        <v>0</v>
      </c>
      <c r="AD420" s="483">
        <v>0</v>
      </c>
      <c r="AE420" s="483">
        <v>0</v>
      </c>
      <c r="AF420" s="233">
        <v>0</v>
      </c>
      <c r="AG420" s="233">
        <v>0</v>
      </c>
      <c r="AH420" s="233">
        <v>0</v>
      </c>
      <c r="AI420" s="233">
        <v>0</v>
      </c>
      <c r="AJ420" s="488">
        <v>0</v>
      </c>
    </row>
    <row r="421" spans="1:36" s="42" customFormat="1" x14ac:dyDescent="0.25">
      <c r="A421" s="405">
        <v>6</v>
      </c>
      <c r="B421" s="115">
        <v>148125</v>
      </c>
      <c r="C421" s="185" t="s">
        <v>637</v>
      </c>
      <c r="D421" s="483">
        <v>0</v>
      </c>
      <c r="E421" s="483">
        <v>0</v>
      </c>
      <c r="F421" s="483">
        <v>0</v>
      </c>
      <c r="G421" s="483">
        <v>0</v>
      </c>
      <c r="H421" s="89">
        <v>0</v>
      </c>
      <c r="I421" s="483">
        <v>0</v>
      </c>
      <c r="J421" s="483">
        <v>0</v>
      </c>
      <c r="K421" s="483">
        <v>0</v>
      </c>
      <c r="L421" s="483">
        <v>0</v>
      </c>
      <c r="M421" s="483">
        <v>0</v>
      </c>
      <c r="N421" s="483">
        <v>0</v>
      </c>
      <c r="O421" s="483">
        <v>0</v>
      </c>
      <c r="P421" s="483">
        <v>0</v>
      </c>
      <c r="Q421" s="483">
        <v>0</v>
      </c>
      <c r="R421" s="89">
        <v>0</v>
      </c>
      <c r="S421" s="483">
        <v>0</v>
      </c>
      <c r="T421" s="483">
        <v>0</v>
      </c>
      <c r="U421" s="483">
        <v>0</v>
      </c>
      <c r="V421" s="483">
        <v>0</v>
      </c>
      <c r="W421" s="483">
        <v>0</v>
      </c>
      <c r="X421" s="483">
        <v>0</v>
      </c>
      <c r="Y421" s="483">
        <v>0</v>
      </c>
      <c r="Z421" s="483">
        <v>0</v>
      </c>
      <c r="AA421" s="483">
        <v>0</v>
      </c>
      <c r="AB421" s="483">
        <v>0</v>
      </c>
      <c r="AC421" s="483">
        <v>0</v>
      </c>
      <c r="AD421" s="483">
        <v>0</v>
      </c>
      <c r="AE421" s="483">
        <v>0</v>
      </c>
      <c r="AF421" s="233">
        <v>0</v>
      </c>
      <c r="AG421" s="233">
        <v>0</v>
      </c>
      <c r="AH421" s="233">
        <v>0</v>
      </c>
      <c r="AI421" s="233">
        <v>0</v>
      </c>
      <c r="AJ421" s="488">
        <v>0</v>
      </c>
    </row>
    <row r="422" spans="1:36" s="42" customFormat="1" x14ac:dyDescent="0.25">
      <c r="A422" s="405">
        <v>4</v>
      </c>
      <c r="B422" s="115">
        <v>1482</v>
      </c>
      <c r="C422" s="185" t="s">
        <v>1478</v>
      </c>
      <c r="D422" s="483">
        <v>0</v>
      </c>
      <c r="E422" s="483">
        <v>0</v>
      </c>
      <c r="F422" s="483">
        <v>0</v>
      </c>
      <c r="G422" s="483">
        <v>0</v>
      </c>
      <c r="H422" s="89">
        <v>0</v>
      </c>
      <c r="I422" s="483">
        <v>0</v>
      </c>
      <c r="J422" s="483">
        <v>0</v>
      </c>
      <c r="K422" s="483">
        <v>0</v>
      </c>
      <c r="L422" s="483">
        <v>0</v>
      </c>
      <c r="M422" s="483">
        <v>0</v>
      </c>
      <c r="N422" s="483">
        <v>0</v>
      </c>
      <c r="O422" s="483">
        <v>0</v>
      </c>
      <c r="P422" s="483">
        <v>0</v>
      </c>
      <c r="Q422" s="483">
        <v>0</v>
      </c>
      <c r="R422" s="89">
        <v>0</v>
      </c>
      <c r="S422" s="483">
        <v>0</v>
      </c>
      <c r="T422" s="483">
        <v>0</v>
      </c>
      <c r="U422" s="483">
        <v>0</v>
      </c>
      <c r="V422" s="483">
        <v>0</v>
      </c>
      <c r="W422" s="483">
        <v>0</v>
      </c>
      <c r="X422" s="483">
        <v>0</v>
      </c>
      <c r="Y422" s="483">
        <v>0</v>
      </c>
      <c r="Z422" s="483">
        <v>0</v>
      </c>
      <c r="AA422" s="483">
        <v>0</v>
      </c>
      <c r="AB422" s="483">
        <v>0</v>
      </c>
      <c r="AC422" s="483">
        <v>0</v>
      </c>
      <c r="AD422" s="483">
        <v>0</v>
      </c>
      <c r="AE422" s="483">
        <v>0</v>
      </c>
      <c r="AF422" s="233">
        <v>0</v>
      </c>
      <c r="AG422" s="233">
        <v>0</v>
      </c>
      <c r="AH422" s="233">
        <v>0</v>
      </c>
      <c r="AI422" s="233">
        <v>0</v>
      </c>
      <c r="AJ422" s="488">
        <v>0</v>
      </c>
    </row>
    <row r="423" spans="1:36" s="42" customFormat="1" x14ac:dyDescent="0.25">
      <c r="A423" s="405">
        <v>6</v>
      </c>
      <c r="B423" s="115">
        <v>148205</v>
      </c>
      <c r="C423" s="185" t="s">
        <v>629</v>
      </c>
      <c r="D423" s="483">
        <v>0</v>
      </c>
      <c r="E423" s="483">
        <v>0</v>
      </c>
      <c r="F423" s="483">
        <v>0</v>
      </c>
      <c r="G423" s="483">
        <v>0</v>
      </c>
      <c r="H423" s="89">
        <v>0</v>
      </c>
      <c r="I423" s="483">
        <v>0</v>
      </c>
      <c r="J423" s="483">
        <v>0</v>
      </c>
      <c r="K423" s="483">
        <v>0</v>
      </c>
      <c r="L423" s="483">
        <v>0</v>
      </c>
      <c r="M423" s="483">
        <v>0</v>
      </c>
      <c r="N423" s="483">
        <v>0</v>
      </c>
      <c r="O423" s="483">
        <v>0</v>
      </c>
      <c r="P423" s="483">
        <v>0</v>
      </c>
      <c r="Q423" s="483">
        <v>0</v>
      </c>
      <c r="R423" s="89">
        <v>0</v>
      </c>
      <c r="S423" s="483">
        <v>0</v>
      </c>
      <c r="T423" s="483">
        <v>0</v>
      </c>
      <c r="U423" s="483">
        <v>0</v>
      </c>
      <c r="V423" s="483">
        <v>0</v>
      </c>
      <c r="W423" s="483">
        <v>0</v>
      </c>
      <c r="X423" s="483">
        <v>0</v>
      </c>
      <c r="Y423" s="483">
        <v>0</v>
      </c>
      <c r="Z423" s="483">
        <v>0</v>
      </c>
      <c r="AA423" s="483">
        <v>0</v>
      </c>
      <c r="AB423" s="483">
        <v>0</v>
      </c>
      <c r="AC423" s="483">
        <v>0</v>
      </c>
      <c r="AD423" s="483">
        <v>0</v>
      </c>
      <c r="AE423" s="483">
        <v>0</v>
      </c>
      <c r="AF423" s="233">
        <v>0</v>
      </c>
      <c r="AG423" s="233">
        <v>0</v>
      </c>
      <c r="AH423" s="233">
        <v>0</v>
      </c>
      <c r="AI423" s="233">
        <v>0</v>
      </c>
      <c r="AJ423" s="488">
        <v>0</v>
      </c>
    </row>
    <row r="424" spans="1:36" s="42" customFormat="1" x14ac:dyDescent="0.25">
      <c r="A424" s="405">
        <v>6</v>
      </c>
      <c r="B424" s="115">
        <v>148210</v>
      </c>
      <c r="C424" s="185" t="s">
        <v>631</v>
      </c>
      <c r="D424" s="483">
        <v>0</v>
      </c>
      <c r="E424" s="483">
        <v>0</v>
      </c>
      <c r="F424" s="483">
        <v>0</v>
      </c>
      <c r="G424" s="483">
        <v>0</v>
      </c>
      <c r="H424" s="89">
        <v>0</v>
      </c>
      <c r="I424" s="483">
        <v>0</v>
      </c>
      <c r="J424" s="483">
        <v>0</v>
      </c>
      <c r="K424" s="483">
        <v>0</v>
      </c>
      <c r="L424" s="483">
        <v>0</v>
      </c>
      <c r="M424" s="483">
        <v>0</v>
      </c>
      <c r="N424" s="483">
        <v>0</v>
      </c>
      <c r="O424" s="483">
        <v>0</v>
      </c>
      <c r="P424" s="483">
        <v>0</v>
      </c>
      <c r="Q424" s="483">
        <v>0</v>
      </c>
      <c r="R424" s="89">
        <v>0</v>
      </c>
      <c r="S424" s="483">
        <v>0</v>
      </c>
      <c r="T424" s="483">
        <v>0</v>
      </c>
      <c r="U424" s="483">
        <v>0</v>
      </c>
      <c r="V424" s="483">
        <v>0</v>
      </c>
      <c r="W424" s="483">
        <v>0</v>
      </c>
      <c r="X424" s="483">
        <v>0</v>
      </c>
      <c r="Y424" s="483">
        <v>0</v>
      </c>
      <c r="Z424" s="483">
        <v>0</v>
      </c>
      <c r="AA424" s="483">
        <v>0</v>
      </c>
      <c r="AB424" s="483">
        <v>0</v>
      </c>
      <c r="AC424" s="483">
        <v>0</v>
      </c>
      <c r="AD424" s="483">
        <v>0</v>
      </c>
      <c r="AE424" s="483">
        <v>0</v>
      </c>
      <c r="AF424" s="233">
        <v>0</v>
      </c>
      <c r="AG424" s="233">
        <v>0</v>
      </c>
      <c r="AH424" s="233">
        <v>0</v>
      </c>
      <c r="AI424" s="233">
        <v>0</v>
      </c>
      <c r="AJ424" s="488">
        <v>0</v>
      </c>
    </row>
    <row r="425" spans="1:36" s="42" customFormat="1" x14ac:dyDescent="0.25">
      <c r="A425" s="405">
        <v>6</v>
      </c>
      <c r="B425" s="115">
        <v>148215</v>
      </c>
      <c r="C425" s="185" t="s">
        <v>633</v>
      </c>
      <c r="D425" s="483">
        <v>0</v>
      </c>
      <c r="E425" s="483">
        <v>0</v>
      </c>
      <c r="F425" s="483">
        <v>0</v>
      </c>
      <c r="G425" s="483">
        <v>0</v>
      </c>
      <c r="H425" s="89">
        <v>0</v>
      </c>
      <c r="I425" s="483">
        <v>0</v>
      </c>
      <c r="J425" s="483">
        <v>0</v>
      </c>
      <c r="K425" s="483">
        <v>0</v>
      </c>
      <c r="L425" s="483">
        <v>0</v>
      </c>
      <c r="M425" s="483">
        <v>0</v>
      </c>
      <c r="N425" s="483">
        <v>0</v>
      </c>
      <c r="O425" s="483">
        <v>0</v>
      </c>
      <c r="P425" s="483">
        <v>0</v>
      </c>
      <c r="Q425" s="483">
        <v>0</v>
      </c>
      <c r="R425" s="89">
        <v>0</v>
      </c>
      <c r="S425" s="483">
        <v>0</v>
      </c>
      <c r="T425" s="483">
        <v>0</v>
      </c>
      <c r="U425" s="483">
        <v>0</v>
      </c>
      <c r="V425" s="483">
        <v>0</v>
      </c>
      <c r="W425" s="483">
        <v>0</v>
      </c>
      <c r="X425" s="483">
        <v>0</v>
      </c>
      <c r="Y425" s="483">
        <v>0</v>
      </c>
      <c r="Z425" s="483">
        <v>0</v>
      </c>
      <c r="AA425" s="483">
        <v>0</v>
      </c>
      <c r="AB425" s="483">
        <v>0</v>
      </c>
      <c r="AC425" s="483">
        <v>0</v>
      </c>
      <c r="AD425" s="483">
        <v>0</v>
      </c>
      <c r="AE425" s="483">
        <v>0</v>
      </c>
      <c r="AF425" s="233">
        <v>0</v>
      </c>
      <c r="AG425" s="233">
        <v>0</v>
      </c>
      <c r="AH425" s="233">
        <v>0</v>
      </c>
      <c r="AI425" s="233">
        <v>0</v>
      </c>
      <c r="AJ425" s="488">
        <v>0</v>
      </c>
    </row>
    <row r="426" spans="1:36" s="42" customFormat="1" x14ac:dyDescent="0.25">
      <c r="A426" s="405">
        <v>6</v>
      </c>
      <c r="B426" s="115">
        <v>148220</v>
      </c>
      <c r="C426" s="185" t="s">
        <v>635</v>
      </c>
      <c r="D426" s="483">
        <v>0</v>
      </c>
      <c r="E426" s="483">
        <v>0</v>
      </c>
      <c r="F426" s="483">
        <v>0</v>
      </c>
      <c r="G426" s="483">
        <v>0</v>
      </c>
      <c r="H426" s="89">
        <v>0</v>
      </c>
      <c r="I426" s="483">
        <v>0</v>
      </c>
      <c r="J426" s="483">
        <v>0</v>
      </c>
      <c r="K426" s="483">
        <v>0</v>
      </c>
      <c r="L426" s="483">
        <v>0</v>
      </c>
      <c r="M426" s="483">
        <v>0</v>
      </c>
      <c r="N426" s="483">
        <v>0</v>
      </c>
      <c r="O426" s="483">
        <v>0</v>
      </c>
      <c r="P426" s="483">
        <v>0</v>
      </c>
      <c r="Q426" s="483">
        <v>0</v>
      </c>
      <c r="R426" s="89">
        <v>0</v>
      </c>
      <c r="S426" s="483">
        <v>0</v>
      </c>
      <c r="T426" s="483">
        <v>0</v>
      </c>
      <c r="U426" s="483">
        <v>0</v>
      </c>
      <c r="V426" s="483">
        <v>0</v>
      </c>
      <c r="W426" s="483">
        <v>0</v>
      </c>
      <c r="X426" s="483">
        <v>0</v>
      </c>
      <c r="Y426" s="483">
        <v>0</v>
      </c>
      <c r="Z426" s="483">
        <v>0</v>
      </c>
      <c r="AA426" s="483">
        <v>0</v>
      </c>
      <c r="AB426" s="483">
        <v>0</v>
      </c>
      <c r="AC426" s="483">
        <v>0</v>
      </c>
      <c r="AD426" s="483">
        <v>0</v>
      </c>
      <c r="AE426" s="483">
        <v>0</v>
      </c>
      <c r="AF426" s="233">
        <v>0</v>
      </c>
      <c r="AG426" s="233">
        <v>0</v>
      </c>
      <c r="AH426" s="233">
        <v>0</v>
      </c>
      <c r="AI426" s="233">
        <v>0</v>
      </c>
      <c r="AJ426" s="488">
        <v>0</v>
      </c>
    </row>
    <row r="427" spans="1:36" s="42" customFormat="1" x14ac:dyDescent="0.25">
      <c r="A427" s="405">
        <v>6</v>
      </c>
      <c r="B427" s="115">
        <v>148225</v>
      </c>
      <c r="C427" s="185" t="s">
        <v>637</v>
      </c>
      <c r="D427" s="483">
        <v>0</v>
      </c>
      <c r="E427" s="483">
        <v>0</v>
      </c>
      <c r="F427" s="483">
        <v>0</v>
      </c>
      <c r="G427" s="483">
        <v>0</v>
      </c>
      <c r="H427" s="89">
        <v>0</v>
      </c>
      <c r="I427" s="483">
        <v>0</v>
      </c>
      <c r="J427" s="483">
        <v>0</v>
      </c>
      <c r="K427" s="483">
        <v>0</v>
      </c>
      <c r="L427" s="483">
        <v>0</v>
      </c>
      <c r="M427" s="483">
        <v>0</v>
      </c>
      <c r="N427" s="483">
        <v>0</v>
      </c>
      <c r="O427" s="483">
        <v>0</v>
      </c>
      <c r="P427" s="483">
        <v>0</v>
      </c>
      <c r="Q427" s="483">
        <v>0</v>
      </c>
      <c r="R427" s="89">
        <v>0</v>
      </c>
      <c r="S427" s="483">
        <v>0</v>
      </c>
      <c r="T427" s="483">
        <v>0</v>
      </c>
      <c r="U427" s="483">
        <v>0</v>
      </c>
      <c r="V427" s="483">
        <v>0</v>
      </c>
      <c r="W427" s="483">
        <v>0</v>
      </c>
      <c r="X427" s="483">
        <v>0</v>
      </c>
      <c r="Y427" s="483">
        <v>0</v>
      </c>
      <c r="Z427" s="483">
        <v>0</v>
      </c>
      <c r="AA427" s="483">
        <v>0</v>
      </c>
      <c r="AB427" s="483">
        <v>0</v>
      </c>
      <c r="AC427" s="483">
        <v>0</v>
      </c>
      <c r="AD427" s="483">
        <v>0</v>
      </c>
      <c r="AE427" s="483">
        <v>0</v>
      </c>
      <c r="AF427" s="233">
        <v>0</v>
      </c>
      <c r="AG427" s="233">
        <v>0</v>
      </c>
      <c r="AH427" s="233">
        <v>0</v>
      </c>
      <c r="AI427" s="233">
        <v>0</v>
      </c>
      <c r="AJ427" s="488">
        <v>0</v>
      </c>
    </row>
    <row r="428" spans="1:36" s="42" customFormat="1" x14ac:dyDescent="0.25">
      <c r="A428" s="405">
        <v>4</v>
      </c>
      <c r="B428" s="115">
        <v>1483</v>
      </c>
      <c r="C428" s="185" t="s">
        <v>1479</v>
      </c>
      <c r="D428" s="483">
        <v>0</v>
      </c>
      <c r="E428" s="483">
        <v>0</v>
      </c>
      <c r="F428" s="483">
        <v>0</v>
      </c>
      <c r="G428" s="483">
        <v>0</v>
      </c>
      <c r="H428" s="89">
        <v>0</v>
      </c>
      <c r="I428" s="483">
        <v>0</v>
      </c>
      <c r="J428" s="483">
        <v>0</v>
      </c>
      <c r="K428" s="483">
        <v>0</v>
      </c>
      <c r="L428" s="483">
        <v>0</v>
      </c>
      <c r="M428" s="483">
        <v>0</v>
      </c>
      <c r="N428" s="483">
        <v>0</v>
      </c>
      <c r="O428" s="483">
        <v>0</v>
      </c>
      <c r="P428" s="483">
        <v>0</v>
      </c>
      <c r="Q428" s="483">
        <v>0</v>
      </c>
      <c r="R428" s="89">
        <v>0</v>
      </c>
      <c r="S428" s="483">
        <v>0</v>
      </c>
      <c r="T428" s="483">
        <v>0</v>
      </c>
      <c r="U428" s="483">
        <v>0</v>
      </c>
      <c r="V428" s="483">
        <v>0</v>
      </c>
      <c r="W428" s="483">
        <v>0</v>
      </c>
      <c r="X428" s="483">
        <v>0</v>
      </c>
      <c r="Y428" s="483">
        <v>0</v>
      </c>
      <c r="Z428" s="483">
        <v>0</v>
      </c>
      <c r="AA428" s="483">
        <v>0</v>
      </c>
      <c r="AB428" s="483">
        <v>0</v>
      </c>
      <c r="AC428" s="483">
        <v>0</v>
      </c>
      <c r="AD428" s="483">
        <v>0</v>
      </c>
      <c r="AE428" s="483">
        <v>0</v>
      </c>
      <c r="AF428" s="233">
        <v>0</v>
      </c>
      <c r="AG428" s="233">
        <v>0</v>
      </c>
      <c r="AH428" s="233">
        <v>0</v>
      </c>
      <c r="AI428" s="233">
        <v>0</v>
      </c>
      <c r="AJ428" s="488">
        <v>0</v>
      </c>
    </row>
    <row r="429" spans="1:36" s="42" customFormat="1" x14ac:dyDescent="0.25">
      <c r="A429" s="405">
        <v>6</v>
      </c>
      <c r="B429" s="115">
        <v>148305</v>
      </c>
      <c r="C429" s="185" t="s">
        <v>629</v>
      </c>
      <c r="D429" s="483">
        <v>0</v>
      </c>
      <c r="E429" s="483">
        <v>0</v>
      </c>
      <c r="F429" s="483">
        <v>0</v>
      </c>
      <c r="G429" s="483">
        <v>0</v>
      </c>
      <c r="H429" s="89">
        <v>0</v>
      </c>
      <c r="I429" s="483">
        <v>0</v>
      </c>
      <c r="J429" s="483">
        <v>0</v>
      </c>
      <c r="K429" s="483">
        <v>0</v>
      </c>
      <c r="L429" s="483">
        <v>0</v>
      </c>
      <c r="M429" s="483">
        <v>0</v>
      </c>
      <c r="N429" s="483">
        <v>0</v>
      </c>
      <c r="O429" s="483">
        <v>0</v>
      </c>
      <c r="P429" s="483">
        <v>0</v>
      </c>
      <c r="Q429" s="483">
        <v>0</v>
      </c>
      <c r="R429" s="89">
        <v>0</v>
      </c>
      <c r="S429" s="483">
        <v>0</v>
      </c>
      <c r="T429" s="483">
        <v>0</v>
      </c>
      <c r="U429" s="483">
        <v>0</v>
      </c>
      <c r="V429" s="483">
        <v>0</v>
      </c>
      <c r="W429" s="483">
        <v>0</v>
      </c>
      <c r="X429" s="483">
        <v>0</v>
      </c>
      <c r="Y429" s="483">
        <v>0</v>
      </c>
      <c r="Z429" s="483">
        <v>0</v>
      </c>
      <c r="AA429" s="483">
        <v>0</v>
      </c>
      <c r="AB429" s="483">
        <v>0</v>
      </c>
      <c r="AC429" s="483">
        <v>0</v>
      </c>
      <c r="AD429" s="483">
        <v>0</v>
      </c>
      <c r="AE429" s="483">
        <v>0</v>
      </c>
      <c r="AF429" s="233">
        <v>0</v>
      </c>
      <c r="AG429" s="233">
        <v>0</v>
      </c>
      <c r="AH429" s="233">
        <v>0</v>
      </c>
      <c r="AI429" s="233">
        <v>0</v>
      </c>
      <c r="AJ429" s="488">
        <v>0</v>
      </c>
    </row>
    <row r="430" spans="1:36" s="42" customFormat="1" x14ac:dyDescent="0.25">
      <c r="A430" s="405">
        <v>6</v>
      </c>
      <c r="B430" s="115">
        <v>148310</v>
      </c>
      <c r="C430" s="185" t="s">
        <v>631</v>
      </c>
      <c r="D430" s="483">
        <v>0</v>
      </c>
      <c r="E430" s="483">
        <v>0</v>
      </c>
      <c r="F430" s="483">
        <v>0</v>
      </c>
      <c r="G430" s="483">
        <v>0</v>
      </c>
      <c r="H430" s="89">
        <v>0</v>
      </c>
      <c r="I430" s="483">
        <v>0</v>
      </c>
      <c r="J430" s="483">
        <v>0</v>
      </c>
      <c r="K430" s="483">
        <v>0</v>
      </c>
      <c r="L430" s="483">
        <v>0</v>
      </c>
      <c r="M430" s="483">
        <v>0</v>
      </c>
      <c r="N430" s="483">
        <v>0</v>
      </c>
      <c r="O430" s="483">
        <v>0</v>
      </c>
      <c r="P430" s="483">
        <v>0</v>
      </c>
      <c r="Q430" s="483">
        <v>0</v>
      </c>
      <c r="R430" s="89">
        <v>0</v>
      </c>
      <c r="S430" s="483">
        <v>0</v>
      </c>
      <c r="T430" s="483">
        <v>0</v>
      </c>
      <c r="U430" s="483">
        <v>0</v>
      </c>
      <c r="V430" s="483">
        <v>0</v>
      </c>
      <c r="W430" s="483">
        <v>0</v>
      </c>
      <c r="X430" s="483">
        <v>0</v>
      </c>
      <c r="Y430" s="483">
        <v>0</v>
      </c>
      <c r="Z430" s="483">
        <v>0</v>
      </c>
      <c r="AA430" s="483">
        <v>0</v>
      </c>
      <c r="AB430" s="483">
        <v>0</v>
      </c>
      <c r="AC430" s="483">
        <v>0</v>
      </c>
      <c r="AD430" s="483">
        <v>0</v>
      </c>
      <c r="AE430" s="483">
        <v>0</v>
      </c>
      <c r="AF430" s="233">
        <v>0</v>
      </c>
      <c r="AG430" s="233">
        <v>0</v>
      </c>
      <c r="AH430" s="233">
        <v>0</v>
      </c>
      <c r="AI430" s="233">
        <v>0</v>
      </c>
      <c r="AJ430" s="488">
        <v>0</v>
      </c>
    </row>
    <row r="431" spans="1:36" s="42" customFormat="1" x14ac:dyDescent="0.25">
      <c r="A431" s="405">
        <v>6</v>
      </c>
      <c r="B431" s="115">
        <v>148315</v>
      </c>
      <c r="C431" s="185" t="s">
        <v>633</v>
      </c>
      <c r="D431" s="483">
        <v>0</v>
      </c>
      <c r="E431" s="483">
        <v>0</v>
      </c>
      <c r="F431" s="483">
        <v>0</v>
      </c>
      <c r="G431" s="483">
        <v>0</v>
      </c>
      <c r="H431" s="89">
        <v>0</v>
      </c>
      <c r="I431" s="483">
        <v>0</v>
      </c>
      <c r="J431" s="483">
        <v>0</v>
      </c>
      <c r="K431" s="483">
        <v>0</v>
      </c>
      <c r="L431" s="483">
        <v>0</v>
      </c>
      <c r="M431" s="483">
        <v>0</v>
      </c>
      <c r="N431" s="483">
        <v>0</v>
      </c>
      <c r="O431" s="483">
        <v>0</v>
      </c>
      <c r="P431" s="483">
        <v>0</v>
      </c>
      <c r="Q431" s="483">
        <v>0</v>
      </c>
      <c r="R431" s="89">
        <v>0</v>
      </c>
      <c r="S431" s="483">
        <v>0</v>
      </c>
      <c r="T431" s="483">
        <v>0</v>
      </c>
      <c r="U431" s="483">
        <v>0</v>
      </c>
      <c r="V431" s="483">
        <v>0</v>
      </c>
      <c r="W431" s="483">
        <v>0</v>
      </c>
      <c r="X431" s="483">
        <v>0</v>
      </c>
      <c r="Y431" s="483">
        <v>0</v>
      </c>
      <c r="Z431" s="483">
        <v>0</v>
      </c>
      <c r="AA431" s="483">
        <v>0</v>
      </c>
      <c r="AB431" s="483">
        <v>0</v>
      </c>
      <c r="AC431" s="483">
        <v>0</v>
      </c>
      <c r="AD431" s="483">
        <v>0</v>
      </c>
      <c r="AE431" s="483">
        <v>0</v>
      </c>
      <c r="AF431" s="233">
        <v>0</v>
      </c>
      <c r="AG431" s="233">
        <v>0</v>
      </c>
      <c r="AH431" s="233">
        <v>0</v>
      </c>
      <c r="AI431" s="233">
        <v>0</v>
      </c>
      <c r="AJ431" s="488">
        <v>0</v>
      </c>
    </row>
    <row r="432" spans="1:36" s="42" customFormat="1" x14ac:dyDescent="0.25">
      <c r="A432" s="405">
        <v>6</v>
      </c>
      <c r="B432" s="115">
        <v>148320</v>
      </c>
      <c r="C432" s="185" t="s">
        <v>635</v>
      </c>
      <c r="D432" s="483">
        <v>0</v>
      </c>
      <c r="E432" s="483">
        <v>0</v>
      </c>
      <c r="F432" s="483">
        <v>0</v>
      </c>
      <c r="G432" s="483">
        <v>0</v>
      </c>
      <c r="H432" s="89">
        <v>0</v>
      </c>
      <c r="I432" s="483">
        <v>0</v>
      </c>
      <c r="J432" s="483">
        <v>0</v>
      </c>
      <c r="K432" s="483">
        <v>0</v>
      </c>
      <c r="L432" s="483">
        <v>0</v>
      </c>
      <c r="M432" s="483">
        <v>0</v>
      </c>
      <c r="N432" s="483">
        <v>0</v>
      </c>
      <c r="O432" s="483">
        <v>0</v>
      </c>
      <c r="P432" s="483">
        <v>0</v>
      </c>
      <c r="Q432" s="483">
        <v>0</v>
      </c>
      <c r="R432" s="89">
        <v>0</v>
      </c>
      <c r="S432" s="483">
        <v>0</v>
      </c>
      <c r="T432" s="483">
        <v>0</v>
      </c>
      <c r="U432" s="483">
        <v>0</v>
      </c>
      <c r="V432" s="483">
        <v>0</v>
      </c>
      <c r="W432" s="483">
        <v>0</v>
      </c>
      <c r="X432" s="483">
        <v>0</v>
      </c>
      <c r="Y432" s="483">
        <v>0</v>
      </c>
      <c r="Z432" s="483">
        <v>0</v>
      </c>
      <c r="AA432" s="483">
        <v>0</v>
      </c>
      <c r="AB432" s="483">
        <v>0</v>
      </c>
      <c r="AC432" s="483">
        <v>0</v>
      </c>
      <c r="AD432" s="483">
        <v>0</v>
      </c>
      <c r="AE432" s="483">
        <v>0</v>
      </c>
      <c r="AF432" s="233">
        <v>0</v>
      </c>
      <c r="AG432" s="233">
        <v>0</v>
      </c>
      <c r="AH432" s="233">
        <v>0</v>
      </c>
      <c r="AI432" s="233">
        <v>0</v>
      </c>
      <c r="AJ432" s="488">
        <v>0</v>
      </c>
    </row>
    <row r="433" spans="1:36" s="42" customFormat="1" x14ac:dyDescent="0.25">
      <c r="A433" s="405">
        <v>6</v>
      </c>
      <c r="B433" s="115">
        <v>148325</v>
      </c>
      <c r="C433" s="185" t="s">
        <v>637</v>
      </c>
      <c r="D433" s="483">
        <v>0</v>
      </c>
      <c r="E433" s="483">
        <v>0</v>
      </c>
      <c r="F433" s="483">
        <v>0</v>
      </c>
      <c r="G433" s="483">
        <v>0</v>
      </c>
      <c r="H433" s="89">
        <v>0</v>
      </c>
      <c r="I433" s="483">
        <v>0</v>
      </c>
      <c r="J433" s="483">
        <v>0</v>
      </c>
      <c r="K433" s="483">
        <v>0</v>
      </c>
      <c r="L433" s="483">
        <v>0</v>
      </c>
      <c r="M433" s="483">
        <v>0</v>
      </c>
      <c r="N433" s="483">
        <v>0</v>
      </c>
      <c r="O433" s="483">
        <v>0</v>
      </c>
      <c r="P433" s="483">
        <v>0</v>
      </c>
      <c r="Q433" s="483">
        <v>0</v>
      </c>
      <c r="R433" s="89">
        <v>0</v>
      </c>
      <c r="S433" s="483">
        <v>0</v>
      </c>
      <c r="T433" s="483">
        <v>0</v>
      </c>
      <c r="U433" s="483">
        <v>0</v>
      </c>
      <c r="V433" s="483">
        <v>0</v>
      </c>
      <c r="W433" s="483">
        <v>0</v>
      </c>
      <c r="X433" s="483">
        <v>0</v>
      </c>
      <c r="Y433" s="483">
        <v>0</v>
      </c>
      <c r="Z433" s="483">
        <v>0</v>
      </c>
      <c r="AA433" s="483">
        <v>0</v>
      </c>
      <c r="AB433" s="483">
        <v>0</v>
      </c>
      <c r="AC433" s="483">
        <v>0</v>
      </c>
      <c r="AD433" s="483">
        <v>0</v>
      </c>
      <c r="AE433" s="483">
        <v>0</v>
      </c>
      <c r="AF433" s="233">
        <v>0</v>
      </c>
      <c r="AG433" s="233">
        <v>0</v>
      </c>
      <c r="AH433" s="233">
        <v>0</v>
      </c>
      <c r="AI433" s="233">
        <v>0</v>
      </c>
      <c r="AJ433" s="488">
        <v>0</v>
      </c>
    </row>
    <row r="434" spans="1:36" s="42" customFormat="1" x14ac:dyDescent="0.25">
      <c r="A434" s="405">
        <v>4</v>
      </c>
      <c r="B434" s="115">
        <v>1484</v>
      </c>
      <c r="C434" s="185" t="s">
        <v>1480</v>
      </c>
      <c r="D434" s="483">
        <v>0</v>
      </c>
      <c r="E434" s="483">
        <v>0</v>
      </c>
      <c r="F434" s="483">
        <v>0</v>
      </c>
      <c r="G434" s="483">
        <v>0</v>
      </c>
      <c r="H434" s="89">
        <v>0</v>
      </c>
      <c r="I434" s="483">
        <v>0</v>
      </c>
      <c r="J434" s="483">
        <v>0</v>
      </c>
      <c r="K434" s="483">
        <v>0</v>
      </c>
      <c r="L434" s="483">
        <v>0</v>
      </c>
      <c r="M434" s="483">
        <v>0</v>
      </c>
      <c r="N434" s="483">
        <v>0</v>
      </c>
      <c r="O434" s="483">
        <v>0</v>
      </c>
      <c r="P434" s="483">
        <v>0</v>
      </c>
      <c r="Q434" s="483">
        <v>0</v>
      </c>
      <c r="R434" s="89">
        <v>0</v>
      </c>
      <c r="S434" s="483">
        <v>0</v>
      </c>
      <c r="T434" s="483">
        <v>0</v>
      </c>
      <c r="U434" s="483">
        <v>0</v>
      </c>
      <c r="V434" s="483">
        <v>0</v>
      </c>
      <c r="W434" s="483">
        <v>0</v>
      </c>
      <c r="X434" s="483">
        <v>0</v>
      </c>
      <c r="Y434" s="483">
        <v>0</v>
      </c>
      <c r="Z434" s="483">
        <v>0</v>
      </c>
      <c r="AA434" s="483">
        <v>0</v>
      </c>
      <c r="AB434" s="483">
        <v>0</v>
      </c>
      <c r="AC434" s="483">
        <v>0</v>
      </c>
      <c r="AD434" s="483">
        <v>0</v>
      </c>
      <c r="AE434" s="483">
        <v>0</v>
      </c>
      <c r="AF434" s="233">
        <v>0</v>
      </c>
      <c r="AG434" s="233">
        <v>0</v>
      </c>
      <c r="AH434" s="233">
        <v>0</v>
      </c>
      <c r="AI434" s="233">
        <v>0</v>
      </c>
      <c r="AJ434" s="488">
        <v>0</v>
      </c>
    </row>
    <row r="435" spans="1:36" s="42" customFormat="1" x14ac:dyDescent="0.25">
      <c r="A435" s="405">
        <v>6</v>
      </c>
      <c r="B435" s="115">
        <v>148405</v>
      </c>
      <c r="C435" s="185" t="s">
        <v>629</v>
      </c>
      <c r="D435" s="483">
        <v>0</v>
      </c>
      <c r="E435" s="483">
        <v>0</v>
      </c>
      <c r="F435" s="483">
        <v>0</v>
      </c>
      <c r="G435" s="483">
        <v>0</v>
      </c>
      <c r="H435" s="89">
        <v>0</v>
      </c>
      <c r="I435" s="483">
        <v>0</v>
      </c>
      <c r="J435" s="483">
        <v>0</v>
      </c>
      <c r="K435" s="483">
        <v>0</v>
      </c>
      <c r="L435" s="483">
        <v>0</v>
      </c>
      <c r="M435" s="483">
        <v>0</v>
      </c>
      <c r="N435" s="483">
        <v>0</v>
      </c>
      <c r="O435" s="483">
        <v>0</v>
      </c>
      <c r="P435" s="483">
        <v>0</v>
      </c>
      <c r="Q435" s="483">
        <v>0</v>
      </c>
      <c r="R435" s="89">
        <v>0</v>
      </c>
      <c r="S435" s="483">
        <v>0</v>
      </c>
      <c r="T435" s="483">
        <v>0</v>
      </c>
      <c r="U435" s="483">
        <v>0</v>
      </c>
      <c r="V435" s="483">
        <v>0</v>
      </c>
      <c r="W435" s="483">
        <v>0</v>
      </c>
      <c r="X435" s="483">
        <v>0</v>
      </c>
      <c r="Y435" s="483">
        <v>0</v>
      </c>
      <c r="Z435" s="483">
        <v>0</v>
      </c>
      <c r="AA435" s="483">
        <v>0</v>
      </c>
      <c r="AB435" s="483">
        <v>0</v>
      </c>
      <c r="AC435" s="483">
        <v>0</v>
      </c>
      <c r="AD435" s="483">
        <v>0</v>
      </c>
      <c r="AE435" s="483">
        <v>0</v>
      </c>
      <c r="AF435" s="233">
        <v>0</v>
      </c>
      <c r="AG435" s="233">
        <v>0</v>
      </c>
      <c r="AH435" s="233">
        <v>0</v>
      </c>
      <c r="AI435" s="233">
        <v>0</v>
      </c>
      <c r="AJ435" s="488">
        <v>0</v>
      </c>
    </row>
    <row r="436" spans="1:36" s="42" customFormat="1" x14ac:dyDescent="0.25">
      <c r="A436" s="405">
        <v>6</v>
      </c>
      <c r="B436" s="115">
        <v>148410</v>
      </c>
      <c r="C436" s="185" t="s">
        <v>631</v>
      </c>
      <c r="D436" s="483">
        <v>0</v>
      </c>
      <c r="E436" s="483">
        <v>0</v>
      </c>
      <c r="F436" s="483">
        <v>0</v>
      </c>
      <c r="G436" s="483">
        <v>0</v>
      </c>
      <c r="H436" s="89">
        <v>0</v>
      </c>
      <c r="I436" s="483">
        <v>0</v>
      </c>
      <c r="J436" s="483">
        <v>0</v>
      </c>
      <c r="K436" s="483">
        <v>0</v>
      </c>
      <c r="L436" s="483">
        <v>0</v>
      </c>
      <c r="M436" s="483">
        <v>0</v>
      </c>
      <c r="N436" s="483">
        <v>0</v>
      </c>
      <c r="O436" s="483">
        <v>0</v>
      </c>
      <c r="P436" s="483">
        <v>0</v>
      </c>
      <c r="Q436" s="483">
        <v>0</v>
      </c>
      <c r="R436" s="89">
        <v>0</v>
      </c>
      <c r="S436" s="483">
        <v>0</v>
      </c>
      <c r="T436" s="483">
        <v>0</v>
      </c>
      <c r="U436" s="483">
        <v>0</v>
      </c>
      <c r="V436" s="483">
        <v>0</v>
      </c>
      <c r="W436" s="483">
        <v>0</v>
      </c>
      <c r="X436" s="483">
        <v>0</v>
      </c>
      <c r="Y436" s="483">
        <v>0</v>
      </c>
      <c r="Z436" s="483">
        <v>0</v>
      </c>
      <c r="AA436" s="483">
        <v>0</v>
      </c>
      <c r="AB436" s="483">
        <v>0</v>
      </c>
      <c r="AC436" s="483">
        <v>0</v>
      </c>
      <c r="AD436" s="483">
        <v>0</v>
      </c>
      <c r="AE436" s="483">
        <v>0</v>
      </c>
      <c r="AF436" s="233">
        <v>0</v>
      </c>
      <c r="AG436" s="233">
        <v>0</v>
      </c>
      <c r="AH436" s="233">
        <v>0</v>
      </c>
      <c r="AI436" s="233">
        <v>0</v>
      </c>
      <c r="AJ436" s="488">
        <v>0</v>
      </c>
    </row>
    <row r="437" spans="1:36" s="42" customFormat="1" x14ac:dyDescent="0.25">
      <c r="A437" s="405">
        <v>6</v>
      </c>
      <c r="B437" s="115">
        <v>148415</v>
      </c>
      <c r="C437" s="185" t="s">
        <v>633</v>
      </c>
      <c r="D437" s="483">
        <v>0</v>
      </c>
      <c r="E437" s="483">
        <v>0</v>
      </c>
      <c r="F437" s="483">
        <v>0</v>
      </c>
      <c r="G437" s="483">
        <v>0</v>
      </c>
      <c r="H437" s="89">
        <v>0</v>
      </c>
      <c r="I437" s="483">
        <v>0</v>
      </c>
      <c r="J437" s="483">
        <v>0</v>
      </c>
      <c r="K437" s="483">
        <v>0</v>
      </c>
      <c r="L437" s="483">
        <v>0</v>
      </c>
      <c r="M437" s="483">
        <v>0</v>
      </c>
      <c r="N437" s="483">
        <v>0</v>
      </c>
      <c r="O437" s="483">
        <v>0</v>
      </c>
      <c r="P437" s="483">
        <v>0</v>
      </c>
      <c r="Q437" s="483">
        <v>0</v>
      </c>
      <c r="R437" s="89">
        <v>0</v>
      </c>
      <c r="S437" s="483">
        <v>0</v>
      </c>
      <c r="T437" s="483">
        <v>0</v>
      </c>
      <c r="U437" s="483">
        <v>0</v>
      </c>
      <c r="V437" s="483">
        <v>0</v>
      </c>
      <c r="W437" s="483">
        <v>0</v>
      </c>
      <c r="X437" s="483">
        <v>0</v>
      </c>
      <c r="Y437" s="483">
        <v>0</v>
      </c>
      <c r="Z437" s="483">
        <v>0</v>
      </c>
      <c r="AA437" s="483">
        <v>0</v>
      </c>
      <c r="AB437" s="483">
        <v>0</v>
      </c>
      <c r="AC437" s="483">
        <v>0</v>
      </c>
      <c r="AD437" s="483">
        <v>0</v>
      </c>
      <c r="AE437" s="483">
        <v>0</v>
      </c>
      <c r="AF437" s="233">
        <v>0</v>
      </c>
      <c r="AG437" s="233">
        <v>0</v>
      </c>
      <c r="AH437" s="233">
        <v>0</v>
      </c>
      <c r="AI437" s="233">
        <v>0</v>
      </c>
      <c r="AJ437" s="488">
        <v>0</v>
      </c>
    </row>
    <row r="438" spans="1:36" s="42" customFormat="1" x14ac:dyDescent="0.25">
      <c r="A438" s="405">
        <v>6</v>
      </c>
      <c r="B438" s="115">
        <v>148420</v>
      </c>
      <c r="C438" s="185" t="s">
        <v>635</v>
      </c>
      <c r="D438" s="483">
        <v>0</v>
      </c>
      <c r="E438" s="483">
        <v>0</v>
      </c>
      <c r="F438" s="483">
        <v>0</v>
      </c>
      <c r="G438" s="483">
        <v>0</v>
      </c>
      <c r="H438" s="89">
        <v>0</v>
      </c>
      <c r="I438" s="483">
        <v>0</v>
      </c>
      <c r="J438" s="483">
        <v>0</v>
      </c>
      <c r="K438" s="483">
        <v>0</v>
      </c>
      <c r="L438" s="483">
        <v>0</v>
      </c>
      <c r="M438" s="483">
        <v>0</v>
      </c>
      <c r="N438" s="483">
        <v>0</v>
      </c>
      <c r="O438" s="483">
        <v>0</v>
      </c>
      <c r="P438" s="483">
        <v>0</v>
      </c>
      <c r="Q438" s="483">
        <v>0</v>
      </c>
      <c r="R438" s="89">
        <v>0</v>
      </c>
      <c r="S438" s="483">
        <v>0</v>
      </c>
      <c r="T438" s="483">
        <v>0</v>
      </c>
      <c r="U438" s="483">
        <v>0</v>
      </c>
      <c r="V438" s="483">
        <v>0</v>
      </c>
      <c r="W438" s="483">
        <v>0</v>
      </c>
      <c r="X438" s="483">
        <v>0</v>
      </c>
      <c r="Y438" s="483">
        <v>0</v>
      </c>
      <c r="Z438" s="483">
        <v>0</v>
      </c>
      <c r="AA438" s="483">
        <v>0</v>
      </c>
      <c r="AB438" s="483">
        <v>0</v>
      </c>
      <c r="AC438" s="483">
        <v>0</v>
      </c>
      <c r="AD438" s="483">
        <v>0</v>
      </c>
      <c r="AE438" s="483">
        <v>0</v>
      </c>
      <c r="AF438" s="233">
        <v>0</v>
      </c>
      <c r="AG438" s="233">
        <v>0</v>
      </c>
      <c r="AH438" s="233">
        <v>0</v>
      </c>
      <c r="AI438" s="233">
        <v>0</v>
      </c>
      <c r="AJ438" s="488">
        <v>0</v>
      </c>
    </row>
    <row r="439" spans="1:36" s="42" customFormat="1" x14ac:dyDescent="0.25">
      <c r="A439" s="405">
        <v>6</v>
      </c>
      <c r="B439" s="115">
        <v>148425</v>
      </c>
      <c r="C439" s="185" t="s">
        <v>637</v>
      </c>
      <c r="D439" s="483">
        <v>0</v>
      </c>
      <c r="E439" s="483">
        <v>0</v>
      </c>
      <c r="F439" s="483">
        <v>0</v>
      </c>
      <c r="G439" s="483">
        <v>0</v>
      </c>
      <c r="H439" s="89">
        <v>0</v>
      </c>
      <c r="I439" s="483">
        <v>0</v>
      </c>
      <c r="J439" s="483">
        <v>0</v>
      </c>
      <c r="K439" s="483">
        <v>0</v>
      </c>
      <c r="L439" s="483">
        <v>0</v>
      </c>
      <c r="M439" s="483">
        <v>0</v>
      </c>
      <c r="N439" s="483">
        <v>0</v>
      </c>
      <c r="O439" s="483">
        <v>0</v>
      </c>
      <c r="P439" s="483">
        <v>0</v>
      </c>
      <c r="Q439" s="483">
        <v>0</v>
      </c>
      <c r="R439" s="89">
        <v>0</v>
      </c>
      <c r="S439" s="483">
        <v>0</v>
      </c>
      <c r="T439" s="483">
        <v>0</v>
      </c>
      <c r="U439" s="483">
        <v>0</v>
      </c>
      <c r="V439" s="483">
        <v>0</v>
      </c>
      <c r="W439" s="483">
        <v>0</v>
      </c>
      <c r="X439" s="483">
        <v>0</v>
      </c>
      <c r="Y439" s="483">
        <v>0</v>
      </c>
      <c r="Z439" s="483">
        <v>0</v>
      </c>
      <c r="AA439" s="483">
        <v>0</v>
      </c>
      <c r="AB439" s="483">
        <v>0</v>
      </c>
      <c r="AC439" s="483">
        <v>0</v>
      </c>
      <c r="AD439" s="483">
        <v>0</v>
      </c>
      <c r="AE439" s="483">
        <v>0</v>
      </c>
      <c r="AF439" s="233">
        <v>0</v>
      </c>
      <c r="AG439" s="233">
        <v>0</v>
      </c>
      <c r="AH439" s="233">
        <v>0</v>
      </c>
      <c r="AI439" s="233">
        <v>0</v>
      </c>
      <c r="AJ439" s="488">
        <v>0</v>
      </c>
    </row>
    <row r="440" spans="1:36" s="42" customFormat="1" x14ac:dyDescent="0.25">
      <c r="A440" s="405">
        <v>4</v>
      </c>
      <c r="B440" s="115">
        <v>1485</v>
      </c>
      <c r="C440" s="185" t="s">
        <v>1047</v>
      </c>
      <c r="D440" s="483">
        <v>46.70411</v>
      </c>
      <c r="E440" s="483">
        <v>1713.4586099999999</v>
      </c>
      <c r="F440" s="483">
        <v>3.6490300000000002</v>
      </c>
      <c r="G440" s="483">
        <v>2.7568600000000001</v>
      </c>
      <c r="H440" s="89">
        <v>1766.5686099999998</v>
      </c>
      <c r="I440" s="483">
        <v>0</v>
      </c>
      <c r="J440" s="483">
        <v>33.998480000000001</v>
      </c>
      <c r="K440" s="483">
        <v>0</v>
      </c>
      <c r="L440" s="483">
        <v>0</v>
      </c>
      <c r="M440" s="483">
        <v>0</v>
      </c>
      <c r="N440" s="483">
        <v>0</v>
      </c>
      <c r="O440" s="483">
        <v>0</v>
      </c>
      <c r="P440" s="483">
        <v>1.0267999999999999</v>
      </c>
      <c r="Q440" s="483">
        <v>0</v>
      </c>
      <c r="R440" s="89">
        <v>35.025280000000002</v>
      </c>
      <c r="S440" s="483">
        <v>0</v>
      </c>
      <c r="T440" s="483">
        <v>0</v>
      </c>
      <c r="U440" s="483">
        <v>0</v>
      </c>
      <c r="V440" s="483">
        <v>0</v>
      </c>
      <c r="W440" s="483">
        <v>0</v>
      </c>
      <c r="X440" s="483">
        <v>0</v>
      </c>
      <c r="Y440" s="483">
        <v>0</v>
      </c>
      <c r="Z440" s="483">
        <v>0</v>
      </c>
      <c r="AA440" s="483">
        <v>0</v>
      </c>
      <c r="AB440" s="483">
        <v>0</v>
      </c>
      <c r="AC440" s="483">
        <v>0</v>
      </c>
      <c r="AD440" s="483">
        <v>0</v>
      </c>
      <c r="AE440" s="483">
        <v>1801.5938899999999</v>
      </c>
      <c r="AF440" s="233">
        <v>0</v>
      </c>
      <c r="AG440" s="233">
        <v>0</v>
      </c>
      <c r="AH440" s="233">
        <v>0</v>
      </c>
      <c r="AI440" s="233">
        <v>0</v>
      </c>
      <c r="AJ440" s="488">
        <v>1801.5938899999999</v>
      </c>
    </row>
    <row r="441" spans="1:36" s="42" customFormat="1" x14ac:dyDescent="0.25">
      <c r="A441" s="405">
        <v>6</v>
      </c>
      <c r="B441" s="115">
        <v>148505</v>
      </c>
      <c r="C441" s="185" t="s">
        <v>629</v>
      </c>
      <c r="D441" s="483">
        <v>2.2843499999999999</v>
      </c>
      <c r="E441" s="483">
        <v>0</v>
      </c>
      <c r="F441" s="483">
        <v>0</v>
      </c>
      <c r="G441" s="483">
        <v>0</v>
      </c>
      <c r="H441" s="89">
        <v>2.2843499999999999</v>
      </c>
      <c r="I441" s="483">
        <v>0</v>
      </c>
      <c r="J441" s="483">
        <v>0</v>
      </c>
      <c r="K441" s="483">
        <v>0</v>
      </c>
      <c r="L441" s="483">
        <v>0</v>
      </c>
      <c r="M441" s="483">
        <v>0</v>
      </c>
      <c r="N441" s="483">
        <v>0</v>
      </c>
      <c r="O441" s="483">
        <v>0</v>
      </c>
      <c r="P441" s="483">
        <v>0</v>
      </c>
      <c r="Q441" s="483">
        <v>0</v>
      </c>
      <c r="R441" s="89">
        <v>0</v>
      </c>
      <c r="S441" s="483">
        <v>0</v>
      </c>
      <c r="T441" s="483">
        <v>0</v>
      </c>
      <c r="U441" s="483">
        <v>0</v>
      </c>
      <c r="V441" s="483">
        <v>0</v>
      </c>
      <c r="W441" s="483">
        <v>0</v>
      </c>
      <c r="X441" s="483">
        <v>0</v>
      </c>
      <c r="Y441" s="483">
        <v>0</v>
      </c>
      <c r="Z441" s="483">
        <v>0</v>
      </c>
      <c r="AA441" s="483">
        <v>0</v>
      </c>
      <c r="AB441" s="483">
        <v>0</v>
      </c>
      <c r="AC441" s="483">
        <v>0</v>
      </c>
      <c r="AD441" s="483">
        <v>0</v>
      </c>
      <c r="AE441" s="483">
        <v>2.2843499999999999</v>
      </c>
      <c r="AF441" s="233">
        <v>0</v>
      </c>
      <c r="AG441" s="233">
        <v>0</v>
      </c>
      <c r="AH441" s="233">
        <v>0</v>
      </c>
      <c r="AI441" s="233">
        <v>0</v>
      </c>
      <c r="AJ441" s="488">
        <v>2.2843499999999999</v>
      </c>
    </row>
    <row r="442" spans="1:36" s="42" customFormat="1" x14ac:dyDescent="0.25">
      <c r="A442" s="405">
        <v>6</v>
      </c>
      <c r="B442" s="115">
        <v>148510</v>
      </c>
      <c r="C442" s="185" t="s">
        <v>631</v>
      </c>
      <c r="D442" s="483">
        <v>4.2754099999999999</v>
      </c>
      <c r="E442" s="483">
        <v>229.18879999999999</v>
      </c>
      <c r="F442" s="483">
        <v>0.66230999999999995</v>
      </c>
      <c r="G442" s="483">
        <v>2.7568600000000001</v>
      </c>
      <c r="H442" s="89">
        <v>236.88337999999996</v>
      </c>
      <c r="I442" s="483">
        <v>0</v>
      </c>
      <c r="J442" s="483">
        <v>16.778780000000001</v>
      </c>
      <c r="K442" s="483">
        <v>0</v>
      </c>
      <c r="L442" s="483">
        <v>0</v>
      </c>
      <c r="M442" s="483">
        <v>0</v>
      </c>
      <c r="N442" s="483">
        <v>0</v>
      </c>
      <c r="O442" s="483">
        <v>0</v>
      </c>
      <c r="P442" s="483">
        <v>0.24762000000000001</v>
      </c>
      <c r="Q442" s="483">
        <v>0</v>
      </c>
      <c r="R442" s="89">
        <v>17.026400000000002</v>
      </c>
      <c r="S442" s="483">
        <v>0</v>
      </c>
      <c r="T442" s="483">
        <v>0</v>
      </c>
      <c r="U442" s="483">
        <v>0</v>
      </c>
      <c r="V442" s="483">
        <v>0</v>
      </c>
      <c r="W442" s="483">
        <v>0</v>
      </c>
      <c r="X442" s="483">
        <v>0</v>
      </c>
      <c r="Y442" s="483">
        <v>0</v>
      </c>
      <c r="Z442" s="483">
        <v>0</v>
      </c>
      <c r="AA442" s="483">
        <v>0</v>
      </c>
      <c r="AB442" s="483">
        <v>0</v>
      </c>
      <c r="AC442" s="483">
        <v>0</v>
      </c>
      <c r="AD442" s="483">
        <v>0</v>
      </c>
      <c r="AE442" s="483">
        <v>253.90977999999996</v>
      </c>
      <c r="AF442" s="233">
        <v>0</v>
      </c>
      <c r="AG442" s="233">
        <v>0</v>
      </c>
      <c r="AH442" s="233">
        <v>0</v>
      </c>
      <c r="AI442" s="233">
        <v>0</v>
      </c>
      <c r="AJ442" s="488">
        <v>253.90977999999998</v>
      </c>
    </row>
    <row r="443" spans="1:36" s="42" customFormat="1" x14ac:dyDescent="0.25">
      <c r="A443" s="405">
        <v>6</v>
      </c>
      <c r="B443" s="115">
        <v>148515</v>
      </c>
      <c r="C443" s="185" t="s">
        <v>633</v>
      </c>
      <c r="D443" s="483">
        <v>3.1313800000000001</v>
      </c>
      <c r="E443" s="483">
        <v>369.89066000000003</v>
      </c>
      <c r="F443" s="483">
        <v>1.9585699999999999</v>
      </c>
      <c r="G443" s="483">
        <v>0</v>
      </c>
      <c r="H443" s="89">
        <v>374.98061000000001</v>
      </c>
      <c r="I443" s="483">
        <v>0</v>
      </c>
      <c r="J443" s="483">
        <v>2.15849</v>
      </c>
      <c r="K443" s="483">
        <v>0</v>
      </c>
      <c r="L443" s="483">
        <v>0</v>
      </c>
      <c r="M443" s="483">
        <v>0</v>
      </c>
      <c r="N443" s="483">
        <v>0</v>
      </c>
      <c r="O443" s="483">
        <v>0</v>
      </c>
      <c r="P443" s="483">
        <v>0.39369999999999999</v>
      </c>
      <c r="Q443" s="483">
        <v>0</v>
      </c>
      <c r="R443" s="89">
        <v>2.55219</v>
      </c>
      <c r="S443" s="483">
        <v>0</v>
      </c>
      <c r="T443" s="483">
        <v>0</v>
      </c>
      <c r="U443" s="483">
        <v>0</v>
      </c>
      <c r="V443" s="483">
        <v>0</v>
      </c>
      <c r="W443" s="483">
        <v>0</v>
      </c>
      <c r="X443" s="483">
        <v>0</v>
      </c>
      <c r="Y443" s="483">
        <v>0</v>
      </c>
      <c r="Z443" s="483">
        <v>0</v>
      </c>
      <c r="AA443" s="483">
        <v>0</v>
      </c>
      <c r="AB443" s="483">
        <v>0</v>
      </c>
      <c r="AC443" s="483">
        <v>0</v>
      </c>
      <c r="AD443" s="483">
        <v>0</v>
      </c>
      <c r="AE443" s="483">
        <v>377.53280000000001</v>
      </c>
      <c r="AF443" s="233">
        <v>0</v>
      </c>
      <c r="AG443" s="233">
        <v>0</v>
      </c>
      <c r="AH443" s="233">
        <v>0</v>
      </c>
      <c r="AI443" s="233">
        <v>0</v>
      </c>
      <c r="AJ443" s="488">
        <v>377.53280000000001</v>
      </c>
    </row>
    <row r="444" spans="1:36" s="42" customFormat="1" x14ac:dyDescent="0.25">
      <c r="A444" s="405">
        <v>6</v>
      </c>
      <c r="B444" s="115">
        <v>148520</v>
      </c>
      <c r="C444" s="185" t="s">
        <v>635</v>
      </c>
      <c r="D444" s="483">
        <v>5.4821299999999997</v>
      </c>
      <c r="E444" s="483">
        <v>325.66946999999999</v>
      </c>
      <c r="F444" s="483">
        <v>1.0281499999999999</v>
      </c>
      <c r="G444" s="483">
        <v>0</v>
      </c>
      <c r="H444" s="89">
        <v>332.17974999999996</v>
      </c>
      <c r="I444" s="483">
        <v>0</v>
      </c>
      <c r="J444" s="483">
        <v>13.9909</v>
      </c>
      <c r="K444" s="483">
        <v>0</v>
      </c>
      <c r="L444" s="483">
        <v>0</v>
      </c>
      <c r="M444" s="483">
        <v>0</v>
      </c>
      <c r="N444" s="483">
        <v>0</v>
      </c>
      <c r="O444" s="483">
        <v>0</v>
      </c>
      <c r="P444" s="483">
        <v>0.38347999999999999</v>
      </c>
      <c r="Q444" s="483">
        <v>0</v>
      </c>
      <c r="R444" s="89">
        <v>14.37438</v>
      </c>
      <c r="S444" s="483">
        <v>0</v>
      </c>
      <c r="T444" s="483">
        <v>0</v>
      </c>
      <c r="U444" s="483">
        <v>0</v>
      </c>
      <c r="V444" s="483">
        <v>0</v>
      </c>
      <c r="W444" s="483">
        <v>0</v>
      </c>
      <c r="X444" s="483">
        <v>0</v>
      </c>
      <c r="Y444" s="483">
        <v>0</v>
      </c>
      <c r="Z444" s="483">
        <v>0</v>
      </c>
      <c r="AA444" s="483">
        <v>0</v>
      </c>
      <c r="AB444" s="483">
        <v>0</v>
      </c>
      <c r="AC444" s="483">
        <v>0</v>
      </c>
      <c r="AD444" s="483">
        <v>0</v>
      </c>
      <c r="AE444" s="483">
        <v>346.55412999999993</v>
      </c>
      <c r="AF444" s="233">
        <v>0</v>
      </c>
      <c r="AG444" s="233">
        <v>0</v>
      </c>
      <c r="AH444" s="233">
        <v>0</v>
      </c>
      <c r="AI444" s="233">
        <v>0</v>
      </c>
      <c r="AJ444" s="488">
        <v>346.55412999999999</v>
      </c>
    </row>
    <row r="445" spans="1:36" s="42" customFormat="1" x14ac:dyDescent="0.25">
      <c r="A445" s="405">
        <v>6</v>
      </c>
      <c r="B445" s="115">
        <v>148525</v>
      </c>
      <c r="C445" s="185" t="s">
        <v>637</v>
      </c>
      <c r="D445" s="483">
        <v>31.530840000000001</v>
      </c>
      <c r="E445" s="483">
        <v>788.70968000000005</v>
      </c>
      <c r="F445" s="483">
        <v>0</v>
      </c>
      <c r="G445" s="483">
        <v>0</v>
      </c>
      <c r="H445" s="89">
        <v>820.24052000000006</v>
      </c>
      <c r="I445" s="483">
        <v>0</v>
      </c>
      <c r="J445" s="483">
        <v>1.0703100000000001</v>
      </c>
      <c r="K445" s="483">
        <v>0</v>
      </c>
      <c r="L445" s="483">
        <v>0</v>
      </c>
      <c r="M445" s="483">
        <v>0</v>
      </c>
      <c r="N445" s="483">
        <v>0</v>
      </c>
      <c r="O445" s="483">
        <v>0</v>
      </c>
      <c r="P445" s="483">
        <v>2E-3</v>
      </c>
      <c r="Q445" s="483">
        <v>0</v>
      </c>
      <c r="R445" s="89">
        <v>1.0723100000000001</v>
      </c>
      <c r="S445" s="483">
        <v>0</v>
      </c>
      <c r="T445" s="483">
        <v>0</v>
      </c>
      <c r="U445" s="483">
        <v>0</v>
      </c>
      <c r="V445" s="483">
        <v>0</v>
      </c>
      <c r="W445" s="483">
        <v>0</v>
      </c>
      <c r="X445" s="483">
        <v>0</v>
      </c>
      <c r="Y445" s="483">
        <v>0</v>
      </c>
      <c r="Z445" s="483">
        <v>0</v>
      </c>
      <c r="AA445" s="483">
        <v>0</v>
      </c>
      <c r="AB445" s="483">
        <v>0</v>
      </c>
      <c r="AC445" s="483">
        <v>0</v>
      </c>
      <c r="AD445" s="483">
        <v>0</v>
      </c>
      <c r="AE445" s="483">
        <v>821.31283000000008</v>
      </c>
      <c r="AF445" s="233">
        <v>0</v>
      </c>
      <c r="AG445" s="233">
        <v>0</v>
      </c>
      <c r="AH445" s="233">
        <v>0</v>
      </c>
      <c r="AI445" s="233">
        <v>0</v>
      </c>
      <c r="AJ445" s="488">
        <v>821.31282999999996</v>
      </c>
    </row>
    <row r="446" spans="1:36" s="42" customFormat="1" x14ac:dyDescent="0.25">
      <c r="A446" s="405">
        <v>4</v>
      </c>
      <c r="B446" s="115">
        <v>1486</v>
      </c>
      <c r="C446" s="185" t="s">
        <v>1481</v>
      </c>
      <c r="D446" s="483">
        <v>0</v>
      </c>
      <c r="E446" s="483">
        <v>0</v>
      </c>
      <c r="F446" s="483">
        <v>0</v>
      </c>
      <c r="G446" s="483">
        <v>0</v>
      </c>
      <c r="H446" s="89">
        <v>0</v>
      </c>
      <c r="I446" s="483">
        <v>0</v>
      </c>
      <c r="J446" s="483">
        <v>0</v>
      </c>
      <c r="K446" s="483">
        <v>0</v>
      </c>
      <c r="L446" s="483">
        <v>0</v>
      </c>
      <c r="M446" s="483">
        <v>0</v>
      </c>
      <c r="N446" s="483">
        <v>0</v>
      </c>
      <c r="O446" s="483">
        <v>0</v>
      </c>
      <c r="P446" s="483">
        <v>0</v>
      </c>
      <c r="Q446" s="483">
        <v>0</v>
      </c>
      <c r="R446" s="89">
        <v>0</v>
      </c>
      <c r="S446" s="483">
        <v>0</v>
      </c>
      <c r="T446" s="483">
        <v>0</v>
      </c>
      <c r="U446" s="483">
        <v>0</v>
      </c>
      <c r="V446" s="483">
        <v>0</v>
      </c>
      <c r="W446" s="483">
        <v>0</v>
      </c>
      <c r="X446" s="483">
        <v>0</v>
      </c>
      <c r="Y446" s="483">
        <v>0</v>
      </c>
      <c r="Z446" s="483">
        <v>0</v>
      </c>
      <c r="AA446" s="483">
        <v>0</v>
      </c>
      <c r="AB446" s="483">
        <v>0</v>
      </c>
      <c r="AC446" s="483">
        <v>0</v>
      </c>
      <c r="AD446" s="483">
        <v>0</v>
      </c>
      <c r="AE446" s="483">
        <v>0</v>
      </c>
      <c r="AF446" s="233">
        <v>0</v>
      </c>
      <c r="AG446" s="233">
        <v>0</v>
      </c>
      <c r="AH446" s="233">
        <v>0</v>
      </c>
      <c r="AI446" s="233">
        <v>0</v>
      </c>
      <c r="AJ446" s="488">
        <v>0</v>
      </c>
    </row>
    <row r="447" spans="1:36" s="42" customFormat="1" x14ac:dyDescent="0.25">
      <c r="A447" s="405">
        <v>6</v>
      </c>
      <c r="B447" s="115">
        <v>148605</v>
      </c>
      <c r="C447" s="185" t="s">
        <v>629</v>
      </c>
      <c r="D447" s="483">
        <v>0</v>
      </c>
      <c r="E447" s="483">
        <v>0</v>
      </c>
      <c r="F447" s="483">
        <v>0</v>
      </c>
      <c r="G447" s="483">
        <v>0</v>
      </c>
      <c r="H447" s="89">
        <v>0</v>
      </c>
      <c r="I447" s="483">
        <v>0</v>
      </c>
      <c r="J447" s="483">
        <v>0</v>
      </c>
      <c r="K447" s="483">
        <v>0</v>
      </c>
      <c r="L447" s="483">
        <v>0</v>
      </c>
      <c r="M447" s="483">
        <v>0</v>
      </c>
      <c r="N447" s="483">
        <v>0</v>
      </c>
      <c r="O447" s="483">
        <v>0</v>
      </c>
      <c r="P447" s="483">
        <v>0</v>
      </c>
      <c r="Q447" s="483">
        <v>0</v>
      </c>
      <c r="R447" s="89">
        <v>0</v>
      </c>
      <c r="S447" s="483">
        <v>0</v>
      </c>
      <c r="T447" s="483">
        <v>0</v>
      </c>
      <c r="U447" s="483">
        <v>0</v>
      </c>
      <c r="V447" s="483">
        <v>0</v>
      </c>
      <c r="W447" s="483">
        <v>0</v>
      </c>
      <c r="X447" s="483">
        <v>0</v>
      </c>
      <c r="Y447" s="483">
        <v>0</v>
      </c>
      <c r="Z447" s="483">
        <v>0</v>
      </c>
      <c r="AA447" s="483">
        <v>0</v>
      </c>
      <c r="AB447" s="483">
        <v>0</v>
      </c>
      <c r="AC447" s="483">
        <v>0</v>
      </c>
      <c r="AD447" s="483">
        <v>0</v>
      </c>
      <c r="AE447" s="483">
        <v>0</v>
      </c>
      <c r="AF447" s="233">
        <v>0</v>
      </c>
      <c r="AG447" s="233">
        <v>0</v>
      </c>
      <c r="AH447" s="233">
        <v>0</v>
      </c>
      <c r="AI447" s="233">
        <v>0</v>
      </c>
      <c r="AJ447" s="488">
        <v>0</v>
      </c>
    </row>
    <row r="448" spans="1:36" s="42" customFormat="1" x14ac:dyDescent="0.25">
      <c r="A448" s="405">
        <v>6</v>
      </c>
      <c r="B448" s="115">
        <v>148610</v>
      </c>
      <c r="C448" s="185" t="s">
        <v>631</v>
      </c>
      <c r="D448" s="483">
        <v>0</v>
      </c>
      <c r="E448" s="483">
        <v>0</v>
      </c>
      <c r="F448" s="483">
        <v>0</v>
      </c>
      <c r="G448" s="483">
        <v>0</v>
      </c>
      <c r="H448" s="89">
        <v>0</v>
      </c>
      <c r="I448" s="483">
        <v>0</v>
      </c>
      <c r="J448" s="483">
        <v>0</v>
      </c>
      <c r="K448" s="483">
        <v>0</v>
      </c>
      <c r="L448" s="483">
        <v>0</v>
      </c>
      <c r="M448" s="483">
        <v>0</v>
      </c>
      <c r="N448" s="483">
        <v>0</v>
      </c>
      <c r="O448" s="483">
        <v>0</v>
      </c>
      <c r="P448" s="483">
        <v>0</v>
      </c>
      <c r="Q448" s="483">
        <v>0</v>
      </c>
      <c r="R448" s="89">
        <v>0</v>
      </c>
      <c r="S448" s="483">
        <v>0</v>
      </c>
      <c r="T448" s="483">
        <v>0</v>
      </c>
      <c r="U448" s="483">
        <v>0</v>
      </c>
      <c r="V448" s="483">
        <v>0</v>
      </c>
      <c r="W448" s="483">
        <v>0</v>
      </c>
      <c r="X448" s="483">
        <v>0</v>
      </c>
      <c r="Y448" s="483">
        <v>0</v>
      </c>
      <c r="Z448" s="483">
        <v>0</v>
      </c>
      <c r="AA448" s="483">
        <v>0</v>
      </c>
      <c r="AB448" s="483">
        <v>0</v>
      </c>
      <c r="AC448" s="483">
        <v>0</v>
      </c>
      <c r="AD448" s="483">
        <v>0</v>
      </c>
      <c r="AE448" s="483">
        <v>0</v>
      </c>
      <c r="AF448" s="233">
        <v>0</v>
      </c>
      <c r="AG448" s="233">
        <v>0</v>
      </c>
      <c r="AH448" s="233">
        <v>0</v>
      </c>
      <c r="AI448" s="233">
        <v>0</v>
      </c>
      <c r="AJ448" s="488">
        <v>0</v>
      </c>
    </row>
    <row r="449" spans="1:36" s="42" customFormat="1" x14ac:dyDescent="0.25">
      <c r="A449" s="405">
        <v>6</v>
      </c>
      <c r="B449" s="115">
        <v>148615</v>
      </c>
      <c r="C449" s="185" t="s">
        <v>633</v>
      </c>
      <c r="D449" s="483">
        <v>0</v>
      </c>
      <c r="E449" s="483">
        <v>0</v>
      </c>
      <c r="F449" s="483">
        <v>0</v>
      </c>
      <c r="G449" s="483">
        <v>0</v>
      </c>
      <c r="H449" s="89">
        <v>0</v>
      </c>
      <c r="I449" s="483">
        <v>0</v>
      </c>
      <c r="J449" s="483">
        <v>0</v>
      </c>
      <c r="K449" s="483">
        <v>0</v>
      </c>
      <c r="L449" s="483">
        <v>0</v>
      </c>
      <c r="M449" s="483">
        <v>0</v>
      </c>
      <c r="N449" s="483">
        <v>0</v>
      </c>
      <c r="O449" s="483">
        <v>0</v>
      </c>
      <c r="P449" s="483">
        <v>0</v>
      </c>
      <c r="Q449" s="483">
        <v>0</v>
      </c>
      <c r="R449" s="89">
        <v>0</v>
      </c>
      <c r="S449" s="483">
        <v>0</v>
      </c>
      <c r="T449" s="483">
        <v>0</v>
      </c>
      <c r="U449" s="483">
        <v>0</v>
      </c>
      <c r="V449" s="483">
        <v>0</v>
      </c>
      <c r="W449" s="483">
        <v>0</v>
      </c>
      <c r="X449" s="483">
        <v>0</v>
      </c>
      <c r="Y449" s="483">
        <v>0</v>
      </c>
      <c r="Z449" s="483">
        <v>0</v>
      </c>
      <c r="AA449" s="483">
        <v>0</v>
      </c>
      <c r="AB449" s="483">
        <v>0</v>
      </c>
      <c r="AC449" s="483">
        <v>0</v>
      </c>
      <c r="AD449" s="483">
        <v>0</v>
      </c>
      <c r="AE449" s="483">
        <v>0</v>
      </c>
      <c r="AF449" s="233">
        <v>0</v>
      </c>
      <c r="AG449" s="233">
        <v>0</v>
      </c>
      <c r="AH449" s="233">
        <v>0</v>
      </c>
      <c r="AI449" s="233">
        <v>0</v>
      </c>
      <c r="AJ449" s="488">
        <v>0</v>
      </c>
    </row>
    <row r="450" spans="1:36" s="42" customFormat="1" x14ac:dyDescent="0.25">
      <c r="A450" s="405">
        <v>6</v>
      </c>
      <c r="B450" s="115">
        <v>148620</v>
      </c>
      <c r="C450" s="185" t="s">
        <v>635</v>
      </c>
      <c r="D450" s="483">
        <v>0</v>
      </c>
      <c r="E450" s="483">
        <v>0</v>
      </c>
      <c r="F450" s="483">
        <v>0</v>
      </c>
      <c r="G450" s="483">
        <v>0</v>
      </c>
      <c r="H450" s="89">
        <v>0</v>
      </c>
      <c r="I450" s="483">
        <v>0</v>
      </c>
      <c r="J450" s="483">
        <v>0</v>
      </c>
      <c r="K450" s="483">
        <v>0</v>
      </c>
      <c r="L450" s="483">
        <v>0</v>
      </c>
      <c r="M450" s="483">
        <v>0</v>
      </c>
      <c r="N450" s="483">
        <v>0</v>
      </c>
      <c r="O450" s="483">
        <v>0</v>
      </c>
      <c r="P450" s="483">
        <v>0</v>
      </c>
      <c r="Q450" s="483">
        <v>0</v>
      </c>
      <c r="R450" s="89">
        <v>0</v>
      </c>
      <c r="S450" s="483">
        <v>0</v>
      </c>
      <c r="T450" s="483">
        <v>0</v>
      </c>
      <c r="U450" s="483">
        <v>0</v>
      </c>
      <c r="V450" s="483">
        <v>0</v>
      </c>
      <c r="W450" s="483">
        <v>0</v>
      </c>
      <c r="X450" s="483">
        <v>0</v>
      </c>
      <c r="Y450" s="483">
        <v>0</v>
      </c>
      <c r="Z450" s="483">
        <v>0</v>
      </c>
      <c r="AA450" s="483">
        <v>0</v>
      </c>
      <c r="AB450" s="483">
        <v>0</v>
      </c>
      <c r="AC450" s="483">
        <v>0</v>
      </c>
      <c r="AD450" s="483">
        <v>0</v>
      </c>
      <c r="AE450" s="483">
        <v>0</v>
      </c>
      <c r="AF450" s="233">
        <v>0</v>
      </c>
      <c r="AG450" s="233">
        <v>0</v>
      </c>
      <c r="AH450" s="233">
        <v>0</v>
      </c>
      <c r="AI450" s="233">
        <v>0</v>
      </c>
      <c r="AJ450" s="488">
        <v>0</v>
      </c>
    </row>
    <row r="451" spans="1:36" s="42" customFormat="1" x14ac:dyDescent="0.25">
      <c r="A451" s="405">
        <v>6</v>
      </c>
      <c r="B451" s="115">
        <v>148625</v>
      </c>
      <c r="C451" s="185" t="s">
        <v>637</v>
      </c>
      <c r="D451" s="483">
        <v>0</v>
      </c>
      <c r="E451" s="483">
        <v>0</v>
      </c>
      <c r="F451" s="483">
        <v>0</v>
      </c>
      <c r="G451" s="483">
        <v>0</v>
      </c>
      <c r="H451" s="89">
        <v>0</v>
      </c>
      <c r="I451" s="483">
        <v>0</v>
      </c>
      <c r="J451" s="483">
        <v>0</v>
      </c>
      <c r="K451" s="483">
        <v>0</v>
      </c>
      <c r="L451" s="483">
        <v>0</v>
      </c>
      <c r="M451" s="483">
        <v>0</v>
      </c>
      <c r="N451" s="483">
        <v>0</v>
      </c>
      <c r="O451" s="483">
        <v>0</v>
      </c>
      <c r="P451" s="483">
        <v>0</v>
      </c>
      <c r="Q451" s="483">
        <v>0</v>
      </c>
      <c r="R451" s="89">
        <v>0</v>
      </c>
      <c r="S451" s="483">
        <v>0</v>
      </c>
      <c r="T451" s="483">
        <v>0</v>
      </c>
      <c r="U451" s="483">
        <v>0</v>
      </c>
      <c r="V451" s="483">
        <v>0</v>
      </c>
      <c r="W451" s="483">
        <v>0</v>
      </c>
      <c r="X451" s="483">
        <v>0</v>
      </c>
      <c r="Y451" s="483">
        <v>0</v>
      </c>
      <c r="Z451" s="483">
        <v>0</v>
      </c>
      <c r="AA451" s="483">
        <v>0</v>
      </c>
      <c r="AB451" s="483">
        <v>0</v>
      </c>
      <c r="AC451" s="483">
        <v>0</v>
      </c>
      <c r="AD451" s="483">
        <v>0</v>
      </c>
      <c r="AE451" s="483">
        <v>0</v>
      </c>
      <c r="AF451" s="233">
        <v>0</v>
      </c>
      <c r="AG451" s="233">
        <v>0</v>
      </c>
      <c r="AH451" s="233">
        <v>0</v>
      </c>
      <c r="AI451" s="233">
        <v>0</v>
      </c>
      <c r="AJ451" s="488">
        <v>0</v>
      </c>
    </row>
    <row r="452" spans="1:36" s="42" customFormat="1" x14ac:dyDescent="0.25">
      <c r="A452" s="405">
        <v>4</v>
      </c>
      <c r="B452" s="115">
        <v>1487</v>
      </c>
      <c r="C452" s="185" t="s">
        <v>1482</v>
      </c>
      <c r="D452" s="483">
        <v>0</v>
      </c>
      <c r="E452" s="483">
        <v>0</v>
      </c>
      <c r="F452" s="483">
        <v>0</v>
      </c>
      <c r="G452" s="483">
        <v>0</v>
      </c>
      <c r="H452" s="89">
        <v>0</v>
      </c>
      <c r="I452" s="483">
        <v>0</v>
      </c>
      <c r="J452" s="483">
        <v>0</v>
      </c>
      <c r="K452" s="483">
        <v>0</v>
      </c>
      <c r="L452" s="483">
        <v>0</v>
      </c>
      <c r="M452" s="483">
        <v>0</v>
      </c>
      <c r="N452" s="483">
        <v>0</v>
      </c>
      <c r="O452" s="483">
        <v>0</v>
      </c>
      <c r="P452" s="483">
        <v>0</v>
      </c>
      <c r="Q452" s="483">
        <v>0</v>
      </c>
      <c r="R452" s="89">
        <v>0</v>
      </c>
      <c r="S452" s="483">
        <v>0</v>
      </c>
      <c r="T452" s="483">
        <v>0</v>
      </c>
      <c r="U452" s="483">
        <v>0</v>
      </c>
      <c r="V452" s="483">
        <v>0</v>
      </c>
      <c r="W452" s="483">
        <v>0</v>
      </c>
      <c r="X452" s="483">
        <v>0</v>
      </c>
      <c r="Y452" s="483">
        <v>0</v>
      </c>
      <c r="Z452" s="483">
        <v>0</v>
      </c>
      <c r="AA452" s="483">
        <v>0</v>
      </c>
      <c r="AB452" s="483">
        <v>0</v>
      </c>
      <c r="AC452" s="483">
        <v>0</v>
      </c>
      <c r="AD452" s="483">
        <v>0</v>
      </c>
      <c r="AE452" s="483">
        <v>0</v>
      </c>
      <c r="AF452" s="233">
        <v>0</v>
      </c>
      <c r="AG452" s="233">
        <v>0</v>
      </c>
      <c r="AH452" s="233">
        <v>0</v>
      </c>
      <c r="AI452" s="233">
        <v>0</v>
      </c>
      <c r="AJ452" s="488">
        <v>0</v>
      </c>
    </row>
    <row r="453" spans="1:36" s="42" customFormat="1" x14ac:dyDescent="0.25">
      <c r="A453" s="405">
        <v>6</v>
      </c>
      <c r="B453" s="115">
        <v>148705</v>
      </c>
      <c r="C453" s="185" t="s">
        <v>629</v>
      </c>
      <c r="D453" s="483">
        <v>0</v>
      </c>
      <c r="E453" s="483">
        <v>0</v>
      </c>
      <c r="F453" s="483">
        <v>0</v>
      </c>
      <c r="G453" s="483">
        <v>0</v>
      </c>
      <c r="H453" s="89">
        <v>0</v>
      </c>
      <c r="I453" s="483">
        <v>0</v>
      </c>
      <c r="J453" s="483">
        <v>0</v>
      </c>
      <c r="K453" s="483">
        <v>0</v>
      </c>
      <c r="L453" s="483">
        <v>0</v>
      </c>
      <c r="M453" s="483">
        <v>0</v>
      </c>
      <c r="N453" s="483">
        <v>0</v>
      </c>
      <c r="O453" s="483">
        <v>0</v>
      </c>
      <c r="P453" s="483">
        <v>0</v>
      </c>
      <c r="Q453" s="483">
        <v>0</v>
      </c>
      <c r="R453" s="89">
        <v>0</v>
      </c>
      <c r="S453" s="483">
        <v>0</v>
      </c>
      <c r="T453" s="483">
        <v>0</v>
      </c>
      <c r="U453" s="483">
        <v>0</v>
      </c>
      <c r="V453" s="483">
        <v>0</v>
      </c>
      <c r="W453" s="483">
        <v>0</v>
      </c>
      <c r="X453" s="483">
        <v>0</v>
      </c>
      <c r="Y453" s="483">
        <v>0</v>
      </c>
      <c r="Z453" s="483">
        <v>0</v>
      </c>
      <c r="AA453" s="483">
        <v>0</v>
      </c>
      <c r="AB453" s="483">
        <v>0</v>
      </c>
      <c r="AC453" s="483">
        <v>0</v>
      </c>
      <c r="AD453" s="483">
        <v>0</v>
      </c>
      <c r="AE453" s="483">
        <v>0</v>
      </c>
      <c r="AF453" s="233">
        <v>0</v>
      </c>
      <c r="AG453" s="233">
        <v>0</v>
      </c>
      <c r="AH453" s="233">
        <v>0</v>
      </c>
      <c r="AI453" s="233">
        <v>0</v>
      </c>
      <c r="AJ453" s="488">
        <v>0</v>
      </c>
    </row>
    <row r="454" spans="1:36" s="42" customFormat="1" x14ac:dyDescent="0.25">
      <c r="A454" s="405">
        <v>6</v>
      </c>
      <c r="B454" s="115">
        <v>148710</v>
      </c>
      <c r="C454" s="185" t="s">
        <v>631</v>
      </c>
      <c r="D454" s="483">
        <v>0</v>
      </c>
      <c r="E454" s="483">
        <v>0</v>
      </c>
      <c r="F454" s="483">
        <v>0</v>
      </c>
      <c r="G454" s="483">
        <v>0</v>
      </c>
      <c r="H454" s="89">
        <v>0</v>
      </c>
      <c r="I454" s="483">
        <v>0</v>
      </c>
      <c r="J454" s="483">
        <v>0</v>
      </c>
      <c r="K454" s="483">
        <v>0</v>
      </c>
      <c r="L454" s="483">
        <v>0</v>
      </c>
      <c r="M454" s="483">
        <v>0</v>
      </c>
      <c r="N454" s="483">
        <v>0</v>
      </c>
      <c r="O454" s="483">
        <v>0</v>
      </c>
      <c r="P454" s="483">
        <v>0</v>
      </c>
      <c r="Q454" s="483">
        <v>0</v>
      </c>
      <c r="R454" s="89">
        <v>0</v>
      </c>
      <c r="S454" s="483">
        <v>0</v>
      </c>
      <c r="T454" s="483">
        <v>0</v>
      </c>
      <c r="U454" s="483">
        <v>0</v>
      </c>
      <c r="V454" s="483">
        <v>0</v>
      </c>
      <c r="W454" s="483">
        <v>0</v>
      </c>
      <c r="X454" s="483">
        <v>0</v>
      </c>
      <c r="Y454" s="483">
        <v>0</v>
      </c>
      <c r="Z454" s="483">
        <v>0</v>
      </c>
      <c r="AA454" s="483">
        <v>0</v>
      </c>
      <c r="AB454" s="483">
        <v>0</v>
      </c>
      <c r="AC454" s="483">
        <v>0</v>
      </c>
      <c r="AD454" s="483">
        <v>0</v>
      </c>
      <c r="AE454" s="483">
        <v>0</v>
      </c>
      <c r="AF454" s="233">
        <v>0</v>
      </c>
      <c r="AG454" s="233">
        <v>0</v>
      </c>
      <c r="AH454" s="233">
        <v>0</v>
      </c>
      <c r="AI454" s="233">
        <v>0</v>
      </c>
      <c r="AJ454" s="488">
        <v>0</v>
      </c>
    </row>
    <row r="455" spans="1:36" s="42" customFormat="1" x14ac:dyDescent="0.25">
      <c r="A455" s="405">
        <v>6</v>
      </c>
      <c r="B455" s="115">
        <v>148715</v>
      </c>
      <c r="C455" s="185" t="s">
        <v>633</v>
      </c>
      <c r="D455" s="483">
        <v>0</v>
      </c>
      <c r="E455" s="483">
        <v>0</v>
      </c>
      <c r="F455" s="483">
        <v>0</v>
      </c>
      <c r="G455" s="483">
        <v>0</v>
      </c>
      <c r="H455" s="89">
        <v>0</v>
      </c>
      <c r="I455" s="483">
        <v>0</v>
      </c>
      <c r="J455" s="483">
        <v>0</v>
      </c>
      <c r="K455" s="483">
        <v>0</v>
      </c>
      <c r="L455" s="483">
        <v>0</v>
      </c>
      <c r="M455" s="483">
        <v>0</v>
      </c>
      <c r="N455" s="483">
        <v>0</v>
      </c>
      <c r="O455" s="483">
        <v>0</v>
      </c>
      <c r="P455" s="483">
        <v>0</v>
      </c>
      <c r="Q455" s="483">
        <v>0</v>
      </c>
      <c r="R455" s="89">
        <v>0</v>
      </c>
      <c r="S455" s="483">
        <v>0</v>
      </c>
      <c r="T455" s="483">
        <v>0</v>
      </c>
      <c r="U455" s="483">
        <v>0</v>
      </c>
      <c r="V455" s="483">
        <v>0</v>
      </c>
      <c r="W455" s="483">
        <v>0</v>
      </c>
      <c r="X455" s="483">
        <v>0</v>
      </c>
      <c r="Y455" s="483">
        <v>0</v>
      </c>
      <c r="Z455" s="483">
        <v>0</v>
      </c>
      <c r="AA455" s="483">
        <v>0</v>
      </c>
      <c r="AB455" s="483">
        <v>0</v>
      </c>
      <c r="AC455" s="483">
        <v>0</v>
      </c>
      <c r="AD455" s="483">
        <v>0</v>
      </c>
      <c r="AE455" s="483">
        <v>0</v>
      </c>
      <c r="AF455" s="233">
        <v>0</v>
      </c>
      <c r="AG455" s="233">
        <v>0</v>
      </c>
      <c r="AH455" s="233">
        <v>0</v>
      </c>
      <c r="AI455" s="233">
        <v>0</v>
      </c>
      <c r="AJ455" s="488">
        <v>0</v>
      </c>
    </row>
    <row r="456" spans="1:36" s="42" customFormat="1" x14ac:dyDescent="0.25">
      <c r="A456" s="405">
        <v>6</v>
      </c>
      <c r="B456" s="115">
        <v>148720</v>
      </c>
      <c r="C456" s="185" t="s">
        <v>635</v>
      </c>
      <c r="D456" s="483">
        <v>0</v>
      </c>
      <c r="E456" s="483">
        <v>0</v>
      </c>
      <c r="F456" s="483">
        <v>0</v>
      </c>
      <c r="G456" s="483">
        <v>0</v>
      </c>
      <c r="H456" s="89">
        <v>0</v>
      </c>
      <c r="I456" s="483">
        <v>0</v>
      </c>
      <c r="J456" s="483">
        <v>0</v>
      </c>
      <c r="K456" s="483">
        <v>0</v>
      </c>
      <c r="L456" s="483">
        <v>0</v>
      </c>
      <c r="M456" s="483">
        <v>0</v>
      </c>
      <c r="N456" s="483">
        <v>0</v>
      </c>
      <c r="O456" s="483">
        <v>0</v>
      </c>
      <c r="P456" s="483">
        <v>0</v>
      </c>
      <c r="Q456" s="483">
        <v>0</v>
      </c>
      <c r="R456" s="89">
        <v>0</v>
      </c>
      <c r="S456" s="483">
        <v>0</v>
      </c>
      <c r="T456" s="483">
        <v>0</v>
      </c>
      <c r="U456" s="483">
        <v>0</v>
      </c>
      <c r="V456" s="483">
        <v>0</v>
      </c>
      <c r="W456" s="483">
        <v>0</v>
      </c>
      <c r="X456" s="483">
        <v>0</v>
      </c>
      <c r="Y456" s="483">
        <v>0</v>
      </c>
      <c r="Z456" s="483">
        <v>0</v>
      </c>
      <c r="AA456" s="483">
        <v>0</v>
      </c>
      <c r="AB456" s="483">
        <v>0</v>
      </c>
      <c r="AC456" s="483">
        <v>0</v>
      </c>
      <c r="AD456" s="483">
        <v>0</v>
      </c>
      <c r="AE456" s="483">
        <v>0</v>
      </c>
      <c r="AF456" s="233">
        <v>0</v>
      </c>
      <c r="AG456" s="233">
        <v>0</v>
      </c>
      <c r="AH456" s="233">
        <v>0</v>
      </c>
      <c r="AI456" s="233">
        <v>0</v>
      </c>
      <c r="AJ456" s="488">
        <v>0</v>
      </c>
    </row>
    <row r="457" spans="1:36" s="42" customFormat="1" x14ac:dyDescent="0.25">
      <c r="A457" s="405">
        <v>6</v>
      </c>
      <c r="B457" s="115">
        <v>148725</v>
      </c>
      <c r="C457" s="185" t="s">
        <v>637</v>
      </c>
      <c r="D457" s="483">
        <v>0</v>
      </c>
      <c r="E457" s="483">
        <v>0</v>
      </c>
      <c r="F457" s="483">
        <v>0</v>
      </c>
      <c r="G457" s="483">
        <v>0</v>
      </c>
      <c r="H457" s="89">
        <v>0</v>
      </c>
      <c r="I457" s="483">
        <v>0</v>
      </c>
      <c r="J457" s="483">
        <v>0</v>
      </c>
      <c r="K457" s="483">
        <v>0</v>
      </c>
      <c r="L457" s="483">
        <v>0</v>
      </c>
      <c r="M457" s="483">
        <v>0</v>
      </c>
      <c r="N457" s="483">
        <v>0</v>
      </c>
      <c r="O457" s="483">
        <v>0</v>
      </c>
      <c r="P457" s="483">
        <v>0</v>
      </c>
      <c r="Q457" s="483">
        <v>0</v>
      </c>
      <c r="R457" s="89">
        <v>0</v>
      </c>
      <c r="S457" s="483">
        <v>0</v>
      </c>
      <c r="T457" s="483">
        <v>0</v>
      </c>
      <c r="U457" s="483">
        <v>0</v>
      </c>
      <c r="V457" s="483">
        <v>0</v>
      </c>
      <c r="W457" s="483">
        <v>0</v>
      </c>
      <c r="X457" s="483">
        <v>0</v>
      </c>
      <c r="Y457" s="483">
        <v>0</v>
      </c>
      <c r="Z457" s="483">
        <v>0</v>
      </c>
      <c r="AA457" s="483">
        <v>0</v>
      </c>
      <c r="AB457" s="483">
        <v>0</v>
      </c>
      <c r="AC457" s="483">
        <v>0</v>
      </c>
      <c r="AD457" s="483">
        <v>0</v>
      </c>
      <c r="AE457" s="483">
        <v>0</v>
      </c>
      <c r="AF457" s="233">
        <v>0</v>
      </c>
      <c r="AG457" s="233">
        <v>0</v>
      </c>
      <c r="AH457" s="233">
        <v>0</v>
      </c>
      <c r="AI457" s="233">
        <v>0</v>
      </c>
      <c r="AJ457" s="488">
        <v>0</v>
      </c>
    </row>
    <row r="458" spans="1:36" s="42" customFormat="1" x14ac:dyDescent="0.25">
      <c r="A458" s="405">
        <v>4</v>
      </c>
      <c r="B458" s="115">
        <v>1488</v>
      </c>
      <c r="C458" s="185" t="s">
        <v>1483</v>
      </c>
      <c r="D458" s="483">
        <v>0</v>
      </c>
      <c r="E458" s="483">
        <v>0</v>
      </c>
      <c r="F458" s="483">
        <v>0</v>
      </c>
      <c r="G458" s="483">
        <v>0</v>
      </c>
      <c r="H458" s="89">
        <v>0</v>
      </c>
      <c r="I458" s="483">
        <v>0</v>
      </c>
      <c r="J458" s="483">
        <v>0</v>
      </c>
      <c r="K458" s="483">
        <v>0</v>
      </c>
      <c r="L458" s="483">
        <v>0</v>
      </c>
      <c r="M458" s="483">
        <v>0</v>
      </c>
      <c r="N458" s="483">
        <v>0</v>
      </c>
      <c r="O458" s="483">
        <v>0</v>
      </c>
      <c r="P458" s="483">
        <v>0</v>
      </c>
      <c r="Q458" s="483">
        <v>0</v>
      </c>
      <c r="R458" s="89">
        <v>0</v>
      </c>
      <c r="S458" s="483">
        <v>0</v>
      </c>
      <c r="T458" s="483">
        <v>0</v>
      </c>
      <c r="U458" s="483">
        <v>0</v>
      </c>
      <c r="V458" s="483">
        <v>0</v>
      </c>
      <c r="W458" s="483">
        <v>0</v>
      </c>
      <c r="X458" s="483">
        <v>0</v>
      </c>
      <c r="Y458" s="483">
        <v>0</v>
      </c>
      <c r="Z458" s="483">
        <v>0</v>
      </c>
      <c r="AA458" s="483">
        <v>0</v>
      </c>
      <c r="AB458" s="483">
        <v>0</v>
      </c>
      <c r="AC458" s="483">
        <v>0</v>
      </c>
      <c r="AD458" s="483">
        <v>0</v>
      </c>
      <c r="AE458" s="483">
        <v>0</v>
      </c>
      <c r="AF458" s="233">
        <v>0</v>
      </c>
      <c r="AG458" s="233">
        <v>0</v>
      </c>
      <c r="AH458" s="233">
        <v>0</v>
      </c>
      <c r="AI458" s="233">
        <v>0</v>
      </c>
      <c r="AJ458" s="488">
        <v>0</v>
      </c>
    </row>
    <row r="459" spans="1:36" s="42" customFormat="1" x14ac:dyDescent="0.25">
      <c r="A459" s="405">
        <v>6</v>
      </c>
      <c r="B459" s="115">
        <v>148805</v>
      </c>
      <c r="C459" s="185" t="s">
        <v>629</v>
      </c>
      <c r="D459" s="483">
        <v>0</v>
      </c>
      <c r="E459" s="483">
        <v>0</v>
      </c>
      <c r="F459" s="483">
        <v>0</v>
      </c>
      <c r="G459" s="483">
        <v>0</v>
      </c>
      <c r="H459" s="89">
        <v>0</v>
      </c>
      <c r="I459" s="483">
        <v>0</v>
      </c>
      <c r="J459" s="483">
        <v>0</v>
      </c>
      <c r="K459" s="483">
        <v>0</v>
      </c>
      <c r="L459" s="483">
        <v>0</v>
      </c>
      <c r="M459" s="483">
        <v>0</v>
      </c>
      <c r="N459" s="483">
        <v>0</v>
      </c>
      <c r="O459" s="483">
        <v>0</v>
      </c>
      <c r="P459" s="483">
        <v>0</v>
      </c>
      <c r="Q459" s="483">
        <v>0</v>
      </c>
      <c r="R459" s="89">
        <v>0</v>
      </c>
      <c r="S459" s="483">
        <v>0</v>
      </c>
      <c r="T459" s="483">
        <v>0</v>
      </c>
      <c r="U459" s="483">
        <v>0</v>
      </c>
      <c r="V459" s="483">
        <v>0</v>
      </c>
      <c r="W459" s="483">
        <v>0</v>
      </c>
      <c r="X459" s="483">
        <v>0</v>
      </c>
      <c r="Y459" s="483">
        <v>0</v>
      </c>
      <c r="Z459" s="483">
        <v>0</v>
      </c>
      <c r="AA459" s="483">
        <v>0</v>
      </c>
      <c r="AB459" s="483">
        <v>0</v>
      </c>
      <c r="AC459" s="483">
        <v>0</v>
      </c>
      <c r="AD459" s="483">
        <v>0</v>
      </c>
      <c r="AE459" s="483">
        <v>0</v>
      </c>
      <c r="AF459" s="233">
        <v>0</v>
      </c>
      <c r="AG459" s="233">
        <v>0</v>
      </c>
      <c r="AH459" s="233">
        <v>0</v>
      </c>
      <c r="AI459" s="233">
        <v>0</v>
      </c>
      <c r="AJ459" s="488">
        <v>0</v>
      </c>
    </row>
    <row r="460" spans="1:36" s="42" customFormat="1" x14ac:dyDescent="0.25">
      <c r="A460" s="405">
        <v>6</v>
      </c>
      <c r="B460" s="115">
        <v>148810</v>
      </c>
      <c r="C460" s="185" t="s">
        <v>631</v>
      </c>
      <c r="D460" s="483">
        <v>0</v>
      </c>
      <c r="E460" s="483">
        <v>0</v>
      </c>
      <c r="F460" s="483">
        <v>0</v>
      </c>
      <c r="G460" s="483">
        <v>0</v>
      </c>
      <c r="H460" s="89">
        <v>0</v>
      </c>
      <c r="I460" s="483">
        <v>0</v>
      </c>
      <c r="J460" s="483">
        <v>0</v>
      </c>
      <c r="K460" s="483">
        <v>0</v>
      </c>
      <c r="L460" s="483">
        <v>0</v>
      </c>
      <c r="M460" s="483">
        <v>0</v>
      </c>
      <c r="N460" s="483">
        <v>0</v>
      </c>
      <c r="O460" s="483">
        <v>0</v>
      </c>
      <c r="P460" s="483">
        <v>0</v>
      </c>
      <c r="Q460" s="483">
        <v>0</v>
      </c>
      <c r="R460" s="89">
        <v>0</v>
      </c>
      <c r="S460" s="483">
        <v>0</v>
      </c>
      <c r="T460" s="483">
        <v>0</v>
      </c>
      <c r="U460" s="483">
        <v>0</v>
      </c>
      <c r="V460" s="483">
        <v>0</v>
      </c>
      <c r="W460" s="483">
        <v>0</v>
      </c>
      <c r="X460" s="483">
        <v>0</v>
      </c>
      <c r="Y460" s="483">
        <v>0</v>
      </c>
      <c r="Z460" s="483">
        <v>0</v>
      </c>
      <c r="AA460" s="483">
        <v>0</v>
      </c>
      <c r="AB460" s="483">
        <v>0</v>
      </c>
      <c r="AC460" s="483">
        <v>0</v>
      </c>
      <c r="AD460" s="483">
        <v>0</v>
      </c>
      <c r="AE460" s="483">
        <v>0</v>
      </c>
      <c r="AF460" s="233">
        <v>0</v>
      </c>
      <c r="AG460" s="233">
        <v>0</v>
      </c>
      <c r="AH460" s="233">
        <v>0</v>
      </c>
      <c r="AI460" s="233">
        <v>0</v>
      </c>
      <c r="AJ460" s="488">
        <v>0</v>
      </c>
    </row>
    <row r="461" spans="1:36" s="42" customFormat="1" x14ac:dyDescent="0.25">
      <c r="A461" s="405">
        <v>6</v>
      </c>
      <c r="B461" s="115">
        <v>148815</v>
      </c>
      <c r="C461" s="185" t="s">
        <v>633</v>
      </c>
      <c r="D461" s="483">
        <v>0</v>
      </c>
      <c r="E461" s="483">
        <v>0</v>
      </c>
      <c r="F461" s="483">
        <v>0</v>
      </c>
      <c r="G461" s="483">
        <v>0</v>
      </c>
      <c r="H461" s="89">
        <v>0</v>
      </c>
      <c r="I461" s="483">
        <v>0</v>
      </c>
      <c r="J461" s="483">
        <v>0</v>
      </c>
      <c r="K461" s="483">
        <v>0</v>
      </c>
      <c r="L461" s="483">
        <v>0</v>
      </c>
      <c r="M461" s="483">
        <v>0</v>
      </c>
      <c r="N461" s="483">
        <v>0</v>
      </c>
      <c r="O461" s="483">
        <v>0</v>
      </c>
      <c r="P461" s="483">
        <v>0</v>
      </c>
      <c r="Q461" s="483">
        <v>0</v>
      </c>
      <c r="R461" s="89">
        <v>0</v>
      </c>
      <c r="S461" s="483">
        <v>0</v>
      </c>
      <c r="T461" s="483">
        <v>0</v>
      </c>
      <c r="U461" s="483">
        <v>0</v>
      </c>
      <c r="V461" s="483">
        <v>0</v>
      </c>
      <c r="W461" s="483">
        <v>0</v>
      </c>
      <c r="X461" s="483">
        <v>0</v>
      </c>
      <c r="Y461" s="483">
        <v>0</v>
      </c>
      <c r="Z461" s="483">
        <v>0</v>
      </c>
      <c r="AA461" s="483">
        <v>0</v>
      </c>
      <c r="AB461" s="483">
        <v>0</v>
      </c>
      <c r="AC461" s="483">
        <v>0</v>
      </c>
      <c r="AD461" s="483">
        <v>0</v>
      </c>
      <c r="AE461" s="483">
        <v>0</v>
      </c>
      <c r="AF461" s="233">
        <v>0</v>
      </c>
      <c r="AG461" s="233">
        <v>0</v>
      </c>
      <c r="AH461" s="233">
        <v>0</v>
      </c>
      <c r="AI461" s="233">
        <v>0</v>
      </c>
      <c r="AJ461" s="488">
        <v>0</v>
      </c>
    </row>
    <row r="462" spans="1:36" s="42" customFormat="1" x14ac:dyDescent="0.25">
      <c r="A462" s="405">
        <v>6</v>
      </c>
      <c r="B462" s="115">
        <v>148820</v>
      </c>
      <c r="C462" s="185" t="s">
        <v>635</v>
      </c>
      <c r="D462" s="483">
        <v>0</v>
      </c>
      <c r="E462" s="483">
        <v>0</v>
      </c>
      <c r="F462" s="483">
        <v>0</v>
      </c>
      <c r="G462" s="483">
        <v>0</v>
      </c>
      <c r="H462" s="89">
        <v>0</v>
      </c>
      <c r="I462" s="483">
        <v>0</v>
      </c>
      <c r="J462" s="483">
        <v>0</v>
      </c>
      <c r="K462" s="483">
        <v>0</v>
      </c>
      <c r="L462" s="483">
        <v>0</v>
      </c>
      <c r="M462" s="483">
        <v>0</v>
      </c>
      <c r="N462" s="483">
        <v>0</v>
      </c>
      <c r="O462" s="483">
        <v>0</v>
      </c>
      <c r="P462" s="483">
        <v>0</v>
      </c>
      <c r="Q462" s="483">
        <v>0</v>
      </c>
      <c r="R462" s="89">
        <v>0</v>
      </c>
      <c r="S462" s="483">
        <v>0</v>
      </c>
      <c r="T462" s="483">
        <v>0</v>
      </c>
      <c r="U462" s="483">
        <v>0</v>
      </c>
      <c r="V462" s="483">
        <v>0</v>
      </c>
      <c r="W462" s="483">
        <v>0</v>
      </c>
      <c r="X462" s="483">
        <v>0</v>
      </c>
      <c r="Y462" s="483">
        <v>0</v>
      </c>
      <c r="Z462" s="483">
        <v>0</v>
      </c>
      <c r="AA462" s="483">
        <v>0</v>
      </c>
      <c r="AB462" s="483">
        <v>0</v>
      </c>
      <c r="AC462" s="483">
        <v>0</v>
      </c>
      <c r="AD462" s="483">
        <v>0</v>
      </c>
      <c r="AE462" s="483">
        <v>0</v>
      </c>
      <c r="AF462" s="233">
        <v>0</v>
      </c>
      <c r="AG462" s="233">
        <v>0</v>
      </c>
      <c r="AH462" s="233">
        <v>0</v>
      </c>
      <c r="AI462" s="233">
        <v>0</v>
      </c>
      <c r="AJ462" s="488">
        <v>0</v>
      </c>
    </row>
    <row r="463" spans="1:36" s="42" customFormat="1" x14ac:dyDescent="0.25">
      <c r="A463" s="405">
        <v>6</v>
      </c>
      <c r="B463" s="115">
        <v>148825</v>
      </c>
      <c r="C463" s="185" t="s">
        <v>637</v>
      </c>
      <c r="D463" s="483">
        <v>0</v>
      </c>
      <c r="E463" s="483">
        <v>0</v>
      </c>
      <c r="F463" s="483">
        <v>0</v>
      </c>
      <c r="G463" s="483">
        <v>0</v>
      </c>
      <c r="H463" s="89">
        <v>0</v>
      </c>
      <c r="I463" s="483">
        <v>0</v>
      </c>
      <c r="J463" s="483">
        <v>0</v>
      </c>
      <c r="K463" s="483">
        <v>0</v>
      </c>
      <c r="L463" s="483">
        <v>0</v>
      </c>
      <c r="M463" s="483">
        <v>0</v>
      </c>
      <c r="N463" s="483">
        <v>0</v>
      </c>
      <c r="O463" s="483">
        <v>0</v>
      </c>
      <c r="P463" s="483">
        <v>0</v>
      </c>
      <c r="Q463" s="483">
        <v>0</v>
      </c>
      <c r="R463" s="89">
        <v>0</v>
      </c>
      <c r="S463" s="483">
        <v>0</v>
      </c>
      <c r="T463" s="483">
        <v>0</v>
      </c>
      <c r="U463" s="483">
        <v>0</v>
      </c>
      <c r="V463" s="483">
        <v>0</v>
      </c>
      <c r="W463" s="483">
        <v>0</v>
      </c>
      <c r="X463" s="483">
        <v>0</v>
      </c>
      <c r="Y463" s="483">
        <v>0</v>
      </c>
      <c r="Z463" s="483">
        <v>0</v>
      </c>
      <c r="AA463" s="483">
        <v>0</v>
      </c>
      <c r="AB463" s="483">
        <v>0</v>
      </c>
      <c r="AC463" s="483">
        <v>0</v>
      </c>
      <c r="AD463" s="483">
        <v>0</v>
      </c>
      <c r="AE463" s="483">
        <v>0</v>
      </c>
      <c r="AF463" s="233">
        <v>0</v>
      </c>
      <c r="AG463" s="233">
        <v>0</v>
      </c>
      <c r="AH463" s="233">
        <v>0</v>
      </c>
      <c r="AI463" s="233">
        <v>0</v>
      </c>
      <c r="AJ463" s="488">
        <v>0</v>
      </c>
    </row>
    <row r="464" spans="1:36" s="42" customFormat="1" x14ac:dyDescent="0.25">
      <c r="A464" s="405">
        <v>4</v>
      </c>
      <c r="B464" s="115">
        <v>1489</v>
      </c>
      <c r="C464" s="185" t="s">
        <v>1484</v>
      </c>
      <c r="D464" s="483">
        <v>0</v>
      </c>
      <c r="E464" s="483">
        <v>0</v>
      </c>
      <c r="F464" s="483">
        <v>0</v>
      </c>
      <c r="G464" s="483">
        <v>0</v>
      </c>
      <c r="H464" s="89">
        <v>0</v>
      </c>
      <c r="I464" s="483">
        <v>0</v>
      </c>
      <c r="J464" s="483">
        <v>0</v>
      </c>
      <c r="K464" s="483">
        <v>0</v>
      </c>
      <c r="L464" s="483">
        <v>0</v>
      </c>
      <c r="M464" s="483">
        <v>0</v>
      </c>
      <c r="N464" s="483">
        <v>0</v>
      </c>
      <c r="O464" s="483">
        <v>0</v>
      </c>
      <c r="P464" s="483">
        <v>0</v>
      </c>
      <c r="Q464" s="483">
        <v>0</v>
      </c>
      <c r="R464" s="89">
        <v>0</v>
      </c>
      <c r="S464" s="483">
        <v>0</v>
      </c>
      <c r="T464" s="483">
        <v>0</v>
      </c>
      <c r="U464" s="483">
        <v>0</v>
      </c>
      <c r="V464" s="483">
        <v>0</v>
      </c>
      <c r="W464" s="483">
        <v>0</v>
      </c>
      <c r="X464" s="483">
        <v>0</v>
      </c>
      <c r="Y464" s="483">
        <v>0</v>
      </c>
      <c r="Z464" s="483">
        <v>0</v>
      </c>
      <c r="AA464" s="483">
        <v>0</v>
      </c>
      <c r="AB464" s="483">
        <v>0</v>
      </c>
      <c r="AC464" s="483">
        <v>0</v>
      </c>
      <c r="AD464" s="483">
        <v>0</v>
      </c>
      <c r="AE464" s="483">
        <v>0</v>
      </c>
      <c r="AF464" s="233">
        <v>0</v>
      </c>
      <c r="AG464" s="233">
        <v>0</v>
      </c>
      <c r="AH464" s="233">
        <v>0</v>
      </c>
      <c r="AI464" s="233">
        <v>0</v>
      </c>
      <c r="AJ464" s="488">
        <v>0</v>
      </c>
    </row>
    <row r="465" spans="1:36" s="42" customFormat="1" x14ac:dyDescent="0.25">
      <c r="A465" s="405">
        <v>6</v>
      </c>
      <c r="B465" s="115">
        <v>148905</v>
      </c>
      <c r="C465" s="185" t="s">
        <v>629</v>
      </c>
      <c r="D465" s="483">
        <v>0</v>
      </c>
      <c r="E465" s="483">
        <v>0</v>
      </c>
      <c r="F465" s="483">
        <v>0</v>
      </c>
      <c r="G465" s="483">
        <v>0</v>
      </c>
      <c r="H465" s="89">
        <v>0</v>
      </c>
      <c r="I465" s="483">
        <v>0</v>
      </c>
      <c r="J465" s="483">
        <v>0</v>
      </c>
      <c r="K465" s="483">
        <v>0</v>
      </c>
      <c r="L465" s="483">
        <v>0</v>
      </c>
      <c r="M465" s="483">
        <v>0</v>
      </c>
      <c r="N465" s="483">
        <v>0</v>
      </c>
      <c r="O465" s="483">
        <v>0</v>
      </c>
      <c r="P465" s="483">
        <v>0</v>
      </c>
      <c r="Q465" s="483">
        <v>0</v>
      </c>
      <c r="R465" s="89">
        <v>0</v>
      </c>
      <c r="S465" s="483">
        <v>0</v>
      </c>
      <c r="T465" s="483">
        <v>0</v>
      </c>
      <c r="U465" s="483">
        <v>0</v>
      </c>
      <c r="V465" s="483">
        <v>0</v>
      </c>
      <c r="W465" s="483">
        <v>0</v>
      </c>
      <c r="X465" s="483">
        <v>0</v>
      </c>
      <c r="Y465" s="483">
        <v>0</v>
      </c>
      <c r="Z465" s="483">
        <v>0</v>
      </c>
      <c r="AA465" s="483">
        <v>0</v>
      </c>
      <c r="AB465" s="483">
        <v>0</v>
      </c>
      <c r="AC465" s="483">
        <v>0</v>
      </c>
      <c r="AD465" s="483">
        <v>0</v>
      </c>
      <c r="AE465" s="483">
        <v>0</v>
      </c>
      <c r="AF465" s="233">
        <v>0</v>
      </c>
      <c r="AG465" s="233">
        <v>0</v>
      </c>
      <c r="AH465" s="233">
        <v>0</v>
      </c>
      <c r="AI465" s="233">
        <v>0</v>
      </c>
      <c r="AJ465" s="488">
        <v>0</v>
      </c>
    </row>
    <row r="466" spans="1:36" s="42" customFormat="1" x14ac:dyDescent="0.25">
      <c r="A466" s="405">
        <v>6</v>
      </c>
      <c r="B466" s="115">
        <v>148910</v>
      </c>
      <c r="C466" s="185" t="s">
        <v>631</v>
      </c>
      <c r="D466" s="483">
        <v>0</v>
      </c>
      <c r="E466" s="483">
        <v>0</v>
      </c>
      <c r="F466" s="483">
        <v>0</v>
      </c>
      <c r="G466" s="483">
        <v>0</v>
      </c>
      <c r="H466" s="89">
        <v>0</v>
      </c>
      <c r="I466" s="483">
        <v>0</v>
      </c>
      <c r="J466" s="483">
        <v>0</v>
      </c>
      <c r="K466" s="483">
        <v>0</v>
      </c>
      <c r="L466" s="483">
        <v>0</v>
      </c>
      <c r="M466" s="483">
        <v>0</v>
      </c>
      <c r="N466" s="483">
        <v>0</v>
      </c>
      <c r="O466" s="483">
        <v>0</v>
      </c>
      <c r="P466" s="483">
        <v>0</v>
      </c>
      <c r="Q466" s="483">
        <v>0</v>
      </c>
      <c r="R466" s="89">
        <v>0</v>
      </c>
      <c r="S466" s="483">
        <v>0</v>
      </c>
      <c r="T466" s="483">
        <v>0</v>
      </c>
      <c r="U466" s="483">
        <v>0</v>
      </c>
      <c r="V466" s="483">
        <v>0</v>
      </c>
      <c r="W466" s="483">
        <v>0</v>
      </c>
      <c r="X466" s="483">
        <v>0</v>
      </c>
      <c r="Y466" s="483">
        <v>0</v>
      </c>
      <c r="Z466" s="483">
        <v>0</v>
      </c>
      <c r="AA466" s="483">
        <v>0</v>
      </c>
      <c r="AB466" s="483">
        <v>0</v>
      </c>
      <c r="AC466" s="483">
        <v>0</v>
      </c>
      <c r="AD466" s="483">
        <v>0</v>
      </c>
      <c r="AE466" s="483">
        <v>0</v>
      </c>
      <c r="AF466" s="233">
        <v>0</v>
      </c>
      <c r="AG466" s="233">
        <v>0</v>
      </c>
      <c r="AH466" s="233">
        <v>0</v>
      </c>
      <c r="AI466" s="233">
        <v>0</v>
      </c>
      <c r="AJ466" s="488">
        <v>0</v>
      </c>
    </row>
    <row r="467" spans="1:36" s="42" customFormat="1" x14ac:dyDescent="0.25">
      <c r="A467" s="405">
        <v>6</v>
      </c>
      <c r="B467" s="115">
        <v>148915</v>
      </c>
      <c r="C467" s="185" t="s">
        <v>633</v>
      </c>
      <c r="D467" s="483">
        <v>0</v>
      </c>
      <c r="E467" s="483">
        <v>0</v>
      </c>
      <c r="F467" s="483">
        <v>0</v>
      </c>
      <c r="G467" s="483">
        <v>0</v>
      </c>
      <c r="H467" s="89">
        <v>0</v>
      </c>
      <c r="I467" s="483">
        <v>0</v>
      </c>
      <c r="J467" s="483">
        <v>0</v>
      </c>
      <c r="K467" s="483">
        <v>0</v>
      </c>
      <c r="L467" s="483">
        <v>0</v>
      </c>
      <c r="M467" s="483">
        <v>0</v>
      </c>
      <c r="N467" s="483">
        <v>0</v>
      </c>
      <c r="O467" s="483">
        <v>0</v>
      </c>
      <c r="P467" s="483">
        <v>0</v>
      </c>
      <c r="Q467" s="483">
        <v>0</v>
      </c>
      <c r="R467" s="89">
        <v>0</v>
      </c>
      <c r="S467" s="483">
        <v>0</v>
      </c>
      <c r="T467" s="483">
        <v>0</v>
      </c>
      <c r="U467" s="483">
        <v>0</v>
      </c>
      <c r="V467" s="483">
        <v>0</v>
      </c>
      <c r="W467" s="483">
        <v>0</v>
      </c>
      <c r="X467" s="483">
        <v>0</v>
      </c>
      <c r="Y467" s="483">
        <v>0</v>
      </c>
      <c r="Z467" s="483">
        <v>0</v>
      </c>
      <c r="AA467" s="483">
        <v>0</v>
      </c>
      <c r="AB467" s="483">
        <v>0</v>
      </c>
      <c r="AC467" s="483">
        <v>0</v>
      </c>
      <c r="AD467" s="483">
        <v>0</v>
      </c>
      <c r="AE467" s="483">
        <v>0</v>
      </c>
      <c r="AF467" s="233">
        <v>0</v>
      </c>
      <c r="AG467" s="233">
        <v>0</v>
      </c>
      <c r="AH467" s="233">
        <v>0</v>
      </c>
      <c r="AI467" s="233">
        <v>0</v>
      </c>
      <c r="AJ467" s="488">
        <v>0</v>
      </c>
    </row>
    <row r="468" spans="1:36" s="42" customFormat="1" x14ac:dyDescent="0.25">
      <c r="A468" s="405">
        <v>6</v>
      </c>
      <c r="B468" s="115">
        <v>148920</v>
      </c>
      <c r="C468" s="185" t="s">
        <v>635</v>
      </c>
      <c r="D468" s="483">
        <v>0</v>
      </c>
      <c r="E468" s="483">
        <v>0</v>
      </c>
      <c r="F468" s="483">
        <v>0</v>
      </c>
      <c r="G468" s="483">
        <v>0</v>
      </c>
      <c r="H468" s="89">
        <v>0</v>
      </c>
      <c r="I468" s="483">
        <v>0</v>
      </c>
      <c r="J468" s="483">
        <v>0</v>
      </c>
      <c r="K468" s="483">
        <v>0</v>
      </c>
      <c r="L468" s="483">
        <v>0</v>
      </c>
      <c r="M468" s="483">
        <v>0</v>
      </c>
      <c r="N468" s="483">
        <v>0</v>
      </c>
      <c r="O468" s="483">
        <v>0</v>
      </c>
      <c r="P468" s="483">
        <v>0</v>
      </c>
      <c r="Q468" s="483">
        <v>0</v>
      </c>
      <c r="R468" s="89">
        <v>0</v>
      </c>
      <c r="S468" s="483">
        <v>0</v>
      </c>
      <c r="T468" s="483">
        <v>0</v>
      </c>
      <c r="U468" s="483">
        <v>0</v>
      </c>
      <c r="V468" s="483">
        <v>0</v>
      </c>
      <c r="W468" s="483">
        <v>0</v>
      </c>
      <c r="X468" s="483">
        <v>0</v>
      </c>
      <c r="Y468" s="483">
        <v>0</v>
      </c>
      <c r="Z468" s="483">
        <v>0</v>
      </c>
      <c r="AA468" s="483">
        <v>0</v>
      </c>
      <c r="AB468" s="483">
        <v>0</v>
      </c>
      <c r="AC468" s="483">
        <v>0</v>
      </c>
      <c r="AD468" s="483">
        <v>0</v>
      </c>
      <c r="AE468" s="483">
        <v>0</v>
      </c>
      <c r="AF468" s="233">
        <v>0</v>
      </c>
      <c r="AG468" s="233">
        <v>0</v>
      </c>
      <c r="AH468" s="233">
        <v>0</v>
      </c>
      <c r="AI468" s="233">
        <v>0</v>
      </c>
      <c r="AJ468" s="488">
        <v>0</v>
      </c>
    </row>
    <row r="469" spans="1:36" s="42" customFormat="1" x14ac:dyDescent="0.25">
      <c r="A469" s="405">
        <v>6</v>
      </c>
      <c r="B469" s="115">
        <v>148925</v>
      </c>
      <c r="C469" s="185" t="s">
        <v>637</v>
      </c>
      <c r="D469" s="483">
        <v>0</v>
      </c>
      <c r="E469" s="483">
        <v>0</v>
      </c>
      <c r="F469" s="483">
        <v>0</v>
      </c>
      <c r="G469" s="483">
        <v>0</v>
      </c>
      <c r="H469" s="89">
        <v>0</v>
      </c>
      <c r="I469" s="483">
        <v>0</v>
      </c>
      <c r="J469" s="483">
        <v>0</v>
      </c>
      <c r="K469" s="483">
        <v>0</v>
      </c>
      <c r="L469" s="483">
        <v>0</v>
      </c>
      <c r="M469" s="483">
        <v>0</v>
      </c>
      <c r="N469" s="483">
        <v>0</v>
      </c>
      <c r="O469" s="483">
        <v>0</v>
      </c>
      <c r="P469" s="483">
        <v>0</v>
      </c>
      <c r="Q469" s="483">
        <v>0</v>
      </c>
      <c r="R469" s="89">
        <v>0</v>
      </c>
      <c r="S469" s="483">
        <v>0</v>
      </c>
      <c r="T469" s="483">
        <v>0</v>
      </c>
      <c r="U469" s="483">
        <v>0</v>
      </c>
      <c r="V469" s="483">
        <v>0</v>
      </c>
      <c r="W469" s="483">
        <v>0</v>
      </c>
      <c r="X469" s="483">
        <v>0</v>
      </c>
      <c r="Y469" s="483">
        <v>0</v>
      </c>
      <c r="Z469" s="483">
        <v>0</v>
      </c>
      <c r="AA469" s="483">
        <v>0</v>
      </c>
      <c r="AB469" s="483">
        <v>0</v>
      </c>
      <c r="AC469" s="483">
        <v>0</v>
      </c>
      <c r="AD469" s="483">
        <v>0</v>
      </c>
      <c r="AE469" s="483">
        <v>0</v>
      </c>
      <c r="AF469" s="233">
        <v>0</v>
      </c>
      <c r="AG469" s="233">
        <v>0</v>
      </c>
      <c r="AH469" s="233">
        <v>0</v>
      </c>
      <c r="AI469" s="233">
        <v>0</v>
      </c>
      <c r="AJ469" s="488">
        <v>0</v>
      </c>
    </row>
    <row r="470" spans="1:36" s="42" customFormat="1" x14ac:dyDescent="0.25">
      <c r="A470" s="405">
        <v>4</v>
      </c>
      <c r="B470" s="115">
        <v>1490</v>
      </c>
      <c r="C470" s="185" t="s">
        <v>1485</v>
      </c>
      <c r="D470" s="483">
        <v>0</v>
      </c>
      <c r="E470" s="483">
        <v>0</v>
      </c>
      <c r="F470" s="483">
        <v>0</v>
      </c>
      <c r="G470" s="483">
        <v>0</v>
      </c>
      <c r="H470" s="89">
        <v>0</v>
      </c>
      <c r="I470" s="483">
        <v>0</v>
      </c>
      <c r="J470" s="483">
        <v>0</v>
      </c>
      <c r="K470" s="483">
        <v>0</v>
      </c>
      <c r="L470" s="483">
        <v>0</v>
      </c>
      <c r="M470" s="483">
        <v>0</v>
      </c>
      <c r="N470" s="483">
        <v>0</v>
      </c>
      <c r="O470" s="483">
        <v>0</v>
      </c>
      <c r="P470" s="483">
        <v>0</v>
      </c>
      <c r="Q470" s="483">
        <v>0</v>
      </c>
      <c r="R470" s="89">
        <v>0</v>
      </c>
      <c r="S470" s="483">
        <v>0</v>
      </c>
      <c r="T470" s="483">
        <v>0</v>
      </c>
      <c r="U470" s="483">
        <v>0</v>
      </c>
      <c r="V470" s="483">
        <v>0</v>
      </c>
      <c r="W470" s="483">
        <v>0</v>
      </c>
      <c r="X470" s="483">
        <v>0</v>
      </c>
      <c r="Y470" s="483">
        <v>0</v>
      </c>
      <c r="Z470" s="483">
        <v>0</v>
      </c>
      <c r="AA470" s="483">
        <v>0</v>
      </c>
      <c r="AB470" s="483">
        <v>0</v>
      </c>
      <c r="AC470" s="483">
        <v>0</v>
      </c>
      <c r="AD470" s="483">
        <v>0</v>
      </c>
      <c r="AE470" s="483">
        <v>0</v>
      </c>
      <c r="AF470" s="233">
        <v>0</v>
      </c>
      <c r="AG470" s="233">
        <v>0</v>
      </c>
      <c r="AH470" s="233">
        <v>0</v>
      </c>
      <c r="AI470" s="233">
        <v>0</v>
      </c>
      <c r="AJ470" s="488">
        <v>0</v>
      </c>
    </row>
    <row r="471" spans="1:36" s="42" customFormat="1" x14ac:dyDescent="0.25">
      <c r="A471" s="405">
        <v>6</v>
      </c>
      <c r="B471" s="115">
        <v>149005</v>
      </c>
      <c r="C471" s="185" t="s">
        <v>629</v>
      </c>
      <c r="D471" s="483">
        <v>0</v>
      </c>
      <c r="E471" s="483">
        <v>0</v>
      </c>
      <c r="F471" s="483">
        <v>0</v>
      </c>
      <c r="G471" s="483">
        <v>0</v>
      </c>
      <c r="H471" s="89">
        <v>0</v>
      </c>
      <c r="I471" s="483">
        <v>0</v>
      </c>
      <c r="J471" s="483">
        <v>0</v>
      </c>
      <c r="K471" s="483">
        <v>0</v>
      </c>
      <c r="L471" s="483">
        <v>0</v>
      </c>
      <c r="M471" s="483">
        <v>0</v>
      </c>
      <c r="N471" s="483">
        <v>0</v>
      </c>
      <c r="O471" s="483">
        <v>0</v>
      </c>
      <c r="P471" s="483">
        <v>0</v>
      </c>
      <c r="Q471" s="483">
        <v>0</v>
      </c>
      <c r="R471" s="89">
        <v>0</v>
      </c>
      <c r="S471" s="483">
        <v>0</v>
      </c>
      <c r="T471" s="483">
        <v>0</v>
      </c>
      <c r="U471" s="483">
        <v>0</v>
      </c>
      <c r="V471" s="483">
        <v>0</v>
      </c>
      <c r="W471" s="483">
        <v>0</v>
      </c>
      <c r="X471" s="483">
        <v>0</v>
      </c>
      <c r="Y471" s="483">
        <v>0</v>
      </c>
      <c r="Z471" s="483">
        <v>0</v>
      </c>
      <c r="AA471" s="483">
        <v>0</v>
      </c>
      <c r="AB471" s="483">
        <v>0</v>
      </c>
      <c r="AC471" s="483">
        <v>0</v>
      </c>
      <c r="AD471" s="483">
        <v>0</v>
      </c>
      <c r="AE471" s="483">
        <v>0</v>
      </c>
      <c r="AF471" s="233">
        <v>0</v>
      </c>
      <c r="AG471" s="233">
        <v>0</v>
      </c>
      <c r="AH471" s="233">
        <v>0</v>
      </c>
      <c r="AI471" s="233">
        <v>0</v>
      </c>
      <c r="AJ471" s="488">
        <v>0</v>
      </c>
    </row>
    <row r="472" spans="1:36" s="42" customFormat="1" x14ac:dyDescent="0.25">
      <c r="A472" s="405">
        <v>6</v>
      </c>
      <c r="B472" s="115">
        <v>149010</v>
      </c>
      <c r="C472" s="185" t="s">
        <v>631</v>
      </c>
      <c r="D472" s="483">
        <v>0</v>
      </c>
      <c r="E472" s="483">
        <v>0</v>
      </c>
      <c r="F472" s="483">
        <v>0</v>
      </c>
      <c r="G472" s="483">
        <v>0</v>
      </c>
      <c r="H472" s="89">
        <v>0</v>
      </c>
      <c r="I472" s="483">
        <v>0</v>
      </c>
      <c r="J472" s="483">
        <v>0</v>
      </c>
      <c r="K472" s="483">
        <v>0</v>
      </c>
      <c r="L472" s="483">
        <v>0</v>
      </c>
      <c r="M472" s="483">
        <v>0</v>
      </c>
      <c r="N472" s="483">
        <v>0</v>
      </c>
      <c r="O472" s="483">
        <v>0</v>
      </c>
      <c r="P472" s="483">
        <v>0</v>
      </c>
      <c r="Q472" s="483">
        <v>0</v>
      </c>
      <c r="R472" s="89">
        <v>0</v>
      </c>
      <c r="S472" s="483">
        <v>0</v>
      </c>
      <c r="T472" s="483">
        <v>0</v>
      </c>
      <c r="U472" s="483">
        <v>0</v>
      </c>
      <c r="V472" s="483">
        <v>0</v>
      </c>
      <c r="W472" s="483">
        <v>0</v>
      </c>
      <c r="X472" s="483">
        <v>0</v>
      </c>
      <c r="Y472" s="483">
        <v>0</v>
      </c>
      <c r="Z472" s="483">
        <v>0</v>
      </c>
      <c r="AA472" s="483">
        <v>0</v>
      </c>
      <c r="AB472" s="483">
        <v>0</v>
      </c>
      <c r="AC472" s="483">
        <v>0</v>
      </c>
      <c r="AD472" s="483">
        <v>0</v>
      </c>
      <c r="AE472" s="483">
        <v>0</v>
      </c>
      <c r="AF472" s="233">
        <v>0</v>
      </c>
      <c r="AG472" s="233">
        <v>0</v>
      </c>
      <c r="AH472" s="233">
        <v>0</v>
      </c>
      <c r="AI472" s="233">
        <v>0</v>
      </c>
      <c r="AJ472" s="488">
        <v>0</v>
      </c>
    </row>
    <row r="473" spans="1:36" s="42" customFormat="1" x14ac:dyDescent="0.25">
      <c r="A473" s="405">
        <v>6</v>
      </c>
      <c r="B473" s="115">
        <v>149015</v>
      </c>
      <c r="C473" s="185" t="s">
        <v>633</v>
      </c>
      <c r="D473" s="483">
        <v>0</v>
      </c>
      <c r="E473" s="483">
        <v>0</v>
      </c>
      <c r="F473" s="483">
        <v>0</v>
      </c>
      <c r="G473" s="483">
        <v>0</v>
      </c>
      <c r="H473" s="89">
        <v>0</v>
      </c>
      <c r="I473" s="483">
        <v>0</v>
      </c>
      <c r="J473" s="483">
        <v>0</v>
      </c>
      <c r="K473" s="483">
        <v>0</v>
      </c>
      <c r="L473" s="483">
        <v>0</v>
      </c>
      <c r="M473" s="483">
        <v>0</v>
      </c>
      <c r="N473" s="483">
        <v>0</v>
      </c>
      <c r="O473" s="483">
        <v>0</v>
      </c>
      <c r="P473" s="483">
        <v>0</v>
      </c>
      <c r="Q473" s="483">
        <v>0</v>
      </c>
      <c r="R473" s="89">
        <v>0</v>
      </c>
      <c r="S473" s="483">
        <v>0</v>
      </c>
      <c r="T473" s="483">
        <v>0</v>
      </c>
      <c r="U473" s="483">
        <v>0</v>
      </c>
      <c r="V473" s="483">
        <v>0</v>
      </c>
      <c r="W473" s="483">
        <v>0</v>
      </c>
      <c r="X473" s="483">
        <v>0</v>
      </c>
      <c r="Y473" s="483">
        <v>0</v>
      </c>
      <c r="Z473" s="483">
        <v>0</v>
      </c>
      <c r="AA473" s="483">
        <v>0</v>
      </c>
      <c r="AB473" s="483">
        <v>0</v>
      </c>
      <c r="AC473" s="483">
        <v>0</v>
      </c>
      <c r="AD473" s="483">
        <v>0</v>
      </c>
      <c r="AE473" s="483">
        <v>0</v>
      </c>
      <c r="AF473" s="233">
        <v>0</v>
      </c>
      <c r="AG473" s="233">
        <v>0</v>
      </c>
      <c r="AH473" s="233">
        <v>0</v>
      </c>
      <c r="AI473" s="233">
        <v>0</v>
      </c>
      <c r="AJ473" s="488">
        <v>0</v>
      </c>
    </row>
    <row r="474" spans="1:36" s="42" customFormat="1" x14ac:dyDescent="0.25">
      <c r="A474" s="405">
        <v>6</v>
      </c>
      <c r="B474" s="115">
        <v>149020</v>
      </c>
      <c r="C474" s="185" t="s">
        <v>635</v>
      </c>
      <c r="D474" s="483">
        <v>0</v>
      </c>
      <c r="E474" s="483">
        <v>0</v>
      </c>
      <c r="F474" s="483">
        <v>0</v>
      </c>
      <c r="G474" s="483">
        <v>0</v>
      </c>
      <c r="H474" s="89">
        <v>0</v>
      </c>
      <c r="I474" s="483">
        <v>0</v>
      </c>
      <c r="J474" s="483">
        <v>0</v>
      </c>
      <c r="K474" s="483">
        <v>0</v>
      </c>
      <c r="L474" s="483">
        <v>0</v>
      </c>
      <c r="M474" s="483">
        <v>0</v>
      </c>
      <c r="N474" s="483">
        <v>0</v>
      </c>
      <c r="O474" s="483">
        <v>0</v>
      </c>
      <c r="P474" s="483">
        <v>0</v>
      </c>
      <c r="Q474" s="483">
        <v>0</v>
      </c>
      <c r="R474" s="89">
        <v>0</v>
      </c>
      <c r="S474" s="483">
        <v>0</v>
      </c>
      <c r="T474" s="483">
        <v>0</v>
      </c>
      <c r="U474" s="483">
        <v>0</v>
      </c>
      <c r="V474" s="483">
        <v>0</v>
      </c>
      <c r="W474" s="483">
        <v>0</v>
      </c>
      <c r="X474" s="483">
        <v>0</v>
      </c>
      <c r="Y474" s="483">
        <v>0</v>
      </c>
      <c r="Z474" s="483">
        <v>0</v>
      </c>
      <c r="AA474" s="483">
        <v>0</v>
      </c>
      <c r="AB474" s="483">
        <v>0</v>
      </c>
      <c r="AC474" s="483">
        <v>0</v>
      </c>
      <c r="AD474" s="483">
        <v>0</v>
      </c>
      <c r="AE474" s="483">
        <v>0</v>
      </c>
      <c r="AF474" s="233">
        <v>0</v>
      </c>
      <c r="AG474" s="233">
        <v>0</v>
      </c>
      <c r="AH474" s="233">
        <v>0</v>
      </c>
      <c r="AI474" s="233">
        <v>0</v>
      </c>
      <c r="AJ474" s="488">
        <v>0</v>
      </c>
    </row>
    <row r="475" spans="1:36" s="42" customFormat="1" x14ac:dyDescent="0.25">
      <c r="A475" s="405">
        <v>6</v>
      </c>
      <c r="B475" s="115">
        <v>149025</v>
      </c>
      <c r="C475" s="185" t="s">
        <v>637</v>
      </c>
      <c r="D475" s="483">
        <v>0</v>
      </c>
      <c r="E475" s="483">
        <v>0</v>
      </c>
      <c r="F475" s="483">
        <v>0</v>
      </c>
      <c r="G475" s="483">
        <v>0</v>
      </c>
      <c r="H475" s="89">
        <v>0</v>
      </c>
      <c r="I475" s="483">
        <v>0</v>
      </c>
      <c r="J475" s="483">
        <v>0</v>
      </c>
      <c r="K475" s="483">
        <v>0</v>
      </c>
      <c r="L475" s="483">
        <v>0</v>
      </c>
      <c r="M475" s="483">
        <v>0</v>
      </c>
      <c r="N475" s="483">
        <v>0</v>
      </c>
      <c r="O475" s="483">
        <v>0</v>
      </c>
      <c r="P475" s="483">
        <v>0</v>
      </c>
      <c r="Q475" s="483">
        <v>0</v>
      </c>
      <c r="R475" s="89">
        <v>0</v>
      </c>
      <c r="S475" s="483">
        <v>0</v>
      </c>
      <c r="T475" s="483">
        <v>0</v>
      </c>
      <c r="U475" s="483">
        <v>0</v>
      </c>
      <c r="V475" s="483">
        <v>0</v>
      </c>
      <c r="W475" s="483">
        <v>0</v>
      </c>
      <c r="X475" s="483">
        <v>0</v>
      </c>
      <c r="Y475" s="483">
        <v>0</v>
      </c>
      <c r="Z475" s="483">
        <v>0</v>
      </c>
      <c r="AA475" s="483">
        <v>0</v>
      </c>
      <c r="AB475" s="483">
        <v>0</v>
      </c>
      <c r="AC475" s="483">
        <v>0</v>
      </c>
      <c r="AD475" s="483">
        <v>0</v>
      </c>
      <c r="AE475" s="483">
        <v>0</v>
      </c>
      <c r="AF475" s="233">
        <v>0</v>
      </c>
      <c r="AG475" s="233">
        <v>0</v>
      </c>
      <c r="AH475" s="233">
        <v>0</v>
      </c>
      <c r="AI475" s="233">
        <v>0</v>
      </c>
      <c r="AJ475" s="488">
        <v>0</v>
      </c>
    </row>
    <row r="476" spans="1:36" s="42" customFormat="1" x14ac:dyDescent="0.25">
      <c r="A476" s="405">
        <v>4</v>
      </c>
      <c r="B476" s="115">
        <v>1491</v>
      </c>
      <c r="C476" s="185" t="s">
        <v>1488</v>
      </c>
      <c r="D476" s="483">
        <v>25516.881440000001</v>
      </c>
      <c r="E476" s="483">
        <v>569145.88110999996</v>
      </c>
      <c r="F476" s="483">
        <v>189664.54769000001</v>
      </c>
      <c r="G476" s="483">
        <v>16128.71679</v>
      </c>
      <c r="H476" s="89">
        <v>800456.02703</v>
      </c>
      <c r="I476" s="483">
        <v>0</v>
      </c>
      <c r="J476" s="483">
        <v>2298.9103500000001</v>
      </c>
      <c r="K476" s="483">
        <v>0</v>
      </c>
      <c r="L476" s="483">
        <v>27164.955430000002</v>
      </c>
      <c r="M476" s="483">
        <v>13980.347169999999</v>
      </c>
      <c r="N476" s="483">
        <v>32495.959849999999</v>
      </c>
      <c r="O476" s="483">
        <v>11478.36276</v>
      </c>
      <c r="P476" s="483">
        <v>1761.1537499999999</v>
      </c>
      <c r="Q476" s="483">
        <v>2354.2425600000001</v>
      </c>
      <c r="R476" s="89">
        <v>91533.93187</v>
      </c>
      <c r="S476" s="483">
        <v>4210.8014400000002</v>
      </c>
      <c r="T476" s="483">
        <v>1049.44218</v>
      </c>
      <c r="U476" s="483">
        <v>630.66489000000001</v>
      </c>
      <c r="V476" s="483">
        <v>3182.6936099999998</v>
      </c>
      <c r="W476" s="483">
        <v>849.01832999999999</v>
      </c>
      <c r="X476" s="483">
        <v>152.65071</v>
      </c>
      <c r="Y476" s="483">
        <v>4139.1562700000004</v>
      </c>
      <c r="Z476" s="483">
        <v>2456.7936100000002</v>
      </c>
      <c r="AA476" s="483">
        <v>336.76857000000001</v>
      </c>
      <c r="AB476" s="483">
        <v>43363.584410000003</v>
      </c>
      <c r="AC476" s="483">
        <v>0</v>
      </c>
      <c r="AD476" s="483">
        <v>60371.57402</v>
      </c>
      <c r="AE476" s="483">
        <v>952361.53291999991</v>
      </c>
      <c r="AF476" s="233">
        <v>32495.959849999999</v>
      </c>
      <c r="AG476" s="233">
        <v>44327.996209999998</v>
      </c>
      <c r="AH476" s="233">
        <v>0</v>
      </c>
      <c r="AI476" s="233">
        <v>4475.9248400000006</v>
      </c>
      <c r="AJ476" s="488">
        <v>871061.65202000015</v>
      </c>
    </row>
    <row r="477" spans="1:36" s="42" customFormat="1" x14ac:dyDescent="0.25">
      <c r="A477" s="405">
        <v>6</v>
      </c>
      <c r="B477" s="115">
        <v>149105</v>
      </c>
      <c r="C477" s="185" t="s">
        <v>1490</v>
      </c>
      <c r="D477" s="483">
        <v>0</v>
      </c>
      <c r="E477" s="483">
        <v>544018.38480999996</v>
      </c>
      <c r="F477" s="483">
        <v>30761.799210000001</v>
      </c>
      <c r="G477" s="483">
        <v>6481.8973400000004</v>
      </c>
      <c r="H477" s="89">
        <v>581262.08135999995</v>
      </c>
      <c r="I477" s="483">
        <v>0</v>
      </c>
      <c r="J477" s="483">
        <v>0</v>
      </c>
      <c r="K477" s="483">
        <v>0</v>
      </c>
      <c r="L477" s="483">
        <v>0</v>
      </c>
      <c r="M477" s="483">
        <v>1596.4109699999999</v>
      </c>
      <c r="N477" s="483">
        <v>32281.760770000001</v>
      </c>
      <c r="O477" s="483">
        <v>3617.8762000000002</v>
      </c>
      <c r="P477" s="483">
        <v>1438.9993300000001</v>
      </c>
      <c r="Q477" s="483">
        <v>0</v>
      </c>
      <c r="R477" s="89">
        <v>38935.047269999995</v>
      </c>
      <c r="S477" s="483">
        <v>3242.0328500000001</v>
      </c>
      <c r="T477" s="483">
        <v>18.710789999999999</v>
      </c>
      <c r="U477" s="483">
        <v>597.71568000000002</v>
      </c>
      <c r="V477" s="483">
        <v>965.18719999999996</v>
      </c>
      <c r="W477" s="483">
        <v>625.78782000000001</v>
      </c>
      <c r="X477" s="483">
        <v>0</v>
      </c>
      <c r="Y477" s="483">
        <v>0</v>
      </c>
      <c r="Z477" s="483">
        <v>2367.0808900000002</v>
      </c>
      <c r="AA477" s="483">
        <v>0</v>
      </c>
      <c r="AB477" s="483">
        <v>5314.5842000000002</v>
      </c>
      <c r="AC477" s="483">
        <v>0</v>
      </c>
      <c r="AD477" s="483">
        <v>13131.09943</v>
      </c>
      <c r="AE477" s="483">
        <v>633328.22805999988</v>
      </c>
      <c r="AF477" s="233">
        <v>32281.760770000001</v>
      </c>
      <c r="AG477" s="233">
        <v>2561.5981699999998</v>
      </c>
      <c r="AH477" s="233">
        <v>0</v>
      </c>
      <c r="AI477" s="233">
        <v>0</v>
      </c>
      <c r="AJ477" s="488">
        <v>598484.86912000005</v>
      </c>
    </row>
    <row r="478" spans="1:36" s="42" customFormat="1" x14ac:dyDescent="0.25">
      <c r="A478" s="405">
        <v>6</v>
      </c>
      <c r="B478" s="115">
        <v>149120</v>
      </c>
      <c r="C478" s="185" t="s">
        <v>1493</v>
      </c>
      <c r="D478" s="483">
        <v>23722.239590000001</v>
      </c>
      <c r="E478" s="483">
        <v>2184.9815899999999</v>
      </c>
      <c r="F478" s="483">
        <v>118546.43872999999</v>
      </c>
      <c r="G478" s="483">
        <v>8307.4951099999998</v>
      </c>
      <c r="H478" s="89">
        <v>152761.15501999998</v>
      </c>
      <c r="I478" s="483">
        <v>0</v>
      </c>
      <c r="J478" s="483">
        <v>435.02226999999999</v>
      </c>
      <c r="K478" s="483">
        <v>0</v>
      </c>
      <c r="L478" s="483">
        <v>27164.955430000002</v>
      </c>
      <c r="M478" s="483">
        <v>12383.9362</v>
      </c>
      <c r="N478" s="483">
        <v>214.19908000000001</v>
      </c>
      <c r="O478" s="483">
        <v>4463.2028200000004</v>
      </c>
      <c r="P478" s="483">
        <v>183.45973000000001</v>
      </c>
      <c r="Q478" s="483">
        <v>1233.66677</v>
      </c>
      <c r="R478" s="89">
        <v>46078.442300000002</v>
      </c>
      <c r="S478" s="483">
        <v>138.65448000000001</v>
      </c>
      <c r="T478" s="483">
        <v>1030.7313899999999</v>
      </c>
      <c r="U478" s="483">
        <v>7.4084599999999998</v>
      </c>
      <c r="V478" s="483">
        <v>2087.0716400000001</v>
      </c>
      <c r="W478" s="483">
        <v>58.569229999999997</v>
      </c>
      <c r="X478" s="483">
        <v>152.65071</v>
      </c>
      <c r="Y478" s="483">
        <v>145.74955</v>
      </c>
      <c r="Z478" s="483">
        <v>30.097159999999999</v>
      </c>
      <c r="AA478" s="483">
        <v>0</v>
      </c>
      <c r="AB478" s="483">
        <v>13373.507030000001</v>
      </c>
      <c r="AC478" s="483">
        <v>0</v>
      </c>
      <c r="AD478" s="483">
        <v>17024.43965</v>
      </c>
      <c r="AE478" s="483">
        <v>215864.03696999996</v>
      </c>
      <c r="AF478" s="233">
        <v>214.19908000000001</v>
      </c>
      <c r="AG478" s="233">
        <v>41635.963270000007</v>
      </c>
      <c r="AH478" s="233">
        <v>0</v>
      </c>
      <c r="AI478" s="233">
        <v>145.74955</v>
      </c>
      <c r="AJ478" s="488">
        <v>173868.12506999998</v>
      </c>
    </row>
    <row r="479" spans="1:36" s="42" customFormat="1" x14ac:dyDescent="0.25">
      <c r="A479" s="405">
        <v>6</v>
      </c>
      <c r="B479" s="115">
        <v>149130</v>
      </c>
      <c r="C479" s="185" t="s">
        <v>1495</v>
      </c>
      <c r="D479" s="483">
        <v>0</v>
      </c>
      <c r="E479" s="483">
        <v>21545.235649999999</v>
      </c>
      <c r="F479" s="483">
        <v>4626.2240400000001</v>
      </c>
      <c r="G479" s="483">
        <v>1162.85067</v>
      </c>
      <c r="H479" s="89">
        <v>27334.310359999999</v>
      </c>
      <c r="I479" s="483">
        <v>0</v>
      </c>
      <c r="J479" s="483">
        <v>1854.7046600000001</v>
      </c>
      <c r="K479" s="483">
        <v>0</v>
      </c>
      <c r="L479" s="483">
        <v>0</v>
      </c>
      <c r="M479" s="483">
        <v>0</v>
      </c>
      <c r="N479" s="483">
        <v>0</v>
      </c>
      <c r="O479" s="483">
        <v>1135.5878299999999</v>
      </c>
      <c r="P479" s="483">
        <v>133.84918999999999</v>
      </c>
      <c r="Q479" s="483">
        <v>0</v>
      </c>
      <c r="R479" s="89">
        <v>3124.1416799999997</v>
      </c>
      <c r="S479" s="483">
        <v>0</v>
      </c>
      <c r="T479" s="483">
        <v>0</v>
      </c>
      <c r="U479" s="483">
        <v>0</v>
      </c>
      <c r="V479" s="483">
        <v>54.77075</v>
      </c>
      <c r="W479" s="483">
        <v>0</v>
      </c>
      <c r="X479" s="483">
        <v>0</v>
      </c>
      <c r="Y479" s="483">
        <v>0</v>
      </c>
      <c r="Z479" s="483">
        <v>59.03678</v>
      </c>
      <c r="AA479" s="483">
        <v>0</v>
      </c>
      <c r="AB479" s="483">
        <v>6119.6724700000004</v>
      </c>
      <c r="AC479" s="483">
        <v>0</v>
      </c>
      <c r="AD479" s="483">
        <v>6233.4800000000005</v>
      </c>
      <c r="AE479" s="483">
        <v>36691.93204</v>
      </c>
      <c r="AF479" s="233">
        <v>0</v>
      </c>
      <c r="AG479" s="233">
        <v>54.77075</v>
      </c>
      <c r="AH479" s="233">
        <v>0</v>
      </c>
      <c r="AI479" s="233">
        <v>0</v>
      </c>
      <c r="AJ479" s="488">
        <v>36637.161289999996</v>
      </c>
    </row>
    <row r="480" spans="1:36" s="42" customFormat="1" x14ac:dyDescent="0.25">
      <c r="A480" s="405">
        <v>6</v>
      </c>
      <c r="B480" s="115">
        <v>149135</v>
      </c>
      <c r="C480" s="185" t="s">
        <v>1496</v>
      </c>
      <c r="D480" s="483">
        <v>0</v>
      </c>
      <c r="E480" s="483">
        <v>0</v>
      </c>
      <c r="F480" s="483">
        <v>0</v>
      </c>
      <c r="G480" s="483">
        <v>0</v>
      </c>
      <c r="H480" s="89">
        <v>0</v>
      </c>
      <c r="I480" s="483">
        <v>0</v>
      </c>
      <c r="J480" s="483">
        <v>0</v>
      </c>
      <c r="K480" s="483">
        <v>0</v>
      </c>
      <c r="L480" s="483">
        <v>0</v>
      </c>
      <c r="M480" s="483">
        <v>0</v>
      </c>
      <c r="N480" s="483">
        <v>0</v>
      </c>
      <c r="O480" s="483">
        <v>0</v>
      </c>
      <c r="P480" s="483">
        <v>0</v>
      </c>
      <c r="Q480" s="483">
        <v>0</v>
      </c>
      <c r="R480" s="89">
        <v>0</v>
      </c>
      <c r="S480" s="483">
        <v>0</v>
      </c>
      <c r="T480" s="483">
        <v>0</v>
      </c>
      <c r="U480" s="483">
        <v>0</v>
      </c>
      <c r="V480" s="483">
        <v>0</v>
      </c>
      <c r="W480" s="483">
        <v>0</v>
      </c>
      <c r="X480" s="483">
        <v>0</v>
      </c>
      <c r="Y480" s="483">
        <v>0</v>
      </c>
      <c r="Z480" s="483">
        <v>0</v>
      </c>
      <c r="AA480" s="483">
        <v>0</v>
      </c>
      <c r="AB480" s="483">
        <v>0</v>
      </c>
      <c r="AC480" s="483">
        <v>0</v>
      </c>
      <c r="AD480" s="483">
        <v>0</v>
      </c>
      <c r="AE480" s="483">
        <v>0</v>
      </c>
      <c r="AF480" s="233">
        <v>0</v>
      </c>
      <c r="AG480" s="233">
        <v>0</v>
      </c>
      <c r="AH480" s="233">
        <v>0</v>
      </c>
      <c r="AI480" s="233">
        <v>0</v>
      </c>
      <c r="AJ480" s="488">
        <v>0</v>
      </c>
    </row>
    <row r="481" spans="1:36" s="42" customFormat="1" x14ac:dyDescent="0.25">
      <c r="A481" s="405">
        <v>6</v>
      </c>
      <c r="B481" s="115">
        <v>149140</v>
      </c>
      <c r="C481" s="185" t="s">
        <v>1497</v>
      </c>
      <c r="D481" s="483">
        <v>1794.64185</v>
      </c>
      <c r="E481" s="483">
        <v>1217.22639</v>
      </c>
      <c r="F481" s="483">
        <v>35730.085709999999</v>
      </c>
      <c r="G481" s="483">
        <v>176.47367</v>
      </c>
      <c r="H481" s="89">
        <v>38918.427619999995</v>
      </c>
      <c r="I481" s="483">
        <v>0</v>
      </c>
      <c r="J481" s="483">
        <v>0</v>
      </c>
      <c r="K481" s="483">
        <v>0</v>
      </c>
      <c r="L481" s="483">
        <v>0</v>
      </c>
      <c r="M481" s="483">
        <v>0</v>
      </c>
      <c r="N481" s="483">
        <v>0</v>
      </c>
      <c r="O481" s="483">
        <v>2261.6959099999999</v>
      </c>
      <c r="P481" s="483">
        <v>4.8455000000000004</v>
      </c>
      <c r="Q481" s="483">
        <v>1120.5757900000001</v>
      </c>
      <c r="R481" s="89">
        <v>3387.1171999999997</v>
      </c>
      <c r="S481" s="483">
        <v>830.11410999999998</v>
      </c>
      <c r="T481" s="483">
        <v>0</v>
      </c>
      <c r="U481" s="483">
        <v>25.540749999999999</v>
      </c>
      <c r="V481" s="483">
        <v>75.664019999999994</v>
      </c>
      <c r="W481" s="483">
        <v>164.66128</v>
      </c>
      <c r="X481" s="483">
        <v>0</v>
      </c>
      <c r="Y481" s="483">
        <v>3993.40672</v>
      </c>
      <c r="Z481" s="483">
        <v>0.57877999999999996</v>
      </c>
      <c r="AA481" s="483">
        <v>336.76857000000001</v>
      </c>
      <c r="AB481" s="483">
        <v>18555.82071</v>
      </c>
      <c r="AC481" s="483">
        <v>0</v>
      </c>
      <c r="AD481" s="483">
        <v>23982.554940000002</v>
      </c>
      <c r="AE481" s="483">
        <v>66288.099759999997</v>
      </c>
      <c r="AF481" s="233">
        <v>0</v>
      </c>
      <c r="AG481" s="233">
        <v>75.664019999999994</v>
      </c>
      <c r="AH481" s="233">
        <v>0</v>
      </c>
      <c r="AI481" s="233">
        <v>4330.1752900000001</v>
      </c>
      <c r="AJ481" s="488">
        <v>61882.260450000009</v>
      </c>
    </row>
    <row r="482" spans="1:36" s="42" customFormat="1" x14ac:dyDescent="0.25">
      <c r="A482" s="405">
        <v>6</v>
      </c>
      <c r="B482" s="115">
        <v>149145</v>
      </c>
      <c r="C482" s="185" t="s">
        <v>1499</v>
      </c>
      <c r="D482" s="483">
        <v>0</v>
      </c>
      <c r="E482" s="483">
        <v>0</v>
      </c>
      <c r="F482" s="483">
        <v>0</v>
      </c>
      <c r="G482" s="483">
        <v>0</v>
      </c>
      <c r="H482" s="89">
        <v>0</v>
      </c>
      <c r="I482" s="483">
        <v>0</v>
      </c>
      <c r="J482" s="483">
        <v>0</v>
      </c>
      <c r="K482" s="483">
        <v>0</v>
      </c>
      <c r="L482" s="483">
        <v>0</v>
      </c>
      <c r="M482" s="483">
        <v>0</v>
      </c>
      <c r="N482" s="483">
        <v>0</v>
      </c>
      <c r="O482" s="483">
        <v>0</v>
      </c>
      <c r="P482" s="483">
        <v>0</v>
      </c>
      <c r="Q482" s="483">
        <v>0</v>
      </c>
      <c r="R482" s="89">
        <v>0</v>
      </c>
      <c r="S482" s="483">
        <v>0</v>
      </c>
      <c r="T482" s="483">
        <v>0</v>
      </c>
      <c r="U482" s="483">
        <v>0</v>
      </c>
      <c r="V482" s="483">
        <v>0</v>
      </c>
      <c r="W482" s="483">
        <v>0</v>
      </c>
      <c r="X482" s="483">
        <v>0</v>
      </c>
      <c r="Y482" s="483">
        <v>0</v>
      </c>
      <c r="Z482" s="483">
        <v>0</v>
      </c>
      <c r="AA482" s="483">
        <v>0</v>
      </c>
      <c r="AB482" s="483">
        <v>0</v>
      </c>
      <c r="AC482" s="483">
        <v>0</v>
      </c>
      <c r="AD482" s="483">
        <v>0</v>
      </c>
      <c r="AE482" s="483">
        <v>0</v>
      </c>
      <c r="AF482" s="233">
        <v>0</v>
      </c>
      <c r="AG482" s="233">
        <v>0</v>
      </c>
      <c r="AH482" s="233">
        <v>0</v>
      </c>
      <c r="AI482" s="233">
        <v>0</v>
      </c>
      <c r="AJ482" s="488">
        <v>0</v>
      </c>
    </row>
    <row r="483" spans="1:36" s="42" customFormat="1" x14ac:dyDescent="0.25">
      <c r="A483" s="405">
        <v>6</v>
      </c>
      <c r="B483" s="115">
        <v>149150</v>
      </c>
      <c r="C483" s="185" t="s">
        <v>1500</v>
      </c>
      <c r="D483" s="483">
        <v>0</v>
      </c>
      <c r="E483" s="483">
        <v>180.05267000000001</v>
      </c>
      <c r="F483" s="483">
        <v>0</v>
      </c>
      <c r="G483" s="483">
        <v>0</v>
      </c>
      <c r="H483" s="89">
        <v>180.05267000000001</v>
      </c>
      <c r="I483" s="483">
        <v>0</v>
      </c>
      <c r="J483" s="483">
        <v>9.1834199999999999</v>
      </c>
      <c r="K483" s="483">
        <v>0</v>
      </c>
      <c r="L483" s="483">
        <v>0</v>
      </c>
      <c r="M483" s="483">
        <v>0</v>
      </c>
      <c r="N483" s="483">
        <v>0</v>
      </c>
      <c r="O483" s="483">
        <v>0</v>
      </c>
      <c r="P483" s="483">
        <v>0</v>
      </c>
      <c r="Q483" s="483">
        <v>0</v>
      </c>
      <c r="R483" s="89">
        <v>9.1834199999999999</v>
      </c>
      <c r="S483" s="483">
        <v>0</v>
      </c>
      <c r="T483" s="483">
        <v>0</v>
      </c>
      <c r="U483" s="483">
        <v>0</v>
      </c>
      <c r="V483" s="483">
        <v>0</v>
      </c>
      <c r="W483" s="483">
        <v>0</v>
      </c>
      <c r="X483" s="483">
        <v>0</v>
      </c>
      <c r="Y483" s="483">
        <v>0</v>
      </c>
      <c r="Z483" s="483">
        <v>0</v>
      </c>
      <c r="AA483" s="483">
        <v>0</v>
      </c>
      <c r="AB483" s="483">
        <v>0</v>
      </c>
      <c r="AC483" s="483">
        <v>0</v>
      </c>
      <c r="AD483" s="483">
        <v>0</v>
      </c>
      <c r="AE483" s="483">
        <v>189.23609000000002</v>
      </c>
      <c r="AF483" s="233">
        <v>0</v>
      </c>
      <c r="AG483" s="233">
        <v>0</v>
      </c>
      <c r="AH483" s="233">
        <v>0</v>
      </c>
      <c r="AI483" s="233">
        <v>0</v>
      </c>
      <c r="AJ483" s="488">
        <v>189.23609000000002</v>
      </c>
    </row>
    <row r="484" spans="1:36" s="42" customFormat="1" x14ac:dyDescent="0.25">
      <c r="A484" s="405">
        <v>4</v>
      </c>
      <c r="B484" s="115">
        <v>1492</v>
      </c>
      <c r="C484" s="185" t="s">
        <v>1502</v>
      </c>
      <c r="D484" s="483">
        <v>3268.239</v>
      </c>
      <c r="E484" s="483">
        <v>2212.2176800000002</v>
      </c>
      <c r="F484" s="483">
        <v>25087.96312</v>
      </c>
      <c r="G484" s="483">
        <v>1741.73722</v>
      </c>
      <c r="H484" s="89">
        <v>32310.157019999999</v>
      </c>
      <c r="I484" s="483">
        <v>0</v>
      </c>
      <c r="J484" s="483">
        <v>116.06701</v>
      </c>
      <c r="K484" s="483">
        <v>0</v>
      </c>
      <c r="L484" s="483">
        <v>2791.4111899999998</v>
      </c>
      <c r="M484" s="483">
        <v>230.55027000000001</v>
      </c>
      <c r="N484" s="483">
        <v>39.305619999999998</v>
      </c>
      <c r="O484" s="483">
        <v>720.75072</v>
      </c>
      <c r="P484" s="483">
        <v>186.82432</v>
      </c>
      <c r="Q484" s="483">
        <v>997.25318000000004</v>
      </c>
      <c r="R484" s="89">
        <v>5082.1623100000006</v>
      </c>
      <c r="S484" s="483">
        <v>337.80644000000001</v>
      </c>
      <c r="T484" s="483">
        <v>231.38630000000001</v>
      </c>
      <c r="U484" s="483">
        <v>0</v>
      </c>
      <c r="V484" s="483">
        <v>600.31709999999998</v>
      </c>
      <c r="W484" s="483">
        <v>116.21465000000001</v>
      </c>
      <c r="X484" s="483">
        <v>74.290289999999999</v>
      </c>
      <c r="Y484" s="483">
        <v>1940.8122900000001</v>
      </c>
      <c r="Z484" s="483">
        <v>19.385210000000001</v>
      </c>
      <c r="AA484" s="483">
        <v>113.9725</v>
      </c>
      <c r="AB484" s="483">
        <v>3063.4960799999999</v>
      </c>
      <c r="AC484" s="483">
        <v>0</v>
      </c>
      <c r="AD484" s="483">
        <v>6497.6808600000004</v>
      </c>
      <c r="AE484" s="483">
        <v>43890.000189999999</v>
      </c>
      <c r="AF484" s="233">
        <v>39.305619999999998</v>
      </c>
      <c r="AG484" s="233">
        <v>3622.2785600000002</v>
      </c>
      <c r="AH484" s="233">
        <v>0</v>
      </c>
      <c r="AI484" s="233">
        <v>2054.7847900000002</v>
      </c>
      <c r="AJ484" s="488">
        <v>38173.631219999988</v>
      </c>
    </row>
    <row r="485" spans="1:36" s="42" customFormat="1" x14ac:dyDescent="0.25">
      <c r="A485" s="405">
        <v>6</v>
      </c>
      <c r="B485" s="115">
        <v>149205</v>
      </c>
      <c r="C485" s="185" t="s">
        <v>1504</v>
      </c>
      <c r="D485" s="483">
        <v>0</v>
      </c>
      <c r="E485" s="483">
        <v>1347.19705</v>
      </c>
      <c r="F485" s="483">
        <v>22621.296579999998</v>
      </c>
      <c r="G485" s="483">
        <v>464.13686999999999</v>
      </c>
      <c r="H485" s="89">
        <v>24432.630499999996</v>
      </c>
      <c r="I485" s="483">
        <v>0</v>
      </c>
      <c r="J485" s="483">
        <v>0</v>
      </c>
      <c r="K485" s="483">
        <v>0</v>
      </c>
      <c r="L485" s="483">
        <v>0</v>
      </c>
      <c r="M485" s="483">
        <v>0</v>
      </c>
      <c r="N485" s="483">
        <v>0</v>
      </c>
      <c r="O485" s="483">
        <v>94.853009999999998</v>
      </c>
      <c r="P485" s="483">
        <v>137.5403</v>
      </c>
      <c r="Q485" s="483">
        <v>0</v>
      </c>
      <c r="R485" s="89">
        <v>232.39330999999999</v>
      </c>
      <c r="S485" s="483">
        <v>287.02771000000001</v>
      </c>
      <c r="T485" s="483">
        <v>0</v>
      </c>
      <c r="U485" s="483">
        <v>0</v>
      </c>
      <c r="V485" s="483">
        <v>85.509439999999998</v>
      </c>
      <c r="W485" s="483">
        <v>0</v>
      </c>
      <c r="X485" s="483">
        <v>0</v>
      </c>
      <c r="Y485" s="483">
        <v>0</v>
      </c>
      <c r="Z485" s="483">
        <v>0</v>
      </c>
      <c r="AA485" s="483">
        <v>0</v>
      </c>
      <c r="AB485" s="483">
        <v>5.3908100000000001</v>
      </c>
      <c r="AC485" s="483">
        <v>0</v>
      </c>
      <c r="AD485" s="483">
        <v>377.92795999999998</v>
      </c>
      <c r="AE485" s="483">
        <v>25042.951769999996</v>
      </c>
      <c r="AF485" s="233">
        <v>0</v>
      </c>
      <c r="AG485" s="233">
        <v>85.509439999999998</v>
      </c>
      <c r="AH485" s="233">
        <v>0</v>
      </c>
      <c r="AI485" s="233">
        <v>0</v>
      </c>
      <c r="AJ485" s="488">
        <v>24957.442329999994</v>
      </c>
    </row>
    <row r="486" spans="1:36" s="42" customFormat="1" x14ac:dyDescent="0.25">
      <c r="A486" s="405">
        <v>6</v>
      </c>
      <c r="B486" s="115">
        <v>149220</v>
      </c>
      <c r="C486" s="185" t="s">
        <v>1505</v>
      </c>
      <c r="D486" s="483">
        <v>2883.6320599999999</v>
      </c>
      <c r="E486" s="483">
        <v>204.64861999999999</v>
      </c>
      <c r="F486" s="483">
        <v>912.61470999999995</v>
      </c>
      <c r="G486" s="483">
        <v>1210.8139799999999</v>
      </c>
      <c r="H486" s="89">
        <v>5211.7093699999996</v>
      </c>
      <c r="I486" s="483">
        <v>0</v>
      </c>
      <c r="J486" s="483">
        <v>65.753110000000007</v>
      </c>
      <c r="K486" s="483">
        <v>0</v>
      </c>
      <c r="L486" s="483">
        <v>2791.4111899999998</v>
      </c>
      <c r="M486" s="483">
        <v>230.55027000000001</v>
      </c>
      <c r="N486" s="483">
        <v>39.305619999999998</v>
      </c>
      <c r="O486" s="483">
        <v>350.06475999999998</v>
      </c>
      <c r="P486" s="483">
        <v>34.213700000000003</v>
      </c>
      <c r="Q486" s="483">
        <v>325.85253999999998</v>
      </c>
      <c r="R486" s="89">
        <v>3837.15119</v>
      </c>
      <c r="S486" s="483">
        <v>0</v>
      </c>
      <c r="T486" s="483">
        <v>231.38630000000001</v>
      </c>
      <c r="U486" s="483">
        <v>0</v>
      </c>
      <c r="V486" s="483">
        <v>484.94454000000002</v>
      </c>
      <c r="W486" s="483">
        <v>0</v>
      </c>
      <c r="X486" s="483">
        <v>74.290289999999999</v>
      </c>
      <c r="Y486" s="483">
        <v>153.74158</v>
      </c>
      <c r="Z486" s="483">
        <v>19.385210000000001</v>
      </c>
      <c r="AA486" s="483">
        <v>0</v>
      </c>
      <c r="AB486" s="483">
        <v>646.43209999999999</v>
      </c>
      <c r="AC486" s="483">
        <v>0</v>
      </c>
      <c r="AD486" s="483">
        <v>1610.1800200000002</v>
      </c>
      <c r="AE486" s="483">
        <v>10659.040579999999</v>
      </c>
      <c r="AF486" s="233">
        <v>39.305619999999998</v>
      </c>
      <c r="AG486" s="233">
        <v>3506.9059999999999</v>
      </c>
      <c r="AH486" s="233">
        <v>0</v>
      </c>
      <c r="AI486" s="233">
        <v>153.74158</v>
      </c>
      <c r="AJ486" s="488">
        <v>6959.0873799999999</v>
      </c>
    </row>
    <row r="487" spans="1:36" s="42" customFormat="1" x14ac:dyDescent="0.25">
      <c r="A487" s="405">
        <v>6</v>
      </c>
      <c r="B487" s="115">
        <v>149230</v>
      </c>
      <c r="C487" s="185" t="s">
        <v>1506</v>
      </c>
      <c r="D487" s="483">
        <v>0</v>
      </c>
      <c r="E487" s="483">
        <v>517.98083999999994</v>
      </c>
      <c r="F487" s="483">
        <v>80.686719999999994</v>
      </c>
      <c r="G487" s="483">
        <v>14.83779</v>
      </c>
      <c r="H487" s="89">
        <v>613.50535000000002</v>
      </c>
      <c r="I487" s="483">
        <v>0</v>
      </c>
      <c r="J487" s="483">
        <v>50.313899999999997</v>
      </c>
      <c r="K487" s="483">
        <v>0</v>
      </c>
      <c r="L487" s="483">
        <v>0</v>
      </c>
      <c r="M487" s="483">
        <v>0</v>
      </c>
      <c r="N487" s="483">
        <v>0</v>
      </c>
      <c r="O487" s="483">
        <v>52.667900000000003</v>
      </c>
      <c r="P487" s="483">
        <v>0</v>
      </c>
      <c r="Q487" s="483">
        <v>0</v>
      </c>
      <c r="R487" s="89">
        <v>102.98179999999999</v>
      </c>
      <c r="S487" s="483">
        <v>13.826409999999999</v>
      </c>
      <c r="T487" s="483">
        <v>0</v>
      </c>
      <c r="U487" s="483">
        <v>0</v>
      </c>
      <c r="V487" s="483">
        <v>0</v>
      </c>
      <c r="W487" s="483">
        <v>0</v>
      </c>
      <c r="X487" s="483">
        <v>0</v>
      </c>
      <c r="Y487" s="483">
        <v>0</v>
      </c>
      <c r="Z487" s="483">
        <v>0</v>
      </c>
      <c r="AA487" s="483">
        <v>0</v>
      </c>
      <c r="AB487" s="483">
        <v>64.533050000000003</v>
      </c>
      <c r="AC487" s="483">
        <v>0</v>
      </c>
      <c r="AD487" s="483">
        <v>78.359459999999999</v>
      </c>
      <c r="AE487" s="483">
        <v>794.84661000000006</v>
      </c>
      <c r="AF487" s="233">
        <v>0</v>
      </c>
      <c r="AG487" s="233">
        <v>0</v>
      </c>
      <c r="AH487" s="233">
        <v>0</v>
      </c>
      <c r="AI487" s="233">
        <v>0</v>
      </c>
      <c r="AJ487" s="488">
        <v>794.84661000000006</v>
      </c>
    </row>
    <row r="488" spans="1:36" s="42" customFormat="1" x14ac:dyDescent="0.25">
      <c r="A488" s="405">
        <v>6</v>
      </c>
      <c r="B488" s="115">
        <v>149235</v>
      </c>
      <c r="C488" s="185" t="s">
        <v>1507</v>
      </c>
      <c r="D488" s="483">
        <v>0</v>
      </c>
      <c r="E488" s="483">
        <v>0</v>
      </c>
      <c r="F488" s="483">
        <v>0</v>
      </c>
      <c r="G488" s="483">
        <v>0</v>
      </c>
      <c r="H488" s="89">
        <v>0</v>
      </c>
      <c r="I488" s="483">
        <v>0</v>
      </c>
      <c r="J488" s="483">
        <v>0</v>
      </c>
      <c r="K488" s="483">
        <v>0</v>
      </c>
      <c r="L488" s="483">
        <v>0</v>
      </c>
      <c r="M488" s="483">
        <v>0</v>
      </c>
      <c r="N488" s="483">
        <v>0</v>
      </c>
      <c r="O488" s="483">
        <v>0</v>
      </c>
      <c r="P488" s="483">
        <v>0</v>
      </c>
      <c r="Q488" s="483">
        <v>0</v>
      </c>
      <c r="R488" s="89">
        <v>0</v>
      </c>
      <c r="S488" s="483">
        <v>0</v>
      </c>
      <c r="T488" s="483">
        <v>0</v>
      </c>
      <c r="U488" s="483">
        <v>0</v>
      </c>
      <c r="V488" s="483">
        <v>0</v>
      </c>
      <c r="W488" s="483">
        <v>0</v>
      </c>
      <c r="X488" s="483">
        <v>0</v>
      </c>
      <c r="Y488" s="483">
        <v>0</v>
      </c>
      <c r="Z488" s="483">
        <v>0</v>
      </c>
      <c r="AA488" s="483">
        <v>0</v>
      </c>
      <c r="AB488" s="483">
        <v>0</v>
      </c>
      <c r="AC488" s="483">
        <v>0</v>
      </c>
      <c r="AD488" s="483">
        <v>0</v>
      </c>
      <c r="AE488" s="483">
        <v>0</v>
      </c>
      <c r="AF488" s="233">
        <v>0</v>
      </c>
      <c r="AG488" s="233">
        <v>0</v>
      </c>
      <c r="AH488" s="233">
        <v>0</v>
      </c>
      <c r="AI488" s="233">
        <v>0</v>
      </c>
      <c r="AJ488" s="488">
        <v>0</v>
      </c>
    </row>
    <row r="489" spans="1:36" s="42" customFormat="1" x14ac:dyDescent="0.25">
      <c r="A489" s="405">
        <v>6</v>
      </c>
      <c r="B489" s="115">
        <v>149240</v>
      </c>
      <c r="C489" s="185" t="s">
        <v>1508</v>
      </c>
      <c r="D489" s="483">
        <v>384.60694000000001</v>
      </c>
      <c r="E489" s="483">
        <v>142.39116999999999</v>
      </c>
      <c r="F489" s="483">
        <v>1473.36511</v>
      </c>
      <c r="G489" s="483">
        <v>51.94858</v>
      </c>
      <c r="H489" s="89">
        <v>2052.3117999999999</v>
      </c>
      <c r="I489" s="483">
        <v>0</v>
      </c>
      <c r="J489" s="483">
        <v>0</v>
      </c>
      <c r="K489" s="483">
        <v>0</v>
      </c>
      <c r="L489" s="483">
        <v>0</v>
      </c>
      <c r="M489" s="483">
        <v>0</v>
      </c>
      <c r="N489" s="483">
        <v>0</v>
      </c>
      <c r="O489" s="483">
        <v>223.16505000000001</v>
      </c>
      <c r="P489" s="483">
        <v>15.070320000000001</v>
      </c>
      <c r="Q489" s="483">
        <v>671.40063999999995</v>
      </c>
      <c r="R489" s="89">
        <v>909.63600999999994</v>
      </c>
      <c r="S489" s="483">
        <v>36.95232</v>
      </c>
      <c r="T489" s="483">
        <v>0</v>
      </c>
      <c r="U489" s="483">
        <v>0</v>
      </c>
      <c r="V489" s="483">
        <v>29.863119999999999</v>
      </c>
      <c r="W489" s="483">
        <v>116.21465000000001</v>
      </c>
      <c r="X489" s="483">
        <v>0</v>
      </c>
      <c r="Y489" s="483">
        <v>1787.07071</v>
      </c>
      <c r="Z489" s="483">
        <v>0</v>
      </c>
      <c r="AA489" s="483">
        <v>113.9725</v>
      </c>
      <c r="AB489" s="483">
        <v>2347.14012</v>
      </c>
      <c r="AC489" s="483">
        <v>0</v>
      </c>
      <c r="AD489" s="483">
        <v>4431.21342</v>
      </c>
      <c r="AE489" s="483">
        <v>7393.1612299999997</v>
      </c>
      <c r="AF489" s="233">
        <v>0</v>
      </c>
      <c r="AG489" s="233">
        <v>29.863119999999999</v>
      </c>
      <c r="AH489" s="233">
        <v>0</v>
      </c>
      <c r="AI489" s="233">
        <v>1901.04321</v>
      </c>
      <c r="AJ489" s="488">
        <v>5462.2548999999999</v>
      </c>
    </row>
    <row r="490" spans="1:36" s="42" customFormat="1" x14ac:dyDescent="0.25">
      <c r="A490" s="405">
        <v>6</v>
      </c>
      <c r="B490" s="115">
        <v>149245</v>
      </c>
      <c r="C490" s="185" t="s">
        <v>1509</v>
      </c>
      <c r="D490" s="483">
        <v>0</v>
      </c>
      <c r="E490" s="483">
        <v>0</v>
      </c>
      <c r="F490" s="483">
        <v>0</v>
      </c>
      <c r="G490" s="483">
        <v>0</v>
      </c>
      <c r="H490" s="89">
        <v>0</v>
      </c>
      <c r="I490" s="483">
        <v>0</v>
      </c>
      <c r="J490" s="483">
        <v>0</v>
      </c>
      <c r="K490" s="483">
        <v>0</v>
      </c>
      <c r="L490" s="483">
        <v>0</v>
      </c>
      <c r="M490" s="483">
        <v>0</v>
      </c>
      <c r="N490" s="483">
        <v>0</v>
      </c>
      <c r="O490" s="483">
        <v>0</v>
      </c>
      <c r="P490" s="483">
        <v>0</v>
      </c>
      <c r="Q490" s="483">
        <v>0</v>
      </c>
      <c r="R490" s="89">
        <v>0</v>
      </c>
      <c r="S490" s="483">
        <v>0</v>
      </c>
      <c r="T490" s="483">
        <v>0</v>
      </c>
      <c r="U490" s="483">
        <v>0</v>
      </c>
      <c r="V490" s="483">
        <v>0</v>
      </c>
      <c r="W490" s="483">
        <v>0</v>
      </c>
      <c r="X490" s="483">
        <v>0</v>
      </c>
      <c r="Y490" s="483">
        <v>0</v>
      </c>
      <c r="Z490" s="483">
        <v>0</v>
      </c>
      <c r="AA490" s="483">
        <v>0</v>
      </c>
      <c r="AB490" s="483">
        <v>0</v>
      </c>
      <c r="AC490" s="483">
        <v>0</v>
      </c>
      <c r="AD490" s="483">
        <v>0</v>
      </c>
      <c r="AE490" s="483">
        <v>0</v>
      </c>
      <c r="AF490" s="233">
        <v>0</v>
      </c>
      <c r="AG490" s="233">
        <v>0</v>
      </c>
      <c r="AH490" s="233">
        <v>0</v>
      </c>
      <c r="AI490" s="233">
        <v>0</v>
      </c>
      <c r="AJ490" s="488">
        <v>0</v>
      </c>
    </row>
    <row r="491" spans="1:36" s="42" customFormat="1" x14ac:dyDescent="0.25">
      <c r="A491" s="405">
        <v>6</v>
      </c>
      <c r="B491" s="115">
        <v>149250</v>
      </c>
      <c r="C491" s="185" t="s">
        <v>1510</v>
      </c>
      <c r="D491" s="483">
        <v>0</v>
      </c>
      <c r="E491" s="483">
        <v>0</v>
      </c>
      <c r="F491" s="483">
        <v>0</v>
      </c>
      <c r="G491" s="483">
        <v>0</v>
      </c>
      <c r="H491" s="89">
        <v>0</v>
      </c>
      <c r="I491" s="483">
        <v>0</v>
      </c>
      <c r="J491" s="483">
        <v>0</v>
      </c>
      <c r="K491" s="483">
        <v>0</v>
      </c>
      <c r="L491" s="483">
        <v>0</v>
      </c>
      <c r="M491" s="483">
        <v>0</v>
      </c>
      <c r="N491" s="483">
        <v>0</v>
      </c>
      <c r="O491" s="483">
        <v>0</v>
      </c>
      <c r="P491" s="483">
        <v>0</v>
      </c>
      <c r="Q491" s="483">
        <v>0</v>
      </c>
      <c r="R491" s="89">
        <v>0</v>
      </c>
      <c r="S491" s="483">
        <v>0</v>
      </c>
      <c r="T491" s="483">
        <v>0</v>
      </c>
      <c r="U491" s="483">
        <v>0</v>
      </c>
      <c r="V491" s="483">
        <v>0</v>
      </c>
      <c r="W491" s="483">
        <v>0</v>
      </c>
      <c r="X491" s="483">
        <v>0</v>
      </c>
      <c r="Y491" s="483">
        <v>0</v>
      </c>
      <c r="Z491" s="483">
        <v>0</v>
      </c>
      <c r="AA491" s="483">
        <v>0</v>
      </c>
      <c r="AB491" s="483">
        <v>0</v>
      </c>
      <c r="AC491" s="483">
        <v>0</v>
      </c>
      <c r="AD491" s="483">
        <v>0</v>
      </c>
      <c r="AE491" s="483">
        <v>0</v>
      </c>
      <c r="AF491" s="233">
        <v>0</v>
      </c>
      <c r="AG491" s="233">
        <v>0</v>
      </c>
      <c r="AH491" s="233">
        <v>0</v>
      </c>
      <c r="AI491" s="233">
        <v>0</v>
      </c>
      <c r="AJ491" s="488">
        <v>0</v>
      </c>
    </row>
    <row r="492" spans="1:36" s="42" customFormat="1" x14ac:dyDescent="0.25">
      <c r="A492" s="405">
        <v>4</v>
      </c>
      <c r="B492" s="115">
        <v>1493</v>
      </c>
      <c r="C492" s="185" t="s">
        <v>1295</v>
      </c>
      <c r="D492" s="483">
        <v>9829.2764200000001</v>
      </c>
      <c r="E492" s="483">
        <v>1615.2069899999999</v>
      </c>
      <c r="F492" s="483">
        <v>1424.8176599999999</v>
      </c>
      <c r="G492" s="483">
        <v>43.775080000000003</v>
      </c>
      <c r="H492" s="89">
        <v>12913.076150000001</v>
      </c>
      <c r="I492" s="483">
        <v>0</v>
      </c>
      <c r="J492" s="483">
        <v>0.92225000000000001</v>
      </c>
      <c r="K492" s="483">
        <v>0</v>
      </c>
      <c r="L492" s="483">
        <v>267.03345999999999</v>
      </c>
      <c r="M492" s="483">
        <v>29.013059999999999</v>
      </c>
      <c r="N492" s="483">
        <v>7.2932600000000001</v>
      </c>
      <c r="O492" s="483">
        <v>119.20828</v>
      </c>
      <c r="P492" s="483">
        <v>13.919969999999999</v>
      </c>
      <c r="Q492" s="483">
        <v>85.37021</v>
      </c>
      <c r="R492" s="89">
        <v>522.76049</v>
      </c>
      <c r="S492" s="483">
        <v>8.4521300000000004</v>
      </c>
      <c r="T492" s="483">
        <v>12.10003</v>
      </c>
      <c r="U492" s="483">
        <v>0</v>
      </c>
      <c r="V492" s="483">
        <v>137.07547</v>
      </c>
      <c r="W492" s="483">
        <v>10.91779</v>
      </c>
      <c r="X492" s="483">
        <v>1.7132799999999999</v>
      </c>
      <c r="Y492" s="483">
        <v>251.46875</v>
      </c>
      <c r="Z492" s="483">
        <v>2.4696799999999999</v>
      </c>
      <c r="AA492" s="483">
        <v>28.443069999999999</v>
      </c>
      <c r="AB492" s="483">
        <v>905.50906999999995</v>
      </c>
      <c r="AC492" s="483">
        <v>0</v>
      </c>
      <c r="AD492" s="483">
        <v>1358.1492699999999</v>
      </c>
      <c r="AE492" s="483">
        <v>14793.985910000001</v>
      </c>
      <c r="AF492" s="233">
        <v>7.2932600000000001</v>
      </c>
      <c r="AG492" s="233">
        <v>433.12198999999998</v>
      </c>
      <c r="AH492" s="233">
        <v>0</v>
      </c>
      <c r="AI492" s="233">
        <v>279.91181999999998</v>
      </c>
      <c r="AJ492" s="488">
        <v>14073.65884</v>
      </c>
    </row>
    <row r="493" spans="1:36" s="42" customFormat="1" x14ac:dyDescent="0.25">
      <c r="A493" s="405">
        <v>6</v>
      </c>
      <c r="B493" s="115">
        <v>149305</v>
      </c>
      <c r="C493" s="185" t="s">
        <v>1513</v>
      </c>
      <c r="D493" s="483">
        <v>0</v>
      </c>
      <c r="E493" s="483">
        <v>1487.7305100000001</v>
      </c>
      <c r="F493" s="483">
        <v>1248.44902</v>
      </c>
      <c r="G493" s="483">
        <v>31.209150000000001</v>
      </c>
      <c r="H493" s="89">
        <v>2767.3886800000005</v>
      </c>
      <c r="I493" s="483">
        <v>0</v>
      </c>
      <c r="J493" s="483">
        <v>0</v>
      </c>
      <c r="K493" s="483">
        <v>0</v>
      </c>
      <c r="L493" s="483">
        <v>0</v>
      </c>
      <c r="M493" s="483">
        <v>0</v>
      </c>
      <c r="N493" s="483">
        <v>0</v>
      </c>
      <c r="O493" s="483">
        <v>22.784829999999999</v>
      </c>
      <c r="P493" s="483">
        <v>11.44814</v>
      </c>
      <c r="Q493" s="483">
        <v>0</v>
      </c>
      <c r="R493" s="89">
        <v>34.232970000000002</v>
      </c>
      <c r="S493" s="483">
        <v>6.0715000000000003</v>
      </c>
      <c r="T493" s="483">
        <v>0</v>
      </c>
      <c r="U493" s="483">
        <v>0</v>
      </c>
      <c r="V493" s="483">
        <v>57.604309999999998</v>
      </c>
      <c r="W493" s="483">
        <v>0</v>
      </c>
      <c r="X493" s="483">
        <v>0</v>
      </c>
      <c r="Y493" s="483">
        <v>0</v>
      </c>
      <c r="Z493" s="483">
        <v>0</v>
      </c>
      <c r="AA493" s="483">
        <v>0</v>
      </c>
      <c r="AB493" s="483">
        <v>15.73203</v>
      </c>
      <c r="AC493" s="483">
        <v>0</v>
      </c>
      <c r="AD493" s="483">
        <v>79.407839999999993</v>
      </c>
      <c r="AE493" s="483">
        <v>2881.0294900000004</v>
      </c>
      <c r="AF493" s="233">
        <v>0</v>
      </c>
      <c r="AG493" s="233">
        <v>57.604309999999998</v>
      </c>
      <c r="AH493" s="233">
        <v>0</v>
      </c>
      <c r="AI493" s="233">
        <v>0</v>
      </c>
      <c r="AJ493" s="488">
        <v>2823.4251800000006</v>
      </c>
    </row>
    <row r="494" spans="1:36" s="42" customFormat="1" x14ac:dyDescent="0.25">
      <c r="A494" s="405">
        <v>6</v>
      </c>
      <c r="B494" s="115">
        <v>149320</v>
      </c>
      <c r="C494" s="185" t="s">
        <v>1514</v>
      </c>
      <c r="D494" s="483">
        <v>8548.6989699999995</v>
      </c>
      <c r="E494" s="483">
        <v>12.125389999999999</v>
      </c>
      <c r="F494" s="483">
        <v>72.969939999999994</v>
      </c>
      <c r="G494" s="483">
        <v>9.9921799999999994</v>
      </c>
      <c r="H494" s="89">
        <v>8643.7864799999988</v>
      </c>
      <c r="I494" s="483">
        <v>0</v>
      </c>
      <c r="J494" s="483">
        <v>0.83709</v>
      </c>
      <c r="K494" s="483">
        <v>0</v>
      </c>
      <c r="L494" s="483">
        <v>267.03345999999999</v>
      </c>
      <c r="M494" s="483">
        <v>29.013059999999999</v>
      </c>
      <c r="N494" s="483">
        <v>7.2932600000000001</v>
      </c>
      <c r="O494" s="483">
        <v>78.174999999999997</v>
      </c>
      <c r="P494" s="483">
        <v>2.3221500000000002</v>
      </c>
      <c r="Q494" s="483">
        <v>43.230339999999998</v>
      </c>
      <c r="R494" s="89">
        <v>427.90436</v>
      </c>
      <c r="S494" s="483">
        <v>0</v>
      </c>
      <c r="T494" s="483">
        <v>12.10003</v>
      </c>
      <c r="U494" s="483">
        <v>0</v>
      </c>
      <c r="V494" s="483">
        <v>77.645510000000002</v>
      </c>
      <c r="W494" s="483">
        <v>1E-3</v>
      </c>
      <c r="X494" s="483">
        <v>1.7132799999999999</v>
      </c>
      <c r="Y494" s="483">
        <v>47.94529</v>
      </c>
      <c r="Z494" s="483">
        <v>2.4696799999999999</v>
      </c>
      <c r="AA494" s="483">
        <v>0</v>
      </c>
      <c r="AB494" s="483">
        <v>168.13697999999999</v>
      </c>
      <c r="AC494" s="483">
        <v>0</v>
      </c>
      <c r="AD494" s="483">
        <v>310.01177000000001</v>
      </c>
      <c r="AE494" s="483">
        <v>9381.7026099999985</v>
      </c>
      <c r="AF494" s="233">
        <v>7.2932600000000001</v>
      </c>
      <c r="AG494" s="233">
        <v>373.69202999999999</v>
      </c>
      <c r="AH494" s="233">
        <v>0</v>
      </c>
      <c r="AI494" s="233">
        <v>47.94529</v>
      </c>
      <c r="AJ494" s="488">
        <v>8952.7720299999983</v>
      </c>
    </row>
    <row r="495" spans="1:36" s="42" customFormat="1" x14ac:dyDescent="0.25">
      <c r="A495" s="405">
        <v>6</v>
      </c>
      <c r="B495" s="115">
        <v>149330</v>
      </c>
      <c r="C495" s="185" t="s">
        <v>1515</v>
      </c>
      <c r="D495" s="483">
        <v>0</v>
      </c>
      <c r="E495" s="483">
        <v>87.893839999999997</v>
      </c>
      <c r="F495" s="483">
        <v>0.55232000000000003</v>
      </c>
      <c r="G495" s="483">
        <v>0.42203000000000002</v>
      </c>
      <c r="H495" s="89">
        <v>88.868189999999998</v>
      </c>
      <c r="I495" s="483">
        <v>0</v>
      </c>
      <c r="J495" s="483">
        <v>8.516E-2</v>
      </c>
      <c r="K495" s="483">
        <v>0</v>
      </c>
      <c r="L495" s="483">
        <v>0</v>
      </c>
      <c r="M495" s="483">
        <v>0</v>
      </c>
      <c r="N495" s="483">
        <v>0</v>
      </c>
      <c r="O495" s="483">
        <v>0.66210000000000002</v>
      </c>
      <c r="P495" s="483">
        <v>0</v>
      </c>
      <c r="Q495" s="483">
        <v>0</v>
      </c>
      <c r="R495" s="89">
        <v>0.74726000000000004</v>
      </c>
      <c r="S495" s="483">
        <v>2.1465399999999999</v>
      </c>
      <c r="T495" s="483">
        <v>0</v>
      </c>
      <c r="U495" s="483">
        <v>0</v>
      </c>
      <c r="V495" s="483">
        <v>0</v>
      </c>
      <c r="W495" s="483">
        <v>0</v>
      </c>
      <c r="X495" s="483">
        <v>0</v>
      </c>
      <c r="Y495" s="483">
        <v>0</v>
      </c>
      <c r="Z495" s="483">
        <v>0</v>
      </c>
      <c r="AA495" s="483">
        <v>0</v>
      </c>
      <c r="AB495" s="483">
        <v>7.7039099999999996</v>
      </c>
      <c r="AC495" s="483">
        <v>0</v>
      </c>
      <c r="AD495" s="483">
        <v>9.8504499999999986</v>
      </c>
      <c r="AE495" s="483">
        <v>99.465899999999991</v>
      </c>
      <c r="AF495" s="233">
        <v>0</v>
      </c>
      <c r="AG495" s="233">
        <v>0</v>
      </c>
      <c r="AH495" s="233">
        <v>0</v>
      </c>
      <c r="AI495" s="233">
        <v>0</v>
      </c>
      <c r="AJ495" s="488">
        <v>99.465899999999991</v>
      </c>
    </row>
    <row r="496" spans="1:36" s="42" customFormat="1" x14ac:dyDescent="0.25">
      <c r="A496" s="405">
        <v>6</v>
      </c>
      <c r="B496" s="115">
        <v>149335</v>
      </c>
      <c r="C496" s="185" t="s">
        <v>1516</v>
      </c>
      <c r="D496" s="483">
        <v>0</v>
      </c>
      <c r="E496" s="483">
        <v>0</v>
      </c>
      <c r="F496" s="483">
        <v>0</v>
      </c>
      <c r="G496" s="483">
        <v>0</v>
      </c>
      <c r="H496" s="89">
        <v>0</v>
      </c>
      <c r="I496" s="483">
        <v>0</v>
      </c>
      <c r="J496" s="483">
        <v>0</v>
      </c>
      <c r="K496" s="483">
        <v>0</v>
      </c>
      <c r="L496" s="483">
        <v>0</v>
      </c>
      <c r="M496" s="483">
        <v>0</v>
      </c>
      <c r="N496" s="483">
        <v>0</v>
      </c>
      <c r="O496" s="483">
        <v>0</v>
      </c>
      <c r="P496" s="483">
        <v>0</v>
      </c>
      <c r="Q496" s="483">
        <v>0</v>
      </c>
      <c r="R496" s="89">
        <v>0</v>
      </c>
      <c r="S496" s="483">
        <v>0</v>
      </c>
      <c r="T496" s="483">
        <v>0</v>
      </c>
      <c r="U496" s="483">
        <v>0</v>
      </c>
      <c r="V496" s="483">
        <v>0</v>
      </c>
      <c r="W496" s="483">
        <v>0</v>
      </c>
      <c r="X496" s="483">
        <v>0</v>
      </c>
      <c r="Y496" s="483">
        <v>0</v>
      </c>
      <c r="Z496" s="483">
        <v>0</v>
      </c>
      <c r="AA496" s="483">
        <v>0</v>
      </c>
      <c r="AB496" s="483">
        <v>0</v>
      </c>
      <c r="AC496" s="483">
        <v>0</v>
      </c>
      <c r="AD496" s="483">
        <v>0</v>
      </c>
      <c r="AE496" s="483">
        <v>0</v>
      </c>
      <c r="AF496" s="233">
        <v>0</v>
      </c>
      <c r="AG496" s="233">
        <v>0</v>
      </c>
      <c r="AH496" s="233">
        <v>0</v>
      </c>
      <c r="AI496" s="233">
        <v>0</v>
      </c>
      <c r="AJ496" s="488">
        <v>0</v>
      </c>
    </row>
    <row r="497" spans="1:36" s="42" customFormat="1" x14ac:dyDescent="0.25">
      <c r="A497" s="405">
        <v>6</v>
      </c>
      <c r="B497" s="115">
        <v>149340</v>
      </c>
      <c r="C497" s="185" t="s">
        <v>1517</v>
      </c>
      <c r="D497" s="483">
        <v>1280.57745</v>
      </c>
      <c r="E497" s="483">
        <v>27.457249999999998</v>
      </c>
      <c r="F497" s="483">
        <v>102.84638</v>
      </c>
      <c r="G497" s="483">
        <v>2.1517200000000001</v>
      </c>
      <c r="H497" s="89">
        <v>1413.0328</v>
      </c>
      <c r="I497" s="483">
        <v>0</v>
      </c>
      <c r="J497" s="483">
        <v>0</v>
      </c>
      <c r="K497" s="483">
        <v>0</v>
      </c>
      <c r="L497" s="483">
        <v>0</v>
      </c>
      <c r="M497" s="483">
        <v>0</v>
      </c>
      <c r="N497" s="483">
        <v>0</v>
      </c>
      <c r="O497" s="483">
        <v>17.586349999999999</v>
      </c>
      <c r="P497" s="483">
        <v>0.14968000000000001</v>
      </c>
      <c r="Q497" s="483">
        <v>42.139870000000002</v>
      </c>
      <c r="R497" s="89">
        <v>59.875900000000001</v>
      </c>
      <c r="S497" s="483">
        <v>0.23408999999999999</v>
      </c>
      <c r="T497" s="483">
        <v>0</v>
      </c>
      <c r="U497" s="483">
        <v>0</v>
      </c>
      <c r="V497" s="483">
        <v>1.82565</v>
      </c>
      <c r="W497" s="483">
        <v>10.916790000000001</v>
      </c>
      <c r="X497" s="483">
        <v>0</v>
      </c>
      <c r="Y497" s="483">
        <v>203.52346</v>
      </c>
      <c r="Z497" s="483">
        <v>0</v>
      </c>
      <c r="AA497" s="483">
        <v>28.443069999999999</v>
      </c>
      <c r="AB497" s="483">
        <v>713.93615</v>
      </c>
      <c r="AC497" s="483">
        <v>0</v>
      </c>
      <c r="AD497" s="483">
        <v>958.87921000000006</v>
      </c>
      <c r="AE497" s="483">
        <v>2431.78791</v>
      </c>
      <c r="AF497" s="233">
        <v>0</v>
      </c>
      <c r="AG497" s="233">
        <v>1.82565</v>
      </c>
      <c r="AH497" s="233">
        <v>0</v>
      </c>
      <c r="AI497" s="233">
        <v>231.96653000000001</v>
      </c>
      <c r="AJ497" s="488">
        <v>2197.9957299999996</v>
      </c>
    </row>
    <row r="498" spans="1:36" s="42" customFormat="1" x14ac:dyDescent="0.25">
      <c r="A498" s="405">
        <v>6</v>
      </c>
      <c r="B498" s="115">
        <v>149345</v>
      </c>
      <c r="C498" s="185" t="s">
        <v>1518</v>
      </c>
      <c r="D498" s="483">
        <v>0</v>
      </c>
      <c r="E498" s="483">
        <v>0</v>
      </c>
      <c r="F498" s="483">
        <v>0</v>
      </c>
      <c r="G498" s="483">
        <v>0</v>
      </c>
      <c r="H498" s="89">
        <v>0</v>
      </c>
      <c r="I498" s="483">
        <v>0</v>
      </c>
      <c r="J498" s="483">
        <v>0</v>
      </c>
      <c r="K498" s="483">
        <v>0</v>
      </c>
      <c r="L498" s="483">
        <v>0</v>
      </c>
      <c r="M498" s="483">
        <v>0</v>
      </c>
      <c r="N498" s="483">
        <v>0</v>
      </c>
      <c r="O498" s="483">
        <v>0</v>
      </c>
      <c r="P498" s="483">
        <v>0</v>
      </c>
      <c r="Q498" s="483">
        <v>0</v>
      </c>
      <c r="R498" s="89">
        <v>0</v>
      </c>
      <c r="S498" s="483">
        <v>0</v>
      </c>
      <c r="T498" s="483">
        <v>0</v>
      </c>
      <c r="U498" s="483">
        <v>0</v>
      </c>
      <c r="V498" s="483">
        <v>0</v>
      </c>
      <c r="W498" s="483">
        <v>0</v>
      </c>
      <c r="X498" s="483">
        <v>0</v>
      </c>
      <c r="Y498" s="483">
        <v>0</v>
      </c>
      <c r="Z498" s="483">
        <v>0</v>
      </c>
      <c r="AA498" s="483">
        <v>0</v>
      </c>
      <c r="AB498" s="483">
        <v>0</v>
      </c>
      <c r="AC498" s="483">
        <v>0</v>
      </c>
      <c r="AD498" s="483">
        <v>0</v>
      </c>
      <c r="AE498" s="483">
        <v>0</v>
      </c>
      <c r="AF498" s="233">
        <v>0</v>
      </c>
      <c r="AG498" s="233">
        <v>0</v>
      </c>
      <c r="AH498" s="233">
        <v>0</v>
      </c>
      <c r="AI498" s="233">
        <v>0</v>
      </c>
      <c r="AJ498" s="488">
        <v>0</v>
      </c>
    </row>
    <row r="499" spans="1:36" s="42" customFormat="1" x14ac:dyDescent="0.25">
      <c r="A499" s="405">
        <v>6</v>
      </c>
      <c r="B499" s="115">
        <v>149350</v>
      </c>
      <c r="C499" s="185" t="s">
        <v>1519</v>
      </c>
      <c r="D499" s="483">
        <v>0</v>
      </c>
      <c r="E499" s="483">
        <v>0</v>
      </c>
      <c r="F499" s="483">
        <v>0</v>
      </c>
      <c r="G499" s="483">
        <v>0</v>
      </c>
      <c r="H499" s="89">
        <v>0</v>
      </c>
      <c r="I499" s="483">
        <v>0</v>
      </c>
      <c r="J499" s="483">
        <v>0</v>
      </c>
      <c r="K499" s="483">
        <v>0</v>
      </c>
      <c r="L499" s="483">
        <v>0</v>
      </c>
      <c r="M499" s="483">
        <v>0</v>
      </c>
      <c r="N499" s="483">
        <v>0</v>
      </c>
      <c r="O499" s="483">
        <v>0</v>
      </c>
      <c r="P499" s="483">
        <v>0</v>
      </c>
      <c r="Q499" s="483">
        <v>0</v>
      </c>
      <c r="R499" s="89">
        <v>0</v>
      </c>
      <c r="S499" s="483">
        <v>0</v>
      </c>
      <c r="T499" s="483">
        <v>0</v>
      </c>
      <c r="U499" s="483">
        <v>0</v>
      </c>
      <c r="V499" s="483">
        <v>0</v>
      </c>
      <c r="W499" s="483">
        <v>0</v>
      </c>
      <c r="X499" s="483">
        <v>0</v>
      </c>
      <c r="Y499" s="483">
        <v>0</v>
      </c>
      <c r="Z499" s="483">
        <v>0</v>
      </c>
      <c r="AA499" s="483">
        <v>0</v>
      </c>
      <c r="AB499" s="483">
        <v>0</v>
      </c>
      <c r="AC499" s="483">
        <v>0</v>
      </c>
      <c r="AD499" s="483">
        <v>0</v>
      </c>
      <c r="AE499" s="483">
        <v>0</v>
      </c>
      <c r="AF499" s="233">
        <v>0</v>
      </c>
      <c r="AG499" s="233">
        <v>0</v>
      </c>
      <c r="AH499" s="233">
        <v>0</v>
      </c>
      <c r="AI499" s="233">
        <v>0</v>
      </c>
      <c r="AJ499" s="488">
        <v>0</v>
      </c>
    </row>
    <row r="500" spans="1:36" s="42" customFormat="1" x14ac:dyDescent="0.25">
      <c r="A500" s="405">
        <v>4</v>
      </c>
      <c r="B500" s="115">
        <v>1494</v>
      </c>
      <c r="C500" s="185" t="s">
        <v>1296</v>
      </c>
      <c r="D500" s="483">
        <v>486.44188000000003</v>
      </c>
      <c r="E500" s="483">
        <v>13532.61836</v>
      </c>
      <c r="F500" s="483">
        <v>138245.60453000001</v>
      </c>
      <c r="G500" s="483">
        <v>26645.60138</v>
      </c>
      <c r="H500" s="89">
        <v>178910.26615000001</v>
      </c>
      <c r="I500" s="483">
        <v>9838.1743900000001</v>
      </c>
      <c r="J500" s="483">
        <v>22.955159999999999</v>
      </c>
      <c r="K500" s="483">
        <v>3699.5819999999999</v>
      </c>
      <c r="L500" s="483">
        <v>3239.5883800000001</v>
      </c>
      <c r="M500" s="483">
        <v>6053.6234899999999</v>
      </c>
      <c r="N500" s="483">
        <v>703.19416999999999</v>
      </c>
      <c r="O500" s="483">
        <v>9540.0112200000003</v>
      </c>
      <c r="P500" s="483">
        <v>4543.3030200000003</v>
      </c>
      <c r="Q500" s="483">
        <v>2048.7397099999998</v>
      </c>
      <c r="R500" s="89">
        <v>39689.171539999996</v>
      </c>
      <c r="S500" s="483">
        <v>401.89206000000001</v>
      </c>
      <c r="T500" s="483">
        <v>565.21730000000002</v>
      </c>
      <c r="U500" s="483">
        <v>0</v>
      </c>
      <c r="V500" s="483">
        <v>213.79641000000001</v>
      </c>
      <c r="W500" s="483">
        <v>0</v>
      </c>
      <c r="X500" s="483">
        <v>380.80633</v>
      </c>
      <c r="Y500" s="483">
        <v>126.28675</v>
      </c>
      <c r="Z500" s="483">
        <v>64.126149999999996</v>
      </c>
      <c r="AA500" s="483">
        <v>30.943840000000002</v>
      </c>
      <c r="AB500" s="483">
        <v>32.100830000000002</v>
      </c>
      <c r="AC500" s="483">
        <v>0</v>
      </c>
      <c r="AD500" s="483">
        <v>1815.1696700000002</v>
      </c>
      <c r="AE500" s="483">
        <v>220414.60735999999</v>
      </c>
      <c r="AF500" s="233">
        <v>4402.7761700000001</v>
      </c>
      <c r="AG500" s="233">
        <v>9507.00828</v>
      </c>
      <c r="AH500" s="233">
        <v>0</v>
      </c>
      <c r="AI500" s="233">
        <v>157.23059000000001</v>
      </c>
      <c r="AJ500" s="488">
        <v>206347.59232000003</v>
      </c>
    </row>
    <row r="501" spans="1:36" s="42" customFormat="1" x14ac:dyDescent="0.25">
      <c r="A501" s="405">
        <v>6</v>
      </c>
      <c r="B501" s="115">
        <v>149405</v>
      </c>
      <c r="C501" s="185" t="s">
        <v>1490</v>
      </c>
      <c r="D501" s="483">
        <v>0</v>
      </c>
      <c r="E501" s="483">
        <v>11300.061439999999</v>
      </c>
      <c r="F501" s="483">
        <v>19713.753509999999</v>
      </c>
      <c r="G501" s="483">
        <v>5741.9772700000003</v>
      </c>
      <c r="H501" s="89">
        <v>36755.792220000003</v>
      </c>
      <c r="I501" s="483">
        <v>9232.8675899999998</v>
      </c>
      <c r="J501" s="483">
        <v>0</v>
      </c>
      <c r="K501" s="483">
        <v>3699.5819999999999</v>
      </c>
      <c r="L501" s="483">
        <v>0</v>
      </c>
      <c r="M501" s="483">
        <v>1549.3160499999999</v>
      </c>
      <c r="N501" s="483">
        <v>13.352880000000001</v>
      </c>
      <c r="O501" s="483">
        <v>4996.9753799999999</v>
      </c>
      <c r="P501" s="483">
        <v>4484.3836700000002</v>
      </c>
      <c r="Q501" s="483">
        <v>0</v>
      </c>
      <c r="R501" s="89">
        <v>23976.477569999999</v>
      </c>
      <c r="S501" s="483">
        <v>361.05453999999997</v>
      </c>
      <c r="T501" s="483">
        <v>90.061940000000007</v>
      </c>
      <c r="U501" s="483">
        <v>0</v>
      </c>
      <c r="V501" s="483">
        <v>0</v>
      </c>
      <c r="W501" s="483">
        <v>0</v>
      </c>
      <c r="X501" s="483">
        <v>0</v>
      </c>
      <c r="Y501" s="483">
        <v>0</v>
      </c>
      <c r="Z501" s="483">
        <v>0</v>
      </c>
      <c r="AA501" s="483">
        <v>0</v>
      </c>
      <c r="AB501" s="483">
        <v>0</v>
      </c>
      <c r="AC501" s="483">
        <v>0</v>
      </c>
      <c r="AD501" s="483">
        <v>451.11647999999997</v>
      </c>
      <c r="AE501" s="483">
        <v>61183.386270000003</v>
      </c>
      <c r="AF501" s="233">
        <v>3712.9348799999998</v>
      </c>
      <c r="AG501" s="233">
        <v>1549.3160499999999</v>
      </c>
      <c r="AH501" s="233">
        <v>0</v>
      </c>
      <c r="AI501" s="233">
        <v>0</v>
      </c>
      <c r="AJ501" s="488">
        <v>55921.135340000001</v>
      </c>
    </row>
    <row r="502" spans="1:36" s="42" customFormat="1" x14ac:dyDescent="0.25">
      <c r="A502" s="405">
        <v>6</v>
      </c>
      <c r="B502" s="115">
        <v>149420</v>
      </c>
      <c r="C502" s="185" t="s">
        <v>1493</v>
      </c>
      <c r="D502" s="483">
        <v>486.44188000000003</v>
      </c>
      <c r="E502" s="483">
        <v>758.72022000000004</v>
      </c>
      <c r="F502" s="483">
        <v>32607.07849</v>
      </c>
      <c r="G502" s="483">
        <v>19507.458190000001</v>
      </c>
      <c r="H502" s="89">
        <v>53359.698780000006</v>
      </c>
      <c r="I502" s="483">
        <v>203.97739000000001</v>
      </c>
      <c r="J502" s="483">
        <v>22.955159999999999</v>
      </c>
      <c r="K502" s="483">
        <v>0</v>
      </c>
      <c r="L502" s="483">
        <v>3239.5883800000001</v>
      </c>
      <c r="M502" s="483">
        <v>4504.3074399999996</v>
      </c>
      <c r="N502" s="483">
        <v>689.84128999999996</v>
      </c>
      <c r="O502" s="483">
        <v>2969.34141</v>
      </c>
      <c r="P502" s="483">
        <v>58.919350000000001</v>
      </c>
      <c r="Q502" s="483">
        <v>632.75220999999999</v>
      </c>
      <c r="R502" s="89">
        <v>12321.682630000001</v>
      </c>
      <c r="S502" s="483">
        <v>0</v>
      </c>
      <c r="T502" s="483">
        <v>475.15535999999997</v>
      </c>
      <c r="U502" s="483">
        <v>0</v>
      </c>
      <c r="V502" s="483">
        <v>197.50814</v>
      </c>
      <c r="W502" s="483">
        <v>0</v>
      </c>
      <c r="X502" s="483">
        <v>349.86941000000002</v>
      </c>
      <c r="Y502" s="483">
        <v>9.9416700000000002</v>
      </c>
      <c r="Z502" s="483">
        <v>51.210070000000002</v>
      </c>
      <c r="AA502" s="483">
        <v>0</v>
      </c>
      <c r="AB502" s="483">
        <v>12.80561</v>
      </c>
      <c r="AC502" s="483">
        <v>0</v>
      </c>
      <c r="AD502" s="483">
        <v>1096.49026</v>
      </c>
      <c r="AE502" s="483">
        <v>66777.871670000008</v>
      </c>
      <c r="AF502" s="233">
        <v>689.84128999999996</v>
      </c>
      <c r="AG502" s="233">
        <v>7941.4039599999996</v>
      </c>
      <c r="AH502" s="233">
        <v>0</v>
      </c>
      <c r="AI502" s="233">
        <v>9.9416700000000002</v>
      </c>
      <c r="AJ502" s="488">
        <v>58136.68475</v>
      </c>
    </row>
    <row r="503" spans="1:36" s="42" customFormat="1" x14ac:dyDescent="0.25">
      <c r="A503" s="405">
        <v>6</v>
      </c>
      <c r="B503" s="115">
        <v>149430</v>
      </c>
      <c r="C503" s="185" t="s">
        <v>1495</v>
      </c>
      <c r="D503" s="483">
        <v>0</v>
      </c>
      <c r="E503" s="483">
        <v>1359.38825</v>
      </c>
      <c r="F503" s="483">
        <v>20111.004809999999</v>
      </c>
      <c r="G503" s="483">
        <v>1216.40616</v>
      </c>
      <c r="H503" s="89">
        <v>22686.799219999997</v>
      </c>
      <c r="I503" s="483">
        <v>313.81299000000001</v>
      </c>
      <c r="J503" s="483">
        <v>0</v>
      </c>
      <c r="K503" s="483">
        <v>0</v>
      </c>
      <c r="L503" s="483">
        <v>0</v>
      </c>
      <c r="M503" s="483">
        <v>0</v>
      </c>
      <c r="N503" s="483">
        <v>0</v>
      </c>
      <c r="O503" s="483">
        <v>64.551599999999993</v>
      </c>
      <c r="P503" s="483">
        <v>0</v>
      </c>
      <c r="Q503" s="483">
        <v>0</v>
      </c>
      <c r="R503" s="89">
        <v>378.36459000000002</v>
      </c>
      <c r="S503" s="483">
        <v>0</v>
      </c>
      <c r="T503" s="483">
        <v>0</v>
      </c>
      <c r="U503" s="483">
        <v>0</v>
      </c>
      <c r="V503" s="483">
        <v>0</v>
      </c>
      <c r="W503" s="483">
        <v>0</v>
      </c>
      <c r="X503" s="483">
        <v>0</v>
      </c>
      <c r="Y503" s="483">
        <v>0</v>
      </c>
      <c r="Z503" s="483">
        <v>0</v>
      </c>
      <c r="AA503" s="483">
        <v>0</v>
      </c>
      <c r="AB503" s="483">
        <v>0</v>
      </c>
      <c r="AC503" s="483">
        <v>0</v>
      </c>
      <c r="AD503" s="483">
        <v>0</v>
      </c>
      <c r="AE503" s="483">
        <v>23065.163809999998</v>
      </c>
      <c r="AF503" s="233">
        <v>0</v>
      </c>
      <c r="AG503" s="233">
        <v>0</v>
      </c>
      <c r="AH503" s="233">
        <v>0</v>
      </c>
      <c r="AI503" s="233">
        <v>0</v>
      </c>
      <c r="AJ503" s="488">
        <v>23065.163809999995</v>
      </c>
    </row>
    <row r="504" spans="1:36" s="42" customFormat="1" x14ac:dyDescent="0.25">
      <c r="A504" s="405">
        <v>6</v>
      </c>
      <c r="B504" s="115">
        <v>149435</v>
      </c>
      <c r="C504" s="185" t="s">
        <v>1496</v>
      </c>
      <c r="D504" s="483">
        <v>0</v>
      </c>
      <c r="E504" s="483">
        <v>0</v>
      </c>
      <c r="F504" s="483">
        <v>0</v>
      </c>
      <c r="G504" s="483">
        <v>0</v>
      </c>
      <c r="H504" s="89">
        <v>0</v>
      </c>
      <c r="I504" s="483">
        <v>0</v>
      </c>
      <c r="J504" s="483">
        <v>0</v>
      </c>
      <c r="K504" s="483">
        <v>0</v>
      </c>
      <c r="L504" s="483">
        <v>0</v>
      </c>
      <c r="M504" s="483">
        <v>0</v>
      </c>
      <c r="N504" s="483">
        <v>0</v>
      </c>
      <c r="O504" s="483">
        <v>0</v>
      </c>
      <c r="P504" s="483">
        <v>0</v>
      </c>
      <c r="Q504" s="483">
        <v>0</v>
      </c>
      <c r="R504" s="89">
        <v>0</v>
      </c>
      <c r="S504" s="483">
        <v>0</v>
      </c>
      <c r="T504" s="483">
        <v>0</v>
      </c>
      <c r="U504" s="483">
        <v>0</v>
      </c>
      <c r="V504" s="483">
        <v>0</v>
      </c>
      <c r="W504" s="483">
        <v>0</v>
      </c>
      <c r="X504" s="483">
        <v>0</v>
      </c>
      <c r="Y504" s="483">
        <v>0</v>
      </c>
      <c r="Z504" s="483">
        <v>0</v>
      </c>
      <c r="AA504" s="483">
        <v>0</v>
      </c>
      <c r="AB504" s="483">
        <v>0</v>
      </c>
      <c r="AC504" s="483">
        <v>0</v>
      </c>
      <c r="AD504" s="483">
        <v>0</v>
      </c>
      <c r="AE504" s="483">
        <v>0</v>
      </c>
      <c r="AF504" s="233">
        <v>0</v>
      </c>
      <c r="AG504" s="233">
        <v>0</v>
      </c>
      <c r="AH504" s="233">
        <v>0</v>
      </c>
      <c r="AI504" s="233">
        <v>0</v>
      </c>
      <c r="AJ504" s="488">
        <v>0</v>
      </c>
    </row>
    <row r="505" spans="1:36" s="42" customFormat="1" x14ac:dyDescent="0.25">
      <c r="A505" s="405">
        <v>6</v>
      </c>
      <c r="B505" s="115">
        <v>149440</v>
      </c>
      <c r="C505" s="185" t="s">
        <v>1497</v>
      </c>
      <c r="D505" s="483">
        <v>0</v>
      </c>
      <c r="E505" s="483">
        <v>114.44844999999999</v>
      </c>
      <c r="F505" s="483">
        <v>65702.359689999997</v>
      </c>
      <c r="G505" s="483">
        <v>179.75976</v>
      </c>
      <c r="H505" s="89">
        <v>65996.567899999995</v>
      </c>
      <c r="I505" s="483">
        <v>87.516419999999997</v>
      </c>
      <c r="J505" s="483">
        <v>0</v>
      </c>
      <c r="K505" s="483">
        <v>0</v>
      </c>
      <c r="L505" s="483">
        <v>0</v>
      </c>
      <c r="M505" s="483">
        <v>0</v>
      </c>
      <c r="N505" s="483">
        <v>0</v>
      </c>
      <c r="O505" s="483">
        <v>1509.14283</v>
      </c>
      <c r="P505" s="483">
        <v>0</v>
      </c>
      <c r="Q505" s="483">
        <v>1415.9875</v>
      </c>
      <c r="R505" s="89">
        <v>3012.6467499999999</v>
      </c>
      <c r="S505" s="483">
        <v>40.837519999999998</v>
      </c>
      <c r="T505" s="483">
        <v>0</v>
      </c>
      <c r="U505" s="483">
        <v>0</v>
      </c>
      <c r="V505" s="483">
        <v>16.288270000000001</v>
      </c>
      <c r="W505" s="483">
        <v>0</v>
      </c>
      <c r="X505" s="483">
        <v>30.936920000000001</v>
      </c>
      <c r="Y505" s="483">
        <v>116.34508</v>
      </c>
      <c r="Z505" s="483">
        <v>12.916079999999999</v>
      </c>
      <c r="AA505" s="483">
        <v>30.943840000000002</v>
      </c>
      <c r="AB505" s="483">
        <v>19.29522</v>
      </c>
      <c r="AC505" s="483">
        <v>0</v>
      </c>
      <c r="AD505" s="483">
        <v>267.56292999999994</v>
      </c>
      <c r="AE505" s="483">
        <v>69276.777579999994</v>
      </c>
      <c r="AF505" s="233">
        <v>0</v>
      </c>
      <c r="AG505" s="233">
        <v>16.288270000000001</v>
      </c>
      <c r="AH505" s="233">
        <v>0</v>
      </c>
      <c r="AI505" s="233">
        <v>147.28891999999999</v>
      </c>
      <c r="AJ505" s="488">
        <v>69113.200389999984</v>
      </c>
    </row>
    <row r="506" spans="1:36" s="42" customFormat="1" x14ac:dyDescent="0.25">
      <c r="A506" s="405">
        <v>6</v>
      </c>
      <c r="B506" s="115">
        <v>149445</v>
      </c>
      <c r="C506" s="185" t="s">
        <v>1499</v>
      </c>
      <c r="D506" s="483">
        <v>0</v>
      </c>
      <c r="E506" s="483">
        <v>0</v>
      </c>
      <c r="F506" s="483">
        <v>0</v>
      </c>
      <c r="G506" s="483">
        <v>0</v>
      </c>
      <c r="H506" s="89">
        <v>0</v>
      </c>
      <c r="I506" s="483">
        <v>0</v>
      </c>
      <c r="J506" s="483">
        <v>0</v>
      </c>
      <c r="K506" s="483">
        <v>0</v>
      </c>
      <c r="L506" s="483">
        <v>0</v>
      </c>
      <c r="M506" s="483">
        <v>0</v>
      </c>
      <c r="N506" s="483">
        <v>0</v>
      </c>
      <c r="O506" s="483">
        <v>0</v>
      </c>
      <c r="P506" s="483">
        <v>0</v>
      </c>
      <c r="Q506" s="483">
        <v>0</v>
      </c>
      <c r="R506" s="89">
        <v>0</v>
      </c>
      <c r="S506" s="483">
        <v>0</v>
      </c>
      <c r="T506" s="483">
        <v>0</v>
      </c>
      <c r="U506" s="483">
        <v>0</v>
      </c>
      <c r="V506" s="483">
        <v>0</v>
      </c>
      <c r="W506" s="483">
        <v>0</v>
      </c>
      <c r="X506" s="483">
        <v>0</v>
      </c>
      <c r="Y506" s="483">
        <v>0</v>
      </c>
      <c r="Z506" s="483">
        <v>0</v>
      </c>
      <c r="AA506" s="483">
        <v>0</v>
      </c>
      <c r="AB506" s="483">
        <v>0</v>
      </c>
      <c r="AC506" s="483">
        <v>0</v>
      </c>
      <c r="AD506" s="483">
        <v>0</v>
      </c>
      <c r="AE506" s="483">
        <v>0</v>
      </c>
      <c r="AF506" s="233">
        <v>0</v>
      </c>
      <c r="AG506" s="233">
        <v>0</v>
      </c>
      <c r="AH506" s="233">
        <v>0</v>
      </c>
      <c r="AI506" s="233">
        <v>0</v>
      </c>
      <c r="AJ506" s="488">
        <v>0</v>
      </c>
    </row>
    <row r="507" spans="1:36" s="42" customFormat="1" x14ac:dyDescent="0.25">
      <c r="A507" s="405">
        <v>6</v>
      </c>
      <c r="B507" s="115">
        <v>149450</v>
      </c>
      <c r="C507" s="185" t="s">
        <v>1500</v>
      </c>
      <c r="D507" s="483">
        <v>0</v>
      </c>
      <c r="E507" s="483">
        <v>0</v>
      </c>
      <c r="F507" s="483">
        <v>111.40803</v>
      </c>
      <c r="G507" s="483">
        <v>0</v>
      </c>
      <c r="H507" s="89">
        <v>111.40803</v>
      </c>
      <c r="I507" s="483">
        <v>0</v>
      </c>
      <c r="J507" s="483">
        <v>0</v>
      </c>
      <c r="K507" s="483">
        <v>0</v>
      </c>
      <c r="L507" s="483">
        <v>0</v>
      </c>
      <c r="M507" s="483">
        <v>0</v>
      </c>
      <c r="N507" s="483">
        <v>0</v>
      </c>
      <c r="O507" s="483">
        <v>0</v>
      </c>
      <c r="P507" s="483">
        <v>0</v>
      </c>
      <c r="Q507" s="483">
        <v>0</v>
      </c>
      <c r="R507" s="89">
        <v>0</v>
      </c>
      <c r="S507" s="483">
        <v>0</v>
      </c>
      <c r="T507" s="483">
        <v>0</v>
      </c>
      <c r="U507" s="483">
        <v>0</v>
      </c>
      <c r="V507" s="483">
        <v>0</v>
      </c>
      <c r="W507" s="483">
        <v>0</v>
      </c>
      <c r="X507" s="483">
        <v>0</v>
      </c>
      <c r="Y507" s="483">
        <v>0</v>
      </c>
      <c r="Z507" s="483">
        <v>0</v>
      </c>
      <c r="AA507" s="483">
        <v>0</v>
      </c>
      <c r="AB507" s="483">
        <v>0</v>
      </c>
      <c r="AC507" s="483">
        <v>0</v>
      </c>
      <c r="AD507" s="483">
        <v>0</v>
      </c>
      <c r="AE507" s="483">
        <v>111.40803</v>
      </c>
      <c r="AF507" s="233">
        <v>0</v>
      </c>
      <c r="AG507" s="233">
        <v>0</v>
      </c>
      <c r="AH507" s="233">
        <v>0</v>
      </c>
      <c r="AI507" s="233">
        <v>0</v>
      </c>
      <c r="AJ507" s="488">
        <v>111.40803</v>
      </c>
    </row>
    <row r="508" spans="1:36" s="42" customFormat="1" x14ac:dyDescent="0.25">
      <c r="A508" s="405">
        <v>4</v>
      </c>
      <c r="B508" s="115">
        <v>1495</v>
      </c>
      <c r="C508" s="185" t="s">
        <v>1522</v>
      </c>
      <c r="D508" s="483">
        <v>226.39381</v>
      </c>
      <c r="E508" s="483">
        <v>1125.6670200000001</v>
      </c>
      <c r="F508" s="483">
        <v>27624.09936</v>
      </c>
      <c r="G508" s="483">
        <v>12693.563200000001</v>
      </c>
      <c r="H508" s="89">
        <v>41669.723389999999</v>
      </c>
      <c r="I508" s="483">
        <v>306.94441999999998</v>
      </c>
      <c r="J508" s="483">
        <v>71.217820000000003</v>
      </c>
      <c r="K508" s="483">
        <v>0</v>
      </c>
      <c r="L508" s="483">
        <v>943.68311000000006</v>
      </c>
      <c r="M508" s="483">
        <v>567.18591000000004</v>
      </c>
      <c r="N508" s="483">
        <v>307.37666999999999</v>
      </c>
      <c r="O508" s="483">
        <v>1237.7175500000001</v>
      </c>
      <c r="P508" s="483">
        <v>6.9356200000000001</v>
      </c>
      <c r="Q508" s="483">
        <v>1015.74906</v>
      </c>
      <c r="R508" s="89">
        <v>4456.8101600000009</v>
      </c>
      <c r="S508" s="483">
        <v>81.846199999999996</v>
      </c>
      <c r="T508" s="483">
        <v>149.32508999999999</v>
      </c>
      <c r="U508" s="483">
        <v>0</v>
      </c>
      <c r="V508" s="483">
        <v>97.304730000000006</v>
      </c>
      <c r="W508" s="483">
        <v>0</v>
      </c>
      <c r="X508" s="483">
        <v>171.63326000000001</v>
      </c>
      <c r="Y508" s="483">
        <v>312.02471000000003</v>
      </c>
      <c r="Z508" s="483">
        <v>41.985729999999997</v>
      </c>
      <c r="AA508" s="483">
        <v>15.28725</v>
      </c>
      <c r="AB508" s="483">
        <v>30.986370000000001</v>
      </c>
      <c r="AC508" s="483">
        <v>0</v>
      </c>
      <c r="AD508" s="483">
        <v>900.39333999999997</v>
      </c>
      <c r="AE508" s="483">
        <v>47026.926890000002</v>
      </c>
      <c r="AF508" s="233">
        <v>307.37666999999999</v>
      </c>
      <c r="AG508" s="233">
        <v>1608.1737499999999</v>
      </c>
      <c r="AH508" s="233">
        <v>0</v>
      </c>
      <c r="AI508" s="233">
        <v>327.31196</v>
      </c>
      <c r="AJ508" s="488">
        <v>44784.064509999997</v>
      </c>
    </row>
    <row r="509" spans="1:36" s="42" customFormat="1" x14ac:dyDescent="0.25">
      <c r="A509" s="405">
        <v>6</v>
      </c>
      <c r="B509" s="115">
        <v>149505</v>
      </c>
      <c r="C509" s="185" t="s">
        <v>1504</v>
      </c>
      <c r="D509" s="483">
        <v>0</v>
      </c>
      <c r="E509" s="483">
        <v>465.14082000000002</v>
      </c>
      <c r="F509" s="483">
        <v>4909.7028099999998</v>
      </c>
      <c r="G509" s="483">
        <v>743.90536999999995</v>
      </c>
      <c r="H509" s="89">
        <v>6118.7489999999998</v>
      </c>
      <c r="I509" s="483">
        <v>217.18251000000001</v>
      </c>
      <c r="J509" s="483">
        <v>0</v>
      </c>
      <c r="K509" s="483">
        <v>0</v>
      </c>
      <c r="L509" s="483">
        <v>0</v>
      </c>
      <c r="M509" s="483">
        <v>0</v>
      </c>
      <c r="N509" s="483">
        <v>1.81433</v>
      </c>
      <c r="O509" s="483">
        <v>647.35644000000002</v>
      </c>
      <c r="P509" s="483">
        <v>0</v>
      </c>
      <c r="Q509" s="483">
        <v>0</v>
      </c>
      <c r="R509" s="89">
        <v>866.35328000000004</v>
      </c>
      <c r="S509" s="483">
        <v>0</v>
      </c>
      <c r="T509" s="483">
        <v>12.97156</v>
      </c>
      <c r="U509" s="483">
        <v>0</v>
      </c>
      <c r="V509" s="483">
        <v>0</v>
      </c>
      <c r="W509" s="483">
        <v>0</v>
      </c>
      <c r="X509" s="483">
        <v>0</v>
      </c>
      <c r="Y509" s="483">
        <v>0</v>
      </c>
      <c r="Z509" s="483">
        <v>0</v>
      </c>
      <c r="AA509" s="483">
        <v>0</v>
      </c>
      <c r="AB509" s="483">
        <v>0</v>
      </c>
      <c r="AC509" s="483">
        <v>0</v>
      </c>
      <c r="AD509" s="483">
        <v>12.97156</v>
      </c>
      <c r="AE509" s="483">
        <v>6998.07384</v>
      </c>
      <c r="AF509" s="233">
        <v>1.81433</v>
      </c>
      <c r="AG509" s="233">
        <v>0</v>
      </c>
      <c r="AH509" s="233">
        <v>0</v>
      </c>
      <c r="AI509" s="233">
        <v>0</v>
      </c>
      <c r="AJ509" s="488">
        <v>6996.2595099999999</v>
      </c>
    </row>
    <row r="510" spans="1:36" s="42" customFormat="1" x14ac:dyDescent="0.25">
      <c r="A510" s="405">
        <v>6</v>
      </c>
      <c r="B510" s="115">
        <v>149520</v>
      </c>
      <c r="C510" s="185" t="s">
        <v>1505</v>
      </c>
      <c r="D510" s="483">
        <v>217.96592000000001</v>
      </c>
      <c r="E510" s="483">
        <v>370.31693999999999</v>
      </c>
      <c r="F510" s="483">
        <v>7214.8062600000003</v>
      </c>
      <c r="G510" s="483">
        <v>11868.01332</v>
      </c>
      <c r="H510" s="89">
        <v>19671.102440000002</v>
      </c>
      <c r="I510" s="483">
        <v>89.76191</v>
      </c>
      <c r="J510" s="483">
        <v>71.217820000000003</v>
      </c>
      <c r="K510" s="483">
        <v>0</v>
      </c>
      <c r="L510" s="483">
        <v>943.68311000000006</v>
      </c>
      <c r="M510" s="483">
        <v>567.18591000000004</v>
      </c>
      <c r="N510" s="483">
        <v>305.56234000000001</v>
      </c>
      <c r="O510" s="483">
        <v>406.01179999999999</v>
      </c>
      <c r="P510" s="483">
        <v>6.9356200000000001</v>
      </c>
      <c r="Q510" s="483">
        <v>296.32168000000001</v>
      </c>
      <c r="R510" s="89">
        <v>2686.68019</v>
      </c>
      <c r="S510" s="483">
        <v>0</v>
      </c>
      <c r="T510" s="483">
        <v>136.35353000000001</v>
      </c>
      <c r="U510" s="483">
        <v>0</v>
      </c>
      <c r="V510" s="483">
        <v>54.479219999999998</v>
      </c>
      <c r="W510" s="483">
        <v>0</v>
      </c>
      <c r="X510" s="483">
        <v>171.63326000000001</v>
      </c>
      <c r="Y510" s="483">
        <v>29.936299999999999</v>
      </c>
      <c r="Z510" s="483">
        <v>40.829230000000003</v>
      </c>
      <c r="AA510" s="483">
        <v>0</v>
      </c>
      <c r="AB510" s="483">
        <v>0</v>
      </c>
      <c r="AC510" s="483">
        <v>0</v>
      </c>
      <c r="AD510" s="483">
        <v>433.23154</v>
      </c>
      <c r="AE510" s="483">
        <v>22791.014170000002</v>
      </c>
      <c r="AF510" s="233">
        <v>305.56234000000001</v>
      </c>
      <c r="AG510" s="233">
        <v>1565.3482400000003</v>
      </c>
      <c r="AH510" s="233">
        <v>0</v>
      </c>
      <c r="AI510" s="233">
        <v>29.936299999999999</v>
      </c>
      <c r="AJ510" s="488">
        <v>20890.167290000005</v>
      </c>
    </row>
    <row r="511" spans="1:36" s="42" customFormat="1" x14ac:dyDescent="0.25">
      <c r="A511" s="405">
        <v>6</v>
      </c>
      <c r="B511" s="115">
        <v>149530</v>
      </c>
      <c r="C511" s="185" t="s">
        <v>1506</v>
      </c>
      <c r="D511" s="483">
        <v>0</v>
      </c>
      <c r="E511" s="483">
        <v>266.16654</v>
      </c>
      <c r="F511" s="483">
        <v>1589.78289</v>
      </c>
      <c r="G511" s="483">
        <v>0</v>
      </c>
      <c r="H511" s="89">
        <v>1855.9494299999999</v>
      </c>
      <c r="I511" s="483">
        <v>0</v>
      </c>
      <c r="J511" s="483">
        <v>0</v>
      </c>
      <c r="K511" s="483">
        <v>0</v>
      </c>
      <c r="L511" s="483">
        <v>0</v>
      </c>
      <c r="M511" s="483">
        <v>0</v>
      </c>
      <c r="N511" s="483">
        <v>0</v>
      </c>
      <c r="O511" s="483">
        <v>19.324829999999999</v>
      </c>
      <c r="P511" s="483">
        <v>0</v>
      </c>
      <c r="Q511" s="483">
        <v>0</v>
      </c>
      <c r="R511" s="89">
        <v>19.324829999999999</v>
      </c>
      <c r="S511" s="483">
        <v>0</v>
      </c>
      <c r="T511" s="483">
        <v>0</v>
      </c>
      <c r="U511" s="483">
        <v>0</v>
      </c>
      <c r="V511" s="483">
        <v>0</v>
      </c>
      <c r="W511" s="483">
        <v>0</v>
      </c>
      <c r="X511" s="483">
        <v>0</v>
      </c>
      <c r="Y511" s="483">
        <v>0</v>
      </c>
      <c r="Z511" s="483">
        <v>0</v>
      </c>
      <c r="AA511" s="483">
        <v>0</v>
      </c>
      <c r="AB511" s="483">
        <v>0</v>
      </c>
      <c r="AC511" s="483">
        <v>0</v>
      </c>
      <c r="AD511" s="483">
        <v>0</v>
      </c>
      <c r="AE511" s="483">
        <v>1875.2742599999999</v>
      </c>
      <c r="AF511" s="233">
        <v>0</v>
      </c>
      <c r="AG511" s="233">
        <v>0</v>
      </c>
      <c r="AH511" s="233">
        <v>0</v>
      </c>
      <c r="AI511" s="233">
        <v>0</v>
      </c>
      <c r="AJ511" s="488">
        <v>1875.2742599999999</v>
      </c>
    </row>
    <row r="512" spans="1:36" s="42" customFormat="1" x14ac:dyDescent="0.25">
      <c r="A512" s="405">
        <v>6</v>
      </c>
      <c r="B512" s="115">
        <v>149535</v>
      </c>
      <c r="C512" s="185" t="s">
        <v>1507</v>
      </c>
      <c r="D512" s="483">
        <v>0</v>
      </c>
      <c r="E512" s="483">
        <v>0</v>
      </c>
      <c r="F512" s="483">
        <v>0</v>
      </c>
      <c r="G512" s="483">
        <v>0</v>
      </c>
      <c r="H512" s="89">
        <v>0</v>
      </c>
      <c r="I512" s="483">
        <v>0</v>
      </c>
      <c r="J512" s="483">
        <v>0</v>
      </c>
      <c r="K512" s="483">
        <v>0</v>
      </c>
      <c r="L512" s="483">
        <v>0</v>
      </c>
      <c r="M512" s="483">
        <v>0</v>
      </c>
      <c r="N512" s="483">
        <v>0</v>
      </c>
      <c r="O512" s="483">
        <v>0</v>
      </c>
      <c r="P512" s="483">
        <v>0</v>
      </c>
      <c r="Q512" s="483">
        <v>0</v>
      </c>
      <c r="R512" s="89">
        <v>0</v>
      </c>
      <c r="S512" s="483">
        <v>0</v>
      </c>
      <c r="T512" s="483">
        <v>0</v>
      </c>
      <c r="U512" s="483">
        <v>0</v>
      </c>
      <c r="V512" s="483">
        <v>0</v>
      </c>
      <c r="W512" s="483">
        <v>0</v>
      </c>
      <c r="X512" s="483">
        <v>0</v>
      </c>
      <c r="Y512" s="483">
        <v>0</v>
      </c>
      <c r="Z512" s="483">
        <v>0</v>
      </c>
      <c r="AA512" s="483">
        <v>0</v>
      </c>
      <c r="AB512" s="483">
        <v>0</v>
      </c>
      <c r="AC512" s="483">
        <v>0</v>
      </c>
      <c r="AD512" s="483">
        <v>0</v>
      </c>
      <c r="AE512" s="483">
        <v>0</v>
      </c>
      <c r="AF512" s="233">
        <v>0</v>
      </c>
      <c r="AG512" s="233">
        <v>0</v>
      </c>
      <c r="AH512" s="233">
        <v>0</v>
      </c>
      <c r="AI512" s="233">
        <v>0</v>
      </c>
      <c r="AJ512" s="488">
        <v>0</v>
      </c>
    </row>
    <row r="513" spans="1:36" s="42" customFormat="1" x14ac:dyDescent="0.25">
      <c r="A513" s="405">
        <v>6</v>
      </c>
      <c r="B513" s="115">
        <v>149540</v>
      </c>
      <c r="C513" s="185" t="s">
        <v>1508</v>
      </c>
      <c r="D513" s="483">
        <v>8.4278899999999997</v>
      </c>
      <c r="E513" s="483">
        <v>24.042719999999999</v>
      </c>
      <c r="F513" s="483">
        <v>13903.87343</v>
      </c>
      <c r="G513" s="483">
        <v>81.644509999999997</v>
      </c>
      <c r="H513" s="89">
        <v>14017.98855</v>
      </c>
      <c r="I513" s="483">
        <v>0</v>
      </c>
      <c r="J513" s="483">
        <v>0</v>
      </c>
      <c r="K513" s="483">
        <v>0</v>
      </c>
      <c r="L513" s="483">
        <v>0</v>
      </c>
      <c r="M513" s="483">
        <v>0</v>
      </c>
      <c r="N513" s="483">
        <v>0</v>
      </c>
      <c r="O513" s="483">
        <v>165.02448000000001</v>
      </c>
      <c r="P513" s="483">
        <v>0</v>
      </c>
      <c r="Q513" s="483">
        <v>719.42737999999997</v>
      </c>
      <c r="R513" s="89">
        <v>884.45186000000001</v>
      </c>
      <c r="S513" s="483">
        <v>81.846199999999996</v>
      </c>
      <c r="T513" s="483">
        <v>0</v>
      </c>
      <c r="U513" s="483">
        <v>0</v>
      </c>
      <c r="V513" s="483">
        <v>42.825510000000001</v>
      </c>
      <c r="W513" s="483">
        <v>0</v>
      </c>
      <c r="X513" s="483">
        <v>0</v>
      </c>
      <c r="Y513" s="483">
        <v>282.08841000000001</v>
      </c>
      <c r="Z513" s="483">
        <v>1.1565000000000001</v>
      </c>
      <c r="AA513" s="483">
        <v>15.28725</v>
      </c>
      <c r="AB513" s="483">
        <v>30.986370000000001</v>
      </c>
      <c r="AC513" s="483">
        <v>0</v>
      </c>
      <c r="AD513" s="483">
        <v>454.19024000000007</v>
      </c>
      <c r="AE513" s="483">
        <v>15356.630649999999</v>
      </c>
      <c r="AF513" s="233">
        <v>0</v>
      </c>
      <c r="AG513" s="233">
        <v>42.825510000000001</v>
      </c>
      <c r="AH513" s="233">
        <v>0</v>
      </c>
      <c r="AI513" s="233">
        <v>297.37566000000004</v>
      </c>
      <c r="AJ513" s="488">
        <v>15016.429479999999</v>
      </c>
    </row>
    <row r="514" spans="1:36" s="42" customFormat="1" x14ac:dyDescent="0.25">
      <c r="A514" s="405">
        <v>6</v>
      </c>
      <c r="B514" s="115">
        <v>149545</v>
      </c>
      <c r="C514" s="185" t="s">
        <v>1509</v>
      </c>
      <c r="D514" s="483">
        <v>0</v>
      </c>
      <c r="E514" s="483">
        <v>0</v>
      </c>
      <c r="F514" s="483">
        <v>0</v>
      </c>
      <c r="G514" s="483">
        <v>0</v>
      </c>
      <c r="H514" s="89">
        <v>0</v>
      </c>
      <c r="I514" s="483">
        <v>0</v>
      </c>
      <c r="J514" s="483">
        <v>0</v>
      </c>
      <c r="K514" s="483">
        <v>0</v>
      </c>
      <c r="L514" s="483">
        <v>0</v>
      </c>
      <c r="M514" s="483">
        <v>0</v>
      </c>
      <c r="N514" s="483">
        <v>0</v>
      </c>
      <c r="O514" s="483">
        <v>0</v>
      </c>
      <c r="P514" s="483">
        <v>0</v>
      </c>
      <c r="Q514" s="483">
        <v>0</v>
      </c>
      <c r="R514" s="89">
        <v>0</v>
      </c>
      <c r="S514" s="483">
        <v>0</v>
      </c>
      <c r="T514" s="483">
        <v>0</v>
      </c>
      <c r="U514" s="483">
        <v>0</v>
      </c>
      <c r="V514" s="483">
        <v>0</v>
      </c>
      <c r="W514" s="483">
        <v>0</v>
      </c>
      <c r="X514" s="483">
        <v>0</v>
      </c>
      <c r="Y514" s="483">
        <v>0</v>
      </c>
      <c r="Z514" s="483">
        <v>0</v>
      </c>
      <c r="AA514" s="483">
        <v>0</v>
      </c>
      <c r="AB514" s="483">
        <v>0</v>
      </c>
      <c r="AC514" s="483">
        <v>0</v>
      </c>
      <c r="AD514" s="483">
        <v>0</v>
      </c>
      <c r="AE514" s="483">
        <v>0</v>
      </c>
      <c r="AF514" s="233">
        <v>0</v>
      </c>
      <c r="AG514" s="233">
        <v>0</v>
      </c>
      <c r="AH514" s="233">
        <v>0</v>
      </c>
      <c r="AI514" s="233">
        <v>0</v>
      </c>
      <c r="AJ514" s="488">
        <v>0</v>
      </c>
    </row>
    <row r="515" spans="1:36" s="42" customFormat="1" x14ac:dyDescent="0.25">
      <c r="A515" s="405">
        <v>6</v>
      </c>
      <c r="B515" s="115">
        <v>149550</v>
      </c>
      <c r="C515" s="185" t="s">
        <v>1510</v>
      </c>
      <c r="D515" s="483">
        <v>0</v>
      </c>
      <c r="E515" s="483">
        <v>0</v>
      </c>
      <c r="F515" s="483">
        <v>5.9339700000000004</v>
      </c>
      <c r="G515" s="483">
        <v>0</v>
      </c>
      <c r="H515" s="89">
        <v>5.9339700000000004</v>
      </c>
      <c r="I515" s="483">
        <v>0</v>
      </c>
      <c r="J515" s="483">
        <v>0</v>
      </c>
      <c r="K515" s="483">
        <v>0</v>
      </c>
      <c r="L515" s="483">
        <v>0</v>
      </c>
      <c r="M515" s="483">
        <v>0</v>
      </c>
      <c r="N515" s="483">
        <v>0</v>
      </c>
      <c r="O515" s="483">
        <v>0</v>
      </c>
      <c r="P515" s="483">
        <v>0</v>
      </c>
      <c r="Q515" s="483">
        <v>0</v>
      </c>
      <c r="R515" s="89">
        <v>0</v>
      </c>
      <c r="S515" s="483">
        <v>0</v>
      </c>
      <c r="T515" s="483">
        <v>0</v>
      </c>
      <c r="U515" s="483">
        <v>0</v>
      </c>
      <c r="V515" s="483">
        <v>0</v>
      </c>
      <c r="W515" s="483">
        <v>0</v>
      </c>
      <c r="X515" s="483">
        <v>0</v>
      </c>
      <c r="Y515" s="483">
        <v>0</v>
      </c>
      <c r="Z515" s="483">
        <v>0</v>
      </c>
      <c r="AA515" s="483">
        <v>0</v>
      </c>
      <c r="AB515" s="483">
        <v>0</v>
      </c>
      <c r="AC515" s="483">
        <v>0</v>
      </c>
      <c r="AD515" s="483">
        <v>0</v>
      </c>
      <c r="AE515" s="483">
        <v>5.9339700000000004</v>
      </c>
      <c r="AF515" s="233">
        <v>0</v>
      </c>
      <c r="AG515" s="233">
        <v>0</v>
      </c>
      <c r="AH515" s="233">
        <v>0</v>
      </c>
      <c r="AI515" s="233">
        <v>0</v>
      </c>
      <c r="AJ515" s="488">
        <v>5.9339700000000004</v>
      </c>
    </row>
    <row r="516" spans="1:36" s="42" customFormat="1" x14ac:dyDescent="0.25">
      <c r="A516" s="405">
        <v>4</v>
      </c>
      <c r="B516" s="115">
        <v>1496</v>
      </c>
      <c r="C516" s="185" t="s">
        <v>1297</v>
      </c>
      <c r="D516" s="483">
        <v>11.78848</v>
      </c>
      <c r="E516" s="483">
        <v>245.04202000000001</v>
      </c>
      <c r="F516" s="483">
        <v>2500.26566</v>
      </c>
      <c r="G516" s="483">
        <v>57.621090000000002</v>
      </c>
      <c r="H516" s="89">
        <v>2814.7172500000001</v>
      </c>
      <c r="I516" s="483">
        <v>451.10100999999997</v>
      </c>
      <c r="J516" s="483">
        <v>1.0349600000000001</v>
      </c>
      <c r="K516" s="483">
        <v>0</v>
      </c>
      <c r="L516" s="483">
        <v>60.619219999999999</v>
      </c>
      <c r="M516" s="483">
        <v>39.935540000000003</v>
      </c>
      <c r="N516" s="483">
        <v>54.104799999999997</v>
      </c>
      <c r="O516" s="483">
        <v>248.45359999999999</v>
      </c>
      <c r="P516" s="483">
        <v>1.2789900000000001</v>
      </c>
      <c r="Q516" s="483">
        <v>90.712299999999999</v>
      </c>
      <c r="R516" s="89">
        <v>947.24041999999997</v>
      </c>
      <c r="S516" s="483">
        <v>0.50685999999999998</v>
      </c>
      <c r="T516" s="483">
        <v>5.3467399999999996</v>
      </c>
      <c r="U516" s="483">
        <v>0</v>
      </c>
      <c r="V516" s="483">
        <v>4.8892800000000003</v>
      </c>
      <c r="W516" s="483">
        <v>0</v>
      </c>
      <c r="X516" s="483">
        <v>5.3617900000000001</v>
      </c>
      <c r="Y516" s="483">
        <v>24.52139</v>
      </c>
      <c r="Z516" s="483">
        <v>6.5133299999999998</v>
      </c>
      <c r="AA516" s="483">
        <v>1.8304400000000001</v>
      </c>
      <c r="AB516" s="483">
        <v>3.3731100000000001</v>
      </c>
      <c r="AC516" s="483">
        <v>0</v>
      </c>
      <c r="AD516" s="483">
        <v>52.342939999999992</v>
      </c>
      <c r="AE516" s="483">
        <v>3814.3006100000002</v>
      </c>
      <c r="AF516" s="233">
        <v>54.104799999999997</v>
      </c>
      <c r="AG516" s="233">
        <v>105.44404</v>
      </c>
      <c r="AH516" s="233">
        <v>0</v>
      </c>
      <c r="AI516" s="233">
        <v>26.35183</v>
      </c>
      <c r="AJ516" s="488">
        <v>3628.3999399999998</v>
      </c>
    </row>
    <row r="517" spans="1:36" s="42" customFormat="1" x14ac:dyDescent="0.25">
      <c r="A517" s="405">
        <v>6</v>
      </c>
      <c r="B517" s="115">
        <v>149605</v>
      </c>
      <c r="C517" s="185" t="s">
        <v>1513</v>
      </c>
      <c r="D517" s="483">
        <v>0</v>
      </c>
      <c r="E517" s="483">
        <v>40.548909999999999</v>
      </c>
      <c r="F517" s="483">
        <v>326.60404999999997</v>
      </c>
      <c r="G517" s="483">
        <v>22.007709999999999</v>
      </c>
      <c r="H517" s="89">
        <v>389.16066999999993</v>
      </c>
      <c r="I517" s="483">
        <v>443.42086</v>
      </c>
      <c r="J517" s="483">
        <v>0</v>
      </c>
      <c r="K517" s="483">
        <v>0</v>
      </c>
      <c r="L517" s="483">
        <v>0</v>
      </c>
      <c r="M517" s="483">
        <v>18.50065</v>
      </c>
      <c r="N517" s="483">
        <v>0.88105</v>
      </c>
      <c r="O517" s="483">
        <v>2.0230600000000001</v>
      </c>
      <c r="P517" s="483">
        <v>0</v>
      </c>
      <c r="Q517" s="483">
        <v>0</v>
      </c>
      <c r="R517" s="89">
        <v>464.82562000000001</v>
      </c>
      <c r="S517" s="483">
        <v>0</v>
      </c>
      <c r="T517" s="483">
        <v>0.36804999999999999</v>
      </c>
      <c r="U517" s="483">
        <v>0</v>
      </c>
      <c r="V517" s="483">
        <v>0</v>
      </c>
      <c r="W517" s="483">
        <v>0</v>
      </c>
      <c r="X517" s="483">
        <v>0</v>
      </c>
      <c r="Y517" s="483">
        <v>0</v>
      </c>
      <c r="Z517" s="483">
        <v>0</v>
      </c>
      <c r="AA517" s="483">
        <v>0</v>
      </c>
      <c r="AB517" s="483">
        <v>0</v>
      </c>
      <c r="AC517" s="483">
        <v>0</v>
      </c>
      <c r="AD517" s="483">
        <v>0.36804999999999999</v>
      </c>
      <c r="AE517" s="483">
        <v>854.35433999999998</v>
      </c>
      <c r="AF517" s="233">
        <v>0.88105</v>
      </c>
      <c r="AG517" s="233">
        <v>18.50065</v>
      </c>
      <c r="AH517" s="233">
        <v>0</v>
      </c>
      <c r="AI517" s="233">
        <v>0</v>
      </c>
      <c r="AJ517" s="488">
        <v>834.97263999999996</v>
      </c>
    </row>
    <row r="518" spans="1:36" s="42" customFormat="1" x14ac:dyDescent="0.25">
      <c r="A518" s="405">
        <v>6</v>
      </c>
      <c r="B518" s="115">
        <v>149620</v>
      </c>
      <c r="C518" s="185" t="s">
        <v>1514</v>
      </c>
      <c r="D518" s="483">
        <v>11.08318</v>
      </c>
      <c r="E518" s="483">
        <v>61.596040000000002</v>
      </c>
      <c r="F518" s="483">
        <v>410.47622000000001</v>
      </c>
      <c r="G518" s="483">
        <v>31.01557</v>
      </c>
      <c r="H518" s="89">
        <v>514.17101000000002</v>
      </c>
      <c r="I518" s="483">
        <v>7.6801500000000003</v>
      </c>
      <c r="J518" s="483">
        <v>1.0349600000000001</v>
      </c>
      <c r="K518" s="483">
        <v>0</v>
      </c>
      <c r="L518" s="483">
        <v>60.619219999999999</v>
      </c>
      <c r="M518" s="483">
        <v>21.434889999999999</v>
      </c>
      <c r="N518" s="483">
        <v>53.223750000000003</v>
      </c>
      <c r="O518" s="483">
        <v>216.03868</v>
      </c>
      <c r="P518" s="483">
        <v>1.2789900000000001</v>
      </c>
      <c r="Q518" s="483">
        <v>41.692019999999999</v>
      </c>
      <c r="R518" s="89">
        <v>403.00266000000005</v>
      </c>
      <c r="S518" s="483">
        <v>0</v>
      </c>
      <c r="T518" s="483">
        <v>4.9786900000000003</v>
      </c>
      <c r="U518" s="483">
        <v>0</v>
      </c>
      <c r="V518" s="483">
        <v>4.6222899999999996</v>
      </c>
      <c r="W518" s="483">
        <v>0</v>
      </c>
      <c r="X518" s="483">
        <v>5.3617900000000001</v>
      </c>
      <c r="Y518" s="483">
        <v>5.0934799999999996</v>
      </c>
      <c r="Z518" s="483">
        <v>6.0614400000000002</v>
      </c>
      <c r="AA518" s="483">
        <v>0</v>
      </c>
      <c r="AB518" s="483">
        <v>0</v>
      </c>
      <c r="AC518" s="483">
        <v>0</v>
      </c>
      <c r="AD518" s="483">
        <v>26.11769</v>
      </c>
      <c r="AE518" s="483">
        <v>943.29136000000017</v>
      </c>
      <c r="AF518" s="233">
        <v>53.223750000000003</v>
      </c>
      <c r="AG518" s="233">
        <v>86.676400000000001</v>
      </c>
      <c r="AH518" s="233">
        <v>0</v>
      </c>
      <c r="AI518" s="233">
        <v>5.0934799999999996</v>
      </c>
      <c r="AJ518" s="488">
        <v>798.29773</v>
      </c>
    </row>
    <row r="519" spans="1:36" s="42" customFormat="1" x14ac:dyDescent="0.25">
      <c r="A519" s="405">
        <v>6</v>
      </c>
      <c r="B519" s="115">
        <v>149630</v>
      </c>
      <c r="C519" s="185" t="s">
        <v>1515</v>
      </c>
      <c r="D519" s="483">
        <v>0</v>
      </c>
      <c r="E519" s="483">
        <v>110.28959999999999</v>
      </c>
      <c r="F519" s="483">
        <v>831.38359000000003</v>
      </c>
      <c r="G519" s="483">
        <v>0</v>
      </c>
      <c r="H519" s="89">
        <v>941.67318999999998</v>
      </c>
      <c r="I519" s="483">
        <v>0</v>
      </c>
      <c r="J519" s="483">
        <v>0</v>
      </c>
      <c r="K519" s="483">
        <v>0</v>
      </c>
      <c r="L519" s="483">
        <v>0</v>
      </c>
      <c r="M519" s="483">
        <v>0</v>
      </c>
      <c r="N519" s="483">
        <v>0</v>
      </c>
      <c r="O519" s="483">
        <v>0.19001000000000001</v>
      </c>
      <c r="P519" s="483">
        <v>0</v>
      </c>
      <c r="Q519" s="483">
        <v>0</v>
      </c>
      <c r="R519" s="89">
        <v>0.19001000000000001</v>
      </c>
      <c r="S519" s="483">
        <v>0</v>
      </c>
      <c r="T519" s="483">
        <v>0</v>
      </c>
      <c r="U519" s="483">
        <v>0</v>
      </c>
      <c r="V519" s="483">
        <v>0</v>
      </c>
      <c r="W519" s="483">
        <v>0</v>
      </c>
      <c r="X519" s="483">
        <v>0</v>
      </c>
      <c r="Y519" s="483">
        <v>0</v>
      </c>
      <c r="Z519" s="483">
        <v>0</v>
      </c>
      <c r="AA519" s="483">
        <v>0</v>
      </c>
      <c r="AB519" s="483">
        <v>0</v>
      </c>
      <c r="AC519" s="483">
        <v>0</v>
      </c>
      <c r="AD519" s="483">
        <v>0</v>
      </c>
      <c r="AE519" s="483">
        <v>941.86320000000001</v>
      </c>
      <c r="AF519" s="233">
        <v>0</v>
      </c>
      <c r="AG519" s="233">
        <v>0</v>
      </c>
      <c r="AH519" s="233">
        <v>0</v>
      </c>
      <c r="AI519" s="233">
        <v>0</v>
      </c>
      <c r="AJ519" s="488">
        <v>941.86320000000001</v>
      </c>
    </row>
    <row r="520" spans="1:36" s="42" customFormat="1" x14ac:dyDescent="0.25">
      <c r="A520" s="405">
        <v>6</v>
      </c>
      <c r="B520" s="115">
        <v>149635</v>
      </c>
      <c r="C520" s="185" t="s">
        <v>1516</v>
      </c>
      <c r="D520" s="483">
        <v>0</v>
      </c>
      <c r="E520" s="483">
        <v>0</v>
      </c>
      <c r="F520" s="483">
        <v>0</v>
      </c>
      <c r="G520" s="483">
        <v>0</v>
      </c>
      <c r="H520" s="89">
        <v>0</v>
      </c>
      <c r="I520" s="483">
        <v>0</v>
      </c>
      <c r="J520" s="483">
        <v>0</v>
      </c>
      <c r="K520" s="483">
        <v>0</v>
      </c>
      <c r="L520" s="483">
        <v>0</v>
      </c>
      <c r="M520" s="483">
        <v>0</v>
      </c>
      <c r="N520" s="483">
        <v>0</v>
      </c>
      <c r="O520" s="483">
        <v>0</v>
      </c>
      <c r="P520" s="483">
        <v>0</v>
      </c>
      <c r="Q520" s="483">
        <v>0</v>
      </c>
      <c r="R520" s="89">
        <v>0</v>
      </c>
      <c r="S520" s="483">
        <v>0</v>
      </c>
      <c r="T520" s="483">
        <v>0</v>
      </c>
      <c r="U520" s="483">
        <v>0</v>
      </c>
      <c r="V520" s="483">
        <v>0</v>
      </c>
      <c r="W520" s="483">
        <v>0</v>
      </c>
      <c r="X520" s="483">
        <v>0</v>
      </c>
      <c r="Y520" s="483">
        <v>0</v>
      </c>
      <c r="Z520" s="483">
        <v>0</v>
      </c>
      <c r="AA520" s="483">
        <v>0</v>
      </c>
      <c r="AB520" s="483">
        <v>0</v>
      </c>
      <c r="AC520" s="483">
        <v>0</v>
      </c>
      <c r="AD520" s="483">
        <v>0</v>
      </c>
      <c r="AE520" s="483">
        <v>0</v>
      </c>
      <c r="AF520" s="233">
        <v>0</v>
      </c>
      <c r="AG520" s="233">
        <v>0</v>
      </c>
      <c r="AH520" s="233">
        <v>0</v>
      </c>
      <c r="AI520" s="233">
        <v>0</v>
      </c>
      <c r="AJ520" s="488">
        <v>0</v>
      </c>
    </row>
    <row r="521" spans="1:36" s="42" customFormat="1" x14ac:dyDescent="0.25">
      <c r="A521" s="405">
        <v>6</v>
      </c>
      <c r="B521" s="115">
        <v>149640</v>
      </c>
      <c r="C521" s="185" t="s">
        <v>1517</v>
      </c>
      <c r="D521" s="483">
        <v>0.70530000000000004</v>
      </c>
      <c r="E521" s="483">
        <v>32.607469999999999</v>
      </c>
      <c r="F521" s="483">
        <v>931.13859000000002</v>
      </c>
      <c r="G521" s="483">
        <v>4.59781</v>
      </c>
      <c r="H521" s="89">
        <v>969.04917</v>
      </c>
      <c r="I521" s="483">
        <v>0</v>
      </c>
      <c r="J521" s="483">
        <v>0</v>
      </c>
      <c r="K521" s="483">
        <v>0</v>
      </c>
      <c r="L521" s="483">
        <v>0</v>
      </c>
      <c r="M521" s="483">
        <v>0</v>
      </c>
      <c r="N521" s="483">
        <v>0</v>
      </c>
      <c r="O521" s="483">
        <v>30.20185</v>
      </c>
      <c r="P521" s="483">
        <v>0</v>
      </c>
      <c r="Q521" s="483">
        <v>49.02028</v>
      </c>
      <c r="R521" s="89">
        <v>79.222129999999993</v>
      </c>
      <c r="S521" s="483">
        <v>0.50685999999999998</v>
      </c>
      <c r="T521" s="483">
        <v>0</v>
      </c>
      <c r="U521" s="483">
        <v>0</v>
      </c>
      <c r="V521" s="483">
        <v>0.26699000000000001</v>
      </c>
      <c r="W521" s="483">
        <v>0</v>
      </c>
      <c r="X521" s="483">
        <v>0</v>
      </c>
      <c r="Y521" s="483">
        <v>19.427910000000001</v>
      </c>
      <c r="Z521" s="483">
        <v>0.45189000000000001</v>
      </c>
      <c r="AA521" s="483">
        <v>1.8304400000000001</v>
      </c>
      <c r="AB521" s="483">
        <v>3.3731100000000001</v>
      </c>
      <c r="AC521" s="483">
        <v>0</v>
      </c>
      <c r="AD521" s="483">
        <v>25.857199999999999</v>
      </c>
      <c r="AE521" s="483">
        <v>1074.1284999999998</v>
      </c>
      <c r="AF521" s="233">
        <v>0</v>
      </c>
      <c r="AG521" s="233">
        <v>0.26699000000000001</v>
      </c>
      <c r="AH521" s="233">
        <v>0</v>
      </c>
      <c r="AI521" s="233">
        <v>21.25835</v>
      </c>
      <c r="AJ521" s="488">
        <v>1052.6031600000001</v>
      </c>
    </row>
    <row r="522" spans="1:36" s="42" customFormat="1" x14ac:dyDescent="0.25">
      <c r="A522" s="405">
        <v>6</v>
      </c>
      <c r="B522" s="115">
        <v>149645</v>
      </c>
      <c r="C522" s="185" t="s">
        <v>1518</v>
      </c>
      <c r="D522" s="483">
        <v>0</v>
      </c>
      <c r="E522" s="483">
        <v>0</v>
      </c>
      <c r="F522" s="483">
        <v>0</v>
      </c>
      <c r="G522" s="483">
        <v>0</v>
      </c>
      <c r="H522" s="89">
        <v>0</v>
      </c>
      <c r="I522" s="483">
        <v>0</v>
      </c>
      <c r="J522" s="483">
        <v>0</v>
      </c>
      <c r="K522" s="483">
        <v>0</v>
      </c>
      <c r="L522" s="483">
        <v>0</v>
      </c>
      <c r="M522" s="483">
        <v>0</v>
      </c>
      <c r="N522" s="483">
        <v>0</v>
      </c>
      <c r="O522" s="483">
        <v>0</v>
      </c>
      <c r="P522" s="483">
        <v>0</v>
      </c>
      <c r="Q522" s="483">
        <v>0</v>
      </c>
      <c r="R522" s="89">
        <v>0</v>
      </c>
      <c r="S522" s="483">
        <v>0</v>
      </c>
      <c r="T522" s="483">
        <v>0</v>
      </c>
      <c r="U522" s="483">
        <v>0</v>
      </c>
      <c r="V522" s="483">
        <v>0</v>
      </c>
      <c r="W522" s="483">
        <v>0</v>
      </c>
      <c r="X522" s="483">
        <v>0</v>
      </c>
      <c r="Y522" s="483">
        <v>0</v>
      </c>
      <c r="Z522" s="483">
        <v>0</v>
      </c>
      <c r="AA522" s="483">
        <v>0</v>
      </c>
      <c r="AB522" s="483">
        <v>0</v>
      </c>
      <c r="AC522" s="483">
        <v>0</v>
      </c>
      <c r="AD522" s="483">
        <v>0</v>
      </c>
      <c r="AE522" s="483">
        <v>0</v>
      </c>
      <c r="AF522" s="233">
        <v>0</v>
      </c>
      <c r="AG522" s="233">
        <v>0</v>
      </c>
      <c r="AH522" s="233">
        <v>0</v>
      </c>
      <c r="AI522" s="233">
        <v>0</v>
      </c>
      <c r="AJ522" s="488">
        <v>0</v>
      </c>
    </row>
    <row r="523" spans="1:36" s="42" customFormat="1" x14ac:dyDescent="0.25">
      <c r="A523" s="405">
        <v>6</v>
      </c>
      <c r="B523" s="115">
        <v>149650</v>
      </c>
      <c r="C523" s="185" t="s">
        <v>1519</v>
      </c>
      <c r="D523" s="483">
        <v>0</v>
      </c>
      <c r="E523" s="483">
        <v>0</v>
      </c>
      <c r="F523" s="483">
        <v>0.66320999999999997</v>
      </c>
      <c r="G523" s="483">
        <v>0</v>
      </c>
      <c r="H523" s="89">
        <v>0.66320999999999997</v>
      </c>
      <c r="I523" s="483">
        <v>0</v>
      </c>
      <c r="J523" s="483">
        <v>0</v>
      </c>
      <c r="K523" s="483">
        <v>0</v>
      </c>
      <c r="L523" s="483">
        <v>0</v>
      </c>
      <c r="M523" s="483">
        <v>0</v>
      </c>
      <c r="N523" s="483">
        <v>0</v>
      </c>
      <c r="O523" s="483">
        <v>0</v>
      </c>
      <c r="P523" s="483">
        <v>0</v>
      </c>
      <c r="Q523" s="483">
        <v>0</v>
      </c>
      <c r="R523" s="89">
        <v>0</v>
      </c>
      <c r="S523" s="483">
        <v>0</v>
      </c>
      <c r="T523" s="483">
        <v>0</v>
      </c>
      <c r="U523" s="483">
        <v>0</v>
      </c>
      <c r="V523" s="483">
        <v>0</v>
      </c>
      <c r="W523" s="483">
        <v>0</v>
      </c>
      <c r="X523" s="483">
        <v>0</v>
      </c>
      <c r="Y523" s="483">
        <v>0</v>
      </c>
      <c r="Z523" s="483">
        <v>0</v>
      </c>
      <c r="AA523" s="483">
        <v>0</v>
      </c>
      <c r="AB523" s="483">
        <v>0</v>
      </c>
      <c r="AC523" s="483">
        <v>0</v>
      </c>
      <c r="AD523" s="483">
        <v>0</v>
      </c>
      <c r="AE523" s="483">
        <v>0.66320999999999997</v>
      </c>
      <c r="AF523" s="233">
        <v>0</v>
      </c>
      <c r="AG523" s="233">
        <v>0</v>
      </c>
      <c r="AH523" s="233">
        <v>0</v>
      </c>
      <c r="AI523" s="233">
        <v>0</v>
      </c>
      <c r="AJ523" s="488">
        <v>0.66320999999999997</v>
      </c>
    </row>
    <row r="524" spans="1:36" s="42" customFormat="1" x14ac:dyDescent="0.25">
      <c r="A524" s="405">
        <v>4</v>
      </c>
      <c r="B524" s="115">
        <v>1499</v>
      </c>
      <c r="C524" s="185" t="s">
        <v>1525</v>
      </c>
      <c r="D524" s="483">
        <v>-173990.33876000001</v>
      </c>
      <c r="E524" s="483">
        <v>-231442.32011</v>
      </c>
      <c r="F524" s="483">
        <v>-909137.00818999996</v>
      </c>
      <c r="G524" s="483">
        <v>-160341.66403000001</v>
      </c>
      <c r="H524" s="89">
        <v>-1474911.33109</v>
      </c>
      <c r="I524" s="483">
        <v>-76923.281319999995</v>
      </c>
      <c r="J524" s="483">
        <v>-93906.521030000004</v>
      </c>
      <c r="K524" s="483">
        <v>-19529.792000000001</v>
      </c>
      <c r="L524" s="483">
        <v>-228434.09307</v>
      </c>
      <c r="M524" s="483">
        <v>-55797.654739999998</v>
      </c>
      <c r="N524" s="483">
        <v>-121210.25393000001</v>
      </c>
      <c r="O524" s="483">
        <v>-34505.19687</v>
      </c>
      <c r="P524" s="483">
        <v>-15998.15091</v>
      </c>
      <c r="Q524" s="483">
        <v>-76316.491680000006</v>
      </c>
      <c r="R524" s="89">
        <v>-722621.43554999994</v>
      </c>
      <c r="S524" s="483">
        <v>-9011.6235199999992</v>
      </c>
      <c r="T524" s="483">
        <v>-4126.2025100000001</v>
      </c>
      <c r="U524" s="483">
        <v>-2367.1718599999999</v>
      </c>
      <c r="V524" s="483">
        <v>-2282.9862699999999</v>
      </c>
      <c r="W524" s="483">
        <v>-2808.9609799999998</v>
      </c>
      <c r="X524" s="483">
        <v>-1685.95787</v>
      </c>
      <c r="Y524" s="483">
        <v>-3748.9838500000001</v>
      </c>
      <c r="Z524" s="483">
        <v>-874.98584000000005</v>
      </c>
      <c r="AA524" s="483">
        <v>-6795.5003500000003</v>
      </c>
      <c r="AB524" s="483">
        <v>-12322.31565</v>
      </c>
      <c r="AC524" s="483">
        <v>-5535.0104499999998</v>
      </c>
      <c r="AD524" s="483">
        <v>-51559.69915</v>
      </c>
      <c r="AE524" s="483">
        <v>-2249092.4657899998</v>
      </c>
      <c r="AF524" s="233">
        <v>-140740.04593000002</v>
      </c>
      <c r="AG524" s="233">
        <v>-286514.73407999997</v>
      </c>
      <c r="AH524" s="233">
        <v>0</v>
      </c>
      <c r="AI524" s="233">
        <v>-16079.494650000001</v>
      </c>
      <c r="AJ524" s="488">
        <v>-1805758.1911299999</v>
      </c>
    </row>
    <row r="525" spans="1:36" s="42" customFormat="1" x14ac:dyDescent="0.25">
      <c r="A525" s="405">
        <v>6</v>
      </c>
      <c r="B525" s="115">
        <v>149905</v>
      </c>
      <c r="C525" s="185" t="s">
        <v>1526</v>
      </c>
      <c r="D525" s="483">
        <v>-30500.253250000002</v>
      </c>
      <c r="E525" s="483">
        <v>-21877.960419999999</v>
      </c>
      <c r="F525" s="483">
        <v>-194012.22865</v>
      </c>
      <c r="G525" s="483">
        <v>-32403.646420000001</v>
      </c>
      <c r="H525" s="89">
        <v>-278794.08873999998</v>
      </c>
      <c r="I525" s="483">
        <v>-14526.189679999999</v>
      </c>
      <c r="J525" s="483">
        <v>-32696.11809</v>
      </c>
      <c r="K525" s="483">
        <v>-6747.5959999999995</v>
      </c>
      <c r="L525" s="483">
        <v>-2742.8963100000001</v>
      </c>
      <c r="M525" s="483">
        <v>-4726.1378599999998</v>
      </c>
      <c r="N525" s="483">
        <v>-60128.788690000001</v>
      </c>
      <c r="O525" s="483">
        <v>-7431.2772000000004</v>
      </c>
      <c r="P525" s="483">
        <v>-3818.6468799999998</v>
      </c>
      <c r="Q525" s="483">
        <v>-0.12803</v>
      </c>
      <c r="R525" s="89">
        <v>-132817.77873999998</v>
      </c>
      <c r="S525" s="483">
        <v>-5123.9683100000002</v>
      </c>
      <c r="T525" s="483">
        <v>-751.22303999999997</v>
      </c>
      <c r="U525" s="483">
        <v>-214.91826</v>
      </c>
      <c r="V525" s="483">
        <v>-69.020250000000004</v>
      </c>
      <c r="W525" s="483">
        <v>-895.10528999999997</v>
      </c>
      <c r="X525" s="483">
        <v>-24.73113</v>
      </c>
      <c r="Y525" s="483">
        <v>0</v>
      </c>
      <c r="Z525" s="483">
        <v>-109.62009999999999</v>
      </c>
      <c r="AA525" s="483">
        <v>0</v>
      </c>
      <c r="AB525" s="483">
        <v>-351.71501000000001</v>
      </c>
      <c r="AC525" s="483">
        <v>0</v>
      </c>
      <c r="AD525" s="483">
        <v>-7540.3013900000005</v>
      </c>
      <c r="AE525" s="483">
        <v>-419152.16886999994</v>
      </c>
      <c r="AF525" s="233">
        <v>-66876.384690000006</v>
      </c>
      <c r="AG525" s="233">
        <v>-7538.0544200000004</v>
      </c>
      <c r="AH525" s="233">
        <v>0</v>
      </c>
      <c r="AI525" s="233">
        <v>0</v>
      </c>
      <c r="AJ525" s="488">
        <v>-344737.72976000002</v>
      </c>
    </row>
    <row r="526" spans="1:36" s="42" customFormat="1" x14ac:dyDescent="0.25">
      <c r="A526" s="405">
        <v>6</v>
      </c>
      <c r="B526" s="115">
        <v>149910</v>
      </c>
      <c r="C526" s="185" t="s">
        <v>1527</v>
      </c>
      <c r="D526" s="483">
        <v>-25659.532090000001</v>
      </c>
      <c r="E526" s="483">
        <v>-69698.828569999998</v>
      </c>
      <c r="F526" s="483">
        <v>-94458.763290000003</v>
      </c>
      <c r="G526" s="483">
        <v>-25918.071100000001</v>
      </c>
      <c r="H526" s="89">
        <v>-215735.19505000001</v>
      </c>
      <c r="I526" s="483">
        <v>-23808.912049999999</v>
      </c>
      <c r="J526" s="483">
        <v>-17904.663479999999</v>
      </c>
      <c r="K526" s="483">
        <v>0</v>
      </c>
      <c r="L526" s="483">
        <v>-55537.939469999998</v>
      </c>
      <c r="M526" s="483">
        <v>-11390.806430000001</v>
      </c>
      <c r="N526" s="483">
        <v>-12945.63643</v>
      </c>
      <c r="O526" s="483">
        <v>-3279.0404100000001</v>
      </c>
      <c r="P526" s="483">
        <v>-4035.2131199999999</v>
      </c>
      <c r="Q526" s="483">
        <v>-20988.803230000001</v>
      </c>
      <c r="R526" s="89">
        <v>-149891.01462</v>
      </c>
      <c r="S526" s="483">
        <v>-110.13973</v>
      </c>
      <c r="T526" s="483">
        <v>-1969.23849</v>
      </c>
      <c r="U526" s="483">
        <v>-707.51007000000004</v>
      </c>
      <c r="V526" s="483">
        <v>-1114.1247000000001</v>
      </c>
      <c r="W526" s="483">
        <v>-5.08324</v>
      </c>
      <c r="X526" s="483">
        <v>-739.00981000000002</v>
      </c>
      <c r="Y526" s="483">
        <v>-240.88247000000001</v>
      </c>
      <c r="Z526" s="483">
        <v>-223.81917999999999</v>
      </c>
      <c r="AA526" s="483">
        <v>0</v>
      </c>
      <c r="AB526" s="483">
        <v>-918.69061999999997</v>
      </c>
      <c r="AC526" s="483">
        <v>0</v>
      </c>
      <c r="AD526" s="483">
        <v>-6028.4983100000018</v>
      </c>
      <c r="AE526" s="483">
        <v>-371654.70798000001</v>
      </c>
      <c r="AF526" s="233">
        <v>-12945.63643</v>
      </c>
      <c r="AG526" s="233">
        <v>-68042.870599999995</v>
      </c>
      <c r="AH526" s="233">
        <v>0</v>
      </c>
      <c r="AI526" s="233">
        <v>-240.88247000000001</v>
      </c>
      <c r="AJ526" s="488">
        <v>-290425.31848000007</v>
      </c>
    </row>
    <row r="527" spans="1:36" s="42" customFormat="1" x14ac:dyDescent="0.25">
      <c r="A527" s="405">
        <v>6</v>
      </c>
      <c r="B527" s="115">
        <v>149915</v>
      </c>
      <c r="C527" s="185" t="s">
        <v>1528</v>
      </c>
      <c r="D527" s="483">
        <v>-4558.0558000000001</v>
      </c>
      <c r="E527" s="483">
        <v>-13645.04595</v>
      </c>
      <c r="F527" s="483">
        <v>-20427.2045</v>
      </c>
      <c r="G527" s="483">
        <v>-5127.0755399999998</v>
      </c>
      <c r="H527" s="89">
        <v>-43757.381789999999</v>
      </c>
      <c r="I527" s="483">
        <v>-940.33501999999999</v>
      </c>
      <c r="J527" s="483">
        <v>-1980.38681</v>
      </c>
      <c r="K527" s="483">
        <v>0</v>
      </c>
      <c r="L527" s="483">
        <v>0</v>
      </c>
      <c r="M527" s="483">
        <v>-1454.12087</v>
      </c>
      <c r="N527" s="483">
        <v>-3326.2233299999998</v>
      </c>
      <c r="O527" s="483">
        <v>-729.62661000000003</v>
      </c>
      <c r="P527" s="483">
        <v>-396.44130999999999</v>
      </c>
      <c r="Q527" s="483">
        <v>-34.564419999999998</v>
      </c>
      <c r="R527" s="89">
        <v>-8861.6983700000001</v>
      </c>
      <c r="S527" s="483">
        <v>-304.92756000000003</v>
      </c>
      <c r="T527" s="483">
        <v>-16.846</v>
      </c>
      <c r="U527" s="483">
        <v>-0.26722000000000001</v>
      </c>
      <c r="V527" s="483">
        <v>-3.0200800000000001</v>
      </c>
      <c r="W527" s="483">
        <v>-1.25118</v>
      </c>
      <c r="X527" s="483">
        <v>-1E-3</v>
      </c>
      <c r="Y527" s="483">
        <v>0</v>
      </c>
      <c r="Z527" s="483">
        <v>-59.78002</v>
      </c>
      <c r="AA527" s="483">
        <v>0</v>
      </c>
      <c r="AB527" s="483">
        <v>-294.93549999999999</v>
      </c>
      <c r="AC527" s="483">
        <v>0</v>
      </c>
      <c r="AD527" s="483">
        <v>-681.02855999999997</v>
      </c>
      <c r="AE527" s="483">
        <v>-53300.108719999997</v>
      </c>
      <c r="AF527" s="233">
        <v>-3326.2233299999998</v>
      </c>
      <c r="AG527" s="233">
        <v>-1457.14095</v>
      </c>
      <c r="AH527" s="233">
        <v>0</v>
      </c>
      <c r="AI527" s="233">
        <v>0</v>
      </c>
      <c r="AJ527" s="488">
        <v>-48516.744439999988</v>
      </c>
    </row>
    <row r="528" spans="1:36" s="42" customFormat="1" x14ac:dyDescent="0.25">
      <c r="A528" s="405">
        <v>6</v>
      </c>
      <c r="B528" s="115">
        <v>149920</v>
      </c>
      <c r="C528" s="185" t="s">
        <v>1529</v>
      </c>
      <c r="D528" s="483">
        <v>-4210.5074400000003</v>
      </c>
      <c r="E528" s="483">
        <v>-1273.3433199999999</v>
      </c>
      <c r="F528" s="483">
        <v>-19606.05141</v>
      </c>
      <c r="G528" s="483">
        <v>-597.20451000000003</v>
      </c>
      <c r="H528" s="89">
        <v>-25687.106680000001</v>
      </c>
      <c r="I528" s="483">
        <v>-421.59976</v>
      </c>
      <c r="J528" s="483">
        <v>0</v>
      </c>
      <c r="K528" s="483">
        <v>0</v>
      </c>
      <c r="L528" s="483">
        <v>0</v>
      </c>
      <c r="M528" s="483">
        <v>-1.4999999999999999E-2</v>
      </c>
      <c r="N528" s="483">
        <v>-142.87599</v>
      </c>
      <c r="O528" s="483">
        <v>-1247.2722100000001</v>
      </c>
      <c r="P528" s="483">
        <v>-224.36082999999999</v>
      </c>
      <c r="Q528" s="483">
        <v>-23008.551189999998</v>
      </c>
      <c r="R528" s="89">
        <v>-25044.67498</v>
      </c>
      <c r="S528" s="483">
        <v>-1326.6002100000001</v>
      </c>
      <c r="T528" s="483">
        <v>-2.2848099999999998</v>
      </c>
      <c r="U528" s="483">
        <v>-814.68161999999995</v>
      </c>
      <c r="V528" s="483">
        <v>-49.631019999999999</v>
      </c>
      <c r="W528" s="483">
        <v>-148.40708000000001</v>
      </c>
      <c r="X528" s="483">
        <v>-206.93087</v>
      </c>
      <c r="Y528" s="483">
        <v>-859.71217999999999</v>
      </c>
      <c r="Z528" s="483">
        <v>-15.79421</v>
      </c>
      <c r="AA528" s="483">
        <v>-4889.9755699999996</v>
      </c>
      <c r="AB528" s="483">
        <v>-2654.1337899999999</v>
      </c>
      <c r="AC528" s="483">
        <v>-4346.1426499999998</v>
      </c>
      <c r="AD528" s="483">
        <v>-15314.29401</v>
      </c>
      <c r="AE528" s="483">
        <v>-66046.075670000006</v>
      </c>
      <c r="AF528" s="233">
        <v>-142.87599</v>
      </c>
      <c r="AG528" s="233">
        <v>-49.64602</v>
      </c>
      <c r="AH528" s="233">
        <v>0</v>
      </c>
      <c r="AI528" s="233">
        <v>-10095.830399999999</v>
      </c>
      <c r="AJ528" s="488">
        <v>-55757.723259999992</v>
      </c>
    </row>
    <row r="529" spans="1:36" s="42" customFormat="1" x14ac:dyDescent="0.25">
      <c r="A529" s="405">
        <v>6</v>
      </c>
      <c r="B529" s="115">
        <v>149940</v>
      </c>
      <c r="C529" s="185" t="s">
        <v>1531</v>
      </c>
      <c r="D529" s="483">
        <v>0</v>
      </c>
      <c r="E529" s="483">
        <v>-3932.14419</v>
      </c>
      <c r="F529" s="483">
        <v>-61.803019999999997</v>
      </c>
      <c r="G529" s="483">
        <v>0</v>
      </c>
      <c r="H529" s="89">
        <v>-3993.9472099999998</v>
      </c>
      <c r="I529" s="483">
        <v>0</v>
      </c>
      <c r="J529" s="483">
        <v>0</v>
      </c>
      <c r="K529" s="483">
        <v>0</v>
      </c>
      <c r="L529" s="483">
        <v>0</v>
      </c>
      <c r="M529" s="483">
        <v>-61.990810000000003</v>
      </c>
      <c r="N529" s="483">
        <v>-5.5038299999999998</v>
      </c>
      <c r="O529" s="483">
        <v>0</v>
      </c>
      <c r="P529" s="483">
        <v>0</v>
      </c>
      <c r="Q529" s="483">
        <v>0</v>
      </c>
      <c r="R529" s="89">
        <v>-67.494640000000004</v>
      </c>
      <c r="S529" s="483">
        <v>0</v>
      </c>
      <c r="T529" s="483">
        <v>0</v>
      </c>
      <c r="U529" s="483">
        <v>0</v>
      </c>
      <c r="V529" s="483">
        <v>0</v>
      </c>
      <c r="W529" s="483">
        <v>0</v>
      </c>
      <c r="X529" s="483">
        <v>0</v>
      </c>
      <c r="Y529" s="483">
        <v>0</v>
      </c>
      <c r="Z529" s="483">
        <v>0</v>
      </c>
      <c r="AA529" s="483">
        <v>0</v>
      </c>
      <c r="AB529" s="483">
        <v>0</v>
      </c>
      <c r="AC529" s="483">
        <v>0</v>
      </c>
      <c r="AD529" s="483">
        <v>0</v>
      </c>
      <c r="AE529" s="483">
        <v>-4061.4418499999997</v>
      </c>
      <c r="AF529" s="233">
        <v>-5.5038299999999998</v>
      </c>
      <c r="AG529" s="233">
        <v>-61.990810000000003</v>
      </c>
      <c r="AH529" s="233">
        <v>0</v>
      </c>
      <c r="AI529" s="233">
        <v>0</v>
      </c>
      <c r="AJ529" s="488">
        <v>-3993.9472099999998</v>
      </c>
    </row>
    <row r="530" spans="1:36" s="42" customFormat="1" x14ac:dyDescent="0.25">
      <c r="A530" s="405">
        <v>6</v>
      </c>
      <c r="B530" s="115">
        <v>149945</v>
      </c>
      <c r="C530" s="185" t="s">
        <v>1532</v>
      </c>
      <c r="D530" s="483">
        <v>-12497.529839999999</v>
      </c>
      <c r="E530" s="483">
        <v>-20926.128850000001</v>
      </c>
      <c r="F530" s="483">
        <v>-39073.460980000003</v>
      </c>
      <c r="G530" s="483">
        <v>-2537.7418699999998</v>
      </c>
      <c r="H530" s="89">
        <v>-75034.861539999998</v>
      </c>
      <c r="I530" s="483">
        <v>-6407.3010299999996</v>
      </c>
      <c r="J530" s="483">
        <v>-60.406999999999996</v>
      </c>
      <c r="K530" s="483">
        <v>0</v>
      </c>
      <c r="L530" s="483">
        <v>-10884.046630000001</v>
      </c>
      <c r="M530" s="483">
        <v>-1376.8537200000001</v>
      </c>
      <c r="N530" s="483">
        <v>-7414.9431699999996</v>
      </c>
      <c r="O530" s="483">
        <v>-2344.4002</v>
      </c>
      <c r="P530" s="483">
        <v>-239.78671</v>
      </c>
      <c r="Q530" s="483">
        <v>-955.82228999999995</v>
      </c>
      <c r="R530" s="89">
        <v>-29683.560749999997</v>
      </c>
      <c r="S530" s="483">
        <v>-969.70442000000003</v>
      </c>
      <c r="T530" s="483">
        <v>-221.20644999999999</v>
      </c>
      <c r="U530" s="483">
        <v>-127.71578</v>
      </c>
      <c r="V530" s="483">
        <v>-488.97757999999999</v>
      </c>
      <c r="W530" s="483">
        <v>0</v>
      </c>
      <c r="X530" s="483">
        <v>-18.52704</v>
      </c>
      <c r="Y530" s="483">
        <v>-1376.5628099999999</v>
      </c>
      <c r="Z530" s="483">
        <v>-120.83620000000001</v>
      </c>
      <c r="AA530" s="483">
        <v>-365.15334999999999</v>
      </c>
      <c r="AB530" s="483">
        <v>-3602.90526</v>
      </c>
      <c r="AC530" s="483">
        <v>-327.18335999999999</v>
      </c>
      <c r="AD530" s="483">
        <v>-7618.77225</v>
      </c>
      <c r="AE530" s="483">
        <v>-112337.19453999998</v>
      </c>
      <c r="AF530" s="233">
        <v>-7414.9431699999996</v>
      </c>
      <c r="AG530" s="233">
        <v>-12749.877930000002</v>
      </c>
      <c r="AH530" s="233">
        <v>0</v>
      </c>
      <c r="AI530" s="233">
        <v>-2068.8995199999999</v>
      </c>
      <c r="AJ530" s="488">
        <v>-90103.473920000004</v>
      </c>
    </row>
    <row r="531" spans="1:36" s="42" customFormat="1" x14ac:dyDescent="0.25">
      <c r="A531" s="405">
        <v>6</v>
      </c>
      <c r="B531" s="115">
        <v>149950</v>
      </c>
      <c r="C531" s="185" t="s">
        <v>1533</v>
      </c>
      <c r="D531" s="483">
        <v>-14863.78492</v>
      </c>
      <c r="E531" s="483">
        <v>-27287.065689999999</v>
      </c>
      <c r="F531" s="483">
        <v>-134973.90582000001</v>
      </c>
      <c r="G531" s="483">
        <v>-45460.085299999999</v>
      </c>
      <c r="H531" s="89">
        <v>-222584.84173000001</v>
      </c>
      <c r="I531" s="483">
        <v>-22402.913329999999</v>
      </c>
      <c r="J531" s="483">
        <v>-5812.6706400000003</v>
      </c>
      <c r="K531" s="483">
        <v>-1479.8330000000001</v>
      </c>
      <c r="L531" s="483">
        <v>-43780.347540000002</v>
      </c>
      <c r="M531" s="483">
        <v>-16068.55053</v>
      </c>
      <c r="N531" s="483">
        <v>-11842.17179</v>
      </c>
      <c r="O531" s="483">
        <v>-11998.430200000001</v>
      </c>
      <c r="P531" s="483">
        <v>-2246.7993499999998</v>
      </c>
      <c r="Q531" s="483">
        <v>-2618.0069100000001</v>
      </c>
      <c r="R531" s="89">
        <v>-118249.72329000001</v>
      </c>
      <c r="S531" s="483">
        <v>-852.38764000000003</v>
      </c>
      <c r="T531" s="483">
        <v>-1001.08209</v>
      </c>
      <c r="U531" s="483">
        <v>-4.6380499999999998</v>
      </c>
      <c r="V531" s="483">
        <v>-444.69592</v>
      </c>
      <c r="W531" s="483">
        <v>0</v>
      </c>
      <c r="X531" s="483">
        <v>-105.10332</v>
      </c>
      <c r="Y531" s="483">
        <v>-1264.6519599999999</v>
      </c>
      <c r="Z531" s="483">
        <v>-264.99394999999998</v>
      </c>
      <c r="AA531" s="483">
        <v>-117.79259999999999</v>
      </c>
      <c r="AB531" s="483">
        <v>-579.82835</v>
      </c>
      <c r="AC531" s="483">
        <v>-87.985069999999993</v>
      </c>
      <c r="AD531" s="483">
        <v>-4723.1589499999991</v>
      </c>
      <c r="AE531" s="483">
        <v>-345557.72397000005</v>
      </c>
      <c r="AF531" s="233">
        <v>-13322.004790000001</v>
      </c>
      <c r="AG531" s="233">
        <v>-60293.593990000001</v>
      </c>
      <c r="AH531" s="233">
        <v>0</v>
      </c>
      <c r="AI531" s="233">
        <v>-1470.4296299999999</v>
      </c>
      <c r="AJ531" s="488">
        <v>-270471.69555999996</v>
      </c>
    </row>
    <row r="532" spans="1:36" s="42" customFormat="1" x14ac:dyDescent="0.25">
      <c r="A532" s="405">
        <v>6</v>
      </c>
      <c r="B532" s="115">
        <v>149955</v>
      </c>
      <c r="C532" s="185" t="s">
        <v>1534</v>
      </c>
      <c r="D532" s="483">
        <v>-90.782759999999996</v>
      </c>
      <c r="E532" s="483">
        <v>-9630.26505</v>
      </c>
      <c r="F532" s="483">
        <v>-176.2791</v>
      </c>
      <c r="G532" s="483">
        <v>-7.4776899999999999</v>
      </c>
      <c r="H532" s="89">
        <v>-9904.8045999999995</v>
      </c>
      <c r="I532" s="483">
        <v>0</v>
      </c>
      <c r="J532" s="483">
        <v>-87.936999999999998</v>
      </c>
      <c r="K532" s="483">
        <v>0</v>
      </c>
      <c r="L532" s="483">
        <v>0</v>
      </c>
      <c r="M532" s="483">
        <v>0</v>
      </c>
      <c r="N532" s="483">
        <v>0</v>
      </c>
      <c r="O532" s="483">
        <v>-2.56351</v>
      </c>
      <c r="P532" s="483">
        <v>-36.819200000000002</v>
      </c>
      <c r="Q532" s="483">
        <v>0</v>
      </c>
      <c r="R532" s="89">
        <v>-127.31970999999999</v>
      </c>
      <c r="S532" s="483">
        <v>-2.0122800000000001</v>
      </c>
      <c r="T532" s="483">
        <v>0</v>
      </c>
      <c r="U532" s="483">
        <v>0</v>
      </c>
      <c r="V532" s="483">
        <v>0</v>
      </c>
      <c r="W532" s="483">
        <v>0</v>
      </c>
      <c r="X532" s="483">
        <v>0</v>
      </c>
      <c r="Y532" s="483">
        <v>0</v>
      </c>
      <c r="Z532" s="483">
        <v>0</v>
      </c>
      <c r="AA532" s="483">
        <v>0</v>
      </c>
      <c r="AB532" s="483">
        <v>0</v>
      </c>
      <c r="AC532" s="483">
        <v>0</v>
      </c>
      <c r="AD532" s="483">
        <v>-2.0122800000000001</v>
      </c>
      <c r="AE532" s="483">
        <v>-10034.13659</v>
      </c>
      <c r="AF532" s="233">
        <v>0</v>
      </c>
      <c r="AG532" s="233">
        <v>0</v>
      </c>
      <c r="AH532" s="233">
        <v>0</v>
      </c>
      <c r="AI532" s="233">
        <v>0</v>
      </c>
      <c r="AJ532" s="488">
        <v>-10034.13659</v>
      </c>
    </row>
    <row r="533" spans="1:36" s="42" customFormat="1" x14ac:dyDescent="0.25">
      <c r="A533" s="405">
        <v>6</v>
      </c>
      <c r="B533" s="115">
        <v>149960</v>
      </c>
      <c r="C533" s="185" t="s">
        <v>1535</v>
      </c>
      <c r="D533" s="483">
        <v>0</v>
      </c>
      <c r="E533" s="483">
        <v>0</v>
      </c>
      <c r="F533" s="483">
        <v>0</v>
      </c>
      <c r="G533" s="483">
        <v>0</v>
      </c>
      <c r="H533" s="89">
        <v>0</v>
      </c>
      <c r="I533" s="483">
        <v>0</v>
      </c>
      <c r="J533" s="483">
        <v>0</v>
      </c>
      <c r="K533" s="483">
        <v>0</v>
      </c>
      <c r="L533" s="483">
        <v>0</v>
      </c>
      <c r="M533" s="483">
        <v>0</v>
      </c>
      <c r="N533" s="483">
        <v>0</v>
      </c>
      <c r="O533" s="483">
        <v>0</v>
      </c>
      <c r="P533" s="483">
        <v>0</v>
      </c>
      <c r="Q533" s="483">
        <v>0</v>
      </c>
      <c r="R533" s="89">
        <v>0</v>
      </c>
      <c r="S533" s="483">
        <v>0</v>
      </c>
      <c r="T533" s="483">
        <v>0</v>
      </c>
      <c r="U533" s="483">
        <v>0</v>
      </c>
      <c r="V533" s="483">
        <v>0</v>
      </c>
      <c r="W533" s="483">
        <v>0</v>
      </c>
      <c r="X533" s="483">
        <v>0</v>
      </c>
      <c r="Y533" s="483">
        <v>0</v>
      </c>
      <c r="Z533" s="483">
        <v>0</v>
      </c>
      <c r="AA533" s="483">
        <v>0</v>
      </c>
      <c r="AB533" s="483">
        <v>0</v>
      </c>
      <c r="AC533" s="483">
        <v>0</v>
      </c>
      <c r="AD533" s="483">
        <v>0</v>
      </c>
      <c r="AE533" s="483">
        <v>0</v>
      </c>
      <c r="AF533" s="233">
        <v>0</v>
      </c>
      <c r="AG533" s="233">
        <v>0</v>
      </c>
      <c r="AH533" s="233">
        <v>0</v>
      </c>
      <c r="AI533" s="233">
        <v>0</v>
      </c>
      <c r="AJ533" s="488">
        <v>0</v>
      </c>
    </row>
    <row r="534" spans="1:36" s="42" customFormat="1" x14ac:dyDescent="0.25">
      <c r="A534" s="405">
        <v>6</v>
      </c>
      <c r="B534" s="115">
        <v>149980</v>
      </c>
      <c r="C534" s="185" t="s">
        <v>1536</v>
      </c>
      <c r="D534" s="483">
        <v>0</v>
      </c>
      <c r="E534" s="483">
        <v>0</v>
      </c>
      <c r="F534" s="483">
        <v>0</v>
      </c>
      <c r="G534" s="483">
        <v>0</v>
      </c>
      <c r="H534" s="89">
        <v>0</v>
      </c>
      <c r="I534" s="483">
        <v>0</v>
      </c>
      <c r="J534" s="483">
        <v>0</v>
      </c>
      <c r="K534" s="483">
        <v>0</v>
      </c>
      <c r="L534" s="483">
        <v>0</v>
      </c>
      <c r="M534" s="483">
        <v>0</v>
      </c>
      <c r="N534" s="483">
        <v>0</v>
      </c>
      <c r="O534" s="483">
        <v>-3894.41527</v>
      </c>
      <c r="P534" s="483">
        <v>0</v>
      </c>
      <c r="Q534" s="483">
        <v>0</v>
      </c>
      <c r="R534" s="89">
        <v>-3894.41527</v>
      </c>
      <c r="S534" s="483">
        <v>0</v>
      </c>
      <c r="T534" s="483">
        <v>0</v>
      </c>
      <c r="U534" s="483">
        <v>-163.87467000000001</v>
      </c>
      <c r="V534" s="483">
        <v>-84.215149999999994</v>
      </c>
      <c r="W534" s="483">
        <v>0</v>
      </c>
      <c r="X534" s="483">
        <v>-204.28730999999999</v>
      </c>
      <c r="Y534" s="483">
        <v>0</v>
      </c>
      <c r="Z534" s="483">
        <v>0</v>
      </c>
      <c r="AA534" s="483">
        <v>-994.41029000000003</v>
      </c>
      <c r="AB534" s="483">
        <v>-2808.17895</v>
      </c>
      <c r="AC534" s="483">
        <v>0</v>
      </c>
      <c r="AD534" s="483">
        <v>-4254.9663700000001</v>
      </c>
      <c r="AE534" s="483">
        <v>-8149.3816399999996</v>
      </c>
      <c r="AF534" s="233">
        <v>0</v>
      </c>
      <c r="AG534" s="233">
        <v>-84.215149999999994</v>
      </c>
      <c r="AH534" s="233">
        <v>0</v>
      </c>
      <c r="AI534" s="233">
        <v>-994.41029000000003</v>
      </c>
      <c r="AJ534" s="488">
        <v>-7070.7561999999998</v>
      </c>
    </row>
    <row r="535" spans="1:36" s="42" customFormat="1" x14ac:dyDescent="0.25">
      <c r="A535" s="405">
        <v>6</v>
      </c>
      <c r="B535" s="115">
        <v>149985</v>
      </c>
      <c r="C535" s="185" t="s">
        <v>1537</v>
      </c>
      <c r="D535" s="483">
        <v>-1235.0830000000001</v>
      </c>
      <c r="E535" s="483">
        <v>-8542.50281</v>
      </c>
      <c r="F535" s="483">
        <v>-171611.82712999999</v>
      </c>
      <c r="G535" s="483">
        <v>-4035.0966199999998</v>
      </c>
      <c r="H535" s="89">
        <v>-185424.50955999998</v>
      </c>
      <c r="I535" s="483">
        <v>0</v>
      </c>
      <c r="J535" s="483">
        <v>-2340.3380099999999</v>
      </c>
      <c r="K535" s="483">
        <v>0</v>
      </c>
      <c r="L535" s="483">
        <v>0</v>
      </c>
      <c r="M535" s="483">
        <v>-1007.87686</v>
      </c>
      <c r="N535" s="483">
        <v>0</v>
      </c>
      <c r="O535" s="483">
        <v>0</v>
      </c>
      <c r="P535" s="483">
        <v>-905.00878</v>
      </c>
      <c r="Q535" s="483">
        <v>0</v>
      </c>
      <c r="R535" s="89">
        <v>-4253.2236499999999</v>
      </c>
      <c r="S535" s="483">
        <v>0</v>
      </c>
      <c r="T535" s="483">
        <v>-37.79766</v>
      </c>
      <c r="U535" s="483">
        <v>0</v>
      </c>
      <c r="V535" s="483">
        <v>-26.100290000000001</v>
      </c>
      <c r="W535" s="483">
        <v>0</v>
      </c>
      <c r="X535" s="483">
        <v>-29.381419999999999</v>
      </c>
      <c r="Y535" s="483">
        <v>0</v>
      </c>
      <c r="Z535" s="483">
        <v>-57.192360000000001</v>
      </c>
      <c r="AA535" s="483">
        <v>0</v>
      </c>
      <c r="AB535" s="483">
        <v>0</v>
      </c>
      <c r="AC535" s="483">
        <v>0</v>
      </c>
      <c r="AD535" s="483">
        <v>-150.47173000000001</v>
      </c>
      <c r="AE535" s="483">
        <v>-189828.20493999997</v>
      </c>
      <c r="AF535" s="233">
        <v>0</v>
      </c>
      <c r="AG535" s="233">
        <v>-1033.9771499999999</v>
      </c>
      <c r="AH535" s="233">
        <v>0</v>
      </c>
      <c r="AI535" s="233">
        <v>0</v>
      </c>
      <c r="AJ535" s="488">
        <v>-188794.22778999998</v>
      </c>
    </row>
    <row r="536" spans="1:36" s="42" customFormat="1" x14ac:dyDescent="0.25">
      <c r="A536" s="405">
        <v>6</v>
      </c>
      <c r="B536" s="115">
        <v>149987</v>
      </c>
      <c r="C536" s="185" t="s">
        <v>1538</v>
      </c>
      <c r="D536" s="483">
        <v>-14328.034</v>
      </c>
      <c r="E536" s="483">
        <v>-2308.0412099999999</v>
      </c>
      <c r="F536" s="483">
        <v>-50940.281029999998</v>
      </c>
      <c r="G536" s="483">
        <v>0</v>
      </c>
      <c r="H536" s="89">
        <v>-67576.356239999994</v>
      </c>
      <c r="I536" s="483">
        <v>-372.87239</v>
      </c>
      <c r="J536" s="483">
        <v>0</v>
      </c>
      <c r="K536" s="483">
        <v>-2679.11</v>
      </c>
      <c r="L536" s="483">
        <v>-10697.315210000001</v>
      </c>
      <c r="M536" s="483">
        <v>-7875.7194799999997</v>
      </c>
      <c r="N536" s="483">
        <v>-13512.119049999999</v>
      </c>
      <c r="O536" s="483">
        <v>0</v>
      </c>
      <c r="P536" s="483">
        <v>-956.31691999999998</v>
      </c>
      <c r="Q536" s="483">
        <v>-17106.894230000002</v>
      </c>
      <c r="R536" s="89">
        <v>-53200.347280000002</v>
      </c>
      <c r="S536" s="483">
        <v>0</v>
      </c>
      <c r="T536" s="483">
        <v>0</v>
      </c>
      <c r="U536" s="483">
        <v>0</v>
      </c>
      <c r="V536" s="483">
        <v>0</v>
      </c>
      <c r="W536" s="483">
        <v>-911.80672000000004</v>
      </c>
      <c r="X536" s="483">
        <v>-357.98597000000001</v>
      </c>
      <c r="Y536" s="483">
        <v>0</v>
      </c>
      <c r="Z536" s="483">
        <v>-20.731470000000002</v>
      </c>
      <c r="AA536" s="483">
        <v>-284.27697000000001</v>
      </c>
      <c r="AB536" s="483">
        <v>-899.52233999999999</v>
      </c>
      <c r="AC536" s="483">
        <v>-170.06707</v>
      </c>
      <c r="AD536" s="483">
        <v>-2644.3905399999999</v>
      </c>
      <c r="AE536" s="483">
        <v>-123421.09405999999</v>
      </c>
      <c r="AF536" s="233">
        <v>-16191.22905</v>
      </c>
      <c r="AG536" s="233">
        <v>-18573.03469</v>
      </c>
      <c r="AH536" s="233">
        <v>0</v>
      </c>
      <c r="AI536" s="233">
        <v>-454.34404000000001</v>
      </c>
      <c r="AJ536" s="488">
        <v>-88202.486279999983</v>
      </c>
    </row>
    <row r="537" spans="1:36" s="42" customFormat="1" x14ac:dyDescent="0.25">
      <c r="A537" s="405">
        <v>6</v>
      </c>
      <c r="B537" s="115">
        <v>149989</v>
      </c>
      <c r="C537" s="185" t="s">
        <v>1539</v>
      </c>
      <c r="D537" s="483">
        <v>-66046.775659999999</v>
      </c>
      <c r="E537" s="483">
        <v>-52320.994050000001</v>
      </c>
      <c r="F537" s="483">
        <v>-183795.20326000001</v>
      </c>
      <c r="G537" s="483">
        <v>-44255.26498</v>
      </c>
      <c r="H537" s="89">
        <v>-346418.23794999998</v>
      </c>
      <c r="I537" s="483">
        <v>-8043.1580599999998</v>
      </c>
      <c r="J537" s="483">
        <v>-33024</v>
      </c>
      <c r="K537" s="483">
        <v>-8623.2530000000006</v>
      </c>
      <c r="L537" s="483">
        <v>-104791.54790999999</v>
      </c>
      <c r="M537" s="483">
        <v>-11835.58318</v>
      </c>
      <c r="N537" s="483">
        <v>-11891.99165</v>
      </c>
      <c r="O537" s="483">
        <v>-3578.1712600000001</v>
      </c>
      <c r="P537" s="483">
        <v>-3138.7578100000001</v>
      </c>
      <c r="Q537" s="483">
        <v>-11603.721380000001</v>
      </c>
      <c r="R537" s="89">
        <v>-196530.18424999999</v>
      </c>
      <c r="S537" s="483">
        <v>-321.88337000000001</v>
      </c>
      <c r="T537" s="483">
        <v>-126.52397000000001</v>
      </c>
      <c r="U537" s="483">
        <v>-333.56619000000001</v>
      </c>
      <c r="V537" s="483">
        <v>-3.2012800000000001</v>
      </c>
      <c r="W537" s="483">
        <v>-847.30746999999997</v>
      </c>
      <c r="X537" s="483">
        <v>0</v>
      </c>
      <c r="Y537" s="483">
        <v>-7.1744300000000001</v>
      </c>
      <c r="Z537" s="483">
        <v>-2.21835</v>
      </c>
      <c r="AA537" s="483">
        <v>-143.89157</v>
      </c>
      <c r="AB537" s="483">
        <v>-212.40583000000001</v>
      </c>
      <c r="AC537" s="483">
        <v>-603.63229999999999</v>
      </c>
      <c r="AD537" s="483">
        <v>-2601.80476</v>
      </c>
      <c r="AE537" s="483">
        <v>-545550.22695999988</v>
      </c>
      <c r="AF537" s="233">
        <v>-20515.244650000001</v>
      </c>
      <c r="AG537" s="233">
        <v>-116630.33236999999</v>
      </c>
      <c r="AH537" s="233">
        <v>0</v>
      </c>
      <c r="AI537" s="233">
        <v>-754.69830000000002</v>
      </c>
      <c r="AJ537" s="488">
        <v>-407649.95163999987</v>
      </c>
    </row>
    <row r="538" spans="1:36" s="40" customFormat="1" x14ac:dyDescent="0.25">
      <c r="A538" s="405"/>
      <c r="B538" s="114">
        <v>15</v>
      </c>
      <c r="C538" s="321" t="s">
        <v>94</v>
      </c>
      <c r="D538" s="484">
        <v>0</v>
      </c>
      <c r="E538" s="484">
        <v>4885.4089599999998</v>
      </c>
      <c r="F538" s="484">
        <v>215.55907999999999</v>
      </c>
      <c r="G538" s="484">
        <v>30.241569999999999</v>
      </c>
      <c r="H538" s="26">
        <v>5131.2096099999999</v>
      </c>
      <c r="I538" s="484">
        <v>64.155799999999999</v>
      </c>
      <c r="J538" s="484">
        <v>0</v>
      </c>
      <c r="K538" s="484">
        <v>100.352</v>
      </c>
      <c r="L538" s="484">
        <v>0</v>
      </c>
      <c r="M538" s="484">
        <v>0</v>
      </c>
      <c r="N538" s="484">
        <v>0</v>
      </c>
      <c r="O538" s="484">
        <v>0</v>
      </c>
      <c r="P538" s="484">
        <v>0</v>
      </c>
      <c r="Q538" s="484">
        <v>0</v>
      </c>
      <c r="R538" s="26">
        <v>164.5078</v>
      </c>
      <c r="S538" s="484">
        <v>0</v>
      </c>
      <c r="T538" s="484">
        <v>0</v>
      </c>
      <c r="U538" s="484">
        <v>0</v>
      </c>
      <c r="V538" s="484">
        <v>0</v>
      </c>
      <c r="W538" s="484">
        <v>0</v>
      </c>
      <c r="X538" s="484">
        <v>0</v>
      </c>
      <c r="Y538" s="484">
        <v>0</v>
      </c>
      <c r="Z538" s="484">
        <v>0</v>
      </c>
      <c r="AA538" s="484">
        <v>0</v>
      </c>
      <c r="AB538" s="484">
        <v>0</v>
      </c>
      <c r="AC538" s="484">
        <v>0</v>
      </c>
      <c r="AD538" s="484">
        <v>0</v>
      </c>
      <c r="AE538" s="484">
        <v>5295.7174100000002</v>
      </c>
      <c r="AF538" s="486">
        <v>100.352</v>
      </c>
      <c r="AG538" s="486">
        <v>0</v>
      </c>
      <c r="AH538" s="486">
        <v>0</v>
      </c>
      <c r="AI538" s="486">
        <v>0</v>
      </c>
      <c r="AJ538" s="487">
        <v>5195.3654100000003</v>
      </c>
    </row>
    <row r="539" spans="1:36" s="42" customFormat="1" x14ac:dyDescent="0.25">
      <c r="A539" s="406"/>
      <c r="B539" s="115">
        <v>1501</v>
      </c>
      <c r="C539" s="185" t="s">
        <v>95</v>
      </c>
      <c r="D539" s="483">
        <v>0</v>
      </c>
      <c r="E539" s="483">
        <v>4885.4089599999998</v>
      </c>
      <c r="F539" s="483">
        <v>215.55907999999999</v>
      </c>
      <c r="G539" s="483">
        <v>30.241569999999999</v>
      </c>
      <c r="H539" s="89">
        <v>5131.2096099999999</v>
      </c>
      <c r="I539" s="483">
        <v>64.155799999999999</v>
      </c>
      <c r="J539" s="483">
        <v>0</v>
      </c>
      <c r="K539" s="483">
        <v>100.352</v>
      </c>
      <c r="L539" s="483">
        <v>0</v>
      </c>
      <c r="M539" s="483">
        <v>0</v>
      </c>
      <c r="N539" s="483">
        <v>0</v>
      </c>
      <c r="O539" s="483">
        <v>0</v>
      </c>
      <c r="P539" s="483">
        <v>0</v>
      </c>
      <c r="Q539" s="483">
        <v>0</v>
      </c>
      <c r="R539" s="89">
        <v>164.5078</v>
      </c>
      <c r="S539" s="483">
        <v>0</v>
      </c>
      <c r="T539" s="483">
        <v>0</v>
      </c>
      <c r="U539" s="483">
        <v>0</v>
      </c>
      <c r="V539" s="483">
        <v>0</v>
      </c>
      <c r="W539" s="483">
        <v>0</v>
      </c>
      <c r="X539" s="483">
        <v>0</v>
      </c>
      <c r="Y539" s="483">
        <v>0</v>
      </c>
      <c r="Z539" s="483">
        <v>0</v>
      </c>
      <c r="AA539" s="483">
        <v>0</v>
      </c>
      <c r="AB539" s="483">
        <v>0</v>
      </c>
      <c r="AC539" s="483">
        <v>0</v>
      </c>
      <c r="AD539" s="483">
        <v>0</v>
      </c>
      <c r="AE539" s="483">
        <v>5295.7174100000002</v>
      </c>
      <c r="AF539" s="233">
        <v>100.352</v>
      </c>
      <c r="AG539" s="233">
        <v>0</v>
      </c>
      <c r="AH539" s="233">
        <v>0</v>
      </c>
      <c r="AI539" s="233">
        <v>0</v>
      </c>
      <c r="AJ539" s="488">
        <v>5195.3654100000003</v>
      </c>
    </row>
    <row r="540" spans="1:36" s="42" customFormat="1" x14ac:dyDescent="0.25">
      <c r="A540" s="406"/>
      <c r="B540" s="115">
        <v>1502</v>
      </c>
      <c r="C540" s="185" t="s">
        <v>96</v>
      </c>
      <c r="D540" s="483">
        <v>0</v>
      </c>
      <c r="E540" s="483">
        <v>0</v>
      </c>
      <c r="F540" s="483">
        <v>0</v>
      </c>
      <c r="G540" s="483">
        <v>0</v>
      </c>
      <c r="H540" s="89">
        <v>0</v>
      </c>
      <c r="I540" s="483">
        <v>0</v>
      </c>
      <c r="J540" s="483">
        <v>0</v>
      </c>
      <c r="K540" s="483">
        <v>0</v>
      </c>
      <c r="L540" s="483">
        <v>0</v>
      </c>
      <c r="M540" s="483">
        <v>0</v>
      </c>
      <c r="N540" s="483">
        <v>0</v>
      </c>
      <c r="O540" s="483">
        <v>0</v>
      </c>
      <c r="P540" s="483">
        <v>0</v>
      </c>
      <c r="Q540" s="483">
        <v>0</v>
      </c>
      <c r="R540" s="89">
        <v>0</v>
      </c>
      <c r="S540" s="483">
        <v>0</v>
      </c>
      <c r="T540" s="483">
        <v>0</v>
      </c>
      <c r="U540" s="483">
        <v>0</v>
      </c>
      <c r="V540" s="483">
        <v>0</v>
      </c>
      <c r="W540" s="483">
        <v>0</v>
      </c>
      <c r="X540" s="483">
        <v>0</v>
      </c>
      <c r="Y540" s="483">
        <v>0</v>
      </c>
      <c r="Z540" s="483">
        <v>0</v>
      </c>
      <c r="AA540" s="483">
        <v>0</v>
      </c>
      <c r="AB540" s="483">
        <v>0</v>
      </c>
      <c r="AC540" s="483">
        <v>0</v>
      </c>
      <c r="AD540" s="483">
        <v>0</v>
      </c>
      <c r="AE540" s="483">
        <v>0</v>
      </c>
      <c r="AF540" s="233">
        <v>0</v>
      </c>
      <c r="AG540" s="233">
        <v>0</v>
      </c>
      <c r="AH540" s="233">
        <v>0</v>
      </c>
      <c r="AI540" s="233">
        <v>0</v>
      </c>
      <c r="AJ540" s="488">
        <v>0</v>
      </c>
    </row>
    <row r="541" spans="1:36" s="40" customFormat="1" x14ac:dyDescent="0.25">
      <c r="A541" s="405"/>
      <c r="B541" s="114">
        <v>16</v>
      </c>
      <c r="C541" s="321" t="s">
        <v>97</v>
      </c>
      <c r="D541" s="484">
        <v>63166.176829999997</v>
      </c>
      <c r="E541" s="484">
        <v>144969.32863</v>
      </c>
      <c r="F541" s="484">
        <v>265814.41350000002</v>
      </c>
      <c r="G541" s="484">
        <v>69316.3318</v>
      </c>
      <c r="H541" s="26">
        <v>543266.25076000008</v>
      </c>
      <c r="I541" s="484">
        <v>45501.124920000002</v>
      </c>
      <c r="J541" s="484">
        <v>35687.422429999999</v>
      </c>
      <c r="K541" s="484">
        <v>3519.89</v>
      </c>
      <c r="L541" s="484">
        <v>34013.455150000002</v>
      </c>
      <c r="M541" s="484">
        <v>9272.4027299999998</v>
      </c>
      <c r="N541" s="484">
        <v>50042.633520000003</v>
      </c>
      <c r="O541" s="484">
        <v>11160.02081</v>
      </c>
      <c r="P541" s="484">
        <v>13073.80998</v>
      </c>
      <c r="Q541" s="484">
        <v>10048.776519999999</v>
      </c>
      <c r="R541" s="26">
        <v>212319.53606000001</v>
      </c>
      <c r="S541" s="484">
        <v>4681.9747799999996</v>
      </c>
      <c r="T541" s="484">
        <v>6006.6377700000003</v>
      </c>
      <c r="U541" s="484">
        <v>3283.5011300000001</v>
      </c>
      <c r="V541" s="484">
        <v>396.20350999999999</v>
      </c>
      <c r="W541" s="484">
        <v>965.90961000000004</v>
      </c>
      <c r="X541" s="484">
        <v>344.05184000000003</v>
      </c>
      <c r="Y541" s="484">
        <v>4435.9682199999997</v>
      </c>
      <c r="Z541" s="484">
        <v>1935.19346</v>
      </c>
      <c r="AA541" s="484">
        <v>4365.32582</v>
      </c>
      <c r="AB541" s="484">
        <v>4057.5719600000002</v>
      </c>
      <c r="AC541" s="484">
        <v>1419.5132799999999</v>
      </c>
      <c r="AD541" s="484">
        <v>31891.85138</v>
      </c>
      <c r="AE541" s="484">
        <v>787477.63820000004</v>
      </c>
      <c r="AF541" s="486">
        <v>53562.523520000002</v>
      </c>
      <c r="AG541" s="486">
        <v>43682.061390000003</v>
      </c>
      <c r="AH541" s="486">
        <v>0</v>
      </c>
      <c r="AI541" s="486">
        <v>10220.80732</v>
      </c>
      <c r="AJ541" s="487">
        <v>680012.24597000005</v>
      </c>
    </row>
    <row r="542" spans="1:36" s="42" customFormat="1" x14ac:dyDescent="0.25">
      <c r="A542" s="406"/>
      <c r="B542" s="115">
        <v>1601</v>
      </c>
      <c r="C542" s="185" t="s">
        <v>1540</v>
      </c>
      <c r="D542" s="483">
        <v>0</v>
      </c>
      <c r="E542" s="483">
        <v>0</v>
      </c>
      <c r="F542" s="483">
        <v>5.1389999999999998E-2</v>
      </c>
      <c r="G542" s="483">
        <v>0</v>
      </c>
      <c r="H542" s="89">
        <v>5.1389999999999998E-2</v>
      </c>
      <c r="I542" s="483">
        <v>0</v>
      </c>
      <c r="J542" s="483">
        <v>0</v>
      </c>
      <c r="K542" s="483">
        <v>0</v>
      </c>
      <c r="L542" s="483">
        <v>0</v>
      </c>
      <c r="M542" s="483">
        <v>0</v>
      </c>
      <c r="N542" s="483">
        <v>0</v>
      </c>
      <c r="O542" s="483">
        <v>0</v>
      </c>
      <c r="P542" s="483">
        <v>0</v>
      </c>
      <c r="Q542" s="483">
        <v>0</v>
      </c>
      <c r="R542" s="89">
        <v>0</v>
      </c>
      <c r="S542" s="483">
        <v>0</v>
      </c>
      <c r="T542" s="483">
        <v>0</v>
      </c>
      <c r="U542" s="483">
        <v>0</v>
      </c>
      <c r="V542" s="483">
        <v>0</v>
      </c>
      <c r="W542" s="483">
        <v>0</v>
      </c>
      <c r="X542" s="483">
        <v>0</v>
      </c>
      <c r="Y542" s="483">
        <v>0</v>
      </c>
      <c r="Z542" s="483">
        <v>0</v>
      </c>
      <c r="AA542" s="483">
        <v>0</v>
      </c>
      <c r="AB542" s="483">
        <v>0</v>
      </c>
      <c r="AC542" s="483">
        <v>0</v>
      </c>
      <c r="AD542" s="483">
        <v>0</v>
      </c>
      <c r="AE542" s="483">
        <v>5.1389999999999998E-2</v>
      </c>
      <c r="AF542" s="233">
        <v>0</v>
      </c>
      <c r="AG542" s="233">
        <v>0</v>
      </c>
      <c r="AH542" s="233">
        <v>0</v>
      </c>
      <c r="AI542" s="233">
        <v>0</v>
      </c>
      <c r="AJ542" s="488">
        <v>5.1389999999999998E-2</v>
      </c>
    </row>
    <row r="543" spans="1:36" s="42" customFormat="1" x14ac:dyDescent="0.25">
      <c r="A543" s="406"/>
      <c r="B543" s="115">
        <v>160105</v>
      </c>
      <c r="C543" s="185" t="s">
        <v>99</v>
      </c>
      <c r="D543" s="483">
        <v>0</v>
      </c>
      <c r="E543" s="483">
        <v>0</v>
      </c>
      <c r="F543" s="483">
        <v>5.1389999999999998E-2</v>
      </c>
      <c r="G543" s="483">
        <v>0</v>
      </c>
      <c r="H543" s="89">
        <v>5.1389999999999998E-2</v>
      </c>
      <c r="I543" s="483">
        <v>0</v>
      </c>
      <c r="J543" s="483">
        <v>0</v>
      </c>
      <c r="K543" s="483">
        <v>0</v>
      </c>
      <c r="L543" s="483">
        <v>0</v>
      </c>
      <c r="M543" s="483">
        <v>0</v>
      </c>
      <c r="N543" s="483">
        <v>0</v>
      </c>
      <c r="O543" s="483">
        <v>0</v>
      </c>
      <c r="P543" s="483">
        <v>0</v>
      </c>
      <c r="Q543" s="483">
        <v>0</v>
      </c>
      <c r="R543" s="89">
        <v>0</v>
      </c>
      <c r="S543" s="483">
        <v>0</v>
      </c>
      <c r="T543" s="483">
        <v>0</v>
      </c>
      <c r="U543" s="483">
        <v>0</v>
      </c>
      <c r="V543" s="483">
        <v>0</v>
      </c>
      <c r="W543" s="483">
        <v>0</v>
      </c>
      <c r="X543" s="483">
        <v>0</v>
      </c>
      <c r="Y543" s="483">
        <v>0</v>
      </c>
      <c r="Z543" s="483">
        <v>0</v>
      </c>
      <c r="AA543" s="483">
        <v>0</v>
      </c>
      <c r="AB543" s="483">
        <v>0</v>
      </c>
      <c r="AC543" s="483">
        <v>0</v>
      </c>
      <c r="AD543" s="483">
        <v>0</v>
      </c>
      <c r="AE543" s="483">
        <v>5.1389999999999998E-2</v>
      </c>
      <c r="AF543" s="233">
        <v>0</v>
      </c>
      <c r="AG543" s="233">
        <v>0</v>
      </c>
      <c r="AH543" s="233">
        <v>0</v>
      </c>
      <c r="AI543" s="233">
        <v>0</v>
      </c>
      <c r="AJ543" s="488">
        <v>5.1389999999999998E-2</v>
      </c>
    </row>
    <row r="544" spans="1:36" s="42" customFormat="1" x14ac:dyDescent="0.25">
      <c r="A544" s="406"/>
      <c r="B544" s="115">
        <v>160110</v>
      </c>
      <c r="C544" s="185" t="s">
        <v>31</v>
      </c>
      <c r="D544" s="483">
        <v>0</v>
      </c>
      <c r="E544" s="483">
        <v>0</v>
      </c>
      <c r="F544" s="483">
        <v>0</v>
      </c>
      <c r="G544" s="483">
        <v>0</v>
      </c>
      <c r="H544" s="89">
        <v>0</v>
      </c>
      <c r="I544" s="483">
        <v>0</v>
      </c>
      <c r="J544" s="483">
        <v>0</v>
      </c>
      <c r="K544" s="483">
        <v>0</v>
      </c>
      <c r="L544" s="483">
        <v>0</v>
      </c>
      <c r="M544" s="483">
        <v>0</v>
      </c>
      <c r="N544" s="483">
        <v>0</v>
      </c>
      <c r="O544" s="483">
        <v>0</v>
      </c>
      <c r="P544" s="483">
        <v>0</v>
      </c>
      <c r="Q544" s="483">
        <v>0</v>
      </c>
      <c r="R544" s="89">
        <v>0</v>
      </c>
      <c r="S544" s="483">
        <v>0</v>
      </c>
      <c r="T544" s="483">
        <v>0</v>
      </c>
      <c r="U544" s="483">
        <v>0</v>
      </c>
      <c r="V544" s="483">
        <v>0</v>
      </c>
      <c r="W544" s="483">
        <v>0</v>
      </c>
      <c r="X544" s="483">
        <v>0</v>
      </c>
      <c r="Y544" s="483">
        <v>0</v>
      </c>
      <c r="Z544" s="483">
        <v>0</v>
      </c>
      <c r="AA544" s="483">
        <v>0</v>
      </c>
      <c r="AB544" s="483">
        <v>0</v>
      </c>
      <c r="AC544" s="483">
        <v>0</v>
      </c>
      <c r="AD544" s="483">
        <v>0</v>
      </c>
      <c r="AE544" s="483">
        <v>0</v>
      </c>
      <c r="AF544" s="233">
        <v>0</v>
      </c>
      <c r="AG544" s="233">
        <v>0</v>
      </c>
      <c r="AH544" s="233">
        <v>0</v>
      </c>
      <c r="AI544" s="233">
        <v>0</v>
      </c>
      <c r="AJ544" s="488">
        <v>0</v>
      </c>
    </row>
    <row r="545" spans="1:36" s="42" customFormat="1" x14ac:dyDescent="0.25">
      <c r="A545" s="406"/>
      <c r="B545" s="115">
        <v>1602</v>
      </c>
      <c r="C545" s="185" t="s">
        <v>1541</v>
      </c>
      <c r="D545" s="483">
        <v>3781.4539199999999</v>
      </c>
      <c r="E545" s="483">
        <v>2762.1388400000001</v>
      </c>
      <c r="F545" s="483">
        <v>4809.4837299999999</v>
      </c>
      <c r="G545" s="483">
        <v>892.11472000000003</v>
      </c>
      <c r="H545" s="89">
        <v>12245.191209999999</v>
      </c>
      <c r="I545" s="483">
        <v>1908.84301</v>
      </c>
      <c r="J545" s="483">
        <v>1445.1512600000001</v>
      </c>
      <c r="K545" s="483">
        <v>739.17600000000004</v>
      </c>
      <c r="L545" s="483">
        <v>427.77704999999997</v>
      </c>
      <c r="M545" s="483">
        <v>669.00990000000002</v>
      </c>
      <c r="N545" s="483">
        <v>5786.5397199999998</v>
      </c>
      <c r="O545" s="483">
        <v>1407.0294799999999</v>
      </c>
      <c r="P545" s="483">
        <v>920.87013999999999</v>
      </c>
      <c r="Q545" s="483">
        <v>492.22007000000002</v>
      </c>
      <c r="R545" s="89">
        <v>13796.61663</v>
      </c>
      <c r="S545" s="483">
        <v>89.499250000000004</v>
      </c>
      <c r="T545" s="483">
        <v>451.85316</v>
      </c>
      <c r="U545" s="483">
        <v>67.936589999999995</v>
      </c>
      <c r="V545" s="483">
        <v>16.917159999999999</v>
      </c>
      <c r="W545" s="483">
        <v>88.488190000000003</v>
      </c>
      <c r="X545" s="483">
        <v>2.35215</v>
      </c>
      <c r="Y545" s="483">
        <v>21.143879999999999</v>
      </c>
      <c r="Z545" s="483">
        <v>34.462829999999997</v>
      </c>
      <c r="AA545" s="483">
        <v>249.18351000000001</v>
      </c>
      <c r="AB545" s="483">
        <v>71.264480000000006</v>
      </c>
      <c r="AC545" s="483">
        <v>1.155</v>
      </c>
      <c r="AD545" s="483">
        <v>1094.2562</v>
      </c>
      <c r="AE545" s="483">
        <v>27136.064040000001</v>
      </c>
      <c r="AF545" s="233">
        <v>6525.7157200000001</v>
      </c>
      <c r="AG545" s="233">
        <v>1113.7041100000001</v>
      </c>
      <c r="AH545" s="233">
        <v>0</v>
      </c>
      <c r="AI545" s="233">
        <v>271.48239000000001</v>
      </c>
      <c r="AJ545" s="488">
        <v>19225.161820000001</v>
      </c>
    </row>
    <row r="546" spans="1:36" s="42" customFormat="1" x14ac:dyDescent="0.25">
      <c r="A546" s="406"/>
      <c r="B546" s="115">
        <v>160205</v>
      </c>
      <c r="C546" s="185" t="s">
        <v>101</v>
      </c>
      <c r="D546" s="483">
        <v>0</v>
      </c>
      <c r="E546" s="483">
        <v>0</v>
      </c>
      <c r="F546" s="483">
        <v>0</v>
      </c>
      <c r="G546" s="483">
        <v>0</v>
      </c>
      <c r="H546" s="89">
        <v>0</v>
      </c>
      <c r="I546" s="483">
        <v>168.17778999999999</v>
      </c>
      <c r="J546" s="483">
        <v>0</v>
      </c>
      <c r="K546" s="483">
        <v>0</v>
      </c>
      <c r="L546" s="483">
        <v>0</v>
      </c>
      <c r="M546" s="483">
        <v>0</v>
      </c>
      <c r="N546" s="483">
        <v>15.685829999999999</v>
      </c>
      <c r="O546" s="483">
        <v>2.5352399999999999</v>
      </c>
      <c r="P546" s="483">
        <v>0</v>
      </c>
      <c r="Q546" s="483">
        <v>0</v>
      </c>
      <c r="R546" s="89">
        <v>186.39885999999998</v>
      </c>
      <c r="S546" s="483">
        <v>0</v>
      </c>
      <c r="T546" s="483">
        <v>0</v>
      </c>
      <c r="U546" s="483">
        <v>0</v>
      </c>
      <c r="V546" s="483">
        <v>0</v>
      </c>
      <c r="W546" s="483">
        <v>0</v>
      </c>
      <c r="X546" s="483">
        <v>0</v>
      </c>
      <c r="Y546" s="483">
        <v>0</v>
      </c>
      <c r="Z546" s="483">
        <v>0</v>
      </c>
      <c r="AA546" s="483">
        <v>0</v>
      </c>
      <c r="AB546" s="483">
        <v>0</v>
      </c>
      <c r="AC546" s="483">
        <v>0</v>
      </c>
      <c r="AD546" s="483">
        <v>0</v>
      </c>
      <c r="AE546" s="483">
        <v>186.39885999999998</v>
      </c>
      <c r="AF546" s="233">
        <v>15.685829999999999</v>
      </c>
      <c r="AG546" s="233">
        <v>0</v>
      </c>
      <c r="AH546" s="233">
        <v>0</v>
      </c>
      <c r="AI546" s="233">
        <v>0</v>
      </c>
      <c r="AJ546" s="488">
        <v>170.71302999999997</v>
      </c>
    </row>
    <row r="547" spans="1:36" s="42" customFormat="1" x14ac:dyDescent="0.25">
      <c r="A547" s="406"/>
      <c r="B547" s="115">
        <v>160210</v>
      </c>
      <c r="C547" s="185" t="s">
        <v>102</v>
      </c>
      <c r="D547" s="483">
        <v>3770.13717</v>
      </c>
      <c r="E547" s="483">
        <v>2761.1395000000002</v>
      </c>
      <c r="F547" s="483">
        <v>3345.66705</v>
      </c>
      <c r="G547" s="483">
        <v>805.17873999999995</v>
      </c>
      <c r="H547" s="89">
        <v>10682.122459999999</v>
      </c>
      <c r="I547" s="483">
        <v>1402.2906499999999</v>
      </c>
      <c r="J547" s="483">
        <v>1436.1479099999999</v>
      </c>
      <c r="K547" s="483">
        <v>739.17600000000004</v>
      </c>
      <c r="L547" s="483">
        <v>427.77704999999997</v>
      </c>
      <c r="M547" s="483">
        <v>663.08024999999998</v>
      </c>
      <c r="N547" s="483">
        <v>5770.8538900000003</v>
      </c>
      <c r="O547" s="483">
        <v>1399.8921700000001</v>
      </c>
      <c r="P547" s="483">
        <v>583.37183000000005</v>
      </c>
      <c r="Q547" s="483">
        <v>492.22007000000002</v>
      </c>
      <c r="R547" s="89">
        <v>12914.809819999999</v>
      </c>
      <c r="S547" s="483">
        <v>89.499250000000004</v>
      </c>
      <c r="T547" s="483">
        <v>390.49229000000003</v>
      </c>
      <c r="U547" s="483">
        <v>0</v>
      </c>
      <c r="V547" s="483">
        <v>16.917159999999999</v>
      </c>
      <c r="W547" s="483">
        <v>88.488190000000003</v>
      </c>
      <c r="X547" s="483">
        <v>2.1225399999999999</v>
      </c>
      <c r="Y547" s="483">
        <v>21.143879999999999</v>
      </c>
      <c r="Z547" s="483">
        <v>34.462829999999997</v>
      </c>
      <c r="AA547" s="483">
        <v>249.18351000000001</v>
      </c>
      <c r="AB547" s="483">
        <v>37.80397</v>
      </c>
      <c r="AC547" s="483">
        <v>1.155</v>
      </c>
      <c r="AD547" s="483">
        <v>931.26862000000017</v>
      </c>
      <c r="AE547" s="483">
        <v>24528.200899999996</v>
      </c>
      <c r="AF547" s="233">
        <v>6510.0298900000007</v>
      </c>
      <c r="AG547" s="233">
        <v>1107.7744600000001</v>
      </c>
      <c r="AH547" s="233">
        <v>0</v>
      </c>
      <c r="AI547" s="233">
        <v>271.48239000000001</v>
      </c>
      <c r="AJ547" s="488">
        <v>16638.914159999997</v>
      </c>
    </row>
    <row r="548" spans="1:36" s="42" customFormat="1" x14ac:dyDescent="0.25">
      <c r="A548" s="406"/>
      <c r="B548" s="115">
        <v>160215</v>
      </c>
      <c r="C548" s="185" t="s">
        <v>103</v>
      </c>
      <c r="D548" s="483">
        <v>11.316750000000001</v>
      </c>
      <c r="E548" s="483">
        <v>0</v>
      </c>
      <c r="F548" s="483">
        <v>0</v>
      </c>
      <c r="G548" s="483">
        <v>36.241190000000003</v>
      </c>
      <c r="H548" s="89">
        <v>47.557940000000002</v>
      </c>
      <c r="I548" s="483">
        <v>0</v>
      </c>
      <c r="J548" s="483">
        <v>2.17014</v>
      </c>
      <c r="K548" s="483">
        <v>0</v>
      </c>
      <c r="L548" s="483">
        <v>0</v>
      </c>
      <c r="M548" s="483">
        <v>0</v>
      </c>
      <c r="N548" s="483">
        <v>0</v>
      </c>
      <c r="O548" s="483">
        <v>0</v>
      </c>
      <c r="P548" s="483">
        <v>335.25679000000002</v>
      </c>
      <c r="Q548" s="483">
        <v>0</v>
      </c>
      <c r="R548" s="89">
        <v>337.42693000000003</v>
      </c>
      <c r="S548" s="483">
        <v>0</v>
      </c>
      <c r="T548" s="483">
        <v>61.360869999999998</v>
      </c>
      <c r="U548" s="483">
        <v>67.936589999999995</v>
      </c>
      <c r="V548" s="483">
        <v>0</v>
      </c>
      <c r="W548" s="483">
        <v>0</v>
      </c>
      <c r="X548" s="483">
        <v>0</v>
      </c>
      <c r="Y548" s="483">
        <v>0</v>
      </c>
      <c r="Z548" s="483">
        <v>0</v>
      </c>
      <c r="AA548" s="483">
        <v>0</v>
      </c>
      <c r="AB548" s="483">
        <v>33.460509999999999</v>
      </c>
      <c r="AC548" s="483">
        <v>0</v>
      </c>
      <c r="AD548" s="483">
        <v>162.75797</v>
      </c>
      <c r="AE548" s="483">
        <v>547.74284</v>
      </c>
      <c r="AF548" s="233">
        <v>0</v>
      </c>
      <c r="AG548" s="233">
        <v>0</v>
      </c>
      <c r="AH548" s="233">
        <v>0</v>
      </c>
      <c r="AI548" s="233">
        <v>0</v>
      </c>
      <c r="AJ548" s="488">
        <v>547.74284</v>
      </c>
    </row>
    <row r="549" spans="1:36" s="42" customFormat="1" x14ac:dyDescent="0.25">
      <c r="A549" s="406"/>
      <c r="B549" s="115">
        <v>160220</v>
      </c>
      <c r="C549" s="185" t="s">
        <v>48</v>
      </c>
      <c r="D549" s="483">
        <v>0</v>
      </c>
      <c r="E549" s="483">
        <v>0.99934000000000001</v>
      </c>
      <c r="F549" s="483">
        <v>1463.8166799999999</v>
      </c>
      <c r="G549" s="483">
        <v>50.694789999999998</v>
      </c>
      <c r="H549" s="89">
        <v>1515.51081</v>
      </c>
      <c r="I549" s="483">
        <v>338.37457000000001</v>
      </c>
      <c r="J549" s="483">
        <v>6.8332100000000002</v>
      </c>
      <c r="K549" s="483">
        <v>0</v>
      </c>
      <c r="L549" s="483">
        <v>0</v>
      </c>
      <c r="M549" s="483">
        <v>5.9296499999999996</v>
      </c>
      <c r="N549" s="483">
        <v>0</v>
      </c>
      <c r="O549" s="483">
        <v>4.6020700000000003</v>
      </c>
      <c r="P549" s="483">
        <v>2.24152</v>
      </c>
      <c r="Q549" s="483">
        <v>0</v>
      </c>
      <c r="R549" s="89">
        <v>357.98102</v>
      </c>
      <c r="S549" s="483">
        <v>0</v>
      </c>
      <c r="T549" s="483">
        <v>0</v>
      </c>
      <c r="U549" s="483">
        <v>0</v>
      </c>
      <c r="V549" s="483">
        <v>0</v>
      </c>
      <c r="W549" s="483">
        <v>0</v>
      </c>
      <c r="X549" s="483">
        <v>0.22961000000000001</v>
      </c>
      <c r="Y549" s="483">
        <v>0</v>
      </c>
      <c r="Z549" s="483">
        <v>0</v>
      </c>
      <c r="AA549" s="483">
        <v>0</v>
      </c>
      <c r="AB549" s="483">
        <v>0</v>
      </c>
      <c r="AC549" s="483">
        <v>0</v>
      </c>
      <c r="AD549" s="483">
        <v>0.22961000000000001</v>
      </c>
      <c r="AE549" s="483">
        <v>1873.72144</v>
      </c>
      <c r="AF549" s="233">
        <v>0</v>
      </c>
      <c r="AG549" s="233">
        <v>5.9296499999999996</v>
      </c>
      <c r="AH549" s="233">
        <v>0</v>
      </c>
      <c r="AI549" s="233">
        <v>0</v>
      </c>
      <c r="AJ549" s="488">
        <v>1867.79179</v>
      </c>
    </row>
    <row r="550" spans="1:36" s="42" customFormat="1" x14ac:dyDescent="0.25">
      <c r="A550" s="406"/>
      <c r="B550" s="115">
        <v>1603</v>
      </c>
      <c r="C550" s="185" t="s">
        <v>1542</v>
      </c>
      <c r="D550" s="483">
        <v>45906.76094</v>
      </c>
      <c r="E550" s="483">
        <v>119462.91174</v>
      </c>
      <c r="F550" s="483">
        <v>101232.37760000001</v>
      </c>
      <c r="G550" s="483">
        <v>56124.938199999997</v>
      </c>
      <c r="H550" s="89">
        <v>322726.98847999994</v>
      </c>
      <c r="I550" s="483">
        <v>24077.30918</v>
      </c>
      <c r="J550" s="483">
        <v>21928.081330000001</v>
      </c>
      <c r="K550" s="483">
        <v>2275.2959999999998</v>
      </c>
      <c r="L550" s="483">
        <v>8184.6991200000002</v>
      </c>
      <c r="M550" s="483">
        <v>6862.1794300000001</v>
      </c>
      <c r="N550" s="483">
        <v>30421.046890000001</v>
      </c>
      <c r="O550" s="483">
        <v>9452.9826099999991</v>
      </c>
      <c r="P550" s="483">
        <v>10384.534320000001</v>
      </c>
      <c r="Q550" s="483">
        <v>6909.6245900000004</v>
      </c>
      <c r="R550" s="89">
        <v>120495.75347000001</v>
      </c>
      <c r="S550" s="483">
        <v>4037.40699</v>
      </c>
      <c r="T550" s="483">
        <v>2470.5549599999999</v>
      </c>
      <c r="U550" s="483">
        <v>879.93167000000005</v>
      </c>
      <c r="V550" s="483">
        <v>304.71474999999998</v>
      </c>
      <c r="W550" s="483">
        <v>876.56962999999996</v>
      </c>
      <c r="X550" s="483">
        <v>163.10636</v>
      </c>
      <c r="Y550" s="483">
        <v>3915.4062199999998</v>
      </c>
      <c r="Z550" s="483">
        <v>401.92345999999998</v>
      </c>
      <c r="AA550" s="483">
        <v>4066.2322100000001</v>
      </c>
      <c r="AB550" s="483">
        <v>3650.3011299999998</v>
      </c>
      <c r="AC550" s="483">
        <v>1281.2641000000001</v>
      </c>
      <c r="AD550" s="483">
        <v>22047.411479999999</v>
      </c>
      <c r="AE550" s="483">
        <v>465270.15342999995</v>
      </c>
      <c r="AF550" s="233">
        <v>32696.34289</v>
      </c>
      <c r="AG550" s="233">
        <v>15351.5933</v>
      </c>
      <c r="AH550" s="233">
        <v>0</v>
      </c>
      <c r="AI550" s="233">
        <v>9262.9025299999994</v>
      </c>
      <c r="AJ550" s="488">
        <v>407959.31470999989</v>
      </c>
    </row>
    <row r="551" spans="1:36" s="42" customFormat="1" x14ac:dyDescent="0.25">
      <c r="A551" s="406"/>
      <c r="B551" s="115">
        <v>160305</v>
      </c>
      <c r="C551" s="185" t="s">
        <v>1011</v>
      </c>
      <c r="D551" s="483">
        <v>15794.081620000001</v>
      </c>
      <c r="E551" s="483">
        <v>9612.9355099999993</v>
      </c>
      <c r="F551" s="483">
        <v>32155.149310000001</v>
      </c>
      <c r="G551" s="483">
        <v>25464.781419999999</v>
      </c>
      <c r="H551" s="89">
        <v>83026.94786</v>
      </c>
      <c r="I551" s="483">
        <v>10308.759700000001</v>
      </c>
      <c r="J551" s="483">
        <v>10972.92562</v>
      </c>
      <c r="K551" s="483">
        <v>2264.6080000000002</v>
      </c>
      <c r="L551" s="483">
        <v>418.71919000000003</v>
      </c>
      <c r="M551" s="483">
        <v>585.22708999999998</v>
      </c>
      <c r="N551" s="483">
        <v>20920.42556</v>
      </c>
      <c r="O551" s="483">
        <v>1076.6899800000001</v>
      </c>
      <c r="P551" s="483">
        <v>5126.3438399999995</v>
      </c>
      <c r="Q551" s="483">
        <v>0</v>
      </c>
      <c r="R551" s="89">
        <v>51673.698980000008</v>
      </c>
      <c r="S551" s="483">
        <v>2419.7462999999998</v>
      </c>
      <c r="T551" s="483">
        <v>1615.21676</v>
      </c>
      <c r="U551" s="483">
        <v>405.47019</v>
      </c>
      <c r="V551" s="483">
        <v>27.6693</v>
      </c>
      <c r="W551" s="483">
        <v>800.81654000000003</v>
      </c>
      <c r="X551" s="483">
        <v>33.839849999999998</v>
      </c>
      <c r="Y551" s="483">
        <v>0</v>
      </c>
      <c r="Z551" s="483">
        <v>63.516649999999998</v>
      </c>
      <c r="AA551" s="483">
        <v>0</v>
      </c>
      <c r="AB551" s="483">
        <v>78.470280000000002</v>
      </c>
      <c r="AC551" s="483">
        <v>0</v>
      </c>
      <c r="AD551" s="483">
        <v>5444.7458699999988</v>
      </c>
      <c r="AE551" s="483">
        <v>140145.39270999999</v>
      </c>
      <c r="AF551" s="233">
        <v>23185.03356</v>
      </c>
      <c r="AG551" s="233">
        <v>1031.6155800000001</v>
      </c>
      <c r="AH551" s="233">
        <v>0</v>
      </c>
      <c r="AI551" s="233">
        <v>0</v>
      </c>
      <c r="AJ551" s="488">
        <v>115928.74356999999</v>
      </c>
    </row>
    <row r="552" spans="1:36" s="42" customFormat="1" x14ac:dyDescent="0.25">
      <c r="A552" s="406"/>
      <c r="B552" s="115">
        <v>160310</v>
      </c>
      <c r="C552" s="185" t="s">
        <v>1544</v>
      </c>
      <c r="D552" s="483">
        <v>20680.93418</v>
      </c>
      <c r="E552" s="483">
        <v>38211.493699999999</v>
      </c>
      <c r="F552" s="483">
        <v>23757.912690000001</v>
      </c>
      <c r="G552" s="483">
        <v>19976.889950000001</v>
      </c>
      <c r="H552" s="89">
        <v>102627.23052</v>
      </c>
      <c r="I552" s="483">
        <v>8649.4857200000006</v>
      </c>
      <c r="J552" s="483">
        <v>9270.8368699999992</v>
      </c>
      <c r="K552" s="483">
        <v>0</v>
      </c>
      <c r="L552" s="483">
        <v>6637.1614900000004</v>
      </c>
      <c r="M552" s="483">
        <v>4804.7770399999999</v>
      </c>
      <c r="N552" s="483">
        <v>5122.45838</v>
      </c>
      <c r="O552" s="483">
        <v>2217.7879499999999</v>
      </c>
      <c r="P552" s="483">
        <v>4079.0714400000002</v>
      </c>
      <c r="Q552" s="483">
        <v>2106.3529400000002</v>
      </c>
      <c r="R552" s="89">
        <v>42887.931830000001</v>
      </c>
      <c r="S552" s="483">
        <v>71.118960000000001</v>
      </c>
      <c r="T552" s="483">
        <v>547.24126999999999</v>
      </c>
      <c r="U552" s="483">
        <v>173.77611999999999</v>
      </c>
      <c r="V552" s="483">
        <v>210.23108999999999</v>
      </c>
      <c r="W552" s="483">
        <v>3.9772799999999999</v>
      </c>
      <c r="X552" s="483">
        <v>122.84292000000001</v>
      </c>
      <c r="Y552" s="483">
        <v>203.08116000000001</v>
      </c>
      <c r="Z552" s="483">
        <v>99.569069999999996</v>
      </c>
      <c r="AA552" s="483">
        <v>0</v>
      </c>
      <c r="AB552" s="483">
        <v>313.26618999999999</v>
      </c>
      <c r="AC552" s="483">
        <v>0</v>
      </c>
      <c r="AD552" s="483">
        <v>1745.1040599999999</v>
      </c>
      <c r="AE552" s="483">
        <v>147260.26641000001</v>
      </c>
      <c r="AF552" s="233">
        <v>5122.45838</v>
      </c>
      <c r="AG552" s="233">
        <v>11652.169620000001</v>
      </c>
      <c r="AH552" s="233">
        <v>0</v>
      </c>
      <c r="AI552" s="233">
        <v>203.08116000000001</v>
      </c>
      <c r="AJ552" s="488">
        <v>130282.55724999998</v>
      </c>
    </row>
    <row r="553" spans="1:36" s="42" customFormat="1" x14ac:dyDescent="0.25">
      <c r="A553" s="406"/>
      <c r="B553" s="115">
        <v>160315</v>
      </c>
      <c r="C553" s="185" t="s">
        <v>1546</v>
      </c>
      <c r="D553" s="483">
        <v>2858.0943600000001</v>
      </c>
      <c r="E553" s="483">
        <v>8579.0508599999994</v>
      </c>
      <c r="F553" s="483">
        <v>11912.79788</v>
      </c>
      <c r="G553" s="483">
        <v>6451.2734200000004</v>
      </c>
      <c r="H553" s="89">
        <v>29801.216519999998</v>
      </c>
      <c r="I553" s="483">
        <v>731.70820000000003</v>
      </c>
      <c r="J553" s="483">
        <v>1269.9827299999999</v>
      </c>
      <c r="K553" s="483">
        <v>0</v>
      </c>
      <c r="L553" s="483">
        <v>0</v>
      </c>
      <c r="M553" s="483">
        <v>1049.5223599999999</v>
      </c>
      <c r="N553" s="483">
        <v>3199.88996</v>
      </c>
      <c r="O553" s="483">
        <v>590.40886999999998</v>
      </c>
      <c r="P553" s="483">
        <v>358.75907999999998</v>
      </c>
      <c r="Q553" s="483">
        <v>0.86868000000000001</v>
      </c>
      <c r="R553" s="89">
        <v>7201.1398799999997</v>
      </c>
      <c r="S553" s="483">
        <v>108.59195</v>
      </c>
      <c r="T553" s="483">
        <v>26.520409999999998</v>
      </c>
      <c r="U553" s="483">
        <v>6.7119999999999997</v>
      </c>
      <c r="V553" s="483">
        <v>0.53788999999999998</v>
      </c>
      <c r="W553" s="483">
        <v>0.74953999999999998</v>
      </c>
      <c r="X553" s="483">
        <v>0</v>
      </c>
      <c r="Y553" s="483">
        <v>0</v>
      </c>
      <c r="Z553" s="483">
        <v>35.815429999999999</v>
      </c>
      <c r="AA553" s="483">
        <v>0</v>
      </c>
      <c r="AB553" s="483">
        <v>25.902370000000001</v>
      </c>
      <c r="AC553" s="483">
        <v>0</v>
      </c>
      <c r="AD553" s="483">
        <v>204.82958999999997</v>
      </c>
      <c r="AE553" s="483">
        <v>37207.185989999998</v>
      </c>
      <c r="AF553" s="233">
        <v>3199.88996</v>
      </c>
      <c r="AG553" s="233">
        <v>1050.06025</v>
      </c>
      <c r="AH553" s="233">
        <v>0</v>
      </c>
      <c r="AI553" s="233">
        <v>0</v>
      </c>
      <c r="AJ553" s="488">
        <v>32957.235779999995</v>
      </c>
    </row>
    <row r="554" spans="1:36" s="42" customFormat="1" x14ac:dyDescent="0.25">
      <c r="A554" s="406"/>
      <c r="B554" s="115">
        <v>160320</v>
      </c>
      <c r="C554" s="185" t="s">
        <v>1547</v>
      </c>
      <c r="D554" s="483">
        <v>5223.0488699999996</v>
      </c>
      <c r="E554" s="483">
        <v>263.12599</v>
      </c>
      <c r="F554" s="483">
        <v>20768.657289999999</v>
      </c>
      <c r="G554" s="483">
        <v>687.11704999999995</v>
      </c>
      <c r="H554" s="89">
        <v>26941.949199999999</v>
      </c>
      <c r="I554" s="483">
        <v>231.51436000000001</v>
      </c>
      <c r="J554" s="483">
        <v>0</v>
      </c>
      <c r="K554" s="483">
        <v>0</v>
      </c>
      <c r="L554" s="483">
        <v>0</v>
      </c>
      <c r="M554" s="483">
        <v>0</v>
      </c>
      <c r="N554" s="483">
        <v>128.40319</v>
      </c>
      <c r="O554" s="483">
        <v>1334.6472699999999</v>
      </c>
      <c r="P554" s="483">
        <v>307.08382999999998</v>
      </c>
      <c r="Q554" s="483">
        <v>4660.2222099999999</v>
      </c>
      <c r="R554" s="89">
        <v>6661.87086</v>
      </c>
      <c r="S554" s="483">
        <v>1079.09782</v>
      </c>
      <c r="T554" s="483">
        <v>0.65593000000000001</v>
      </c>
      <c r="U554" s="483">
        <v>241.57588000000001</v>
      </c>
      <c r="V554" s="483">
        <v>19.530850000000001</v>
      </c>
      <c r="W554" s="483">
        <v>71.026269999999997</v>
      </c>
      <c r="X554" s="483">
        <v>6.0799099999999999</v>
      </c>
      <c r="Y554" s="483">
        <v>3232.4386500000001</v>
      </c>
      <c r="Z554" s="483">
        <v>1.44851</v>
      </c>
      <c r="AA554" s="483">
        <v>3974.74854</v>
      </c>
      <c r="AB554" s="483">
        <v>899.93370000000004</v>
      </c>
      <c r="AC554" s="483">
        <v>1245.3577499999999</v>
      </c>
      <c r="AD554" s="483">
        <v>10771.89381</v>
      </c>
      <c r="AE554" s="483">
        <v>44375.71387</v>
      </c>
      <c r="AF554" s="233">
        <v>128.40319</v>
      </c>
      <c r="AG554" s="233">
        <v>19.530850000000001</v>
      </c>
      <c r="AH554" s="233">
        <v>0</v>
      </c>
      <c r="AI554" s="233">
        <v>8452.5449399999998</v>
      </c>
      <c r="AJ554" s="488">
        <v>35775.234890000007</v>
      </c>
    </row>
    <row r="555" spans="1:36" s="42" customFormat="1" x14ac:dyDescent="0.25">
      <c r="A555" s="406"/>
      <c r="B555" s="115">
        <v>160340</v>
      </c>
      <c r="C555" s="185" t="s">
        <v>1549</v>
      </c>
      <c r="D555" s="483">
        <v>0</v>
      </c>
      <c r="E555" s="483">
        <v>92.895690000000002</v>
      </c>
      <c r="F555" s="483">
        <v>6.9235899999999999</v>
      </c>
      <c r="G555" s="483">
        <v>0</v>
      </c>
      <c r="H555" s="89">
        <v>99.819280000000006</v>
      </c>
      <c r="I555" s="483">
        <v>0</v>
      </c>
      <c r="J555" s="483">
        <v>0</v>
      </c>
      <c r="K555" s="483">
        <v>0</v>
      </c>
      <c r="L555" s="483">
        <v>0</v>
      </c>
      <c r="M555" s="483">
        <v>24.08408</v>
      </c>
      <c r="N555" s="483">
        <v>5.1604099999999997</v>
      </c>
      <c r="O555" s="483">
        <v>0</v>
      </c>
      <c r="P555" s="483">
        <v>0</v>
      </c>
      <c r="Q555" s="483">
        <v>0</v>
      </c>
      <c r="R555" s="89">
        <v>29.244489999999999</v>
      </c>
      <c r="S555" s="483">
        <v>0</v>
      </c>
      <c r="T555" s="483">
        <v>0</v>
      </c>
      <c r="U555" s="483">
        <v>0</v>
      </c>
      <c r="V555" s="483">
        <v>0</v>
      </c>
      <c r="W555" s="483">
        <v>0</v>
      </c>
      <c r="X555" s="483">
        <v>0</v>
      </c>
      <c r="Y555" s="483">
        <v>0</v>
      </c>
      <c r="Z555" s="483">
        <v>0</v>
      </c>
      <c r="AA555" s="483">
        <v>0</v>
      </c>
      <c r="AB555" s="483">
        <v>0</v>
      </c>
      <c r="AC555" s="483">
        <v>0</v>
      </c>
      <c r="AD555" s="483">
        <v>0</v>
      </c>
      <c r="AE555" s="483">
        <v>129.06377000000001</v>
      </c>
      <c r="AF555" s="233">
        <v>5.1604099999999997</v>
      </c>
      <c r="AG555" s="233">
        <v>24.08408</v>
      </c>
      <c r="AH555" s="233">
        <v>0</v>
      </c>
      <c r="AI555" s="233">
        <v>0</v>
      </c>
      <c r="AJ555" s="488">
        <v>99.819280000000006</v>
      </c>
    </row>
    <row r="556" spans="1:36" s="42" customFormat="1" x14ac:dyDescent="0.25">
      <c r="A556" s="406"/>
      <c r="B556" s="115">
        <v>160341</v>
      </c>
      <c r="C556" s="185" t="s">
        <v>1550</v>
      </c>
      <c r="D556" s="483">
        <v>58.964010000000002</v>
      </c>
      <c r="E556" s="483">
        <v>38526.058069999999</v>
      </c>
      <c r="F556" s="483">
        <v>1652.3275900000001</v>
      </c>
      <c r="G556" s="483">
        <v>7.1583899999999998</v>
      </c>
      <c r="H556" s="89">
        <v>40244.50806</v>
      </c>
      <c r="I556" s="483">
        <v>0</v>
      </c>
      <c r="J556" s="483">
        <v>289.59777000000003</v>
      </c>
      <c r="K556" s="483">
        <v>0</v>
      </c>
      <c r="L556" s="483">
        <v>0</v>
      </c>
      <c r="M556" s="483">
        <v>0</v>
      </c>
      <c r="N556" s="483">
        <v>0</v>
      </c>
      <c r="O556" s="483">
        <v>1.1060399999999999</v>
      </c>
      <c r="P556" s="483">
        <v>37.733640000000001</v>
      </c>
      <c r="Q556" s="483">
        <v>0</v>
      </c>
      <c r="R556" s="89">
        <v>328.43745000000001</v>
      </c>
      <c r="S556" s="483">
        <v>1.01966</v>
      </c>
      <c r="T556" s="483">
        <v>0</v>
      </c>
      <c r="U556" s="483">
        <v>0</v>
      </c>
      <c r="V556" s="483">
        <v>0</v>
      </c>
      <c r="W556" s="483">
        <v>0</v>
      </c>
      <c r="X556" s="483">
        <v>0</v>
      </c>
      <c r="Y556" s="483">
        <v>0</v>
      </c>
      <c r="Z556" s="483">
        <v>0</v>
      </c>
      <c r="AA556" s="483">
        <v>0</v>
      </c>
      <c r="AB556" s="483">
        <v>0</v>
      </c>
      <c r="AC556" s="483">
        <v>0</v>
      </c>
      <c r="AD556" s="483">
        <v>1.01966</v>
      </c>
      <c r="AE556" s="483">
        <v>40573.965169999996</v>
      </c>
      <c r="AF556" s="233">
        <v>0</v>
      </c>
      <c r="AG556" s="233">
        <v>0</v>
      </c>
      <c r="AH556" s="233">
        <v>0</v>
      </c>
      <c r="AI556" s="233">
        <v>0</v>
      </c>
      <c r="AJ556" s="488">
        <v>40573.965169999996</v>
      </c>
    </row>
    <row r="557" spans="1:36" s="42" customFormat="1" x14ac:dyDescent="0.25">
      <c r="A557" s="406"/>
      <c r="B557" s="115">
        <v>160342</v>
      </c>
      <c r="C557" s="185" t="s">
        <v>1551</v>
      </c>
      <c r="D557" s="483">
        <v>0</v>
      </c>
      <c r="E557" s="483">
        <v>0</v>
      </c>
      <c r="F557" s="483">
        <v>0</v>
      </c>
      <c r="G557" s="483">
        <v>0</v>
      </c>
      <c r="H557" s="89">
        <v>0</v>
      </c>
      <c r="I557" s="483">
        <v>0</v>
      </c>
      <c r="J557" s="483">
        <v>0</v>
      </c>
      <c r="K557" s="483">
        <v>0</v>
      </c>
      <c r="L557" s="483">
        <v>0</v>
      </c>
      <c r="M557" s="483">
        <v>0</v>
      </c>
      <c r="N557" s="483">
        <v>0</v>
      </c>
      <c r="O557" s="483">
        <v>0</v>
      </c>
      <c r="P557" s="483">
        <v>0</v>
      </c>
      <c r="Q557" s="483">
        <v>0</v>
      </c>
      <c r="R557" s="89">
        <v>0</v>
      </c>
      <c r="S557" s="483">
        <v>0</v>
      </c>
      <c r="T557" s="483">
        <v>0</v>
      </c>
      <c r="U557" s="483">
        <v>0</v>
      </c>
      <c r="V557" s="483">
        <v>0</v>
      </c>
      <c r="W557" s="483">
        <v>0</v>
      </c>
      <c r="X557" s="483">
        <v>0</v>
      </c>
      <c r="Y557" s="483">
        <v>0</v>
      </c>
      <c r="Z557" s="483">
        <v>0</v>
      </c>
      <c r="AA557" s="483">
        <v>0</v>
      </c>
      <c r="AB557" s="483">
        <v>0</v>
      </c>
      <c r="AC557" s="483">
        <v>0</v>
      </c>
      <c r="AD557" s="483">
        <v>0</v>
      </c>
      <c r="AE557" s="483">
        <v>0</v>
      </c>
      <c r="AF557" s="233">
        <v>0</v>
      </c>
      <c r="AG557" s="233">
        <v>0</v>
      </c>
      <c r="AH557" s="233">
        <v>0</v>
      </c>
      <c r="AI557" s="233">
        <v>0</v>
      </c>
      <c r="AJ557" s="488">
        <v>0</v>
      </c>
    </row>
    <row r="558" spans="1:36" s="42" customFormat="1" x14ac:dyDescent="0.25">
      <c r="A558" s="406"/>
      <c r="B558" s="115">
        <v>160345</v>
      </c>
      <c r="C558" s="185" t="s">
        <v>1552</v>
      </c>
      <c r="D558" s="483">
        <v>934.84848999999997</v>
      </c>
      <c r="E558" s="483">
        <v>22626.703539999999</v>
      </c>
      <c r="F558" s="483">
        <v>3749.43289</v>
      </c>
      <c r="G558" s="483">
        <v>966.16367000000002</v>
      </c>
      <c r="H558" s="89">
        <v>28277.148590000001</v>
      </c>
      <c r="I558" s="483">
        <v>3067.3247799999999</v>
      </c>
      <c r="J558" s="483">
        <v>99.312920000000005</v>
      </c>
      <c r="K558" s="483">
        <v>0</v>
      </c>
      <c r="L558" s="483">
        <v>645.01718000000005</v>
      </c>
      <c r="M558" s="483">
        <v>53.956189999999999</v>
      </c>
      <c r="N558" s="483">
        <v>438.99041999999997</v>
      </c>
      <c r="O558" s="483">
        <v>2667.5894899999998</v>
      </c>
      <c r="P558" s="483">
        <v>58.810139999999997</v>
      </c>
      <c r="Q558" s="483">
        <v>73.653120000000001</v>
      </c>
      <c r="R558" s="89">
        <v>7104.6542399999989</v>
      </c>
      <c r="S558" s="483">
        <v>231.65391</v>
      </c>
      <c r="T558" s="483">
        <v>190.11879999999999</v>
      </c>
      <c r="U558" s="483">
        <v>52.356079999999999</v>
      </c>
      <c r="V558" s="483">
        <v>40.347410000000004</v>
      </c>
      <c r="W558" s="483">
        <v>0</v>
      </c>
      <c r="X558" s="483">
        <v>0</v>
      </c>
      <c r="Y558" s="483">
        <v>0</v>
      </c>
      <c r="Z558" s="483">
        <v>178.94587999999999</v>
      </c>
      <c r="AA558" s="483">
        <v>72.689109999999999</v>
      </c>
      <c r="AB558" s="483">
        <v>2315.4099000000001</v>
      </c>
      <c r="AC558" s="483">
        <v>34.100239999999999</v>
      </c>
      <c r="AD558" s="483">
        <v>3115.6213300000004</v>
      </c>
      <c r="AE558" s="483">
        <v>38497.424160000002</v>
      </c>
      <c r="AF558" s="233">
        <v>438.99041999999997</v>
      </c>
      <c r="AG558" s="233">
        <v>739.32078000000001</v>
      </c>
      <c r="AH558" s="233">
        <v>0</v>
      </c>
      <c r="AI558" s="233">
        <v>106.78935</v>
      </c>
      <c r="AJ558" s="488">
        <v>37212.323609999999</v>
      </c>
    </row>
    <row r="559" spans="1:36" s="42" customFormat="1" x14ac:dyDescent="0.25">
      <c r="A559" s="406"/>
      <c r="B559" s="115">
        <v>160350</v>
      </c>
      <c r="C559" s="185" t="s">
        <v>1553</v>
      </c>
      <c r="D559" s="483">
        <v>356.78940999999998</v>
      </c>
      <c r="E559" s="483">
        <v>1550.6483800000001</v>
      </c>
      <c r="F559" s="483">
        <v>7229.1763600000004</v>
      </c>
      <c r="G559" s="483">
        <v>2571.5542999999998</v>
      </c>
      <c r="H559" s="89">
        <v>11708.168450000001</v>
      </c>
      <c r="I559" s="483">
        <v>1088.5164199999999</v>
      </c>
      <c r="J559" s="483">
        <v>25.425419999999999</v>
      </c>
      <c r="K559" s="483">
        <v>10.688000000000001</v>
      </c>
      <c r="L559" s="483">
        <v>483.80126000000001</v>
      </c>
      <c r="M559" s="483">
        <v>344.61266999999998</v>
      </c>
      <c r="N559" s="483">
        <v>605.71897000000001</v>
      </c>
      <c r="O559" s="483">
        <v>1564.7530099999999</v>
      </c>
      <c r="P559" s="483">
        <v>416.73235</v>
      </c>
      <c r="Q559" s="483">
        <v>68.527640000000005</v>
      </c>
      <c r="R559" s="89">
        <v>4608.775740000001</v>
      </c>
      <c r="S559" s="483">
        <v>126.17838999999999</v>
      </c>
      <c r="T559" s="483">
        <v>90.801789999999997</v>
      </c>
      <c r="U559" s="483">
        <v>4.1399999999999999E-2</v>
      </c>
      <c r="V559" s="483">
        <v>6.3982099999999997</v>
      </c>
      <c r="W559" s="483">
        <v>0</v>
      </c>
      <c r="X559" s="483">
        <v>0.34367999999999999</v>
      </c>
      <c r="Y559" s="483">
        <v>479.88641000000001</v>
      </c>
      <c r="Z559" s="483">
        <v>22.62792</v>
      </c>
      <c r="AA559" s="483">
        <v>18.794560000000001</v>
      </c>
      <c r="AB559" s="483">
        <v>17.31869</v>
      </c>
      <c r="AC559" s="483">
        <v>1.8061100000000001</v>
      </c>
      <c r="AD559" s="483">
        <v>764.19716000000005</v>
      </c>
      <c r="AE559" s="483">
        <v>17081.141350000002</v>
      </c>
      <c r="AF559" s="233">
        <v>616.40697</v>
      </c>
      <c r="AG559" s="233">
        <v>834.81214</v>
      </c>
      <c r="AH559" s="233">
        <v>0</v>
      </c>
      <c r="AI559" s="233">
        <v>500.48707999999999</v>
      </c>
      <c r="AJ559" s="488">
        <v>15129.435160000001</v>
      </c>
    </row>
    <row r="560" spans="1:36" s="42" customFormat="1" x14ac:dyDescent="0.25">
      <c r="A560" s="406"/>
      <c r="B560" s="115">
        <v>1604</v>
      </c>
      <c r="C560" s="185" t="s">
        <v>1554</v>
      </c>
      <c r="D560" s="483">
        <v>0</v>
      </c>
      <c r="E560" s="483">
        <v>9.0265699999999995</v>
      </c>
      <c r="F560" s="483">
        <v>1564.81747</v>
      </c>
      <c r="G560" s="483">
        <v>0</v>
      </c>
      <c r="H560" s="89">
        <v>1573.8440399999999</v>
      </c>
      <c r="I560" s="483">
        <v>8.9836600000000004</v>
      </c>
      <c r="J560" s="483">
        <v>0</v>
      </c>
      <c r="K560" s="483">
        <v>0</v>
      </c>
      <c r="L560" s="483">
        <v>0</v>
      </c>
      <c r="M560" s="483">
        <v>2.1669999999999998E-2</v>
      </c>
      <c r="N560" s="483">
        <v>0</v>
      </c>
      <c r="O560" s="483">
        <v>0</v>
      </c>
      <c r="P560" s="483">
        <v>0</v>
      </c>
      <c r="Q560" s="483">
        <v>0</v>
      </c>
      <c r="R560" s="89">
        <v>9.0053300000000007</v>
      </c>
      <c r="S560" s="483">
        <v>0</v>
      </c>
      <c r="T560" s="483">
        <v>0</v>
      </c>
      <c r="U560" s="483">
        <v>0</v>
      </c>
      <c r="V560" s="483">
        <v>0</v>
      </c>
      <c r="W560" s="483">
        <v>0</v>
      </c>
      <c r="X560" s="483">
        <v>0</v>
      </c>
      <c r="Y560" s="483">
        <v>0</v>
      </c>
      <c r="Z560" s="483">
        <v>0</v>
      </c>
      <c r="AA560" s="483">
        <v>0</v>
      </c>
      <c r="AB560" s="483">
        <v>0</v>
      </c>
      <c r="AC560" s="483">
        <v>0</v>
      </c>
      <c r="AD560" s="483">
        <v>0</v>
      </c>
      <c r="AE560" s="483">
        <v>1582.8493699999999</v>
      </c>
      <c r="AF560" s="233">
        <v>0</v>
      </c>
      <c r="AG560" s="233">
        <v>2.1669999999999998E-2</v>
      </c>
      <c r="AH560" s="233">
        <v>0</v>
      </c>
      <c r="AI560" s="233">
        <v>0</v>
      </c>
      <c r="AJ560" s="488">
        <v>1582.8277</v>
      </c>
    </row>
    <row r="561" spans="1:36" s="42" customFormat="1" x14ac:dyDescent="0.25">
      <c r="A561" s="406"/>
      <c r="B561" s="115">
        <v>1605</v>
      </c>
      <c r="C561" s="185" t="s">
        <v>114</v>
      </c>
      <c r="D561" s="483">
        <v>0</v>
      </c>
      <c r="E561" s="483">
        <v>0</v>
      </c>
      <c r="F561" s="483">
        <v>0</v>
      </c>
      <c r="G561" s="483">
        <v>0.56916999999999995</v>
      </c>
      <c r="H561" s="89">
        <v>0.56916999999999995</v>
      </c>
      <c r="I561" s="483">
        <v>81.352059999999994</v>
      </c>
      <c r="J561" s="483">
        <v>0</v>
      </c>
      <c r="K561" s="483">
        <v>315.58999999999997</v>
      </c>
      <c r="L561" s="483">
        <v>0</v>
      </c>
      <c r="M561" s="483">
        <v>0</v>
      </c>
      <c r="N561" s="483">
        <v>0</v>
      </c>
      <c r="O561" s="483">
        <v>0</v>
      </c>
      <c r="P561" s="483">
        <v>0</v>
      </c>
      <c r="Q561" s="483">
        <v>0</v>
      </c>
      <c r="R561" s="89">
        <v>396.94205999999997</v>
      </c>
      <c r="S561" s="483">
        <v>0</v>
      </c>
      <c r="T561" s="483">
        <v>0</v>
      </c>
      <c r="U561" s="483">
        <v>0</v>
      </c>
      <c r="V561" s="483">
        <v>0</v>
      </c>
      <c r="W561" s="483">
        <v>0</v>
      </c>
      <c r="X561" s="483">
        <v>0</v>
      </c>
      <c r="Y561" s="483">
        <v>0</v>
      </c>
      <c r="Z561" s="483">
        <v>0</v>
      </c>
      <c r="AA561" s="483">
        <v>0</v>
      </c>
      <c r="AB561" s="483">
        <v>0</v>
      </c>
      <c r="AC561" s="483">
        <v>0</v>
      </c>
      <c r="AD561" s="483">
        <v>0</v>
      </c>
      <c r="AE561" s="483">
        <v>397.51122999999995</v>
      </c>
      <c r="AF561" s="233">
        <v>315.58999999999997</v>
      </c>
      <c r="AG561" s="233">
        <v>0</v>
      </c>
      <c r="AH561" s="233">
        <v>0</v>
      </c>
      <c r="AI561" s="233">
        <v>0</v>
      </c>
      <c r="AJ561" s="488">
        <v>81.921229999999994</v>
      </c>
    </row>
    <row r="562" spans="1:36" s="42" customFormat="1" x14ac:dyDescent="0.25">
      <c r="A562" s="406"/>
      <c r="B562" s="115">
        <v>160505</v>
      </c>
      <c r="C562" s="185" t="s">
        <v>115</v>
      </c>
      <c r="D562" s="483">
        <v>0</v>
      </c>
      <c r="E562" s="483">
        <v>0</v>
      </c>
      <c r="F562" s="483">
        <v>0</v>
      </c>
      <c r="G562" s="483">
        <v>0</v>
      </c>
      <c r="H562" s="89">
        <v>0</v>
      </c>
      <c r="I562" s="483">
        <v>0</v>
      </c>
      <c r="J562" s="483">
        <v>0</v>
      </c>
      <c r="K562" s="483">
        <v>0</v>
      </c>
      <c r="L562" s="483">
        <v>0</v>
      </c>
      <c r="M562" s="483">
        <v>0</v>
      </c>
      <c r="N562" s="483">
        <v>0</v>
      </c>
      <c r="O562" s="483">
        <v>0</v>
      </c>
      <c r="P562" s="483">
        <v>0</v>
      </c>
      <c r="Q562" s="483">
        <v>0</v>
      </c>
      <c r="R562" s="89">
        <v>0</v>
      </c>
      <c r="S562" s="483">
        <v>0</v>
      </c>
      <c r="T562" s="483">
        <v>0</v>
      </c>
      <c r="U562" s="483">
        <v>0</v>
      </c>
      <c r="V562" s="483">
        <v>0</v>
      </c>
      <c r="W562" s="483">
        <v>0</v>
      </c>
      <c r="X562" s="483">
        <v>0</v>
      </c>
      <c r="Y562" s="483">
        <v>0</v>
      </c>
      <c r="Z562" s="483">
        <v>0</v>
      </c>
      <c r="AA562" s="483">
        <v>0</v>
      </c>
      <c r="AB562" s="483">
        <v>0</v>
      </c>
      <c r="AC562" s="483">
        <v>0</v>
      </c>
      <c r="AD562" s="483">
        <v>0</v>
      </c>
      <c r="AE562" s="483">
        <v>0</v>
      </c>
      <c r="AF562" s="233">
        <v>0</v>
      </c>
      <c r="AG562" s="233">
        <v>0</v>
      </c>
      <c r="AH562" s="233">
        <v>0</v>
      </c>
      <c r="AI562" s="233">
        <v>0</v>
      </c>
      <c r="AJ562" s="488">
        <v>0</v>
      </c>
    </row>
    <row r="563" spans="1:36" s="42" customFormat="1" x14ac:dyDescent="0.25">
      <c r="A563" s="406"/>
      <c r="B563" s="115">
        <v>160510</v>
      </c>
      <c r="C563" s="185" t="s">
        <v>116</v>
      </c>
      <c r="D563" s="483">
        <v>0</v>
      </c>
      <c r="E563" s="483">
        <v>0</v>
      </c>
      <c r="F563" s="483">
        <v>0</v>
      </c>
      <c r="G563" s="483">
        <v>0</v>
      </c>
      <c r="H563" s="89">
        <v>0</v>
      </c>
      <c r="I563" s="483">
        <v>0</v>
      </c>
      <c r="J563" s="483">
        <v>0</v>
      </c>
      <c r="K563" s="483">
        <v>0</v>
      </c>
      <c r="L563" s="483">
        <v>0</v>
      </c>
      <c r="M563" s="483">
        <v>0</v>
      </c>
      <c r="N563" s="483">
        <v>0</v>
      </c>
      <c r="O563" s="483">
        <v>0</v>
      </c>
      <c r="P563" s="483">
        <v>0</v>
      </c>
      <c r="Q563" s="483">
        <v>0</v>
      </c>
      <c r="R563" s="89">
        <v>0</v>
      </c>
      <c r="S563" s="483">
        <v>0</v>
      </c>
      <c r="T563" s="483">
        <v>0</v>
      </c>
      <c r="U563" s="483">
        <v>0</v>
      </c>
      <c r="V563" s="483">
        <v>0</v>
      </c>
      <c r="W563" s="483">
        <v>0</v>
      </c>
      <c r="X563" s="483">
        <v>0</v>
      </c>
      <c r="Y563" s="483">
        <v>0</v>
      </c>
      <c r="Z563" s="483">
        <v>0</v>
      </c>
      <c r="AA563" s="483">
        <v>0</v>
      </c>
      <c r="AB563" s="483">
        <v>0</v>
      </c>
      <c r="AC563" s="483">
        <v>0</v>
      </c>
      <c r="AD563" s="483">
        <v>0</v>
      </c>
      <c r="AE563" s="483">
        <v>0</v>
      </c>
      <c r="AF563" s="233">
        <v>0</v>
      </c>
      <c r="AG563" s="233">
        <v>0</v>
      </c>
      <c r="AH563" s="233">
        <v>0</v>
      </c>
      <c r="AI563" s="233">
        <v>0</v>
      </c>
      <c r="AJ563" s="488">
        <v>0</v>
      </c>
    </row>
    <row r="564" spans="1:36" s="42" customFormat="1" x14ac:dyDescent="0.25">
      <c r="A564" s="406"/>
      <c r="B564" s="115">
        <v>160515</v>
      </c>
      <c r="C564" s="185" t="s">
        <v>117</v>
      </c>
      <c r="D564" s="483">
        <v>0</v>
      </c>
      <c r="E564" s="483">
        <v>0</v>
      </c>
      <c r="F564" s="483">
        <v>0</v>
      </c>
      <c r="G564" s="483">
        <v>0.56916999999999995</v>
      </c>
      <c r="H564" s="89">
        <v>0.56916999999999995</v>
      </c>
      <c r="I564" s="483">
        <v>0</v>
      </c>
      <c r="J564" s="483">
        <v>0</v>
      </c>
      <c r="K564" s="483">
        <v>315.58999999999997</v>
      </c>
      <c r="L564" s="483">
        <v>0</v>
      </c>
      <c r="M564" s="483">
        <v>0</v>
      </c>
      <c r="N564" s="483">
        <v>0</v>
      </c>
      <c r="O564" s="483">
        <v>0</v>
      </c>
      <c r="P564" s="483">
        <v>0</v>
      </c>
      <c r="Q564" s="483">
        <v>0</v>
      </c>
      <c r="R564" s="89">
        <v>315.58999999999997</v>
      </c>
      <c r="S564" s="483">
        <v>0</v>
      </c>
      <c r="T564" s="483">
        <v>0</v>
      </c>
      <c r="U564" s="483">
        <v>0</v>
      </c>
      <c r="V564" s="483">
        <v>0</v>
      </c>
      <c r="W564" s="483">
        <v>0</v>
      </c>
      <c r="X564" s="483">
        <v>0</v>
      </c>
      <c r="Y564" s="483">
        <v>0</v>
      </c>
      <c r="Z564" s="483">
        <v>0</v>
      </c>
      <c r="AA564" s="483">
        <v>0</v>
      </c>
      <c r="AB564" s="483">
        <v>0</v>
      </c>
      <c r="AC564" s="483">
        <v>0</v>
      </c>
      <c r="AD564" s="483">
        <v>0</v>
      </c>
      <c r="AE564" s="483">
        <v>316.15916999999996</v>
      </c>
      <c r="AF564" s="233">
        <v>315.58999999999997</v>
      </c>
      <c r="AG564" s="233">
        <v>0</v>
      </c>
      <c r="AH564" s="233">
        <v>0</v>
      </c>
      <c r="AI564" s="233">
        <v>0</v>
      </c>
      <c r="AJ564" s="488">
        <v>0.56916999999999995</v>
      </c>
    </row>
    <row r="565" spans="1:36" s="42" customFormat="1" x14ac:dyDescent="0.25">
      <c r="A565" s="406"/>
      <c r="B565" s="115">
        <v>160590</v>
      </c>
      <c r="C565" s="185" t="s">
        <v>118</v>
      </c>
      <c r="D565" s="483">
        <v>0</v>
      </c>
      <c r="E565" s="483">
        <v>0</v>
      </c>
      <c r="F565" s="483">
        <v>0</v>
      </c>
      <c r="G565" s="483">
        <v>0</v>
      </c>
      <c r="H565" s="89">
        <v>0</v>
      </c>
      <c r="I565" s="483">
        <v>81.352059999999994</v>
      </c>
      <c r="J565" s="483">
        <v>0</v>
      </c>
      <c r="K565" s="483">
        <v>0</v>
      </c>
      <c r="L565" s="483">
        <v>0</v>
      </c>
      <c r="M565" s="483">
        <v>0</v>
      </c>
      <c r="N565" s="483">
        <v>0</v>
      </c>
      <c r="O565" s="483">
        <v>0</v>
      </c>
      <c r="P565" s="483">
        <v>0</v>
      </c>
      <c r="Q565" s="483">
        <v>0</v>
      </c>
      <c r="R565" s="89">
        <v>81.352059999999994</v>
      </c>
      <c r="S565" s="483">
        <v>0</v>
      </c>
      <c r="T565" s="483">
        <v>0</v>
      </c>
      <c r="U565" s="483">
        <v>0</v>
      </c>
      <c r="V565" s="483">
        <v>0</v>
      </c>
      <c r="W565" s="483">
        <v>0</v>
      </c>
      <c r="X565" s="483">
        <v>0</v>
      </c>
      <c r="Y565" s="483">
        <v>0</v>
      </c>
      <c r="Z565" s="483">
        <v>0</v>
      </c>
      <c r="AA565" s="483">
        <v>0</v>
      </c>
      <c r="AB565" s="483">
        <v>0</v>
      </c>
      <c r="AC565" s="483">
        <v>0</v>
      </c>
      <c r="AD565" s="483">
        <v>0</v>
      </c>
      <c r="AE565" s="483">
        <v>81.352059999999994</v>
      </c>
      <c r="AF565" s="233">
        <v>0</v>
      </c>
      <c r="AG565" s="233">
        <v>0</v>
      </c>
      <c r="AH565" s="233">
        <v>0</v>
      </c>
      <c r="AI565" s="233">
        <v>0</v>
      </c>
      <c r="AJ565" s="488">
        <v>81.352059999999994</v>
      </c>
    </row>
    <row r="566" spans="1:36" s="42" customFormat="1" x14ac:dyDescent="0.25">
      <c r="A566" s="406"/>
      <c r="B566" s="115">
        <v>1606</v>
      </c>
      <c r="C566" s="185" t="s">
        <v>119</v>
      </c>
      <c r="D566" s="483">
        <v>0</v>
      </c>
      <c r="E566" s="483">
        <v>63.982999999999997</v>
      </c>
      <c r="F566" s="483">
        <v>0</v>
      </c>
      <c r="G566" s="483">
        <v>0</v>
      </c>
      <c r="H566" s="89">
        <v>63.982999999999997</v>
      </c>
      <c r="I566" s="483">
        <v>0</v>
      </c>
      <c r="J566" s="483">
        <v>0</v>
      </c>
      <c r="K566" s="483">
        <v>0</v>
      </c>
      <c r="L566" s="483">
        <v>0</v>
      </c>
      <c r="M566" s="483">
        <v>0</v>
      </c>
      <c r="N566" s="483">
        <v>31.8018</v>
      </c>
      <c r="O566" s="483">
        <v>0.12852</v>
      </c>
      <c r="P566" s="483">
        <v>0</v>
      </c>
      <c r="Q566" s="483">
        <v>0</v>
      </c>
      <c r="R566" s="89">
        <v>31.930320000000002</v>
      </c>
      <c r="S566" s="483">
        <v>0</v>
      </c>
      <c r="T566" s="483">
        <v>0</v>
      </c>
      <c r="U566" s="483">
        <v>0</v>
      </c>
      <c r="V566" s="483">
        <v>0</v>
      </c>
      <c r="W566" s="483">
        <v>1.75421</v>
      </c>
      <c r="X566" s="483">
        <v>0</v>
      </c>
      <c r="Y566" s="483">
        <v>0</v>
      </c>
      <c r="Z566" s="483">
        <v>0</v>
      </c>
      <c r="AA566" s="483">
        <v>0</v>
      </c>
      <c r="AB566" s="483">
        <v>0</v>
      </c>
      <c r="AC566" s="483">
        <v>0</v>
      </c>
      <c r="AD566" s="483">
        <v>1.75421</v>
      </c>
      <c r="AE566" s="483">
        <v>97.667529999999999</v>
      </c>
      <c r="AF566" s="233">
        <v>31.8018</v>
      </c>
      <c r="AG566" s="233">
        <v>0</v>
      </c>
      <c r="AH566" s="233">
        <v>0</v>
      </c>
      <c r="AI566" s="233">
        <v>0</v>
      </c>
      <c r="AJ566" s="488">
        <v>65.865729999999999</v>
      </c>
    </row>
    <row r="567" spans="1:36" s="42" customFormat="1" x14ac:dyDescent="0.25">
      <c r="A567" s="406"/>
      <c r="B567" s="115">
        <v>1607</v>
      </c>
      <c r="C567" s="185" t="s">
        <v>120</v>
      </c>
      <c r="D567" s="483">
        <v>0</v>
      </c>
      <c r="E567" s="483">
        <v>0</v>
      </c>
      <c r="F567" s="483">
        <v>0</v>
      </c>
      <c r="G567" s="483">
        <v>0</v>
      </c>
      <c r="H567" s="89">
        <v>0</v>
      </c>
      <c r="I567" s="483">
        <v>0</v>
      </c>
      <c r="J567" s="483">
        <v>0</v>
      </c>
      <c r="K567" s="483">
        <v>0</v>
      </c>
      <c r="L567" s="483">
        <v>0</v>
      </c>
      <c r="M567" s="483">
        <v>0</v>
      </c>
      <c r="N567" s="483">
        <v>0</v>
      </c>
      <c r="O567" s="483">
        <v>0</v>
      </c>
      <c r="P567" s="483">
        <v>0</v>
      </c>
      <c r="Q567" s="483">
        <v>0</v>
      </c>
      <c r="R567" s="89">
        <v>0</v>
      </c>
      <c r="S567" s="483">
        <v>0</v>
      </c>
      <c r="T567" s="483">
        <v>0</v>
      </c>
      <c r="U567" s="483">
        <v>0</v>
      </c>
      <c r="V567" s="483">
        <v>0</v>
      </c>
      <c r="W567" s="483">
        <v>0</v>
      </c>
      <c r="X567" s="483">
        <v>0</v>
      </c>
      <c r="Y567" s="483">
        <v>0</v>
      </c>
      <c r="Z567" s="483">
        <v>0</v>
      </c>
      <c r="AA567" s="483">
        <v>0</v>
      </c>
      <c r="AB567" s="483">
        <v>0</v>
      </c>
      <c r="AC567" s="483">
        <v>0</v>
      </c>
      <c r="AD567" s="483">
        <v>0</v>
      </c>
      <c r="AE567" s="483">
        <v>0</v>
      </c>
      <c r="AF567" s="233">
        <v>0</v>
      </c>
      <c r="AG567" s="233">
        <v>0</v>
      </c>
      <c r="AH567" s="233">
        <v>0</v>
      </c>
      <c r="AI567" s="233">
        <v>0</v>
      </c>
      <c r="AJ567" s="488">
        <v>0</v>
      </c>
    </row>
    <row r="568" spans="1:36" s="42" customFormat="1" x14ac:dyDescent="0.25">
      <c r="A568" s="406"/>
      <c r="B568" s="115">
        <v>1608</v>
      </c>
      <c r="C568" s="185" t="s">
        <v>121</v>
      </c>
      <c r="D568" s="483">
        <v>0</v>
      </c>
      <c r="E568" s="483">
        <v>0</v>
      </c>
      <c r="F568" s="483">
        <v>0</v>
      </c>
      <c r="G568" s="483">
        <v>0</v>
      </c>
      <c r="H568" s="89">
        <v>0</v>
      </c>
      <c r="I568" s="483">
        <v>0</v>
      </c>
      <c r="J568" s="483">
        <v>0</v>
      </c>
      <c r="K568" s="483">
        <v>0</v>
      </c>
      <c r="L568" s="483">
        <v>0</v>
      </c>
      <c r="M568" s="483">
        <v>0</v>
      </c>
      <c r="N568" s="483">
        <v>0</v>
      </c>
      <c r="O568" s="483">
        <v>0</v>
      </c>
      <c r="P568" s="483">
        <v>0</v>
      </c>
      <c r="Q568" s="483">
        <v>0</v>
      </c>
      <c r="R568" s="89">
        <v>0</v>
      </c>
      <c r="S568" s="483">
        <v>0</v>
      </c>
      <c r="T568" s="483">
        <v>0</v>
      </c>
      <c r="U568" s="483">
        <v>0</v>
      </c>
      <c r="V568" s="483">
        <v>0</v>
      </c>
      <c r="W568" s="483">
        <v>0</v>
      </c>
      <c r="X568" s="483">
        <v>0</v>
      </c>
      <c r="Y568" s="483">
        <v>0</v>
      </c>
      <c r="Z568" s="483">
        <v>0</v>
      </c>
      <c r="AA568" s="483">
        <v>0</v>
      </c>
      <c r="AB568" s="483">
        <v>0</v>
      </c>
      <c r="AC568" s="483">
        <v>0</v>
      </c>
      <c r="AD568" s="483">
        <v>0</v>
      </c>
      <c r="AE568" s="483">
        <v>0</v>
      </c>
      <c r="AF568" s="233">
        <v>0</v>
      </c>
      <c r="AG568" s="233">
        <v>0</v>
      </c>
      <c r="AH568" s="233">
        <v>0</v>
      </c>
      <c r="AI568" s="233">
        <v>0</v>
      </c>
      <c r="AJ568" s="488">
        <v>0</v>
      </c>
    </row>
    <row r="569" spans="1:36" s="42" customFormat="1" x14ac:dyDescent="0.25">
      <c r="A569" s="406"/>
      <c r="B569" s="115">
        <v>1609</v>
      </c>
      <c r="C569" s="185" t="s">
        <v>808</v>
      </c>
      <c r="D569" s="483">
        <v>0</v>
      </c>
      <c r="E569" s="483">
        <v>0</v>
      </c>
      <c r="F569" s="483">
        <v>0</v>
      </c>
      <c r="G569" s="483">
        <v>0</v>
      </c>
      <c r="H569" s="89">
        <v>0</v>
      </c>
      <c r="I569" s="483">
        <v>0</v>
      </c>
      <c r="J569" s="483">
        <v>0</v>
      </c>
      <c r="K569" s="483">
        <v>0</v>
      </c>
      <c r="L569" s="483">
        <v>0</v>
      </c>
      <c r="M569" s="483">
        <v>0</v>
      </c>
      <c r="N569" s="483">
        <v>0</v>
      </c>
      <c r="O569" s="483">
        <v>0</v>
      </c>
      <c r="P569" s="483">
        <v>0</v>
      </c>
      <c r="Q569" s="483">
        <v>0</v>
      </c>
      <c r="R569" s="89">
        <v>0</v>
      </c>
      <c r="S569" s="483">
        <v>0</v>
      </c>
      <c r="T569" s="483">
        <v>0</v>
      </c>
      <c r="U569" s="483">
        <v>0</v>
      </c>
      <c r="V569" s="483">
        <v>0</v>
      </c>
      <c r="W569" s="483">
        <v>0</v>
      </c>
      <c r="X569" s="483">
        <v>0</v>
      </c>
      <c r="Y569" s="483">
        <v>0</v>
      </c>
      <c r="Z569" s="483">
        <v>0</v>
      </c>
      <c r="AA569" s="483">
        <v>0</v>
      </c>
      <c r="AB569" s="483">
        <v>0</v>
      </c>
      <c r="AC569" s="483">
        <v>0</v>
      </c>
      <c r="AD569" s="483">
        <v>0</v>
      </c>
      <c r="AE569" s="483">
        <v>0</v>
      </c>
      <c r="AF569" s="233">
        <v>0</v>
      </c>
      <c r="AG569" s="233">
        <v>0</v>
      </c>
      <c r="AH569" s="233">
        <v>0</v>
      </c>
      <c r="AI569" s="233">
        <v>0</v>
      </c>
      <c r="AJ569" s="488">
        <v>0</v>
      </c>
    </row>
    <row r="570" spans="1:36" s="42" customFormat="1" x14ac:dyDescent="0.25">
      <c r="A570" s="406"/>
      <c r="B570" s="115">
        <v>160905</v>
      </c>
      <c r="C570" s="185" t="s">
        <v>809</v>
      </c>
      <c r="D570" s="483">
        <v>0</v>
      </c>
      <c r="E570" s="483">
        <v>0</v>
      </c>
      <c r="F570" s="483">
        <v>0</v>
      </c>
      <c r="G570" s="483">
        <v>0</v>
      </c>
      <c r="H570" s="89">
        <v>0</v>
      </c>
      <c r="I570" s="483">
        <v>0</v>
      </c>
      <c r="J570" s="483">
        <v>0</v>
      </c>
      <c r="K570" s="483">
        <v>0</v>
      </c>
      <c r="L570" s="483">
        <v>0</v>
      </c>
      <c r="M570" s="483">
        <v>0</v>
      </c>
      <c r="N570" s="483">
        <v>0</v>
      </c>
      <c r="O570" s="483">
        <v>0</v>
      </c>
      <c r="P570" s="483">
        <v>0</v>
      </c>
      <c r="Q570" s="483">
        <v>0</v>
      </c>
      <c r="R570" s="89">
        <v>0</v>
      </c>
      <c r="S570" s="483">
        <v>0</v>
      </c>
      <c r="T570" s="483">
        <v>0</v>
      </c>
      <c r="U570" s="483">
        <v>0</v>
      </c>
      <c r="V570" s="483">
        <v>0</v>
      </c>
      <c r="W570" s="483">
        <v>0</v>
      </c>
      <c r="X570" s="483">
        <v>0</v>
      </c>
      <c r="Y570" s="483">
        <v>0</v>
      </c>
      <c r="Z570" s="483">
        <v>0</v>
      </c>
      <c r="AA570" s="483">
        <v>0</v>
      </c>
      <c r="AB570" s="483">
        <v>0</v>
      </c>
      <c r="AC570" s="483">
        <v>0</v>
      </c>
      <c r="AD570" s="483">
        <v>0</v>
      </c>
      <c r="AE570" s="483">
        <v>0</v>
      </c>
      <c r="AF570" s="233">
        <v>0</v>
      </c>
      <c r="AG570" s="233">
        <v>0</v>
      </c>
      <c r="AH570" s="233">
        <v>0</v>
      </c>
      <c r="AI570" s="233">
        <v>0</v>
      </c>
      <c r="AJ570" s="488">
        <v>0</v>
      </c>
    </row>
    <row r="571" spans="1:36" s="42" customFormat="1" x14ac:dyDescent="0.25">
      <c r="A571" s="406"/>
      <c r="B571" s="115">
        <v>160910</v>
      </c>
      <c r="C571" s="185" t="s">
        <v>1555</v>
      </c>
      <c r="D571" s="483">
        <v>0</v>
      </c>
      <c r="E571" s="483">
        <v>0</v>
      </c>
      <c r="F571" s="483">
        <v>0</v>
      </c>
      <c r="G571" s="483">
        <v>0</v>
      </c>
      <c r="H571" s="89">
        <v>0</v>
      </c>
      <c r="I571" s="483">
        <v>0</v>
      </c>
      <c r="J571" s="483">
        <v>0</v>
      </c>
      <c r="K571" s="483">
        <v>0</v>
      </c>
      <c r="L571" s="483">
        <v>0</v>
      </c>
      <c r="M571" s="483">
        <v>0</v>
      </c>
      <c r="N571" s="483">
        <v>0</v>
      </c>
      <c r="O571" s="483">
        <v>0</v>
      </c>
      <c r="P571" s="483">
        <v>0</v>
      </c>
      <c r="Q571" s="483">
        <v>0</v>
      </c>
      <c r="R571" s="89">
        <v>0</v>
      </c>
      <c r="S571" s="483">
        <v>0</v>
      </c>
      <c r="T571" s="483">
        <v>0</v>
      </c>
      <c r="U571" s="483">
        <v>0</v>
      </c>
      <c r="V571" s="483">
        <v>0</v>
      </c>
      <c r="W571" s="483">
        <v>0</v>
      </c>
      <c r="X571" s="483">
        <v>0</v>
      </c>
      <c r="Y571" s="483">
        <v>0</v>
      </c>
      <c r="Z571" s="483">
        <v>0</v>
      </c>
      <c r="AA571" s="483">
        <v>0</v>
      </c>
      <c r="AB571" s="483">
        <v>0</v>
      </c>
      <c r="AC571" s="483">
        <v>0</v>
      </c>
      <c r="AD571" s="483">
        <v>0</v>
      </c>
      <c r="AE571" s="483">
        <v>0</v>
      </c>
      <c r="AF571" s="233">
        <v>0</v>
      </c>
      <c r="AG571" s="233">
        <v>0</v>
      </c>
      <c r="AH571" s="233">
        <v>0</v>
      </c>
      <c r="AI571" s="233">
        <v>0</v>
      </c>
      <c r="AJ571" s="488">
        <v>0</v>
      </c>
    </row>
    <row r="572" spans="1:36" s="42" customFormat="1" x14ac:dyDescent="0.25">
      <c r="A572" s="406"/>
      <c r="B572" s="115">
        <v>160990</v>
      </c>
      <c r="C572" s="185" t="s">
        <v>461</v>
      </c>
      <c r="D572" s="483">
        <v>0</v>
      </c>
      <c r="E572" s="483">
        <v>0</v>
      </c>
      <c r="F572" s="483">
        <v>0</v>
      </c>
      <c r="G572" s="483">
        <v>0</v>
      </c>
      <c r="H572" s="89">
        <v>0</v>
      </c>
      <c r="I572" s="483">
        <v>0</v>
      </c>
      <c r="J572" s="483">
        <v>0</v>
      </c>
      <c r="K572" s="483">
        <v>0</v>
      </c>
      <c r="L572" s="483">
        <v>0</v>
      </c>
      <c r="M572" s="483">
        <v>0</v>
      </c>
      <c r="N572" s="483">
        <v>0</v>
      </c>
      <c r="O572" s="483">
        <v>0</v>
      </c>
      <c r="P572" s="483">
        <v>0</v>
      </c>
      <c r="Q572" s="483">
        <v>0</v>
      </c>
      <c r="R572" s="89">
        <v>0</v>
      </c>
      <c r="S572" s="483">
        <v>0</v>
      </c>
      <c r="T572" s="483">
        <v>0</v>
      </c>
      <c r="U572" s="483">
        <v>0</v>
      </c>
      <c r="V572" s="483">
        <v>0</v>
      </c>
      <c r="W572" s="483">
        <v>0</v>
      </c>
      <c r="X572" s="483">
        <v>0</v>
      </c>
      <c r="Y572" s="483">
        <v>0</v>
      </c>
      <c r="Z572" s="483">
        <v>0</v>
      </c>
      <c r="AA572" s="483">
        <v>0</v>
      </c>
      <c r="AB572" s="483">
        <v>0</v>
      </c>
      <c r="AC572" s="483">
        <v>0</v>
      </c>
      <c r="AD572" s="483">
        <v>0</v>
      </c>
      <c r="AE572" s="483">
        <v>0</v>
      </c>
      <c r="AF572" s="233">
        <v>0</v>
      </c>
      <c r="AG572" s="233">
        <v>0</v>
      </c>
      <c r="AH572" s="233">
        <v>0</v>
      </c>
      <c r="AI572" s="233">
        <v>0</v>
      </c>
      <c r="AJ572" s="488">
        <v>0</v>
      </c>
    </row>
    <row r="573" spans="1:36" s="42" customFormat="1" x14ac:dyDescent="0.25">
      <c r="A573" s="406"/>
      <c r="B573" s="115">
        <v>1610</v>
      </c>
      <c r="C573" s="185" t="s">
        <v>811</v>
      </c>
      <c r="D573" s="483">
        <v>0</v>
      </c>
      <c r="E573" s="483">
        <v>0</v>
      </c>
      <c r="F573" s="483">
        <v>0</v>
      </c>
      <c r="G573" s="483">
        <v>0</v>
      </c>
      <c r="H573" s="89">
        <v>0</v>
      </c>
      <c r="I573" s="483">
        <v>0</v>
      </c>
      <c r="J573" s="483">
        <v>0</v>
      </c>
      <c r="K573" s="483">
        <v>0</v>
      </c>
      <c r="L573" s="483">
        <v>0</v>
      </c>
      <c r="M573" s="483">
        <v>0</v>
      </c>
      <c r="N573" s="483">
        <v>0</v>
      </c>
      <c r="O573" s="483">
        <v>0</v>
      </c>
      <c r="P573" s="483">
        <v>0</v>
      </c>
      <c r="Q573" s="483">
        <v>0</v>
      </c>
      <c r="R573" s="89">
        <v>0</v>
      </c>
      <c r="S573" s="483">
        <v>0</v>
      </c>
      <c r="T573" s="483">
        <v>0</v>
      </c>
      <c r="U573" s="483">
        <v>0</v>
      </c>
      <c r="V573" s="483">
        <v>0</v>
      </c>
      <c r="W573" s="483">
        <v>0</v>
      </c>
      <c r="X573" s="483">
        <v>0</v>
      </c>
      <c r="Y573" s="483">
        <v>0</v>
      </c>
      <c r="Z573" s="483">
        <v>0</v>
      </c>
      <c r="AA573" s="483">
        <v>0</v>
      </c>
      <c r="AB573" s="483">
        <v>0</v>
      </c>
      <c r="AC573" s="483">
        <v>0</v>
      </c>
      <c r="AD573" s="483">
        <v>0</v>
      </c>
      <c r="AE573" s="483">
        <v>0</v>
      </c>
      <c r="AF573" s="233">
        <v>0</v>
      </c>
      <c r="AG573" s="233">
        <v>0</v>
      </c>
      <c r="AH573" s="233">
        <v>0</v>
      </c>
      <c r="AI573" s="233">
        <v>0</v>
      </c>
      <c r="AJ573" s="488">
        <v>0</v>
      </c>
    </row>
    <row r="574" spans="1:36" s="42" customFormat="1" x14ac:dyDescent="0.25">
      <c r="A574" s="406"/>
      <c r="B574" s="115">
        <v>1611</v>
      </c>
      <c r="C574" s="185" t="s">
        <v>122</v>
      </c>
      <c r="D574" s="483">
        <v>0</v>
      </c>
      <c r="E574" s="483">
        <v>0.79900000000000004</v>
      </c>
      <c r="F574" s="483">
        <v>17885.880219999999</v>
      </c>
      <c r="G574" s="483">
        <v>753.42899999999997</v>
      </c>
      <c r="H574" s="89">
        <v>18640.108219999998</v>
      </c>
      <c r="I574" s="483">
        <v>0</v>
      </c>
      <c r="J574" s="483">
        <v>753.42899999999997</v>
      </c>
      <c r="K574" s="483">
        <v>0</v>
      </c>
      <c r="L574" s="483">
        <v>0</v>
      </c>
      <c r="M574" s="483">
        <v>0</v>
      </c>
      <c r="N574" s="483">
        <v>991.74711000000002</v>
      </c>
      <c r="O574" s="483">
        <v>0</v>
      </c>
      <c r="P574" s="483">
        <v>0</v>
      </c>
      <c r="Q574" s="483">
        <v>0</v>
      </c>
      <c r="R574" s="89">
        <v>1745.1761099999999</v>
      </c>
      <c r="S574" s="483">
        <v>0</v>
      </c>
      <c r="T574" s="483">
        <v>0</v>
      </c>
      <c r="U574" s="483">
        <v>0</v>
      </c>
      <c r="V574" s="483">
        <v>0</v>
      </c>
      <c r="W574" s="483">
        <v>0</v>
      </c>
      <c r="X574" s="483">
        <v>0</v>
      </c>
      <c r="Y574" s="483">
        <v>0</v>
      </c>
      <c r="Z574" s="483">
        <v>0</v>
      </c>
      <c r="AA574" s="483">
        <v>0</v>
      </c>
      <c r="AB574" s="483">
        <v>0</v>
      </c>
      <c r="AC574" s="483">
        <v>0</v>
      </c>
      <c r="AD574" s="483">
        <v>0</v>
      </c>
      <c r="AE574" s="483">
        <v>20385.284329999999</v>
      </c>
      <c r="AF574" s="233">
        <v>991.74711000000002</v>
      </c>
      <c r="AG574" s="233">
        <v>0</v>
      </c>
      <c r="AH574" s="233">
        <v>0</v>
      </c>
      <c r="AI574" s="233">
        <v>0</v>
      </c>
      <c r="AJ574" s="488">
        <v>19393.537219999998</v>
      </c>
    </row>
    <row r="575" spans="1:36" s="42" customFormat="1" x14ac:dyDescent="0.25">
      <c r="A575" s="406"/>
      <c r="B575" s="115">
        <v>1612</v>
      </c>
      <c r="C575" s="185" t="s">
        <v>123</v>
      </c>
      <c r="D575" s="483">
        <v>0</v>
      </c>
      <c r="E575" s="483">
        <v>0.13900000000000001</v>
      </c>
      <c r="F575" s="483">
        <v>2063.81909</v>
      </c>
      <c r="G575" s="483">
        <v>129.92686</v>
      </c>
      <c r="H575" s="89">
        <v>2193.8849500000001</v>
      </c>
      <c r="I575" s="483">
        <v>13222.71104</v>
      </c>
      <c r="J575" s="483">
        <v>19.613990000000001</v>
      </c>
      <c r="K575" s="483">
        <v>0</v>
      </c>
      <c r="L575" s="483">
        <v>0</v>
      </c>
      <c r="M575" s="483">
        <v>371.44200999999998</v>
      </c>
      <c r="N575" s="483">
        <v>1623.55072</v>
      </c>
      <c r="O575" s="483">
        <v>0</v>
      </c>
      <c r="P575" s="483">
        <v>26.69659</v>
      </c>
      <c r="Q575" s="483">
        <v>562.00508000000002</v>
      </c>
      <c r="R575" s="89">
        <v>15826.01943</v>
      </c>
      <c r="S575" s="483">
        <v>0</v>
      </c>
      <c r="T575" s="483">
        <v>9.2348700000000008</v>
      </c>
      <c r="U575" s="483">
        <v>0</v>
      </c>
      <c r="V575" s="483">
        <v>0</v>
      </c>
      <c r="W575" s="483">
        <v>0</v>
      </c>
      <c r="X575" s="483">
        <v>2E-3</v>
      </c>
      <c r="Y575" s="483">
        <v>0</v>
      </c>
      <c r="Z575" s="483">
        <v>0</v>
      </c>
      <c r="AA575" s="483">
        <v>0</v>
      </c>
      <c r="AB575" s="483">
        <v>0</v>
      </c>
      <c r="AC575" s="483">
        <v>0</v>
      </c>
      <c r="AD575" s="483">
        <v>9.2368700000000015</v>
      </c>
      <c r="AE575" s="483">
        <v>18029.141250000001</v>
      </c>
      <c r="AF575" s="233">
        <v>1623.55072</v>
      </c>
      <c r="AG575" s="233">
        <v>371.44200999999998</v>
      </c>
      <c r="AH575" s="233">
        <v>0</v>
      </c>
      <c r="AI575" s="233">
        <v>0</v>
      </c>
      <c r="AJ575" s="488">
        <v>16034.148520000001</v>
      </c>
    </row>
    <row r="576" spans="1:36" s="42" customFormat="1" x14ac:dyDescent="0.25">
      <c r="A576" s="406"/>
      <c r="B576" s="115">
        <v>1613</v>
      </c>
      <c r="C576" s="185" t="s">
        <v>124</v>
      </c>
      <c r="D576" s="483">
        <v>0</v>
      </c>
      <c r="E576" s="483">
        <v>0</v>
      </c>
      <c r="F576" s="483">
        <v>0</v>
      </c>
      <c r="G576" s="483">
        <v>0</v>
      </c>
      <c r="H576" s="89">
        <v>0</v>
      </c>
      <c r="I576" s="483">
        <v>0</v>
      </c>
      <c r="J576" s="483">
        <v>0</v>
      </c>
      <c r="K576" s="483">
        <v>0</v>
      </c>
      <c r="L576" s="483">
        <v>0</v>
      </c>
      <c r="M576" s="483">
        <v>0</v>
      </c>
      <c r="N576" s="483">
        <v>0</v>
      </c>
      <c r="O576" s="483">
        <v>0</v>
      </c>
      <c r="P576" s="483">
        <v>0</v>
      </c>
      <c r="Q576" s="483">
        <v>0</v>
      </c>
      <c r="R576" s="89">
        <v>0</v>
      </c>
      <c r="S576" s="483">
        <v>0</v>
      </c>
      <c r="T576" s="483">
        <v>0</v>
      </c>
      <c r="U576" s="483">
        <v>2100</v>
      </c>
      <c r="V576" s="483">
        <v>0</v>
      </c>
      <c r="W576" s="483">
        <v>0</v>
      </c>
      <c r="X576" s="483">
        <v>0</v>
      </c>
      <c r="Y576" s="483">
        <v>0</v>
      </c>
      <c r="Z576" s="483">
        <v>0</v>
      </c>
      <c r="AA576" s="483">
        <v>0</v>
      </c>
      <c r="AB576" s="483">
        <v>0</v>
      </c>
      <c r="AC576" s="483">
        <v>0</v>
      </c>
      <c r="AD576" s="483">
        <v>2100</v>
      </c>
      <c r="AE576" s="483">
        <v>2100</v>
      </c>
      <c r="AF576" s="233">
        <v>0</v>
      </c>
      <c r="AG576" s="233">
        <v>0</v>
      </c>
      <c r="AH576" s="233">
        <v>0</v>
      </c>
      <c r="AI576" s="233">
        <v>0</v>
      </c>
      <c r="AJ576" s="488">
        <v>2100</v>
      </c>
    </row>
    <row r="577" spans="1:36" s="42" customFormat="1" x14ac:dyDescent="0.25">
      <c r="A577" s="406"/>
      <c r="B577" s="115">
        <v>1614</v>
      </c>
      <c r="C577" s="185" t="s">
        <v>125</v>
      </c>
      <c r="D577" s="483">
        <v>12166.0807</v>
      </c>
      <c r="E577" s="483">
        <v>12996.01412</v>
      </c>
      <c r="F577" s="483">
        <v>12495.926949999999</v>
      </c>
      <c r="G577" s="483">
        <v>55.614130000000003</v>
      </c>
      <c r="H577" s="89">
        <v>37713.635900000001</v>
      </c>
      <c r="I577" s="483">
        <v>5750.1605</v>
      </c>
      <c r="J577" s="483">
        <v>1336.10177</v>
      </c>
      <c r="K577" s="483">
        <v>0</v>
      </c>
      <c r="L577" s="483">
        <v>5147.6371799999997</v>
      </c>
      <c r="M577" s="483">
        <v>2667.1091900000001</v>
      </c>
      <c r="N577" s="483">
        <v>1750.15957</v>
      </c>
      <c r="O577" s="483">
        <v>664.18925000000002</v>
      </c>
      <c r="P577" s="483">
        <v>254.27284</v>
      </c>
      <c r="Q577" s="483">
        <v>0</v>
      </c>
      <c r="R577" s="89">
        <v>17569.630300000001</v>
      </c>
      <c r="S577" s="483">
        <v>476.10672</v>
      </c>
      <c r="T577" s="483">
        <v>1531.7343699999999</v>
      </c>
      <c r="U577" s="483">
        <v>117.54812</v>
      </c>
      <c r="V577" s="483">
        <v>150.41533000000001</v>
      </c>
      <c r="W577" s="483">
        <v>0</v>
      </c>
      <c r="X577" s="483">
        <v>52.647660000000002</v>
      </c>
      <c r="Y577" s="483">
        <v>0</v>
      </c>
      <c r="Z577" s="483">
        <v>41.293680000000002</v>
      </c>
      <c r="AA577" s="483">
        <v>62.937759999999997</v>
      </c>
      <c r="AB577" s="483">
        <v>51.415579999999999</v>
      </c>
      <c r="AC577" s="483">
        <v>23.95477</v>
      </c>
      <c r="AD577" s="483">
        <v>2508.0539899999994</v>
      </c>
      <c r="AE577" s="483">
        <v>57791.320189999999</v>
      </c>
      <c r="AF577" s="233">
        <v>1750.15957</v>
      </c>
      <c r="AG577" s="233">
        <v>7965.1616999999997</v>
      </c>
      <c r="AH577" s="233">
        <v>0</v>
      </c>
      <c r="AI577" s="233">
        <v>86.892529999999994</v>
      </c>
      <c r="AJ577" s="488">
        <v>47989.106390000008</v>
      </c>
    </row>
    <row r="578" spans="1:36" s="42" customFormat="1" x14ac:dyDescent="0.25">
      <c r="A578" s="406"/>
      <c r="B578" s="115">
        <v>161405</v>
      </c>
      <c r="C578" s="185" t="s">
        <v>1556</v>
      </c>
      <c r="D578" s="483">
        <v>0</v>
      </c>
      <c r="E578" s="483">
        <v>8.6999999999999994E-2</v>
      </c>
      <c r="F578" s="483">
        <v>0</v>
      </c>
      <c r="G578" s="483">
        <v>0</v>
      </c>
      <c r="H578" s="89">
        <v>8.6999999999999994E-2</v>
      </c>
      <c r="I578" s="483">
        <v>2E-3</v>
      </c>
      <c r="J578" s="483">
        <v>1.39917</v>
      </c>
      <c r="K578" s="483">
        <v>0</v>
      </c>
      <c r="L578" s="483">
        <v>0</v>
      </c>
      <c r="M578" s="483">
        <v>0</v>
      </c>
      <c r="N578" s="483">
        <v>0</v>
      </c>
      <c r="O578" s="483">
        <v>0</v>
      </c>
      <c r="P578" s="483">
        <v>0</v>
      </c>
      <c r="Q578" s="483">
        <v>0</v>
      </c>
      <c r="R578" s="89">
        <v>1.40117</v>
      </c>
      <c r="S578" s="483">
        <v>268.58929000000001</v>
      </c>
      <c r="T578" s="483">
        <v>0</v>
      </c>
      <c r="U578" s="483">
        <v>0</v>
      </c>
      <c r="V578" s="483">
        <v>0</v>
      </c>
      <c r="W578" s="483">
        <v>0</v>
      </c>
      <c r="X578" s="483">
        <v>0</v>
      </c>
      <c r="Y578" s="483">
        <v>0</v>
      </c>
      <c r="Z578" s="483">
        <v>0</v>
      </c>
      <c r="AA578" s="483">
        <v>0</v>
      </c>
      <c r="AB578" s="483">
        <v>0</v>
      </c>
      <c r="AC578" s="483">
        <v>0</v>
      </c>
      <c r="AD578" s="483">
        <v>268.58929000000001</v>
      </c>
      <c r="AE578" s="483">
        <v>270.07746000000003</v>
      </c>
      <c r="AF578" s="233">
        <v>0</v>
      </c>
      <c r="AG578" s="233">
        <v>0</v>
      </c>
      <c r="AH578" s="233">
        <v>0</v>
      </c>
      <c r="AI578" s="233">
        <v>0</v>
      </c>
      <c r="AJ578" s="488">
        <v>270.07746000000003</v>
      </c>
    </row>
    <row r="579" spans="1:36" s="42" customFormat="1" x14ac:dyDescent="0.25">
      <c r="A579" s="406"/>
      <c r="B579" s="115">
        <v>161410</v>
      </c>
      <c r="C579" s="185" t="s">
        <v>127</v>
      </c>
      <c r="D579" s="483">
        <v>0</v>
      </c>
      <c r="E579" s="483">
        <v>0</v>
      </c>
      <c r="F579" s="483">
        <v>0</v>
      </c>
      <c r="G579" s="483">
        <v>0</v>
      </c>
      <c r="H579" s="89">
        <v>0</v>
      </c>
      <c r="I579" s="483">
        <v>0</v>
      </c>
      <c r="J579" s="483">
        <v>0</v>
      </c>
      <c r="K579" s="483">
        <v>0</v>
      </c>
      <c r="L579" s="483">
        <v>0</v>
      </c>
      <c r="M579" s="483">
        <v>0</v>
      </c>
      <c r="N579" s="483">
        <v>0</v>
      </c>
      <c r="O579" s="483">
        <v>0</v>
      </c>
      <c r="P579" s="483">
        <v>0</v>
      </c>
      <c r="Q579" s="483">
        <v>0</v>
      </c>
      <c r="R579" s="89">
        <v>0</v>
      </c>
      <c r="S579" s="483">
        <v>0</v>
      </c>
      <c r="T579" s="483">
        <v>0</v>
      </c>
      <c r="U579" s="483">
        <v>0</v>
      </c>
      <c r="V579" s="483">
        <v>0</v>
      </c>
      <c r="W579" s="483">
        <v>0</v>
      </c>
      <c r="X579" s="483">
        <v>0</v>
      </c>
      <c r="Y579" s="483">
        <v>0</v>
      </c>
      <c r="Z579" s="483">
        <v>0</v>
      </c>
      <c r="AA579" s="483">
        <v>0</v>
      </c>
      <c r="AB579" s="483">
        <v>0</v>
      </c>
      <c r="AC579" s="483">
        <v>0</v>
      </c>
      <c r="AD579" s="483">
        <v>0</v>
      </c>
      <c r="AE579" s="483">
        <v>0</v>
      </c>
      <c r="AF579" s="233">
        <v>0</v>
      </c>
      <c r="AG579" s="233">
        <v>0</v>
      </c>
      <c r="AH579" s="233">
        <v>0</v>
      </c>
      <c r="AI579" s="233">
        <v>0</v>
      </c>
      <c r="AJ579" s="488">
        <v>0</v>
      </c>
    </row>
    <row r="580" spans="1:36" s="42" customFormat="1" x14ac:dyDescent="0.25">
      <c r="A580" s="406"/>
      <c r="B580" s="115">
        <v>161415</v>
      </c>
      <c r="C580" s="185" t="s">
        <v>128</v>
      </c>
      <c r="D580" s="483">
        <v>0</v>
      </c>
      <c r="E580" s="483">
        <v>0.06</v>
      </c>
      <c r="F580" s="483">
        <v>0</v>
      </c>
      <c r="G580" s="483">
        <v>3.2406299999999999</v>
      </c>
      <c r="H580" s="89">
        <v>3.30063</v>
      </c>
      <c r="I580" s="483">
        <v>0.15</v>
      </c>
      <c r="J580" s="483">
        <v>0</v>
      </c>
      <c r="K580" s="483">
        <v>0</v>
      </c>
      <c r="L580" s="483">
        <v>0</v>
      </c>
      <c r="M580" s="483">
        <v>0</v>
      </c>
      <c r="N580" s="483">
        <v>0</v>
      </c>
      <c r="O580" s="483">
        <v>0</v>
      </c>
      <c r="P580" s="483">
        <v>0</v>
      </c>
      <c r="Q580" s="483">
        <v>0</v>
      </c>
      <c r="R580" s="89">
        <v>0.15</v>
      </c>
      <c r="S580" s="483">
        <v>0</v>
      </c>
      <c r="T580" s="483">
        <v>0</v>
      </c>
      <c r="U580" s="483">
        <v>0</v>
      </c>
      <c r="V580" s="483">
        <v>0</v>
      </c>
      <c r="W580" s="483">
        <v>0</v>
      </c>
      <c r="X580" s="483">
        <v>0</v>
      </c>
      <c r="Y580" s="483">
        <v>0</v>
      </c>
      <c r="Z580" s="483">
        <v>0</v>
      </c>
      <c r="AA580" s="483">
        <v>0</v>
      </c>
      <c r="AB580" s="483">
        <v>0</v>
      </c>
      <c r="AC580" s="483">
        <v>0</v>
      </c>
      <c r="AD580" s="483">
        <v>0</v>
      </c>
      <c r="AE580" s="483">
        <v>3.4506299999999999</v>
      </c>
      <c r="AF580" s="233">
        <v>0</v>
      </c>
      <c r="AG580" s="233">
        <v>0</v>
      </c>
      <c r="AH580" s="233">
        <v>0</v>
      </c>
      <c r="AI580" s="233">
        <v>0</v>
      </c>
      <c r="AJ580" s="488">
        <v>3.4506299999999999</v>
      </c>
    </row>
    <row r="581" spans="1:36" s="42" customFormat="1" x14ac:dyDescent="0.25">
      <c r="A581" s="406"/>
      <c r="B581" s="115">
        <v>161420</v>
      </c>
      <c r="C581" s="185" t="s">
        <v>129</v>
      </c>
      <c r="D581" s="483">
        <v>0</v>
      </c>
      <c r="E581" s="483">
        <v>473.08114</v>
      </c>
      <c r="F581" s="483">
        <v>6228.0687600000001</v>
      </c>
      <c r="G581" s="483">
        <v>4.5975400000000004</v>
      </c>
      <c r="H581" s="89">
        <v>6705.7474400000001</v>
      </c>
      <c r="I581" s="483">
        <v>0</v>
      </c>
      <c r="J581" s="483">
        <v>574.10334999999998</v>
      </c>
      <c r="K581" s="483">
        <v>0</v>
      </c>
      <c r="L581" s="483">
        <v>0</v>
      </c>
      <c r="M581" s="483">
        <v>160.17591999999999</v>
      </c>
      <c r="N581" s="483">
        <v>1.6601399999999999</v>
      </c>
      <c r="O581" s="483">
        <v>56.082810000000002</v>
      </c>
      <c r="P581" s="483">
        <v>16.983969999999999</v>
      </c>
      <c r="Q581" s="483">
        <v>0</v>
      </c>
      <c r="R581" s="89">
        <v>809.00618999999995</v>
      </c>
      <c r="S581" s="483">
        <v>143.66427999999999</v>
      </c>
      <c r="T581" s="483">
        <v>875.66291999999999</v>
      </c>
      <c r="U581" s="483">
        <v>0</v>
      </c>
      <c r="V581" s="483">
        <v>2.3079499999999999</v>
      </c>
      <c r="W581" s="483">
        <v>0</v>
      </c>
      <c r="X581" s="483">
        <v>52.647660000000002</v>
      </c>
      <c r="Y581" s="483">
        <v>0</v>
      </c>
      <c r="Z581" s="483">
        <v>0</v>
      </c>
      <c r="AA581" s="483">
        <v>0</v>
      </c>
      <c r="AB581" s="483">
        <v>29.489719999999998</v>
      </c>
      <c r="AC581" s="483">
        <v>0</v>
      </c>
      <c r="AD581" s="483">
        <v>1103.77253</v>
      </c>
      <c r="AE581" s="483">
        <v>8618.5261599999994</v>
      </c>
      <c r="AF581" s="233">
        <v>1.6601399999999999</v>
      </c>
      <c r="AG581" s="233">
        <v>162.48387</v>
      </c>
      <c r="AH581" s="233">
        <v>0</v>
      </c>
      <c r="AI581" s="233">
        <v>0</v>
      </c>
      <c r="AJ581" s="488">
        <v>8454.3821500000013</v>
      </c>
    </row>
    <row r="582" spans="1:36" s="42" customFormat="1" x14ac:dyDescent="0.25">
      <c r="A582" s="406"/>
      <c r="B582" s="115">
        <v>161425</v>
      </c>
      <c r="C582" s="185" t="s">
        <v>130</v>
      </c>
      <c r="D582" s="483">
        <v>0</v>
      </c>
      <c r="E582" s="483">
        <v>0</v>
      </c>
      <c r="F582" s="483">
        <v>1.3486499999999999</v>
      </c>
      <c r="G582" s="483">
        <v>0</v>
      </c>
      <c r="H582" s="89">
        <v>1.3486499999999999</v>
      </c>
      <c r="I582" s="483">
        <v>0</v>
      </c>
      <c r="J582" s="483">
        <v>5.0000000000000001E-3</v>
      </c>
      <c r="K582" s="483">
        <v>0</v>
      </c>
      <c r="L582" s="483">
        <v>5147.6371799999997</v>
      </c>
      <c r="M582" s="483">
        <v>0</v>
      </c>
      <c r="N582" s="483">
        <v>0</v>
      </c>
      <c r="O582" s="483">
        <v>0</v>
      </c>
      <c r="P582" s="483">
        <v>0</v>
      </c>
      <c r="Q582" s="483">
        <v>0</v>
      </c>
      <c r="R582" s="89">
        <v>5147.6421799999998</v>
      </c>
      <c r="S582" s="483">
        <v>0</v>
      </c>
      <c r="T582" s="483">
        <v>0</v>
      </c>
      <c r="U582" s="483">
        <v>0</v>
      </c>
      <c r="V582" s="483">
        <v>0</v>
      </c>
      <c r="W582" s="483">
        <v>0</v>
      </c>
      <c r="X582" s="483">
        <v>0</v>
      </c>
      <c r="Y582" s="483">
        <v>0</v>
      </c>
      <c r="Z582" s="483">
        <v>0</v>
      </c>
      <c r="AA582" s="483">
        <v>0</v>
      </c>
      <c r="AB582" s="483">
        <v>9.6500000000000006E-3</v>
      </c>
      <c r="AC582" s="483">
        <v>0</v>
      </c>
      <c r="AD582" s="483">
        <v>9.6500000000000006E-3</v>
      </c>
      <c r="AE582" s="483">
        <v>5149.0004799999997</v>
      </c>
      <c r="AF582" s="233">
        <v>0</v>
      </c>
      <c r="AG582" s="233">
        <v>5147.6371799999997</v>
      </c>
      <c r="AH582" s="233">
        <v>0</v>
      </c>
      <c r="AI582" s="233">
        <v>0</v>
      </c>
      <c r="AJ582" s="488">
        <v>1.3632999999999997</v>
      </c>
    </row>
    <row r="583" spans="1:36" s="42" customFormat="1" x14ac:dyDescent="0.25">
      <c r="A583" s="406"/>
      <c r="B583" s="115">
        <v>161430</v>
      </c>
      <c r="C583" s="185" t="s">
        <v>131</v>
      </c>
      <c r="D583" s="483">
        <v>0</v>
      </c>
      <c r="E583" s="483">
        <v>12085.66497</v>
      </c>
      <c r="F583" s="483">
        <v>2878.11733</v>
      </c>
      <c r="G583" s="483">
        <v>47.243499999999997</v>
      </c>
      <c r="H583" s="89">
        <v>15011.025799999999</v>
      </c>
      <c r="I583" s="483">
        <v>2372.3808399999998</v>
      </c>
      <c r="J583" s="483">
        <v>663.90319</v>
      </c>
      <c r="K583" s="483">
        <v>0</v>
      </c>
      <c r="L583" s="483">
        <v>0</v>
      </c>
      <c r="M583" s="483">
        <v>2490.8005899999998</v>
      </c>
      <c r="N583" s="483">
        <v>1552.7072599999999</v>
      </c>
      <c r="O583" s="483">
        <v>608.10644000000002</v>
      </c>
      <c r="P583" s="483">
        <v>234.82033000000001</v>
      </c>
      <c r="Q583" s="483">
        <v>0</v>
      </c>
      <c r="R583" s="89">
        <v>7922.7186500000007</v>
      </c>
      <c r="S583" s="483">
        <v>0</v>
      </c>
      <c r="T583" s="483">
        <v>412.38587000000001</v>
      </c>
      <c r="U583" s="483">
        <v>117.54812</v>
      </c>
      <c r="V583" s="483">
        <v>117.74212</v>
      </c>
      <c r="W583" s="483">
        <v>0</v>
      </c>
      <c r="X583" s="483">
        <v>0</v>
      </c>
      <c r="Y583" s="483">
        <v>0</v>
      </c>
      <c r="Z583" s="483">
        <v>41.293680000000002</v>
      </c>
      <c r="AA583" s="483">
        <v>62.937759999999997</v>
      </c>
      <c r="AB583" s="483">
        <v>17.381889999999999</v>
      </c>
      <c r="AC583" s="483">
        <v>23.95477</v>
      </c>
      <c r="AD583" s="483">
        <v>793.24421000000007</v>
      </c>
      <c r="AE583" s="483">
        <v>23726.988659999999</v>
      </c>
      <c r="AF583" s="233">
        <v>1552.7072599999999</v>
      </c>
      <c r="AG583" s="233">
        <v>2608.5427099999997</v>
      </c>
      <c r="AH583" s="233">
        <v>0</v>
      </c>
      <c r="AI583" s="233">
        <v>86.892529999999994</v>
      </c>
      <c r="AJ583" s="488">
        <v>19478.846159999997</v>
      </c>
    </row>
    <row r="584" spans="1:36" s="42" customFormat="1" x14ac:dyDescent="0.25">
      <c r="A584" s="406"/>
      <c r="B584" s="115">
        <v>161490</v>
      </c>
      <c r="C584" s="185" t="s">
        <v>53</v>
      </c>
      <c r="D584" s="483">
        <v>12166.0807</v>
      </c>
      <c r="E584" s="483">
        <v>437.12101000000001</v>
      </c>
      <c r="F584" s="483">
        <v>3388.39221</v>
      </c>
      <c r="G584" s="483">
        <v>0.53246000000000004</v>
      </c>
      <c r="H584" s="89">
        <v>15992.126380000002</v>
      </c>
      <c r="I584" s="483">
        <v>3377.6276600000001</v>
      </c>
      <c r="J584" s="483">
        <v>96.691059999999993</v>
      </c>
      <c r="K584" s="483">
        <v>0</v>
      </c>
      <c r="L584" s="483">
        <v>0</v>
      </c>
      <c r="M584" s="483">
        <v>16.132680000000001</v>
      </c>
      <c r="N584" s="483">
        <v>195.79217</v>
      </c>
      <c r="O584" s="483">
        <v>0</v>
      </c>
      <c r="P584" s="483">
        <v>2.46854</v>
      </c>
      <c r="Q584" s="483">
        <v>0</v>
      </c>
      <c r="R584" s="89">
        <v>3688.7121100000004</v>
      </c>
      <c r="S584" s="483">
        <v>63.853149999999999</v>
      </c>
      <c r="T584" s="483">
        <v>243.68557999999999</v>
      </c>
      <c r="U584" s="483">
        <v>0</v>
      </c>
      <c r="V584" s="483">
        <v>30.365259999999999</v>
      </c>
      <c r="W584" s="483">
        <v>0</v>
      </c>
      <c r="X584" s="483">
        <v>0</v>
      </c>
      <c r="Y584" s="483">
        <v>0</v>
      </c>
      <c r="Z584" s="483">
        <v>0</v>
      </c>
      <c r="AA584" s="483">
        <v>0</v>
      </c>
      <c r="AB584" s="483">
        <v>4.5343200000000001</v>
      </c>
      <c r="AC584" s="483">
        <v>0</v>
      </c>
      <c r="AD584" s="483">
        <v>342.43830999999994</v>
      </c>
      <c r="AE584" s="483">
        <v>20023.276800000003</v>
      </c>
      <c r="AF584" s="233">
        <v>195.79217</v>
      </c>
      <c r="AG584" s="233">
        <v>46.49794</v>
      </c>
      <c r="AH584" s="233">
        <v>0</v>
      </c>
      <c r="AI584" s="233">
        <v>0</v>
      </c>
      <c r="AJ584" s="488">
        <v>19780.986690000002</v>
      </c>
    </row>
    <row r="585" spans="1:36" s="42" customFormat="1" x14ac:dyDescent="0.25">
      <c r="A585" s="406"/>
      <c r="B585" s="115">
        <v>1615</v>
      </c>
      <c r="C585" s="185" t="s">
        <v>1557</v>
      </c>
      <c r="D585" s="483">
        <v>1457.9549500000001</v>
      </c>
      <c r="E585" s="483">
        <v>5611.0540199999996</v>
      </c>
      <c r="F585" s="483">
        <v>32449.91619</v>
      </c>
      <c r="G585" s="483">
        <v>7378.6470200000003</v>
      </c>
      <c r="H585" s="89">
        <v>46897.572180000003</v>
      </c>
      <c r="I585" s="483">
        <v>1419.3240599999999</v>
      </c>
      <c r="J585" s="483">
        <v>0</v>
      </c>
      <c r="K585" s="483">
        <v>0</v>
      </c>
      <c r="L585" s="483">
        <v>0</v>
      </c>
      <c r="M585" s="483">
        <v>1646.1520399999999</v>
      </c>
      <c r="N585" s="483">
        <v>699.58952999999997</v>
      </c>
      <c r="O585" s="483">
        <v>0</v>
      </c>
      <c r="P585" s="483">
        <v>370.74919</v>
      </c>
      <c r="Q585" s="483">
        <v>5358.2379700000001</v>
      </c>
      <c r="R585" s="89">
        <v>9494.0527899999997</v>
      </c>
      <c r="S585" s="483">
        <v>256.58278999999999</v>
      </c>
      <c r="T585" s="483">
        <v>415.01056999999997</v>
      </c>
      <c r="U585" s="483">
        <v>0</v>
      </c>
      <c r="V585" s="483">
        <v>27.397300000000001</v>
      </c>
      <c r="W585" s="483">
        <v>0</v>
      </c>
      <c r="X585" s="483">
        <v>0</v>
      </c>
      <c r="Y585" s="483">
        <v>73.887140000000002</v>
      </c>
      <c r="Z585" s="483">
        <v>6.5107900000000001</v>
      </c>
      <c r="AA585" s="483">
        <v>0</v>
      </c>
      <c r="AB585" s="483">
        <v>1125.1917100000001</v>
      </c>
      <c r="AC585" s="483">
        <v>19.917919999999999</v>
      </c>
      <c r="AD585" s="483">
        <v>1924.4982200000002</v>
      </c>
      <c r="AE585" s="483">
        <v>58316.123190000006</v>
      </c>
      <c r="AF585" s="233">
        <v>699.58952999999997</v>
      </c>
      <c r="AG585" s="233">
        <v>1673.54934</v>
      </c>
      <c r="AH585" s="233">
        <v>0</v>
      </c>
      <c r="AI585" s="233">
        <v>93.805059999999997</v>
      </c>
      <c r="AJ585" s="488">
        <v>55849.179260000004</v>
      </c>
    </row>
    <row r="586" spans="1:36" s="42" customFormat="1" x14ac:dyDescent="0.25">
      <c r="A586" s="406"/>
      <c r="B586" s="115">
        <v>161505</v>
      </c>
      <c r="C586" s="185" t="s">
        <v>1558</v>
      </c>
      <c r="D586" s="483">
        <v>18.49239</v>
      </c>
      <c r="E586" s="483">
        <v>3109.3808100000001</v>
      </c>
      <c r="F586" s="483">
        <v>4264.1046200000001</v>
      </c>
      <c r="G586" s="483">
        <v>980.36</v>
      </c>
      <c r="H586" s="89">
        <v>8372.3378200000006</v>
      </c>
      <c r="I586" s="483">
        <v>1340.0809400000001</v>
      </c>
      <c r="J586" s="483">
        <v>0</v>
      </c>
      <c r="K586" s="483">
        <v>0</v>
      </c>
      <c r="L586" s="483">
        <v>0</v>
      </c>
      <c r="M586" s="483">
        <v>1646.1520399999999</v>
      </c>
      <c r="N586" s="483">
        <v>269.28399000000002</v>
      </c>
      <c r="O586" s="483">
        <v>0</v>
      </c>
      <c r="P586" s="483">
        <v>345.63090999999997</v>
      </c>
      <c r="Q586" s="483">
        <v>0</v>
      </c>
      <c r="R586" s="89">
        <v>3601.1478799999995</v>
      </c>
      <c r="S586" s="483">
        <v>175.51631</v>
      </c>
      <c r="T586" s="483">
        <v>205.53085999999999</v>
      </c>
      <c r="U586" s="483">
        <v>0</v>
      </c>
      <c r="V586" s="483">
        <v>0</v>
      </c>
      <c r="W586" s="483">
        <v>0</v>
      </c>
      <c r="X586" s="483">
        <v>0</v>
      </c>
      <c r="Y586" s="483">
        <v>0</v>
      </c>
      <c r="Z586" s="483">
        <v>0</v>
      </c>
      <c r="AA586" s="483">
        <v>0</v>
      </c>
      <c r="AB586" s="483">
        <v>11.93404</v>
      </c>
      <c r="AC586" s="483">
        <v>0</v>
      </c>
      <c r="AD586" s="483">
        <v>392.98120999999998</v>
      </c>
      <c r="AE586" s="483">
        <v>12366.466910000001</v>
      </c>
      <c r="AF586" s="233">
        <v>269.28399000000002</v>
      </c>
      <c r="AG586" s="233">
        <v>1646.1520399999999</v>
      </c>
      <c r="AH586" s="233">
        <v>0</v>
      </c>
      <c r="AI586" s="233">
        <v>0</v>
      </c>
      <c r="AJ586" s="488">
        <v>10451.030880000002</v>
      </c>
    </row>
    <row r="587" spans="1:36" s="42" customFormat="1" x14ac:dyDescent="0.25">
      <c r="A587" s="406"/>
      <c r="B587" s="115">
        <v>161510</v>
      </c>
      <c r="C587" s="185" t="s">
        <v>1560</v>
      </c>
      <c r="D587" s="483">
        <v>1104.8043500000001</v>
      </c>
      <c r="E587" s="483">
        <v>1684.07602</v>
      </c>
      <c r="F587" s="483">
        <v>8587.5890400000008</v>
      </c>
      <c r="G587" s="483">
        <v>5677.2107599999999</v>
      </c>
      <c r="H587" s="89">
        <v>17053.68017</v>
      </c>
      <c r="I587" s="483">
        <v>31.92173</v>
      </c>
      <c r="J587" s="483">
        <v>0</v>
      </c>
      <c r="K587" s="483">
        <v>0</v>
      </c>
      <c r="L587" s="483">
        <v>0</v>
      </c>
      <c r="M587" s="483">
        <v>0</v>
      </c>
      <c r="N587" s="483">
        <v>319.22906999999998</v>
      </c>
      <c r="O587" s="483">
        <v>0</v>
      </c>
      <c r="P587" s="483">
        <v>18.36928</v>
      </c>
      <c r="Q587" s="483">
        <v>1109.04207</v>
      </c>
      <c r="R587" s="89">
        <v>1478.56215</v>
      </c>
      <c r="S587" s="483">
        <v>0</v>
      </c>
      <c r="T587" s="483">
        <v>209.47971000000001</v>
      </c>
      <c r="U587" s="483">
        <v>0</v>
      </c>
      <c r="V587" s="483">
        <v>25.822669999999999</v>
      </c>
      <c r="W587" s="483">
        <v>0</v>
      </c>
      <c r="X587" s="483">
        <v>0</v>
      </c>
      <c r="Y587" s="483">
        <v>0</v>
      </c>
      <c r="Z587" s="483">
        <v>2.14581</v>
      </c>
      <c r="AA587" s="483">
        <v>0</v>
      </c>
      <c r="AB587" s="483">
        <v>202.63956999999999</v>
      </c>
      <c r="AC587" s="483">
        <v>0</v>
      </c>
      <c r="AD587" s="483">
        <v>440.08776</v>
      </c>
      <c r="AE587" s="483">
        <v>18972.33008</v>
      </c>
      <c r="AF587" s="233">
        <v>319.22906999999998</v>
      </c>
      <c r="AG587" s="233">
        <v>25.822669999999999</v>
      </c>
      <c r="AH587" s="233">
        <v>0</v>
      </c>
      <c r="AI587" s="233">
        <v>0</v>
      </c>
      <c r="AJ587" s="488">
        <v>18627.278339999997</v>
      </c>
    </row>
    <row r="588" spans="1:36" s="42" customFormat="1" x14ac:dyDescent="0.25">
      <c r="A588" s="406"/>
      <c r="B588" s="115">
        <v>161515</v>
      </c>
      <c r="C588" s="185" t="s">
        <v>1563</v>
      </c>
      <c r="D588" s="483">
        <v>243.3725</v>
      </c>
      <c r="E588" s="483">
        <v>750.68429000000003</v>
      </c>
      <c r="F588" s="483">
        <v>5691.6912499999999</v>
      </c>
      <c r="G588" s="483">
        <v>650.69424000000004</v>
      </c>
      <c r="H588" s="89">
        <v>7336.4422800000002</v>
      </c>
      <c r="I588" s="483">
        <v>46.156269999999999</v>
      </c>
      <c r="J588" s="483">
        <v>0</v>
      </c>
      <c r="K588" s="483">
        <v>0</v>
      </c>
      <c r="L588" s="483">
        <v>0</v>
      </c>
      <c r="M588" s="483">
        <v>0</v>
      </c>
      <c r="N588" s="483">
        <v>83.755210000000005</v>
      </c>
      <c r="O588" s="483">
        <v>0</v>
      </c>
      <c r="P588" s="483">
        <v>0</v>
      </c>
      <c r="Q588" s="483">
        <v>0</v>
      </c>
      <c r="R588" s="89">
        <v>129.91148000000001</v>
      </c>
      <c r="S588" s="483">
        <v>0</v>
      </c>
      <c r="T588" s="483">
        <v>0</v>
      </c>
      <c r="U588" s="483">
        <v>0</v>
      </c>
      <c r="V588" s="483">
        <v>0</v>
      </c>
      <c r="W588" s="483">
        <v>0</v>
      </c>
      <c r="X588" s="483">
        <v>0</v>
      </c>
      <c r="Y588" s="483">
        <v>0</v>
      </c>
      <c r="Z588" s="483">
        <v>4.3433700000000002</v>
      </c>
      <c r="AA588" s="483">
        <v>0</v>
      </c>
      <c r="AB588" s="483">
        <v>33.852249999999998</v>
      </c>
      <c r="AC588" s="483">
        <v>0</v>
      </c>
      <c r="AD588" s="483">
        <v>38.195619999999998</v>
      </c>
      <c r="AE588" s="483">
        <v>7504.5493800000004</v>
      </c>
      <c r="AF588" s="233">
        <v>83.755210000000005</v>
      </c>
      <c r="AG588" s="233">
        <v>0</v>
      </c>
      <c r="AH588" s="233">
        <v>0</v>
      </c>
      <c r="AI588" s="233">
        <v>0</v>
      </c>
      <c r="AJ588" s="488">
        <v>7420.7941700000001</v>
      </c>
    </row>
    <row r="589" spans="1:36" s="42" customFormat="1" x14ac:dyDescent="0.25">
      <c r="A589" s="406"/>
      <c r="B589" s="115">
        <v>161520</v>
      </c>
      <c r="C589" s="185" t="s">
        <v>1564</v>
      </c>
      <c r="D589" s="483">
        <v>91.285709999999995</v>
      </c>
      <c r="E589" s="483">
        <v>5.7034900000000004</v>
      </c>
      <c r="F589" s="483">
        <v>13906.531279999999</v>
      </c>
      <c r="G589" s="483">
        <v>70.382019999999997</v>
      </c>
      <c r="H589" s="89">
        <v>14073.902499999998</v>
      </c>
      <c r="I589" s="483">
        <v>1.1651199999999999</v>
      </c>
      <c r="J589" s="483">
        <v>0</v>
      </c>
      <c r="K589" s="483">
        <v>0</v>
      </c>
      <c r="L589" s="483">
        <v>0</v>
      </c>
      <c r="M589" s="483">
        <v>0</v>
      </c>
      <c r="N589" s="483">
        <v>27.321259999999999</v>
      </c>
      <c r="O589" s="483">
        <v>0</v>
      </c>
      <c r="P589" s="483">
        <v>6.7489999999999997</v>
      </c>
      <c r="Q589" s="483">
        <v>4249.1958999999997</v>
      </c>
      <c r="R589" s="89">
        <v>4284.4312799999998</v>
      </c>
      <c r="S589" s="483">
        <v>81.066479999999999</v>
      </c>
      <c r="T589" s="483">
        <v>0</v>
      </c>
      <c r="U589" s="483">
        <v>0</v>
      </c>
      <c r="V589" s="483">
        <v>1.57463</v>
      </c>
      <c r="W589" s="483">
        <v>0</v>
      </c>
      <c r="X589" s="483">
        <v>0</v>
      </c>
      <c r="Y589" s="483">
        <v>73.887140000000002</v>
      </c>
      <c r="Z589" s="483">
        <v>2.1610000000000001E-2</v>
      </c>
      <c r="AA589" s="483">
        <v>0</v>
      </c>
      <c r="AB589" s="483">
        <v>876.76585</v>
      </c>
      <c r="AC589" s="483">
        <v>19.917919999999999</v>
      </c>
      <c r="AD589" s="483">
        <v>1053.2336300000002</v>
      </c>
      <c r="AE589" s="483">
        <v>19411.567409999996</v>
      </c>
      <c r="AF589" s="233">
        <v>27.321259999999999</v>
      </c>
      <c r="AG589" s="233">
        <v>1.57463</v>
      </c>
      <c r="AH589" s="233">
        <v>0</v>
      </c>
      <c r="AI589" s="233">
        <v>93.805059999999997</v>
      </c>
      <c r="AJ589" s="488">
        <v>19288.866459999997</v>
      </c>
    </row>
    <row r="590" spans="1:36" s="42" customFormat="1" x14ac:dyDescent="0.25">
      <c r="A590" s="406"/>
      <c r="B590" s="115">
        <v>161540</v>
      </c>
      <c r="C590" s="185" t="s">
        <v>1566</v>
      </c>
      <c r="D590" s="483">
        <v>0</v>
      </c>
      <c r="E590" s="483">
        <v>60.232120000000002</v>
      </c>
      <c r="F590" s="483">
        <v>0</v>
      </c>
      <c r="G590" s="483">
        <v>0</v>
      </c>
      <c r="H590" s="89">
        <v>60.232120000000002</v>
      </c>
      <c r="I590" s="483">
        <v>0</v>
      </c>
      <c r="J590" s="483">
        <v>0</v>
      </c>
      <c r="K590" s="483">
        <v>0</v>
      </c>
      <c r="L590" s="483">
        <v>0</v>
      </c>
      <c r="M590" s="483">
        <v>0</v>
      </c>
      <c r="N590" s="483">
        <v>0</v>
      </c>
      <c r="O590" s="483">
        <v>0</v>
      </c>
      <c r="P590" s="483">
        <v>0</v>
      </c>
      <c r="Q590" s="483">
        <v>0</v>
      </c>
      <c r="R590" s="89">
        <v>0</v>
      </c>
      <c r="S590" s="483">
        <v>0</v>
      </c>
      <c r="T590" s="483">
        <v>0</v>
      </c>
      <c r="U590" s="483">
        <v>0</v>
      </c>
      <c r="V590" s="483">
        <v>0</v>
      </c>
      <c r="W590" s="483">
        <v>0</v>
      </c>
      <c r="X590" s="483">
        <v>0</v>
      </c>
      <c r="Y590" s="483">
        <v>0</v>
      </c>
      <c r="Z590" s="483">
        <v>0</v>
      </c>
      <c r="AA590" s="483">
        <v>0</v>
      </c>
      <c r="AB590" s="483">
        <v>0</v>
      </c>
      <c r="AC590" s="483">
        <v>0</v>
      </c>
      <c r="AD590" s="483">
        <v>0</v>
      </c>
      <c r="AE590" s="483">
        <v>60.232120000000002</v>
      </c>
      <c r="AF590" s="233">
        <v>0</v>
      </c>
      <c r="AG590" s="233">
        <v>0</v>
      </c>
      <c r="AH590" s="233">
        <v>0</v>
      </c>
      <c r="AI590" s="233">
        <v>0</v>
      </c>
      <c r="AJ590" s="488">
        <v>60.232120000000002</v>
      </c>
    </row>
    <row r="591" spans="1:36" s="42" customFormat="1" x14ac:dyDescent="0.25">
      <c r="A591" s="406"/>
      <c r="B591" s="115">
        <v>161545</v>
      </c>
      <c r="C591" s="185" t="s">
        <v>1567</v>
      </c>
      <c r="D591" s="483">
        <v>0</v>
      </c>
      <c r="E591" s="483">
        <v>0.97728999999999999</v>
      </c>
      <c r="F591" s="483">
        <v>0</v>
      </c>
      <c r="G591" s="483">
        <v>0</v>
      </c>
      <c r="H591" s="89">
        <v>0.97728999999999999</v>
      </c>
      <c r="I591" s="483">
        <v>0</v>
      </c>
      <c r="J591" s="483">
        <v>0</v>
      </c>
      <c r="K591" s="483">
        <v>0</v>
      </c>
      <c r="L591" s="483">
        <v>0</v>
      </c>
      <c r="M591" s="483">
        <v>0</v>
      </c>
      <c r="N591" s="483">
        <v>0</v>
      </c>
      <c r="O591" s="483">
        <v>0</v>
      </c>
      <c r="P591" s="483">
        <v>0</v>
      </c>
      <c r="Q591" s="483">
        <v>0</v>
      </c>
      <c r="R591" s="89">
        <v>0</v>
      </c>
      <c r="S591" s="483">
        <v>0</v>
      </c>
      <c r="T591" s="483">
        <v>0</v>
      </c>
      <c r="U591" s="483">
        <v>0</v>
      </c>
      <c r="V591" s="483">
        <v>0</v>
      </c>
      <c r="W591" s="483">
        <v>0</v>
      </c>
      <c r="X591" s="483">
        <v>0</v>
      </c>
      <c r="Y591" s="483">
        <v>0</v>
      </c>
      <c r="Z591" s="483">
        <v>0</v>
      </c>
      <c r="AA591" s="483">
        <v>0</v>
      </c>
      <c r="AB591" s="483">
        <v>0</v>
      </c>
      <c r="AC591" s="483">
        <v>0</v>
      </c>
      <c r="AD591" s="483">
        <v>0</v>
      </c>
      <c r="AE591" s="483">
        <v>0.97728999999999999</v>
      </c>
      <c r="AF591" s="233">
        <v>0</v>
      </c>
      <c r="AG591" s="233">
        <v>0</v>
      </c>
      <c r="AH591" s="233">
        <v>0</v>
      </c>
      <c r="AI591" s="233">
        <v>0</v>
      </c>
      <c r="AJ591" s="488">
        <v>0.97728999999999999</v>
      </c>
    </row>
    <row r="592" spans="1:36" s="42" customFormat="1" x14ac:dyDescent="0.25">
      <c r="A592" s="406"/>
      <c r="B592" s="115">
        <v>161550</v>
      </c>
      <c r="C592" s="185" t="s">
        <v>1568</v>
      </c>
      <c r="D592" s="483">
        <v>0</v>
      </c>
      <c r="E592" s="483">
        <v>0</v>
      </c>
      <c r="F592" s="483">
        <v>0</v>
      </c>
      <c r="G592" s="483">
        <v>0</v>
      </c>
      <c r="H592" s="89">
        <v>0</v>
      </c>
      <c r="I592" s="483">
        <v>0</v>
      </c>
      <c r="J592" s="483">
        <v>0</v>
      </c>
      <c r="K592" s="483">
        <v>0</v>
      </c>
      <c r="L592" s="483">
        <v>0</v>
      </c>
      <c r="M592" s="483">
        <v>0</v>
      </c>
      <c r="N592" s="483">
        <v>0</v>
      </c>
      <c r="O592" s="483">
        <v>0</v>
      </c>
      <c r="P592" s="483">
        <v>0</v>
      </c>
      <c r="Q592" s="483">
        <v>0</v>
      </c>
      <c r="R592" s="89">
        <v>0</v>
      </c>
      <c r="S592" s="483">
        <v>0</v>
      </c>
      <c r="T592" s="483">
        <v>0</v>
      </c>
      <c r="U592" s="483">
        <v>0</v>
      </c>
      <c r="V592" s="483">
        <v>0</v>
      </c>
      <c r="W592" s="483">
        <v>0</v>
      </c>
      <c r="X592" s="483">
        <v>0</v>
      </c>
      <c r="Y592" s="483">
        <v>0</v>
      </c>
      <c r="Z592" s="483">
        <v>0</v>
      </c>
      <c r="AA592" s="483">
        <v>0</v>
      </c>
      <c r="AB592" s="483">
        <v>0</v>
      </c>
      <c r="AC592" s="483">
        <v>0</v>
      </c>
      <c r="AD592" s="483">
        <v>0</v>
      </c>
      <c r="AE592" s="483">
        <v>0</v>
      </c>
      <c r="AF592" s="233">
        <v>0</v>
      </c>
      <c r="AG592" s="233">
        <v>0</v>
      </c>
      <c r="AH592" s="233">
        <v>0</v>
      </c>
      <c r="AI592" s="233">
        <v>0</v>
      </c>
      <c r="AJ592" s="488">
        <v>0</v>
      </c>
    </row>
    <row r="593" spans="1:36" s="42" customFormat="1" x14ac:dyDescent="0.25">
      <c r="A593" s="406"/>
      <c r="B593" s="115">
        <v>1617</v>
      </c>
      <c r="C593" s="185" t="s">
        <v>818</v>
      </c>
      <c r="D593" s="483">
        <v>0</v>
      </c>
      <c r="E593" s="483">
        <v>0</v>
      </c>
      <c r="F593" s="483">
        <v>0</v>
      </c>
      <c r="G593" s="483">
        <v>0</v>
      </c>
      <c r="H593" s="89">
        <v>0</v>
      </c>
      <c r="I593" s="483">
        <v>0</v>
      </c>
      <c r="J593" s="483">
        <v>0</v>
      </c>
      <c r="K593" s="483">
        <v>0</v>
      </c>
      <c r="L593" s="483">
        <v>0</v>
      </c>
      <c r="M593" s="483">
        <v>0</v>
      </c>
      <c r="N593" s="483">
        <v>0</v>
      </c>
      <c r="O593" s="483">
        <v>0</v>
      </c>
      <c r="P593" s="483">
        <v>0</v>
      </c>
      <c r="Q593" s="483">
        <v>0</v>
      </c>
      <c r="R593" s="89">
        <v>0</v>
      </c>
      <c r="S593" s="483">
        <v>0</v>
      </c>
      <c r="T593" s="483">
        <v>0</v>
      </c>
      <c r="U593" s="483">
        <v>0</v>
      </c>
      <c r="V593" s="483">
        <v>0</v>
      </c>
      <c r="W593" s="483">
        <v>0</v>
      </c>
      <c r="X593" s="483">
        <v>0</v>
      </c>
      <c r="Y593" s="483">
        <v>0</v>
      </c>
      <c r="Z593" s="483">
        <v>0</v>
      </c>
      <c r="AA593" s="483">
        <v>0</v>
      </c>
      <c r="AB593" s="483">
        <v>0</v>
      </c>
      <c r="AC593" s="483">
        <v>0</v>
      </c>
      <c r="AD593" s="483">
        <v>0</v>
      </c>
      <c r="AE593" s="483">
        <v>0</v>
      </c>
      <c r="AF593" s="233">
        <v>0</v>
      </c>
      <c r="AG593" s="233">
        <v>0</v>
      </c>
      <c r="AH593" s="233">
        <v>0</v>
      </c>
      <c r="AI593" s="233">
        <v>0</v>
      </c>
      <c r="AJ593" s="488">
        <v>0</v>
      </c>
    </row>
    <row r="594" spans="1:36" s="42" customFormat="1" x14ac:dyDescent="0.25">
      <c r="A594" s="406"/>
      <c r="B594" s="115">
        <v>1618</v>
      </c>
      <c r="C594" s="185" t="s">
        <v>819</v>
      </c>
      <c r="D594" s="483">
        <v>0</v>
      </c>
      <c r="E594" s="483">
        <v>0</v>
      </c>
      <c r="F594" s="483">
        <v>0</v>
      </c>
      <c r="G594" s="483">
        <v>0</v>
      </c>
      <c r="H594" s="89">
        <v>0</v>
      </c>
      <c r="I594" s="483">
        <v>0</v>
      </c>
      <c r="J594" s="483">
        <v>0</v>
      </c>
      <c r="K594" s="483">
        <v>0</v>
      </c>
      <c r="L594" s="483">
        <v>0</v>
      </c>
      <c r="M594" s="483">
        <v>0</v>
      </c>
      <c r="N594" s="483">
        <v>0</v>
      </c>
      <c r="O594" s="483">
        <v>0</v>
      </c>
      <c r="P594" s="483">
        <v>0</v>
      </c>
      <c r="Q594" s="483">
        <v>0</v>
      </c>
      <c r="R594" s="89">
        <v>0</v>
      </c>
      <c r="S594" s="483">
        <v>0</v>
      </c>
      <c r="T594" s="483">
        <v>0</v>
      </c>
      <c r="U594" s="483">
        <v>0</v>
      </c>
      <c r="V594" s="483">
        <v>0</v>
      </c>
      <c r="W594" s="483">
        <v>0</v>
      </c>
      <c r="X594" s="483">
        <v>0</v>
      </c>
      <c r="Y594" s="483">
        <v>0</v>
      </c>
      <c r="Z594" s="483">
        <v>0</v>
      </c>
      <c r="AA594" s="483">
        <v>0</v>
      </c>
      <c r="AB594" s="483">
        <v>0</v>
      </c>
      <c r="AC594" s="483">
        <v>0</v>
      </c>
      <c r="AD594" s="483">
        <v>0</v>
      </c>
      <c r="AE594" s="483">
        <v>0</v>
      </c>
      <c r="AF594" s="233">
        <v>0</v>
      </c>
      <c r="AG594" s="233">
        <v>0</v>
      </c>
      <c r="AH594" s="233">
        <v>0</v>
      </c>
      <c r="AI594" s="233">
        <v>0</v>
      </c>
      <c r="AJ594" s="488">
        <v>0</v>
      </c>
    </row>
    <row r="595" spans="1:36" s="42" customFormat="1" x14ac:dyDescent="0.25">
      <c r="A595" s="406"/>
      <c r="B595" s="115">
        <v>1619</v>
      </c>
      <c r="C595" s="185" t="s">
        <v>1569</v>
      </c>
      <c r="D595" s="483">
        <v>0</v>
      </c>
      <c r="E595" s="483">
        <v>0</v>
      </c>
      <c r="F595" s="483">
        <v>35270.117619999997</v>
      </c>
      <c r="G595" s="483">
        <v>0</v>
      </c>
      <c r="H595" s="89">
        <v>35270.117619999997</v>
      </c>
      <c r="I595" s="483">
        <v>0</v>
      </c>
      <c r="J595" s="483">
        <v>0</v>
      </c>
      <c r="K595" s="483">
        <v>0</v>
      </c>
      <c r="L595" s="483">
        <v>0</v>
      </c>
      <c r="M595" s="483">
        <v>0</v>
      </c>
      <c r="N595" s="483">
        <v>0</v>
      </c>
      <c r="O595" s="483">
        <v>0</v>
      </c>
      <c r="P595" s="483">
        <v>0</v>
      </c>
      <c r="Q595" s="483">
        <v>0</v>
      </c>
      <c r="R595" s="89">
        <v>0</v>
      </c>
      <c r="S595" s="483">
        <v>0</v>
      </c>
      <c r="T595" s="483">
        <v>0</v>
      </c>
      <c r="U595" s="483">
        <v>0</v>
      </c>
      <c r="V595" s="483">
        <v>0</v>
      </c>
      <c r="W595" s="483">
        <v>0</v>
      </c>
      <c r="X595" s="483">
        <v>0</v>
      </c>
      <c r="Y595" s="483">
        <v>0</v>
      </c>
      <c r="Z595" s="483">
        <v>0</v>
      </c>
      <c r="AA595" s="483">
        <v>0</v>
      </c>
      <c r="AB595" s="483">
        <v>0</v>
      </c>
      <c r="AC595" s="483">
        <v>0</v>
      </c>
      <c r="AD595" s="483">
        <v>0</v>
      </c>
      <c r="AE595" s="483">
        <v>35270.117619999997</v>
      </c>
      <c r="AF595" s="233">
        <v>0</v>
      </c>
      <c r="AG595" s="233">
        <v>0</v>
      </c>
      <c r="AH595" s="233">
        <v>0</v>
      </c>
      <c r="AI595" s="233">
        <v>0</v>
      </c>
      <c r="AJ595" s="488">
        <v>35270.117619999997</v>
      </c>
    </row>
    <row r="596" spans="1:36" s="42" customFormat="1" x14ac:dyDescent="0.25">
      <c r="A596" s="406"/>
      <c r="B596" s="115">
        <v>1690</v>
      </c>
      <c r="C596" s="185" t="s">
        <v>136</v>
      </c>
      <c r="D596" s="483">
        <v>16010.121160000001</v>
      </c>
      <c r="E596" s="483">
        <v>42280.721039999997</v>
      </c>
      <c r="F596" s="483">
        <v>108173.35093</v>
      </c>
      <c r="G596" s="483">
        <v>18868.313320000001</v>
      </c>
      <c r="H596" s="89">
        <v>185332.50644999999</v>
      </c>
      <c r="I596" s="483">
        <v>6897.4382500000002</v>
      </c>
      <c r="J596" s="483">
        <v>12620.934660000001</v>
      </c>
      <c r="K596" s="483">
        <v>212.501</v>
      </c>
      <c r="L596" s="483">
        <v>33245.545299999998</v>
      </c>
      <c r="M596" s="483">
        <v>2168.21994</v>
      </c>
      <c r="N596" s="483">
        <v>16211.314679999999</v>
      </c>
      <c r="O596" s="483">
        <v>209.20430999999999</v>
      </c>
      <c r="P596" s="483">
        <v>1738.5391299999999</v>
      </c>
      <c r="Q596" s="483">
        <v>3192.1045800000002</v>
      </c>
      <c r="R596" s="89">
        <v>76495.801850000003</v>
      </c>
      <c r="S596" s="483">
        <v>123.61382999999999</v>
      </c>
      <c r="T596" s="483">
        <v>2092.3759300000002</v>
      </c>
      <c r="U596" s="483">
        <v>238.69923</v>
      </c>
      <c r="V596" s="483">
        <v>17.52055</v>
      </c>
      <c r="W596" s="483">
        <v>0.34075</v>
      </c>
      <c r="X596" s="483">
        <v>453.21050000000002</v>
      </c>
      <c r="Y596" s="483">
        <v>596.90029000000004</v>
      </c>
      <c r="Z596" s="483">
        <v>1513.9377300000001</v>
      </c>
      <c r="AA596" s="483">
        <v>83.991969999999995</v>
      </c>
      <c r="AB596" s="483">
        <v>584.73153000000002</v>
      </c>
      <c r="AC596" s="483">
        <v>378.59433999999999</v>
      </c>
      <c r="AD596" s="483">
        <v>6083.9166500000001</v>
      </c>
      <c r="AE596" s="483">
        <v>267912.22495</v>
      </c>
      <c r="AF596" s="233">
        <v>16423.81568</v>
      </c>
      <c r="AG596" s="233">
        <v>35431.285790000002</v>
      </c>
      <c r="AH596" s="233">
        <v>0</v>
      </c>
      <c r="AI596" s="233">
        <v>1059.4866000000002</v>
      </c>
      <c r="AJ596" s="488">
        <v>214997.63687999998</v>
      </c>
    </row>
    <row r="597" spans="1:36" s="42" customFormat="1" x14ac:dyDescent="0.25">
      <c r="A597" s="406"/>
      <c r="B597" s="115">
        <v>169005</v>
      </c>
      <c r="C597" s="185" t="s">
        <v>137</v>
      </c>
      <c r="D597" s="483">
        <v>1202.49548</v>
      </c>
      <c r="E597" s="483">
        <v>5400.61337</v>
      </c>
      <c r="F597" s="483">
        <v>320.56659999999999</v>
      </c>
      <c r="G597" s="483">
        <v>66.965159999999997</v>
      </c>
      <c r="H597" s="89">
        <v>6990.6406100000004</v>
      </c>
      <c r="I597" s="483">
        <v>113.39734</v>
      </c>
      <c r="J597" s="483">
        <v>2611.9440100000002</v>
      </c>
      <c r="K597" s="483">
        <v>47.203000000000003</v>
      </c>
      <c r="L597" s="483">
        <v>4.1076699999999997</v>
      </c>
      <c r="M597" s="483">
        <v>19.143630000000002</v>
      </c>
      <c r="N597" s="483">
        <v>722.94191000000001</v>
      </c>
      <c r="O597" s="483">
        <v>27.311859999999999</v>
      </c>
      <c r="P597" s="483">
        <v>20.84404</v>
      </c>
      <c r="Q597" s="483">
        <v>0.48</v>
      </c>
      <c r="R597" s="89">
        <v>3567.3734599999998</v>
      </c>
      <c r="S597" s="483">
        <v>0</v>
      </c>
      <c r="T597" s="483">
        <v>0.85175000000000001</v>
      </c>
      <c r="U597" s="483">
        <v>25.193999999999999</v>
      </c>
      <c r="V597" s="483">
        <v>0</v>
      </c>
      <c r="W597" s="483">
        <v>0</v>
      </c>
      <c r="X597" s="483">
        <v>2.1549999999999998</v>
      </c>
      <c r="Y597" s="483">
        <v>10.085279999999999</v>
      </c>
      <c r="Z597" s="483">
        <v>0</v>
      </c>
      <c r="AA597" s="483">
        <v>28.57085</v>
      </c>
      <c r="AB597" s="483">
        <v>9.31311</v>
      </c>
      <c r="AC597" s="483">
        <v>14.79078</v>
      </c>
      <c r="AD597" s="483">
        <v>90.960769999999982</v>
      </c>
      <c r="AE597" s="483">
        <v>10648.974840000001</v>
      </c>
      <c r="AF597" s="233">
        <v>770.14490999999998</v>
      </c>
      <c r="AG597" s="233">
        <v>23.251300000000001</v>
      </c>
      <c r="AH597" s="233">
        <v>0</v>
      </c>
      <c r="AI597" s="233">
        <v>53.446909999999995</v>
      </c>
      <c r="AJ597" s="488">
        <v>9802.1317199999994</v>
      </c>
    </row>
    <row r="598" spans="1:36" s="42" customFormat="1" x14ac:dyDescent="0.25">
      <c r="A598" s="406"/>
      <c r="B598" s="115">
        <v>169010</v>
      </c>
      <c r="C598" s="185" t="s">
        <v>138</v>
      </c>
      <c r="D598" s="483">
        <v>0</v>
      </c>
      <c r="E598" s="483">
        <v>0</v>
      </c>
      <c r="F598" s="483">
        <v>0</v>
      </c>
      <c r="G598" s="483">
        <v>0</v>
      </c>
      <c r="H598" s="89">
        <v>0</v>
      </c>
      <c r="I598" s="483">
        <v>0</v>
      </c>
      <c r="J598" s="483">
        <v>0</v>
      </c>
      <c r="K598" s="483">
        <v>0</v>
      </c>
      <c r="L598" s="483">
        <v>0</v>
      </c>
      <c r="M598" s="483">
        <v>0</v>
      </c>
      <c r="N598" s="483">
        <v>0</v>
      </c>
      <c r="O598" s="483">
        <v>0</v>
      </c>
      <c r="P598" s="483">
        <v>0</v>
      </c>
      <c r="Q598" s="483">
        <v>0</v>
      </c>
      <c r="R598" s="89">
        <v>0</v>
      </c>
      <c r="S598" s="483">
        <v>0</v>
      </c>
      <c r="T598" s="483">
        <v>0</v>
      </c>
      <c r="U598" s="483">
        <v>0</v>
      </c>
      <c r="V598" s="483">
        <v>0</v>
      </c>
      <c r="W598" s="483">
        <v>0</v>
      </c>
      <c r="X598" s="483">
        <v>0</v>
      </c>
      <c r="Y598" s="483">
        <v>0</v>
      </c>
      <c r="Z598" s="483">
        <v>0</v>
      </c>
      <c r="AA598" s="483">
        <v>0</v>
      </c>
      <c r="AB598" s="483">
        <v>0</v>
      </c>
      <c r="AC598" s="483">
        <v>0</v>
      </c>
      <c r="AD598" s="483">
        <v>0</v>
      </c>
      <c r="AE598" s="483">
        <v>0</v>
      </c>
      <c r="AF598" s="233">
        <v>0</v>
      </c>
      <c r="AG598" s="233">
        <v>0</v>
      </c>
      <c r="AH598" s="233">
        <v>0</v>
      </c>
      <c r="AI598" s="233">
        <v>0</v>
      </c>
      <c r="AJ598" s="488">
        <v>0</v>
      </c>
    </row>
    <row r="599" spans="1:36" s="42" customFormat="1" x14ac:dyDescent="0.25">
      <c r="A599" s="406"/>
      <c r="B599" s="115">
        <v>169015</v>
      </c>
      <c r="C599" s="185" t="s">
        <v>139</v>
      </c>
      <c r="D599" s="483">
        <v>0</v>
      </c>
      <c r="E599" s="483">
        <v>0</v>
      </c>
      <c r="F599" s="483">
        <v>0</v>
      </c>
      <c r="G599" s="483">
        <v>0</v>
      </c>
      <c r="H599" s="89">
        <v>0</v>
      </c>
      <c r="I599" s="483">
        <v>0</v>
      </c>
      <c r="J599" s="483">
        <v>0</v>
      </c>
      <c r="K599" s="483">
        <v>0</v>
      </c>
      <c r="L599" s="483">
        <v>0</v>
      </c>
      <c r="M599" s="483">
        <v>0</v>
      </c>
      <c r="N599" s="483">
        <v>0</v>
      </c>
      <c r="O599" s="483">
        <v>0</v>
      </c>
      <c r="P599" s="483">
        <v>0</v>
      </c>
      <c r="Q599" s="483">
        <v>0</v>
      </c>
      <c r="R599" s="89">
        <v>0</v>
      </c>
      <c r="S599" s="483">
        <v>0</v>
      </c>
      <c r="T599" s="483">
        <v>0</v>
      </c>
      <c r="U599" s="483">
        <v>0</v>
      </c>
      <c r="V599" s="483">
        <v>0</v>
      </c>
      <c r="W599" s="483">
        <v>0</v>
      </c>
      <c r="X599" s="483">
        <v>0</v>
      </c>
      <c r="Y599" s="483">
        <v>0</v>
      </c>
      <c r="Z599" s="483">
        <v>0</v>
      </c>
      <c r="AA599" s="483">
        <v>0</v>
      </c>
      <c r="AB599" s="483">
        <v>0</v>
      </c>
      <c r="AC599" s="483">
        <v>0</v>
      </c>
      <c r="AD599" s="483">
        <v>0</v>
      </c>
      <c r="AE599" s="483">
        <v>0</v>
      </c>
      <c r="AF599" s="233">
        <v>0</v>
      </c>
      <c r="AG599" s="233">
        <v>0</v>
      </c>
      <c r="AH599" s="233">
        <v>0</v>
      </c>
      <c r="AI599" s="233">
        <v>0</v>
      </c>
      <c r="AJ599" s="488">
        <v>0</v>
      </c>
    </row>
    <row r="600" spans="1:36" s="42" customFormat="1" x14ac:dyDescent="0.25">
      <c r="A600" s="406"/>
      <c r="B600" s="115">
        <v>169020</v>
      </c>
      <c r="C600" s="185" t="s">
        <v>140</v>
      </c>
      <c r="D600" s="483">
        <v>0</v>
      </c>
      <c r="E600" s="483">
        <v>17.927720000000001</v>
      </c>
      <c r="F600" s="483">
        <v>0</v>
      </c>
      <c r="G600" s="483">
        <v>0</v>
      </c>
      <c r="H600" s="89">
        <v>17.927720000000001</v>
      </c>
      <c r="I600" s="483">
        <v>0</v>
      </c>
      <c r="J600" s="483">
        <v>0</v>
      </c>
      <c r="K600" s="483">
        <v>0</v>
      </c>
      <c r="L600" s="483">
        <v>7.1184900000000004</v>
      </c>
      <c r="M600" s="483">
        <v>0</v>
      </c>
      <c r="N600" s="483">
        <v>0</v>
      </c>
      <c r="O600" s="483">
        <v>0</v>
      </c>
      <c r="P600" s="483">
        <v>0</v>
      </c>
      <c r="Q600" s="483">
        <v>0</v>
      </c>
      <c r="R600" s="89">
        <v>7.1184900000000004</v>
      </c>
      <c r="S600" s="483">
        <v>0</v>
      </c>
      <c r="T600" s="483">
        <v>0</v>
      </c>
      <c r="U600" s="483">
        <v>0</v>
      </c>
      <c r="V600" s="483">
        <v>0</v>
      </c>
      <c r="W600" s="483">
        <v>0</v>
      </c>
      <c r="X600" s="483">
        <v>0</v>
      </c>
      <c r="Y600" s="483">
        <v>0</v>
      </c>
      <c r="Z600" s="483">
        <v>0</v>
      </c>
      <c r="AA600" s="483">
        <v>0</v>
      </c>
      <c r="AB600" s="483">
        <v>0</v>
      </c>
      <c r="AC600" s="483">
        <v>0</v>
      </c>
      <c r="AD600" s="483">
        <v>0</v>
      </c>
      <c r="AE600" s="483">
        <v>25.046210000000002</v>
      </c>
      <c r="AF600" s="233">
        <v>0</v>
      </c>
      <c r="AG600" s="233">
        <v>7.1184900000000004</v>
      </c>
      <c r="AH600" s="233">
        <v>0</v>
      </c>
      <c r="AI600" s="233">
        <v>0</v>
      </c>
      <c r="AJ600" s="488">
        <v>17.927720000000001</v>
      </c>
    </row>
    <row r="601" spans="1:36" s="42" customFormat="1" x14ac:dyDescent="0.25">
      <c r="A601" s="406"/>
      <c r="B601" s="115">
        <v>169025</v>
      </c>
      <c r="C601" s="185" t="s">
        <v>141</v>
      </c>
      <c r="D601" s="483">
        <v>2194.9226800000001</v>
      </c>
      <c r="E601" s="483">
        <v>173.68699000000001</v>
      </c>
      <c r="F601" s="483">
        <v>44797.230900000002</v>
      </c>
      <c r="G601" s="483">
        <v>0</v>
      </c>
      <c r="H601" s="89">
        <v>47165.84057</v>
      </c>
      <c r="I601" s="483">
        <v>2901.1613400000001</v>
      </c>
      <c r="J601" s="483">
        <v>0</v>
      </c>
      <c r="K601" s="483">
        <v>0</v>
      </c>
      <c r="L601" s="483">
        <v>0</v>
      </c>
      <c r="M601" s="483">
        <v>0</v>
      </c>
      <c r="N601" s="483">
        <v>2735.9161800000002</v>
      </c>
      <c r="O601" s="483">
        <v>0</v>
      </c>
      <c r="P601" s="483">
        <v>0</v>
      </c>
      <c r="Q601" s="483">
        <v>0</v>
      </c>
      <c r="R601" s="89">
        <v>5637.0775200000007</v>
      </c>
      <c r="S601" s="483">
        <v>0</v>
      </c>
      <c r="T601" s="483">
        <v>0</v>
      </c>
      <c r="U601" s="483">
        <v>48.105240000000002</v>
      </c>
      <c r="V601" s="483">
        <v>0</v>
      </c>
      <c r="W601" s="483">
        <v>0</v>
      </c>
      <c r="X601" s="483">
        <v>0</v>
      </c>
      <c r="Y601" s="483">
        <v>0</v>
      </c>
      <c r="Z601" s="483">
        <v>2.5945</v>
      </c>
      <c r="AA601" s="483">
        <v>0</v>
      </c>
      <c r="AB601" s="483">
        <v>0</v>
      </c>
      <c r="AC601" s="483">
        <v>0</v>
      </c>
      <c r="AD601" s="483">
        <v>50.699740000000006</v>
      </c>
      <c r="AE601" s="483">
        <v>52853.617829999996</v>
      </c>
      <c r="AF601" s="233">
        <v>2735.9161800000002</v>
      </c>
      <c r="AG601" s="233">
        <v>0</v>
      </c>
      <c r="AH601" s="233">
        <v>0</v>
      </c>
      <c r="AI601" s="233">
        <v>0</v>
      </c>
      <c r="AJ601" s="488">
        <v>50117.701649999995</v>
      </c>
    </row>
    <row r="602" spans="1:36" s="42" customFormat="1" x14ac:dyDescent="0.25">
      <c r="A602" s="406"/>
      <c r="B602" s="115">
        <v>169030</v>
      </c>
      <c r="C602" s="185" t="s">
        <v>142</v>
      </c>
      <c r="D602" s="483">
        <v>56.57602</v>
      </c>
      <c r="E602" s="483">
        <v>0</v>
      </c>
      <c r="F602" s="483">
        <v>23651.382559999998</v>
      </c>
      <c r="G602" s="483">
        <v>0</v>
      </c>
      <c r="H602" s="89">
        <v>23707.958579999999</v>
      </c>
      <c r="I602" s="483">
        <v>347.07234</v>
      </c>
      <c r="J602" s="483">
        <v>0</v>
      </c>
      <c r="K602" s="483">
        <v>0</v>
      </c>
      <c r="L602" s="483">
        <v>0</v>
      </c>
      <c r="M602" s="483">
        <v>0</v>
      </c>
      <c r="N602" s="483">
        <v>0</v>
      </c>
      <c r="O602" s="483">
        <v>0</v>
      </c>
      <c r="P602" s="483">
        <v>0</v>
      </c>
      <c r="Q602" s="483">
        <v>0</v>
      </c>
      <c r="R602" s="89">
        <v>347.07234</v>
      </c>
      <c r="S602" s="483">
        <v>0</v>
      </c>
      <c r="T602" s="483">
        <v>0</v>
      </c>
      <c r="U602" s="483">
        <v>0</v>
      </c>
      <c r="V602" s="483">
        <v>0</v>
      </c>
      <c r="W602" s="483">
        <v>0</v>
      </c>
      <c r="X602" s="483">
        <v>0</v>
      </c>
      <c r="Y602" s="483">
        <v>0</v>
      </c>
      <c r="Z602" s="483">
        <v>0</v>
      </c>
      <c r="AA602" s="483">
        <v>0</v>
      </c>
      <c r="AB602" s="483">
        <v>0</v>
      </c>
      <c r="AC602" s="483">
        <v>0</v>
      </c>
      <c r="AD602" s="483">
        <v>0</v>
      </c>
      <c r="AE602" s="483">
        <v>24055.030919999997</v>
      </c>
      <c r="AF602" s="233">
        <v>0</v>
      </c>
      <c r="AG602" s="233">
        <v>0</v>
      </c>
      <c r="AH602" s="233">
        <v>0</v>
      </c>
      <c r="AI602" s="233">
        <v>0</v>
      </c>
      <c r="AJ602" s="488">
        <v>24055.030919999997</v>
      </c>
    </row>
    <row r="603" spans="1:36" s="42" customFormat="1" x14ac:dyDescent="0.25">
      <c r="A603" s="406"/>
      <c r="B603" s="115">
        <v>169035</v>
      </c>
      <c r="C603" s="185" t="s">
        <v>143</v>
      </c>
      <c r="D603" s="483">
        <v>0</v>
      </c>
      <c r="E603" s="483">
        <v>0</v>
      </c>
      <c r="F603" s="483">
        <v>0</v>
      </c>
      <c r="G603" s="483">
        <v>0</v>
      </c>
      <c r="H603" s="89">
        <v>0</v>
      </c>
      <c r="I603" s="483">
        <v>0</v>
      </c>
      <c r="J603" s="483">
        <v>0</v>
      </c>
      <c r="K603" s="483">
        <v>0</v>
      </c>
      <c r="L603" s="483">
        <v>0</v>
      </c>
      <c r="M603" s="483">
        <v>0</v>
      </c>
      <c r="N603" s="483">
        <v>0</v>
      </c>
      <c r="O603" s="483">
        <v>0</v>
      </c>
      <c r="P603" s="483">
        <v>0</v>
      </c>
      <c r="Q603" s="483">
        <v>0</v>
      </c>
      <c r="R603" s="89">
        <v>0</v>
      </c>
      <c r="S603" s="483">
        <v>0</v>
      </c>
      <c r="T603" s="483">
        <v>1358.65524</v>
      </c>
      <c r="U603" s="483">
        <v>0</v>
      </c>
      <c r="V603" s="483">
        <v>0</v>
      </c>
      <c r="W603" s="483">
        <v>0</v>
      </c>
      <c r="X603" s="483">
        <v>0</v>
      </c>
      <c r="Y603" s="483">
        <v>0</v>
      </c>
      <c r="Z603" s="483">
        <v>0</v>
      </c>
      <c r="AA603" s="483">
        <v>0</v>
      </c>
      <c r="AB603" s="483">
        <v>0</v>
      </c>
      <c r="AC603" s="483">
        <v>0</v>
      </c>
      <c r="AD603" s="483">
        <v>1358.65524</v>
      </c>
      <c r="AE603" s="483">
        <v>1358.65524</v>
      </c>
      <c r="AF603" s="233">
        <v>0</v>
      </c>
      <c r="AG603" s="233">
        <v>0</v>
      </c>
      <c r="AH603" s="233">
        <v>0</v>
      </c>
      <c r="AI603" s="233">
        <v>0</v>
      </c>
      <c r="AJ603" s="488">
        <v>1358.65524</v>
      </c>
    </row>
    <row r="604" spans="1:36" s="42" customFormat="1" x14ac:dyDescent="0.25">
      <c r="A604" s="406"/>
      <c r="B604" s="115">
        <v>169040</v>
      </c>
      <c r="C604" s="185" t="s">
        <v>821</v>
      </c>
      <c r="D604" s="483">
        <v>1691.9647</v>
      </c>
      <c r="E604" s="483">
        <v>480.23253999999997</v>
      </c>
      <c r="F604" s="483">
        <v>5412.4454400000004</v>
      </c>
      <c r="G604" s="483">
        <v>214.87231</v>
      </c>
      <c r="H604" s="89">
        <v>7799.5149900000006</v>
      </c>
      <c r="I604" s="483">
        <v>3.0002900000000001</v>
      </c>
      <c r="J604" s="483">
        <v>1680.3906099999999</v>
      </c>
      <c r="K604" s="483">
        <v>0</v>
      </c>
      <c r="L604" s="483">
        <v>12913.85852</v>
      </c>
      <c r="M604" s="483">
        <v>555.60319000000004</v>
      </c>
      <c r="N604" s="483">
        <v>1040.24738</v>
      </c>
      <c r="O604" s="483">
        <v>137.94533999999999</v>
      </c>
      <c r="P604" s="483">
        <v>0</v>
      </c>
      <c r="Q604" s="483">
        <v>0</v>
      </c>
      <c r="R604" s="89">
        <v>16331.045330000001</v>
      </c>
      <c r="S604" s="483">
        <v>0</v>
      </c>
      <c r="T604" s="483">
        <v>0</v>
      </c>
      <c r="U604" s="483">
        <v>0</v>
      </c>
      <c r="V604" s="483">
        <v>0</v>
      </c>
      <c r="W604" s="483">
        <v>0</v>
      </c>
      <c r="X604" s="483">
        <v>0</v>
      </c>
      <c r="Y604" s="483">
        <v>0</v>
      </c>
      <c r="Z604" s="483">
        <v>0</v>
      </c>
      <c r="AA604" s="483">
        <v>0</v>
      </c>
      <c r="AB604" s="483">
        <v>0</v>
      </c>
      <c r="AC604" s="483">
        <v>0</v>
      </c>
      <c r="AD604" s="483">
        <v>0</v>
      </c>
      <c r="AE604" s="483">
        <v>24130.560320000001</v>
      </c>
      <c r="AF604" s="233">
        <v>1040.24738</v>
      </c>
      <c r="AG604" s="233">
        <v>13469.46171</v>
      </c>
      <c r="AH604" s="233">
        <v>0</v>
      </c>
      <c r="AI604" s="233">
        <v>0</v>
      </c>
      <c r="AJ604" s="488">
        <v>9620.8512300000002</v>
      </c>
    </row>
    <row r="605" spans="1:36" s="42" customFormat="1" x14ac:dyDescent="0.25">
      <c r="A605" s="406"/>
      <c r="B605" s="115">
        <v>169090</v>
      </c>
      <c r="C605" s="185" t="s">
        <v>118</v>
      </c>
      <c r="D605" s="483">
        <v>10864.16228</v>
      </c>
      <c r="E605" s="483">
        <v>36208.260419999999</v>
      </c>
      <c r="F605" s="483">
        <v>33991.725429999999</v>
      </c>
      <c r="G605" s="483">
        <v>18586.475849999999</v>
      </c>
      <c r="H605" s="89">
        <v>99650.623979999989</v>
      </c>
      <c r="I605" s="483">
        <v>3532.8069399999999</v>
      </c>
      <c r="J605" s="483">
        <v>8328.6000399999994</v>
      </c>
      <c r="K605" s="483">
        <v>165.298</v>
      </c>
      <c r="L605" s="483">
        <v>20320.460620000002</v>
      </c>
      <c r="M605" s="483">
        <v>1593.4731200000001</v>
      </c>
      <c r="N605" s="483">
        <v>11712.209210000001</v>
      </c>
      <c r="O605" s="483">
        <v>43.947110000000002</v>
      </c>
      <c r="P605" s="483">
        <v>1717.6950899999999</v>
      </c>
      <c r="Q605" s="483">
        <v>3191.6245800000002</v>
      </c>
      <c r="R605" s="89">
        <v>50606.114710000009</v>
      </c>
      <c r="S605" s="483">
        <v>123.61382999999999</v>
      </c>
      <c r="T605" s="483">
        <v>732.86893999999995</v>
      </c>
      <c r="U605" s="483">
        <v>165.39999</v>
      </c>
      <c r="V605" s="483">
        <v>17.52055</v>
      </c>
      <c r="W605" s="483">
        <v>0.34075</v>
      </c>
      <c r="X605" s="483">
        <v>451.05549999999999</v>
      </c>
      <c r="Y605" s="483">
        <v>586.81501000000003</v>
      </c>
      <c r="Z605" s="483">
        <v>1511.3432299999999</v>
      </c>
      <c r="AA605" s="483">
        <v>55.421120000000002</v>
      </c>
      <c r="AB605" s="483">
        <v>575.41841999999997</v>
      </c>
      <c r="AC605" s="483">
        <v>363.80356</v>
      </c>
      <c r="AD605" s="483">
        <v>4583.6008999999995</v>
      </c>
      <c r="AE605" s="483">
        <v>154840.33958999999</v>
      </c>
      <c r="AF605" s="233">
        <v>11877.507210000002</v>
      </c>
      <c r="AG605" s="233">
        <v>21931.454290000001</v>
      </c>
      <c r="AH605" s="233">
        <v>0</v>
      </c>
      <c r="AI605" s="233">
        <v>1006.0396900000001</v>
      </c>
      <c r="AJ605" s="488">
        <v>120025.33839999999</v>
      </c>
    </row>
    <row r="606" spans="1:36" s="42" customFormat="1" x14ac:dyDescent="0.25">
      <c r="A606" s="406"/>
      <c r="B606" s="115">
        <v>1699</v>
      </c>
      <c r="C606" s="185" t="s">
        <v>144</v>
      </c>
      <c r="D606" s="483">
        <v>-16156.19484</v>
      </c>
      <c r="E606" s="483">
        <v>-38503.741869999998</v>
      </c>
      <c r="F606" s="483">
        <v>-50131.327689999998</v>
      </c>
      <c r="G606" s="483">
        <v>-14887.22062</v>
      </c>
      <c r="H606" s="89">
        <v>-119678.48501999999</v>
      </c>
      <c r="I606" s="483">
        <v>-7864.9968399999998</v>
      </c>
      <c r="J606" s="483">
        <v>-2415.88958</v>
      </c>
      <c r="K606" s="483">
        <v>-22.672999999999998</v>
      </c>
      <c r="L606" s="483">
        <v>-12992.2035</v>
      </c>
      <c r="M606" s="483">
        <v>-5111.7314500000002</v>
      </c>
      <c r="N606" s="483">
        <v>-7473.1165000000001</v>
      </c>
      <c r="O606" s="483">
        <v>-573.51336000000003</v>
      </c>
      <c r="P606" s="483">
        <v>-621.85222999999996</v>
      </c>
      <c r="Q606" s="483">
        <v>-6465.4157699999996</v>
      </c>
      <c r="R606" s="89">
        <v>-43541.392229999998</v>
      </c>
      <c r="S606" s="483">
        <v>-301.23480000000001</v>
      </c>
      <c r="T606" s="483">
        <v>-964.12608999999998</v>
      </c>
      <c r="U606" s="483">
        <v>-120.61448</v>
      </c>
      <c r="V606" s="483">
        <v>-120.76158</v>
      </c>
      <c r="W606" s="483">
        <v>-1.2431700000000001</v>
      </c>
      <c r="X606" s="483">
        <v>-327.26683000000003</v>
      </c>
      <c r="Y606" s="483">
        <v>-171.36931000000001</v>
      </c>
      <c r="Z606" s="483">
        <v>-62.935029999999998</v>
      </c>
      <c r="AA606" s="483">
        <v>-97.019630000000006</v>
      </c>
      <c r="AB606" s="483">
        <v>-1425.3324700000001</v>
      </c>
      <c r="AC606" s="483">
        <v>-285.37285000000003</v>
      </c>
      <c r="AD606" s="483">
        <v>-3877.2762400000006</v>
      </c>
      <c r="AE606" s="483">
        <v>-167097.15349</v>
      </c>
      <c r="AF606" s="233">
        <v>-7495.7894999999999</v>
      </c>
      <c r="AG606" s="233">
        <v>-18224.696530000001</v>
      </c>
      <c r="AH606" s="233">
        <v>0</v>
      </c>
      <c r="AI606" s="233">
        <v>-553.76179000000002</v>
      </c>
      <c r="AJ606" s="488">
        <v>-140822.90566999998</v>
      </c>
    </row>
    <row r="607" spans="1:36" s="42" customFormat="1" x14ac:dyDescent="0.25">
      <c r="A607" s="406"/>
      <c r="B607" s="115">
        <v>169905</v>
      </c>
      <c r="C607" s="185" t="s">
        <v>1571</v>
      </c>
      <c r="D607" s="483">
        <v>-1457.9549500000001</v>
      </c>
      <c r="E607" s="483">
        <v>-5611.0540199999996</v>
      </c>
      <c r="F607" s="483">
        <v>-32452.508129999998</v>
      </c>
      <c r="G607" s="483">
        <v>-7436.7534999999998</v>
      </c>
      <c r="H607" s="89">
        <v>-46958.270599999996</v>
      </c>
      <c r="I607" s="483">
        <v>-1419.32539</v>
      </c>
      <c r="J607" s="483">
        <v>-56</v>
      </c>
      <c r="K607" s="483">
        <v>-13.12</v>
      </c>
      <c r="L607" s="483">
        <v>-51.476370000000003</v>
      </c>
      <c r="M607" s="483">
        <v>-1646.1520399999999</v>
      </c>
      <c r="N607" s="483">
        <v>-774.55826999999999</v>
      </c>
      <c r="O607" s="483">
        <v>0</v>
      </c>
      <c r="P607" s="483">
        <v>-370.74919</v>
      </c>
      <c r="Q607" s="483">
        <v>-5436.7741299999998</v>
      </c>
      <c r="R607" s="89">
        <v>-9768.1553899999999</v>
      </c>
      <c r="S607" s="483">
        <v>-264.71724999999998</v>
      </c>
      <c r="T607" s="483">
        <v>-378.80437000000001</v>
      </c>
      <c r="U607" s="483">
        <v>0</v>
      </c>
      <c r="V607" s="483">
        <v>-27.397300000000001</v>
      </c>
      <c r="W607" s="483">
        <v>-0.90242</v>
      </c>
      <c r="X607" s="483">
        <v>-0.52647999999999995</v>
      </c>
      <c r="Y607" s="483">
        <v>-74.088589999999996</v>
      </c>
      <c r="Z607" s="483">
        <v>-42.733220000000003</v>
      </c>
      <c r="AA607" s="483">
        <v>0</v>
      </c>
      <c r="AB607" s="483">
        <v>-1021.35573</v>
      </c>
      <c r="AC607" s="483">
        <v>-241.72573</v>
      </c>
      <c r="AD607" s="483">
        <v>-2052.2510899999997</v>
      </c>
      <c r="AE607" s="483">
        <v>-58778.677079999994</v>
      </c>
      <c r="AF607" s="233">
        <v>-787.67827</v>
      </c>
      <c r="AG607" s="233">
        <v>-1725.0257099999999</v>
      </c>
      <c r="AH607" s="233">
        <v>0</v>
      </c>
      <c r="AI607" s="233">
        <v>-315.81432000000001</v>
      </c>
      <c r="AJ607" s="488">
        <v>-55950.158779999998</v>
      </c>
    </row>
    <row r="608" spans="1:36" s="42" customFormat="1" x14ac:dyDescent="0.25">
      <c r="A608" s="406"/>
      <c r="B608" s="115">
        <v>169910</v>
      </c>
      <c r="C608" s="185" t="s">
        <v>146</v>
      </c>
      <c r="D608" s="483">
        <v>-14698.239890000001</v>
      </c>
      <c r="E608" s="483">
        <v>-32892.687850000002</v>
      </c>
      <c r="F608" s="483">
        <v>-17678.81956</v>
      </c>
      <c r="G608" s="483">
        <v>-7450.4671200000003</v>
      </c>
      <c r="H608" s="89">
        <v>-72720.214420000004</v>
      </c>
      <c r="I608" s="483">
        <v>-6445.6714499999998</v>
      </c>
      <c r="J608" s="483">
        <v>-2359.88958</v>
      </c>
      <c r="K608" s="483">
        <v>-9.5530000000000008</v>
      </c>
      <c r="L608" s="483">
        <v>-12940.727129999999</v>
      </c>
      <c r="M608" s="483">
        <v>-3465.5794099999998</v>
      </c>
      <c r="N608" s="483">
        <v>-6698.5582299999996</v>
      </c>
      <c r="O608" s="483">
        <v>-573.51336000000003</v>
      </c>
      <c r="P608" s="483">
        <v>-251.10303999999999</v>
      </c>
      <c r="Q608" s="483">
        <v>-1028.6416400000001</v>
      </c>
      <c r="R608" s="89">
        <v>-33773.236839999998</v>
      </c>
      <c r="S608" s="483">
        <v>-36.51755</v>
      </c>
      <c r="T608" s="483">
        <v>-585.32172000000003</v>
      </c>
      <c r="U608" s="483">
        <v>-120.61448</v>
      </c>
      <c r="V608" s="483">
        <v>-93.364279999999994</v>
      </c>
      <c r="W608" s="483">
        <v>-0.34075</v>
      </c>
      <c r="X608" s="483">
        <v>-326.74034999999998</v>
      </c>
      <c r="Y608" s="483">
        <v>-97.280720000000002</v>
      </c>
      <c r="Z608" s="483">
        <v>-20.201809999999998</v>
      </c>
      <c r="AA608" s="483">
        <v>-97.019630000000006</v>
      </c>
      <c r="AB608" s="483">
        <v>-403.97674000000001</v>
      </c>
      <c r="AC608" s="483">
        <v>-43.647120000000001</v>
      </c>
      <c r="AD608" s="483">
        <v>-1825.0251500000002</v>
      </c>
      <c r="AE608" s="483">
        <v>-108318.47641</v>
      </c>
      <c r="AF608" s="233">
        <v>-6708.1112299999995</v>
      </c>
      <c r="AG608" s="233">
        <v>-16499.670819999999</v>
      </c>
      <c r="AH608" s="233">
        <v>0</v>
      </c>
      <c r="AI608" s="233">
        <v>-237.94747000000001</v>
      </c>
      <c r="AJ608" s="488">
        <v>-84872.746890000009</v>
      </c>
    </row>
    <row r="609" spans="1:36" s="42" customFormat="1" x14ac:dyDescent="0.25">
      <c r="A609" s="406"/>
      <c r="B609" s="115">
        <v>169915</v>
      </c>
      <c r="C609" s="185" t="s">
        <v>822</v>
      </c>
      <c r="D609" s="483">
        <v>0</v>
      </c>
      <c r="E609" s="483">
        <v>0</v>
      </c>
      <c r="F609" s="483">
        <v>0</v>
      </c>
      <c r="G609" s="483">
        <v>0</v>
      </c>
      <c r="H609" s="89">
        <v>0</v>
      </c>
      <c r="I609" s="483">
        <v>0</v>
      </c>
      <c r="J609" s="483">
        <v>0</v>
      </c>
      <c r="K609" s="483">
        <v>0</v>
      </c>
      <c r="L609" s="483">
        <v>0</v>
      </c>
      <c r="M609" s="483">
        <v>0</v>
      </c>
      <c r="N609" s="483">
        <v>0</v>
      </c>
      <c r="O609" s="483">
        <v>0</v>
      </c>
      <c r="P609" s="483">
        <v>0</v>
      </c>
      <c r="Q609" s="483">
        <v>0</v>
      </c>
      <c r="R609" s="89">
        <v>0</v>
      </c>
      <c r="S609" s="483">
        <v>0</v>
      </c>
      <c r="T609" s="483">
        <v>0</v>
      </c>
      <c r="U609" s="483">
        <v>0</v>
      </c>
      <c r="V609" s="483">
        <v>0</v>
      </c>
      <c r="W609" s="483">
        <v>0</v>
      </c>
      <c r="X609" s="483">
        <v>0</v>
      </c>
      <c r="Y609" s="483">
        <v>0</v>
      </c>
      <c r="Z609" s="483">
        <v>0</v>
      </c>
      <c r="AA609" s="483">
        <v>0</v>
      </c>
      <c r="AB609" s="483">
        <v>0</v>
      </c>
      <c r="AC609" s="483">
        <v>0</v>
      </c>
      <c r="AD609" s="483">
        <v>0</v>
      </c>
      <c r="AE609" s="483">
        <v>0</v>
      </c>
      <c r="AF609" s="233">
        <v>0</v>
      </c>
      <c r="AG609" s="233">
        <v>0</v>
      </c>
      <c r="AH609" s="233">
        <v>0</v>
      </c>
      <c r="AI609" s="233">
        <v>0</v>
      </c>
      <c r="AJ609" s="488">
        <v>0</v>
      </c>
    </row>
    <row r="610" spans="1:36" s="40" customFormat="1" x14ac:dyDescent="0.25">
      <c r="A610" s="405"/>
      <c r="B610" s="114">
        <v>17</v>
      </c>
      <c r="C610" s="321" t="s">
        <v>823</v>
      </c>
      <c r="D610" s="484">
        <v>24949.389449999999</v>
      </c>
      <c r="E610" s="484">
        <v>6074.6902700000001</v>
      </c>
      <c r="F610" s="484">
        <v>23036.496449999999</v>
      </c>
      <c r="G610" s="484">
        <v>14120.13537</v>
      </c>
      <c r="H610" s="26">
        <v>68180.711540000004</v>
      </c>
      <c r="I610" s="484">
        <v>13418.9565</v>
      </c>
      <c r="J610" s="484">
        <v>370.75684000000001</v>
      </c>
      <c r="K610" s="484">
        <v>0</v>
      </c>
      <c r="L610" s="484">
        <v>0</v>
      </c>
      <c r="M610" s="484">
        <v>534.70488999999998</v>
      </c>
      <c r="N610" s="484">
        <v>13571.584800000001</v>
      </c>
      <c r="O610" s="484">
        <v>789.32253000000003</v>
      </c>
      <c r="P610" s="484">
        <v>2675.8220099999999</v>
      </c>
      <c r="Q610" s="484">
        <v>407.82348000000002</v>
      </c>
      <c r="R610" s="26">
        <v>31768.97105</v>
      </c>
      <c r="S610" s="484">
        <v>813.22361000000001</v>
      </c>
      <c r="T610" s="484">
        <v>7076.6284699999997</v>
      </c>
      <c r="U610" s="484">
        <v>1289.5966699999999</v>
      </c>
      <c r="V610" s="484">
        <v>20.716249999999999</v>
      </c>
      <c r="W610" s="484">
        <v>26.300699999999999</v>
      </c>
      <c r="X610" s="484">
        <v>7.6719999999999997</v>
      </c>
      <c r="Y610" s="484">
        <v>0</v>
      </c>
      <c r="Z610" s="484">
        <v>0</v>
      </c>
      <c r="AA610" s="484">
        <v>0</v>
      </c>
      <c r="AB610" s="484">
        <v>160.59593000000001</v>
      </c>
      <c r="AC610" s="484">
        <v>0</v>
      </c>
      <c r="AD610" s="484">
        <v>9394.7336299999988</v>
      </c>
      <c r="AE610" s="484">
        <v>109344.41622000001</v>
      </c>
      <c r="AF610" s="486">
        <v>13571.584800000001</v>
      </c>
      <c r="AG610" s="486">
        <v>555.42113999999992</v>
      </c>
      <c r="AH610" s="486">
        <v>0</v>
      </c>
      <c r="AI610" s="486">
        <v>0</v>
      </c>
      <c r="AJ610" s="487">
        <v>95217.410280000026</v>
      </c>
    </row>
    <row r="611" spans="1:36" s="42" customFormat="1" x14ac:dyDescent="0.25">
      <c r="A611" s="406"/>
      <c r="B611" s="115">
        <v>1701</v>
      </c>
      <c r="C611" s="185" t="s">
        <v>147</v>
      </c>
      <c r="D611" s="483">
        <v>0</v>
      </c>
      <c r="E611" s="483">
        <v>0</v>
      </c>
      <c r="F611" s="483">
        <v>0</v>
      </c>
      <c r="G611" s="483">
        <v>0</v>
      </c>
      <c r="H611" s="89">
        <v>0</v>
      </c>
      <c r="I611" s="483">
        <v>0</v>
      </c>
      <c r="J611" s="483">
        <v>0</v>
      </c>
      <c r="K611" s="483">
        <v>0</v>
      </c>
      <c r="L611" s="483">
        <v>0</v>
      </c>
      <c r="M611" s="483">
        <v>0</v>
      </c>
      <c r="N611" s="483">
        <v>0</v>
      </c>
      <c r="O611" s="483">
        <v>0</v>
      </c>
      <c r="P611" s="483">
        <v>0</v>
      </c>
      <c r="Q611" s="483">
        <v>0</v>
      </c>
      <c r="R611" s="89">
        <v>0</v>
      </c>
      <c r="S611" s="483">
        <v>0</v>
      </c>
      <c r="T611" s="483">
        <v>0</v>
      </c>
      <c r="U611" s="483">
        <v>0</v>
      </c>
      <c r="V611" s="483">
        <v>0</v>
      </c>
      <c r="W611" s="483">
        <v>0</v>
      </c>
      <c r="X611" s="483">
        <v>0</v>
      </c>
      <c r="Y611" s="483">
        <v>0</v>
      </c>
      <c r="Z611" s="483">
        <v>0</v>
      </c>
      <c r="AA611" s="483">
        <v>0</v>
      </c>
      <c r="AB611" s="483">
        <v>0</v>
      </c>
      <c r="AC611" s="483">
        <v>0</v>
      </c>
      <c r="AD611" s="483">
        <v>0</v>
      </c>
      <c r="AE611" s="483">
        <v>0</v>
      </c>
      <c r="AF611" s="233">
        <v>0</v>
      </c>
      <c r="AG611" s="233">
        <v>0</v>
      </c>
      <c r="AH611" s="233">
        <v>0</v>
      </c>
      <c r="AI611" s="233">
        <v>0</v>
      </c>
      <c r="AJ611" s="488">
        <v>0</v>
      </c>
    </row>
    <row r="612" spans="1:36" s="42" customFormat="1" x14ac:dyDescent="0.25">
      <c r="A612" s="406"/>
      <c r="B612" s="115">
        <v>170105</v>
      </c>
      <c r="C612" s="185" t="s">
        <v>148</v>
      </c>
      <c r="D612" s="483">
        <v>0</v>
      </c>
      <c r="E612" s="483">
        <v>0</v>
      </c>
      <c r="F612" s="483">
        <v>0</v>
      </c>
      <c r="G612" s="483">
        <v>0</v>
      </c>
      <c r="H612" s="89">
        <v>0</v>
      </c>
      <c r="I612" s="483">
        <v>0</v>
      </c>
      <c r="J612" s="483">
        <v>0</v>
      </c>
      <c r="K612" s="483">
        <v>0</v>
      </c>
      <c r="L612" s="483">
        <v>0</v>
      </c>
      <c r="M612" s="483">
        <v>0</v>
      </c>
      <c r="N612" s="483">
        <v>0</v>
      </c>
      <c r="O612" s="483">
        <v>0</v>
      </c>
      <c r="P612" s="483">
        <v>0</v>
      </c>
      <c r="Q612" s="483">
        <v>0</v>
      </c>
      <c r="R612" s="89">
        <v>0</v>
      </c>
      <c r="S612" s="483">
        <v>0</v>
      </c>
      <c r="T612" s="483">
        <v>0</v>
      </c>
      <c r="U612" s="483">
        <v>0</v>
      </c>
      <c r="V612" s="483">
        <v>0</v>
      </c>
      <c r="W612" s="483">
        <v>0</v>
      </c>
      <c r="X612" s="483">
        <v>0</v>
      </c>
      <c r="Y612" s="483">
        <v>0</v>
      </c>
      <c r="Z612" s="483">
        <v>0</v>
      </c>
      <c r="AA612" s="483">
        <v>0</v>
      </c>
      <c r="AB612" s="483">
        <v>0</v>
      </c>
      <c r="AC612" s="483">
        <v>0</v>
      </c>
      <c r="AD612" s="483">
        <v>0</v>
      </c>
      <c r="AE612" s="483">
        <v>0</v>
      </c>
      <c r="AF612" s="233">
        <v>0</v>
      </c>
      <c r="AG612" s="233">
        <v>0</v>
      </c>
      <c r="AH612" s="233">
        <v>0</v>
      </c>
      <c r="AI612" s="233">
        <v>0</v>
      </c>
      <c r="AJ612" s="488">
        <v>0</v>
      </c>
    </row>
    <row r="613" spans="1:36" s="42" customFormat="1" x14ac:dyDescent="0.25">
      <c r="A613" s="406"/>
      <c r="B613" s="115">
        <v>170110</v>
      </c>
      <c r="C613" s="185" t="s">
        <v>149</v>
      </c>
      <c r="D613" s="483">
        <v>0</v>
      </c>
      <c r="E613" s="483">
        <v>0</v>
      </c>
      <c r="F613" s="483">
        <v>0</v>
      </c>
      <c r="G613" s="483">
        <v>0</v>
      </c>
      <c r="H613" s="89">
        <v>0</v>
      </c>
      <c r="I613" s="483">
        <v>0</v>
      </c>
      <c r="J613" s="483">
        <v>0</v>
      </c>
      <c r="K613" s="483">
        <v>0</v>
      </c>
      <c r="L613" s="483">
        <v>0</v>
      </c>
      <c r="M613" s="483">
        <v>0</v>
      </c>
      <c r="N613" s="483">
        <v>0</v>
      </c>
      <c r="O613" s="483">
        <v>0</v>
      </c>
      <c r="P613" s="483">
        <v>0</v>
      </c>
      <c r="Q613" s="483">
        <v>0</v>
      </c>
      <c r="R613" s="89">
        <v>0</v>
      </c>
      <c r="S613" s="483">
        <v>0</v>
      </c>
      <c r="T613" s="483">
        <v>0</v>
      </c>
      <c r="U613" s="483">
        <v>0</v>
      </c>
      <c r="V613" s="483">
        <v>0</v>
      </c>
      <c r="W613" s="483">
        <v>0</v>
      </c>
      <c r="X613" s="483">
        <v>0</v>
      </c>
      <c r="Y613" s="483">
        <v>0</v>
      </c>
      <c r="Z613" s="483">
        <v>0</v>
      </c>
      <c r="AA613" s="483">
        <v>0</v>
      </c>
      <c r="AB613" s="483">
        <v>0</v>
      </c>
      <c r="AC613" s="483">
        <v>0</v>
      </c>
      <c r="AD613" s="483">
        <v>0</v>
      </c>
      <c r="AE613" s="483">
        <v>0</v>
      </c>
      <c r="AF613" s="233">
        <v>0</v>
      </c>
      <c r="AG613" s="233">
        <v>0</v>
      </c>
      <c r="AH613" s="233">
        <v>0</v>
      </c>
      <c r="AI613" s="233">
        <v>0</v>
      </c>
      <c r="AJ613" s="488">
        <v>0</v>
      </c>
    </row>
    <row r="614" spans="1:36" s="42" customFormat="1" x14ac:dyDescent="0.25">
      <c r="A614" s="406"/>
      <c r="B614" s="115">
        <v>170115</v>
      </c>
      <c r="C614" s="185" t="s">
        <v>150</v>
      </c>
      <c r="D614" s="483">
        <v>0</v>
      </c>
      <c r="E614" s="483">
        <v>0</v>
      </c>
      <c r="F614" s="483">
        <v>0</v>
      </c>
      <c r="G614" s="483">
        <v>0</v>
      </c>
      <c r="H614" s="89">
        <v>0</v>
      </c>
      <c r="I614" s="483">
        <v>0</v>
      </c>
      <c r="J614" s="483">
        <v>0</v>
      </c>
      <c r="K614" s="483">
        <v>0</v>
      </c>
      <c r="L614" s="483">
        <v>0</v>
      </c>
      <c r="M614" s="483">
        <v>0</v>
      </c>
      <c r="N614" s="483">
        <v>0</v>
      </c>
      <c r="O614" s="483">
        <v>0</v>
      </c>
      <c r="P614" s="483">
        <v>0</v>
      </c>
      <c r="Q614" s="483">
        <v>0</v>
      </c>
      <c r="R614" s="89">
        <v>0</v>
      </c>
      <c r="S614" s="483">
        <v>0</v>
      </c>
      <c r="T614" s="483">
        <v>0</v>
      </c>
      <c r="U614" s="483">
        <v>0</v>
      </c>
      <c r="V614" s="483">
        <v>0</v>
      </c>
      <c r="W614" s="483">
        <v>0</v>
      </c>
      <c r="X614" s="483">
        <v>0</v>
      </c>
      <c r="Y614" s="483">
        <v>0</v>
      </c>
      <c r="Z614" s="483">
        <v>0</v>
      </c>
      <c r="AA614" s="483">
        <v>0</v>
      </c>
      <c r="AB614" s="483">
        <v>0</v>
      </c>
      <c r="AC614" s="483">
        <v>0</v>
      </c>
      <c r="AD614" s="483">
        <v>0</v>
      </c>
      <c r="AE614" s="483">
        <v>0</v>
      </c>
      <c r="AF614" s="233">
        <v>0</v>
      </c>
      <c r="AG614" s="233">
        <v>0</v>
      </c>
      <c r="AH614" s="233">
        <v>0</v>
      </c>
      <c r="AI614" s="233">
        <v>0</v>
      </c>
      <c r="AJ614" s="488">
        <v>0</v>
      </c>
    </row>
    <row r="615" spans="1:36" s="42" customFormat="1" x14ac:dyDescent="0.25">
      <c r="A615" s="406"/>
      <c r="B615" s="115">
        <v>170120</v>
      </c>
      <c r="C615" s="185" t="s">
        <v>151</v>
      </c>
      <c r="D615" s="483">
        <v>0</v>
      </c>
      <c r="E615" s="483">
        <v>0</v>
      </c>
      <c r="F615" s="483">
        <v>0</v>
      </c>
      <c r="G615" s="483">
        <v>0</v>
      </c>
      <c r="H615" s="89">
        <v>0</v>
      </c>
      <c r="I615" s="483">
        <v>0</v>
      </c>
      <c r="J615" s="483">
        <v>0</v>
      </c>
      <c r="K615" s="483">
        <v>0</v>
      </c>
      <c r="L615" s="483">
        <v>0</v>
      </c>
      <c r="M615" s="483">
        <v>0</v>
      </c>
      <c r="N615" s="483">
        <v>0</v>
      </c>
      <c r="O615" s="483">
        <v>0</v>
      </c>
      <c r="P615" s="483">
        <v>0</v>
      </c>
      <c r="Q615" s="483">
        <v>0</v>
      </c>
      <c r="R615" s="89">
        <v>0</v>
      </c>
      <c r="S615" s="483">
        <v>0</v>
      </c>
      <c r="T615" s="483">
        <v>0</v>
      </c>
      <c r="U615" s="483">
        <v>0</v>
      </c>
      <c r="V615" s="483">
        <v>0</v>
      </c>
      <c r="W615" s="483">
        <v>0</v>
      </c>
      <c r="X615" s="483">
        <v>0</v>
      </c>
      <c r="Y615" s="483">
        <v>0</v>
      </c>
      <c r="Z615" s="483">
        <v>0</v>
      </c>
      <c r="AA615" s="483">
        <v>0</v>
      </c>
      <c r="AB615" s="483">
        <v>0</v>
      </c>
      <c r="AC615" s="483">
        <v>0</v>
      </c>
      <c r="AD615" s="483">
        <v>0</v>
      </c>
      <c r="AE615" s="483">
        <v>0</v>
      </c>
      <c r="AF615" s="233">
        <v>0</v>
      </c>
      <c r="AG615" s="233">
        <v>0</v>
      </c>
      <c r="AH615" s="233">
        <v>0</v>
      </c>
      <c r="AI615" s="233">
        <v>0</v>
      </c>
      <c r="AJ615" s="488">
        <v>0</v>
      </c>
    </row>
    <row r="616" spans="1:36" s="42" customFormat="1" x14ac:dyDescent="0.25">
      <c r="A616" s="406"/>
      <c r="B616" s="115">
        <v>1702</v>
      </c>
      <c r="C616" s="185" t="s">
        <v>152</v>
      </c>
      <c r="D616" s="483">
        <v>26737.10944</v>
      </c>
      <c r="E616" s="483">
        <v>11654.78579</v>
      </c>
      <c r="F616" s="483">
        <v>26286.679609999999</v>
      </c>
      <c r="G616" s="483">
        <v>10021.493060000001</v>
      </c>
      <c r="H616" s="89">
        <v>74700.067899999995</v>
      </c>
      <c r="I616" s="483">
        <v>13444.583780000001</v>
      </c>
      <c r="J616" s="483">
        <v>0</v>
      </c>
      <c r="K616" s="483">
        <v>0</v>
      </c>
      <c r="L616" s="483">
        <v>317.28086000000002</v>
      </c>
      <c r="M616" s="483">
        <v>3123.5171700000001</v>
      </c>
      <c r="N616" s="483">
        <v>17971.656319999998</v>
      </c>
      <c r="O616" s="483">
        <v>1334.3753899999999</v>
      </c>
      <c r="P616" s="483">
        <v>3358.1114899999998</v>
      </c>
      <c r="Q616" s="483">
        <v>4242.67443</v>
      </c>
      <c r="R616" s="89">
        <v>43792.199440000004</v>
      </c>
      <c r="S616" s="483">
        <v>1840.9096999999999</v>
      </c>
      <c r="T616" s="483">
        <v>7084.6675100000002</v>
      </c>
      <c r="U616" s="483">
        <v>1549.81152</v>
      </c>
      <c r="V616" s="483">
        <v>43.191949999999999</v>
      </c>
      <c r="W616" s="483">
        <v>0</v>
      </c>
      <c r="X616" s="483">
        <v>395.51600000000002</v>
      </c>
      <c r="Y616" s="483">
        <v>0</v>
      </c>
      <c r="Z616" s="483">
        <v>0</v>
      </c>
      <c r="AA616" s="483">
        <v>0</v>
      </c>
      <c r="AB616" s="483">
        <v>411.77352999999999</v>
      </c>
      <c r="AC616" s="483">
        <v>0</v>
      </c>
      <c r="AD616" s="483">
        <v>11325.870209999999</v>
      </c>
      <c r="AE616" s="483">
        <v>129818.13754999998</v>
      </c>
      <c r="AF616" s="233">
        <v>17971.656319999998</v>
      </c>
      <c r="AG616" s="233">
        <v>3483.9899800000003</v>
      </c>
      <c r="AH616" s="233">
        <v>0</v>
      </c>
      <c r="AI616" s="233">
        <v>0</v>
      </c>
      <c r="AJ616" s="488">
        <v>108362.49125000001</v>
      </c>
    </row>
    <row r="617" spans="1:36" s="42" customFormat="1" x14ac:dyDescent="0.25">
      <c r="A617" s="406"/>
      <c r="B617" s="115">
        <v>170205</v>
      </c>
      <c r="C617" s="185" t="s">
        <v>148</v>
      </c>
      <c r="D617" s="483">
        <v>1815.46685</v>
      </c>
      <c r="E617" s="483">
        <v>7257.0199599999996</v>
      </c>
      <c r="F617" s="483">
        <v>7660.2521699999998</v>
      </c>
      <c r="G617" s="483">
        <v>4413.2891200000004</v>
      </c>
      <c r="H617" s="89">
        <v>21146.028100000003</v>
      </c>
      <c r="I617" s="483">
        <v>6795.8025399999997</v>
      </c>
      <c r="J617" s="483">
        <v>0</v>
      </c>
      <c r="K617" s="483">
        <v>0</v>
      </c>
      <c r="L617" s="483">
        <v>283.19074000000001</v>
      </c>
      <c r="M617" s="483">
        <v>1845.5109</v>
      </c>
      <c r="N617" s="483">
        <v>6640.6914900000002</v>
      </c>
      <c r="O617" s="483">
        <v>1012.63016</v>
      </c>
      <c r="P617" s="483">
        <v>3106.8577799999998</v>
      </c>
      <c r="Q617" s="483">
        <v>3069.00902</v>
      </c>
      <c r="R617" s="89">
        <v>22753.692630000001</v>
      </c>
      <c r="S617" s="483">
        <v>1380.17118</v>
      </c>
      <c r="T617" s="483">
        <v>300</v>
      </c>
      <c r="U617" s="483">
        <v>1347.9801500000001</v>
      </c>
      <c r="V617" s="483">
        <v>0</v>
      </c>
      <c r="W617" s="483">
        <v>0</v>
      </c>
      <c r="X617" s="483">
        <v>24.6</v>
      </c>
      <c r="Y617" s="483">
        <v>0</v>
      </c>
      <c r="Z617" s="483">
        <v>0</v>
      </c>
      <c r="AA617" s="483">
        <v>0</v>
      </c>
      <c r="AB617" s="483">
        <v>278.10604999999998</v>
      </c>
      <c r="AC617" s="483">
        <v>0</v>
      </c>
      <c r="AD617" s="483">
        <v>3330.8573799999999</v>
      </c>
      <c r="AE617" s="483">
        <v>47230.578110000002</v>
      </c>
      <c r="AF617" s="233">
        <v>6640.6914900000002</v>
      </c>
      <c r="AG617" s="233">
        <v>2128.7016400000002</v>
      </c>
      <c r="AH617" s="233">
        <v>0</v>
      </c>
      <c r="AI617" s="233">
        <v>0</v>
      </c>
      <c r="AJ617" s="488">
        <v>38461.184980000005</v>
      </c>
    </row>
    <row r="618" spans="1:36" s="42" customFormat="1" x14ac:dyDescent="0.25">
      <c r="A618" s="406"/>
      <c r="B618" s="115">
        <v>170210</v>
      </c>
      <c r="C618" s="185" t="s">
        <v>153</v>
      </c>
      <c r="D618" s="483">
        <v>6700.05897</v>
      </c>
      <c r="E618" s="483">
        <v>1454.80665</v>
      </c>
      <c r="F618" s="483">
        <v>14508.98342</v>
      </c>
      <c r="G618" s="483">
        <v>1954.91499</v>
      </c>
      <c r="H618" s="89">
        <v>24618.764030000002</v>
      </c>
      <c r="I618" s="483">
        <v>4429.3640400000004</v>
      </c>
      <c r="J618" s="483">
        <v>0</v>
      </c>
      <c r="K618" s="483">
        <v>0</v>
      </c>
      <c r="L618" s="483">
        <v>0</v>
      </c>
      <c r="M618" s="483">
        <v>1267.25127</v>
      </c>
      <c r="N618" s="483">
        <v>4676.2193200000002</v>
      </c>
      <c r="O618" s="483">
        <v>321.74522999999999</v>
      </c>
      <c r="P618" s="483">
        <v>246.93270999999999</v>
      </c>
      <c r="Q618" s="483">
        <v>1173.6654100000001</v>
      </c>
      <c r="R618" s="89">
        <v>12115.17798</v>
      </c>
      <c r="S618" s="483">
        <v>460.73851999999999</v>
      </c>
      <c r="T618" s="483">
        <v>6383.15</v>
      </c>
      <c r="U618" s="483">
        <v>201.83136999999999</v>
      </c>
      <c r="V618" s="483">
        <v>0</v>
      </c>
      <c r="W618" s="483">
        <v>0</v>
      </c>
      <c r="X618" s="483">
        <v>245.398</v>
      </c>
      <c r="Y618" s="483">
        <v>0</v>
      </c>
      <c r="Z618" s="483">
        <v>0</v>
      </c>
      <c r="AA618" s="483">
        <v>0</v>
      </c>
      <c r="AB618" s="483">
        <v>133.66748000000001</v>
      </c>
      <c r="AC618" s="483">
        <v>0</v>
      </c>
      <c r="AD618" s="483">
        <v>7424.7853699999996</v>
      </c>
      <c r="AE618" s="483">
        <v>44158.727379999997</v>
      </c>
      <c r="AF618" s="233">
        <v>4676.2193200000002</v>
      </c>
      <c r="AG618" s="233">
        <v>1267.25127</v>
      </c>
      <c r="AH618" s="233">
        <v>0</v>
      </c>
      <c r="AI618" s="233">
        <v>0</v>
      </c>
      <c r="AJ618" s="488">
        <v>38215.256789999999</v>
      </c>
    </row>
    <row r="619" spans="1:36" s="42" customFormat="1" x14ac:dyDescent="0.25">
      <c r="A619" s="406"/>
      <c r="B619" s="115">
        <v>170215</v>
      </c>
      <c r="C619" s="185" t="s">
        <v>154</v>
      </c>
      <c r="D619" s="483">
        <v>0</v>
      </c>
      <c r="E619" s="483">
        <v>788.23195999999996</v>
      </c>
      <c r="F619" s="483">
        <v>108.128</v>
      </c>
      <c r="G619" s="483">
        <v>0</v>
      </c>
      <c r="H619" s="89">
        <v>896.35996</v>
      </c>
      <c r="I619" s="483">
        <v>91.223510000000005</v>
      </c>
      <c r="J619" s="483">
        <v>0</v>
      </c>
      <c r="K619" s="483">
        <v>0</v>
      </c>
      <c r="L619" s="483">
        <v>0</v>
      </c>
      <c r="M619" s="483">
        <v>10.055</v>
      </c>
      <c r="N619" s="483">
        <v>4944.5796600000003</v>
      </c>
      <c r="O619" s="483">
        <v>0</v>
      </c>
      <c r="P619" s="483">
        <v>0</v>
      </c>
      <c r="Q619" s="483">
        <v>0</v>
      </c>
      <c r="R619" s="89">
        <v>5045.8581700000004</v>
      </c>
      <c r="S619" s="483">
        <v>0</v>
      </c>
      <c r="T619" s="483">
        <v>0</v>
      </c>
      <c r="U619" s="483">
        <v>0</v>
      </c>
      <c r="V619" s="483">
        <v>0</v>
      </c>
      <c r="W619" s="483">
        <v>0</v>
      </c>
      <c r="X619" s="483">
        <v>0</v>
      </c>
      <c r="Y619" s="483">
        <v>0</v>
      </c>
      <c r="Z619" s="483">
        <v>0</v>
      </c>
      <c r="AA619" s="483">
        <v>0</v>
      </c>
      <c r="AB619" s="483">
        <v>0</v>
      </c>
      <c r="AC619" s="483">
        <v>0</v>
      </c>
      <c r="AD619" s="483">
        <v>0</v>
      </c>
      <c r="AE619" s="483">
        <v>5942.2181300000002</v>
      </c>
      <c r="AF619" s="233">
        <v>4944.5796600000003</v>
      </c>
      <c r="AG619" s="233">
        <v>10.055</v>
      </c>
      <c r="AH619" s="233">
        <v>0</v>
      </c>
      <c r="AI619" s="233">
        <v>0</v>
      </c>
      <c r="AJ619" s="488">
        <v>987.58347000000003</v>
      </c>
    </row>
    <row r="620" spans="1:36" s="42" customFormat="1" x14ac:dyDescent="0.25">
      <c r="A620" s="406"/>
      <c r="B620" s="115">
        <v>170220</v>
      </c>
      <c r="C620" s="185" t="s">
        <v>155</v>
      </c>
      <c r="D620" s="483">
        <v>313.57222999999999</v>
      </c>
      <c r="E620" s="483">
        <v>8.5670400000000004</v>
      </c>
      <c r="F620" s="483">
        <v>255.66027</v>
      </c>
      <c r="G620" s="483">
        <v>390.8562</v>
      </c>
      <c r="H620" s="89">
        <v>968.65573999999992</v>
      </c>
      <c r="I620" s="483">
        <v>118.71624</v>
      </c>
      <c r="J620" s="483">
        <v>0</v>
      </c>
      <c r="K620" s="483">
        <v>0</v>
      </c>
      <c r="L620" s="483">
        <v>0</v>
      </c>
      <c r="M620" s="483">
        <v>0</v>
      </c>
      <c r="N620" s="483">
        <v>0</v>
      </c>
      <c r="O620" s="483">
        <v>0</v>
      </c>
      <c r="P620" s="483">
        <v>0</v>
      </c>
      <c r="Q620" s="483">
        <v>0</v>
      </c>
      <c r="R620" s="89">
        <v>118.71624</v>
      </c>
      <c r="S620" s="483">
        <v>0</v>
      </c>
      <c r="T620" s="483">
        <v>17.4787</v>
      </c>
      <c r="U620" s="483">
        <v>0</v>
      </c>
      <c r="V620" s="483">
        <v>43.191949999999999</v>
      </c>
      <c r="W620" s="483">
        <v>0</v>
      </c>
      <c r="X620" s="483">
        <v>125.518</v>
      </c>
      <c r="Y620" s="483">
        <v>0</v>
      </c>
      <c r="Z620" s="483">
        <v>0</v>
      </c>
      <c r="AA620" s="483">
        <v>0</v>
      </c>
      <c r="AB620" s="483">
        <v>0</v>
      </c>
      <c r="AC620" s="483">
        <v>0</v>
      </c>
      <c r="AD620" s="483">
        <v>186.18865</v>
      </c>
      <c r="AE620" s="483">
        <v>1273.5606299999999</v>
      </c>
      <c r="AF620" s="233">
        <v>0</v>
      </c>
      <c r="AG620" s="233">
        <v>43.191949999999999</v>
      </c>
      <c r="AH620" s="233">
        <v>0</v>
      </c>
      <c r="AI620" s="233">
        <v>0</v>
      </c>
      <c r="AJ620" s="488">
        <v>1230.3686799999998</v>
      </c>
    </row>
    <row r="621" spans="1:36" s="42" customFormat="1" x14ac:dyDescent="0.25">
      <c r="A621" s="406"/>
      <c r="B621" s="115">
        <v>170225</v>
      </c>
      <c r="C621" s="185" t="s">
        <v>156</v>
      </c>
      <c r="D621" s="483">
        <v>17497.642540000001</v>
      </c>
      <c r="E621" s="483">
        <v>2089.2136399999999</v>
      </c>
      <c r="F621" s="483">
        <v>2840.6122599999999</v>
      </c>
      <c r="G621" s="483">
        <v>3262.4327499999999</v>
      </c>
      <c r="H621" s="89">
        <v>25689.901190000004</v>
      </c>
      <c r="I621" s="483">
        <v>1582.38</v>
      </c>
      <c r="J621" s="483">
        <v>0</v>
      </c>
      <c r="K621" s="483">
        <v>0</v>
      </c>
      <c r="L621" s="483">
        <v>0</v>
      </c>
      <c r="M621" s="483">
        <v>0</v>
      </c>
      <c r="N621" s="483">
        <v>210.16585000000001</v>
      </c>
      <c r="O621" s="483">
        <v>0</v>
      </c>
      <c r="P621" s="483">
        <v>0</v>
      </c>
      <c r="Q621" s="483">
        <v>0</v>
      </c>
      <c r="R621" s="89">
        <v>1792.5458500000002</v>
      </c>
      <c r="S621" s="483">
        <v>0</v>
      </c>
      <c r="T621" s="483">
        <v>384.03881000000001</v>
      </c>
      <c r="U621" s="483">
        <v>0</v>
      </c>
      <c r="V621" s="483">
        <v>0</v>
      </c>
      <c r="W621" s="483">
        <v>0</v>
      </c>
      <c r="X621" s="483">
        <v>0</v>
      </c>
      <c r="Y621" s="483">
        <v>0</v>
      </c>
      <c r="Z621" s="483">
        <v>0</v>
      </c>
      <c r="AA621" s="483">
        <v>0</v>
      </c>
      <c r="AB621" s="483">
        <v>0</v>
      </c>
      <c r="AC621" s="483">
        <v>0</v>
      </c>
      <c r="AD621" s="483">
        <v>384.03881000000001</v>
      </c>
      <c r="AE621" s="483">
        <v>27866.485850000005</v>
      </c>
      <c r="AF621" s="233">
        <v>210.16585000000001</v>
      </c>
      <c r="AG621" s="233">
        <v>0</v>
      </c>
      <c r="AH621" s="233">
        <v>0</v>
      </c>
      <c r="AI621" s="233">
        <v>0</v>
      </c>
      <c r="AJ621" s="488">
        <v>27656.320000000007</v>
      </c>
    </row>
    <row r="622" spans="1:36" s="42" customFormat="1" x14ac:dyDescent="0.25">
      <c r="A622" s="406"/>
      <c r="B622" s="115">
        <v>170230</v>
      </c>
      <c r="C622" s="185" t="s">
        <v>157</v>
      </c>
      <c r="D622" s="483">
        <v>0</v>
      </c>
      <c r="E622" s="483">
        <v>27.096209999999999</v>
      </c>
      <c r="F622" s="483">
        <v>726.08399999999995</v>
      </c>
      <c r="G622" s="483">
        <v>0</v>
      </c>
      <c r="H622" s="89">
        <v>753.18020999999999</v>
      </c>
      <c r="I622" s="483">
        <v>427.09744999999998</v>
      </c>
      <c r="J622" s="483">
        <v>0</v>
      </c>
      <c r="K622" s="483">
        <v>0</v>
      </c>
      <c r="L622" s="483">
        <v>0</v>
      </c>
      <c r="M622" s="483">
        <v>0</v>
      </c>
      <c r="N622" s="483">
        <v>1500</v>
      </c>
      <c r="O622" s="483">
        <v>0</v>
      </c>
      <c r="P622" s="483">
        <v>0</v>
      </c>
      <c r="Q622" s="483">
        <v>0</v>
      </c>
      <c r="R622" s="89">
        <v>1927.09745</v>
      </c>
      <c r="S622" s="483">
        <v>0</v>
      </c>
      <c r="T622" s="483">
        <v>0</v>
      </c>
      <c r="U622" s="483">
        <v>0</v>
      </c>
      <c r="V622" s="483">
        <v>0</v>
      </c>
      <c r="W622" s="483">
        <v>0</v>
      </c>
      <c r="X622" s="483">
        <v>0</v>
      </c>
      <c r="Y622" s="483">
        <v>0</v>
      </c>
      <c r="Z622" s="483">
        <v>0</v>
      </c>
      <c r="AA622" s="483">
        <v>0</v>
      </c>
      <c r="AB622" s="483">
        <v>0</v>
      </c>
      <c r="AC622" s="483">
        <v>0</v>
      </c>
      <c r="AD622" s="483">
        <v>0</v>
      </c>
      <c r="AE622" s="483">
        <v>2680.2776599999997</v>
      </c>
      <c r="AF622" s="233">
        <v>1500</v>
      </c>
      <c r="AG622" s="233">
        <v>0</v>
      </c>
      <c r="AH622" s="233">
        <v>0</v>
      </c>
      <c r="AI622" s="233">
        <v>0</v>
      </c>
      <c r="AJ622" s="488">
        <v>1180.27766</v>
      </c>
    </row>
    <row r="623" spans="1:36" s="42" customFormat="1" x14ac:dyDescent="0.25">
      <c r="A623" s="406"/>
      <c r="B623" s="115">
        <v>170235</v>
      </c>
      <c r="C623" s="185" t="s">
        <v>158</v>
      </c>
      <c r="D623" s="483">
        <v>0</v>
      </c>
      <c r="E623" s="483">
        <v>29.85033</v>
      </c>
      <c r="F623" s="483">
        <v>0</v>
      </c>
      <c r="G623" s="483">
        <v>0</v>
      </c>
      <c r="H623" s="89">
        <v>29.85033</v>
      </c>
      <c r="I623" s="483">
        <v>0</v>
      </c>
      <c r="J623" s="483">
        <v>0</v>
      </c>
      <c r="K623" s="483">
        <v>0</v>
      </c>
      <c r="L623" s="483">
        <v>33.543529999999997</v>
      </c>
      <c r="M623" s="483">
        <v>0</v>
      </c>
      <c r="N623" s="483">
        <v>0</v>
      </c>
      <c r="O623" s="483">
        <v>0</v>
      </c>
      <c r="P623" s="483">
        <v>0</v>
      </c>
      <c r="Q623" s="483">
        <v>0</v>
      </c>
      <c r="R623" s="89">
        <v>33.543529999999997</v>
      </c>
      <c r="S623" s="483">
        <v>0</v>
      </c>
      <c r="T623" s="483">
        <v>0</v>
      </c>
      <c r="U623" s="483">
        <v>0</v>
      </c>
      <c r="V623" s="483">
        <v>0</v>
      </c>
      <c r="W623" s="483">
        <v>0</v>
      </c>
      <c r="X623" s="483">
        <v>0</v>
      </c>
      <c r="Y623" s="483">
        <v>0</v>
      </c>
      <c r="Z623" s="483">
        <v>0</v>
      </c>
      <c r="AA623" s="483">
        <v>0</v>
      </c>
      <c r="AB623" s="483">
        <v>0</v>
      </c>
      <c r="AC623" s="483">
        <v>0</v>
      </c>
      <c r="AD623" s="483">
        <v>0</v>
      </c>
      <c r="AE623" s="483">
        <v>63.393859999999997</v>
      </c>
      <c r="AF623" s="233">
        <v>0</v>
      </c>
      <c r="AG623" s="233">
        <v>33.543529999999997</v>
      </c>
      <c r="AH623" s="233">
        <v>0</v>
      </c>
      <c r="AI623" s="233">
        <v>0</v>
      </c>
      <c r="AJ623" s="488">
        <v>29.85033</v>
      </c>
    </row>
    <row r="624" spans="1:36" s="42" customFormat="1" x14ac:dyDescent="0.25">
      <c r="A624" s="406"/>
      <c r="B624" s="115">
        <v>170240</v>
      </c>
      <c r="C624" s="185" t="s">
        <v>159</v>
      </c>
      <c r="D624" s="483">
        <v>0</v>
      </c>
      <c r="E624" s="483">
        <v>0</v>
      </c>
      <c r="F624" s="483">
        <v>0</v>
      </c>
      <c r="G624" s="483">
        <v>0</v>
      </c>
      <c r="H624" s="89">
        <v>0</v>
      </c>
      <c r="I624" s="483">
        <v>0</v>
      </c>
      <c r="J624" s="483">
        <v>0</v>
      </c>
      <c r="K624" s="483">
        <v>0</v>
      </c>
      <c r="L624" s="483">
        <v>0</v>
      </c>
      <c r="M624" s="483">
        <v>0</v>
      </c>
      <c r="N624" s="483">
        <v>0</v>
      </c>
      <c r="O624" s="483">
        <v>0</v>
      </c>
      <c r="P624" s="483">
        <v>0</v>
      </c>
      <c r="Q624" s="483">
        <v>0</v>
      </c>
      <c r="R624" s="89">
        <v>0</v>
      </c>
      <c r="S624" s="483">
        <v>0</v>
      </c>
      <c r="T624" s="483">
        <v>0</v>
      </c>
      <c r="U624" s="483">
        <v>0</v>
      </c>
      <c r="V624" s="483">
        <v>0</v>
      </c>
      <c r="W624" s="483">
        <v>0</v>
      </c>
      <c r="X624" s="483">
        <v>0</v>
      </c>
      <c r="Y624" s="483">
        <v>0</v>
      </c>
      <c r="Z624" s="483">
        <v>0</v>
      </c>
      <c r="AA624" s="483">
        <v>0</v>
      </c>
      <c r="AB624" s="483">
        <v>0</v>
      </c>
      <c r="AC624" s="483">
        <v>0</v>
      </c>
      <c r="AD624" s="483">
        <v>0</v>
      </c>
      <c r="AE624" s="483">
        <v>0</v>
      </c>
      <c r="AF624" s="233">
        <v>0</v>
      </c>
      <c r="AG624" s="233">
        <v>0</v>
      </c>
      <c r="AH624" s="233">
        <v>0</v>
      </c>
      <c r="AI624" s="233">
        <v>0</v>
      </c>
      <c r="AJ624" s="488">
        <v>0</v>
      </c>
    </row>
    <row r="625" spans="1:36" s="42" customFormat="1" x14ac:dyDescent="0.25">
      <c r="A625" s="406"/>
      <c r="B625" s="115">
        <v>170245</v>
      </c>
      <c r="C625" s="185" t="s">
        <v>160</v>
      </c>
      <c r="D625" s="483">
        <v>0</v>
      </c>
      <c r="E625" s="483">
        <v>0</v>
      </c>
      <c r="F625" s="483">
        <v>0</v>
      </c>
      <c r="G625" s="483">
        <v>0</v>
      </c>
      <c r="H625" s="89">
        <v>0</v>
      </c>
      <c r="I625" s="483">
        <v>0</v>
      </c>
      <c r="J625" s="483">
        <v>0</v>
      </c>
      <c r="K625" s="483">
        <v>0</v>
      </c>
      <c r="L625" s="483">
        <v>0</v>
      </c>
      <c r="M625" s="483">
        <v>0</v>
      </c>
      <c r="N625" s="483">
        <v>0</v>
      </c>
      <c r="O625" s="483">
        <v>0</v>
      </c>
      <c r="P625" s="483">
        <v>0</v>
      </c>
      <c r="Q625" s="483">
        <v>0</v>
      </c>
      <c r="R625" s="89">
        <v>0</v>
      </c>
      <c r="S625" s="483">
        <v>0</v>
      </c>
      <c r="T625" s="483">
        <v>0</v>
      </c>
      <c r="U625" s="483">
        <v>0</v>
      </c>
      <c r="V625" s="483">
        <v>0</v>
      </c>
      <c r="W625" s="483">
        <v>0</v>
      </c>
      <c r="X625" s="483">
        <v>0</v>
      </c>
      <c r="Y625" s="483">
        <v>0</v>
      </c>
      <c r="Z625" s="483">
        <v>0</v>
      </c>
      <c r="AA625" s="483">
        <v>0</v>
      </c>
      <c r="AB625" s="483">
        <v>0</v>
      </c>
      <c r="AC625" s="483">
        <v>0</v>
      </c>
      <c r="AD625" s="483">
        <v>0</v>
      </c>
      <c r="AE625" s="483">
        <v>0</v>
      </c>
      <c r="AF625" s="233">
        <v>0</v>
      </c>
      <c r="AG625" s="233">
        <v>0</v>
      </c>
      <c r="AH625" s="233">
        <v>0</v>
      </c>
      <c r="AI625" s="233">
        <v>0</v>
      </c>
      <c r="AJ625" s="488">
        <v>0</v>
      </c>
    </row>
    <row r="626" spans="1:36" s="42" customFormat="1" x14ac:dyDescent="0.25">
      <c r="A626" s="406"/>
      <c r="B626" s="115">
        <v>170250</v>
      </c>
      <c r="C626" s="185" t="s">
        <v>115</v>
      </c>
      <c r="D626" s="483">
        <v>0</v>
      </c>
      <c r="E626" s="483">
        <v>0</v>
      </c>
      <c r="F626" s="483">
        <v>0</v>
      </c>
      <c r="G626" s="483">
        <v>0</v>
      </c>
      <c r="H626" s="89">
        <v>0</v>
      </c>
      <c r="I626" s="483">
        <v>0</v>
      </c>
      <c r="J626" s="483">
        <v>0</v>
      </c>
      <c r="K626" s="483">
        <v>0</v>
      </c>
      <c r="L626" s="483">
        <v>0</v>
      </c>
      <c r="M626" s="483">
        <v>0</v>
      </c>
      <c r="N626" s="483">
        <v>0</v>
      </c>
      <c r="O626" s="483">
        <v>0</v>
      </c>
      <c r="P626" s="483">
        <v>0</v>
      </c>
      <c r="Q626" s="483">
        <v>0</v>
      </c>
      <c r="R626" s="89">
        <v>0</v>
      </c>
      <c r="S626" s="483">
        <v>0</v>
      </c>
      <c r="T626" s="483">
        <v>0</v>
      </c>
      <c r="U626" s="483">
        <v>0</v>
      </c>
      <c r="V626" s="483">
        <v>0</v>
      </c>
      <c r="W626" s="483">
        <v>0</v>
      </c>
      <c r="X626" s="483">
        <v>0</v>
      </c>
      <c r="Y626" s="483">
        <v>0</v>
      </c>
      <c r="Z626" s="483">
        <v>0</v>
      </c>
      <c r="AA626" s="483">
        <v>0</v>
      </c>
      <c r="AB626" s="483">
        <v>0</v>
      </c>
      <c r="AC626" s="483">
        <v>0</v>
      </c>
      <c r="AD626" s="483">
        <v>0</v>
      </c>
      <c r="AE626" s="483">
        <v>0</v>
      </c>
      <c r="AF626" s="233">
        <v>0</v>
      </c>
      <c r="AG626" s="233">
        <v>0</v>
      </c>
      <c r="AH626" s="233">
        <v>0</v>
      </c>
      <c r="AI626" s="233">
        <v>0</v>
      </c>
      <c r="AJ626" s="488">
        <v>0</v>
      </c>
    </row>
    <row r="627" spans="1:36" s="42" customFormat="1" x14ac:dyDescent="0.25">
      <c r="A627" s="406"/>
      <c r="B627" s="115">
        <v>170290</v>
      </c>
      <c r="C627" s="185" t="s">
        <v>53</v>
      </c>
      <c r="D627" s="483">
        <v>410.36885000000001</v>
      </c>
      <c r="E627" s="483">
        <v>0</v>
      </c>
      <c r="F627" s="483">
        <v>186.95948999999999</v>
      </c>
      <c r="G627" s="483">
        <v>0</v>
      </c>
      <c r="H627" s="89">
        <v>597.32834000000003</v>
      </c>
      <c r="I627" s="483">
        <v>0</v>
      </c>
      <c r="J627" s="483">
        <v>0</v>
      </c>
      <c r="K627" s="483">
        <v>0</v>
      </c>
      <c r="L627" s="483">
        <v>0.54659000000000002</v>
      </c>
      <c r="M627" s="483">
        <v>0.7</v>
      </c>
      <c r="N627" s="483">
        <v>0</v>
      </c>
      <c r="O627" s="483">
        <v>0</v>
      </c>
      <c r="P627" s="483">
        <v>4.3209999999999997</v>
      </c>
      <c r="Q627" s="483">
        <v>0</v>
      </c>
      <c r="R627" s="89">
        <v>5.5675899999999992</v>
      </c>
      <c r="S627" s="483">
        <v>0</v>
      </c>
      <c r="T627" s="483">
        <v>0</v>
      </c>
      <c r="U627" s="483">
        <v>0</v>
      </c>
      <c r="V627" s="483">
        <v>0</v>
      </c>
      <c r="W627" s="483">
        <v>0</v>
      </c>
      <c r="X627" s="483">
        <v>0</v>
      </c>
      <c r="Y627" s="483">
        <v>0</v>
      </c>
      <c r="Z627" s="483">
        <v>0</v>
      </c>
      <c r="AA627" s="483">
        <v>0</v>
      </c>
      <c r="AB627" s="483">
        <v>0</v>
      </c>
      <c r="AC627" s="483">
        <v>0</v>
      </c>
      <c r="AD627" s="483">
        <v>0</v>
      </c>
      <c r="AE627" s="483">
        <v>602.89593000000002</v>
      </c>
      <c r="AF627" s="233">
        <v>0</v>
      </c>
      <c r="AG627" s="233">
        <v>1.2465899999999999</v>
      </c>
      <c r="AH627" s="233">
        <v>0</v>
      </c>
      <c r="AI627" s="233">
        <v>0</v>
      </c>
      <c r="AJ627" s="488">
        <v>601.64934000000005</v>
      </c>
    </row>
    <row r="628" spans="1:36" s="42" customFormat="1" x14ac:dyDescent="0.25">
      <c r="A628" s="406"/>
      <c r="B628" s="115">
        <v>1703</v>
      </c>
      <c r="C628" s="185" t="s">
        <v>161</v>
      </c>
      <c r="D628" s="483">
        <v>0</v>
      </c>
      <c r="E628" s="483">
        <v>0</v>
      </c>
      <c r="F628" s="483">
        <v>0</v>
      </c>
      <c r="G628" s="483">
        <v>0</v>
      </c>
      <c r="H628" s="89">
        <v>0</v>
      </c>
      <c r="I628" s="483">
        <v>0</v>
      </c>
      <c r="J628" s="483">
        <v>0</v>
      </c>
      <c r="K628" s="483">
        <v>0</v>
      </c>
      <c r="L628" s="483">
        <v>0</v>
      </c>
      <c r="M628" s="483">
        <v>0</v>
      </c>
      <c r="N628" s="483">
        <v>0</v>
      </c>
      <c r="O628" s="483">
        <v>0</v>
      </c>
      <c r="P628" s="483">
        <v>0</v>
      </c>
      <c r="Q628" s="483">
        <v>0</v>
      </c>
      <c r="R628" s="89">
        <v>0</v>
      </c>
      <c r="S628" s="483">
        <v>0</v>
      </c>
      <c r="T628" s="483">
        <v>0</v>
      </c>
      <c r="U628" s="483">
        <v>0</v>
      </c>
      <c r="V628" s="483">
        <v>0</v>
      </c>
      <c r="W628" s="483">
        <v>0</v>
      </c>
      <c r="X628" s="483">
        <v>0</v>
      </c>
      <c r="Y628" s="483">
        <v>0</v>
      </c>
      <c r="Z628" s="483">
        <v>0</v>
      </c>
      <c r="AA628" s="483">
        <v>0</v>
      </c>
      <c r="AB628" s="483">
        <v>0</v>
      </c>
      <c r="AC628" s="483">
        <v>0</v>
      </c>
      <c r="AD628" s="483">
        <v>0</v>
      </c>
      <c r="AE628" s="483">
        <v>0</v>
      </c>
      <c r="AF628" s="233">
        <v>0</v>
      </c>
      <c r="AG628" s="233">
        <v>0</v>
      </c>
      <c r="AH628" s="233">
        <v>0</v>
      </c>
      <c r="AI628" s="233">
        <v>0</v>
      </c>
      <c r="AJ628" s="488">
        <v>0</v>
      </c>
    </row>
    <row r="629" spans="1:36" s="42" customFormat="1" x14ac:dyDescent="0.25">
      <c r="A629" s="406"/>
      <c r="B629" s="115">
        <v>170305</v>
      </c>
      <c r="C629" s="185" t="s">
        <v>162</v>
      </c>
      <c r="D629" s="483">
        <v>0</v>
      </c>
      <c r="E629" s="483">
        <v>0</v>
      </c>
      <c r="F629" s="483">
        <v>0</v>
      </c>
      <c r="G629" s="483">
        <v>0</v>
      </c>
      <c r="H629" s="89">
        <v>0</v>
      </c>
      <c r="I629" s="483">
        <v>0</v>
      </c>
      <c r="J629" s="483">
        <v>0</v>
      </c>
      <c r="K629" s="483">
        <v>0</v>
      </c>
      <c r="L629" s="483">
        <v>0</v>
      </c>
      <c r="M629" s="483">
        <v>0</v>
      </c>
      <c r="N629" s="483">
        <v>0</v>
      </c>
      <c r="O629" s="483">
        <v>0</v>
      </c>
      <c r="P629" s="483">
        <v>0</v>
      </c>
      <c r="Q629" s="483">
        <v>0</v>
      </c>
      <c r="R629" s="89">
        <v>0</v>
      </c>
      <c r="S629" s="483">
        <v>0</v>
      </c>
      <c r="T629" s="483">
        <v>0</v>
      </c>
      <c r="U629" s="483">
        <v>0</v>
      </c>
      <c r="V629" s="483">
        <v>0</v>
      </c>
      <c r="W629" s="483">
        <v>0</v>
      </c>
      <c r="X629" s="483">
        <v>0</v>
      </c>
      <c r="Y629" s="483">
        <v>0</v>
      </c>
      <c r="Z629" s="483">
        <v>0</v>
      </c>
      <c r="AA629" s="483">
        <v>0</v>
      </c>
      <c r="AB629" s="483">
        <v>0</v>
      </c>
      <c r="AC629" s="483">
        <v>0</v>
      </c>
      <c r="AD629" s="483">
        <v>0</v>
      </c>
      <c r="AE629" s="483">
        <v>0</v>
      </c>
      <c r="AF629" s="233">
        <v>0</v>
      </c>
      <c r="AG629" s="233">
        <v>0</v>
      </c>
      <c r="AH629" s="233">
        <v>0</v>
      </c>
      <c r="AI629" s="233">
        <v>0</v>
      </c>
      <c r="AJ629" s="488">
        <v>0</v>
      </c>
    </row>
    <row r="630" spans="1:36" s="42" customFormat="1" x14ac:dyDescent="0.25">
      <c r="A630" s="406"/>
      <c r="B630" s="115">
        <v>170310</v>
      </c>
      <c r="C630" s="185" t="s">
        <v>163</v>
      </c>
      <c r="D630" s="483">
        <v>0</v>
      </c>
      <c r="E630" s="483">
        <v>0</v>
      </c>
      <c r="F630" s="483">
        <v>0</v>
      </c>
      <c r="G630" s="483">
        <v>0</v>
      </c>
      <c r="H630" s="89">
        <v>0</v>
      </c>
      <c r="I630" s="483">
        <v>0</v>
      </c>
      <c r="J630" s="483">
        <v>0</v>
      </c>
      <c r="K630" s="483">
        <v>0</v>
      </c>
      <c r="L630" s="483">
        <v>0</v>
      </c>
      <c r="M630" s="483">
        <v>0</v>
      </c>
      <c r="N630" s="483">
        <v>0</v>
      </c>
      <c r="O630" s="483">
        <v>0</v>
      </c>
      <c r="P630" s="483">
        <v>0</v>
      </c>
      <c r="Q630" s="483">
        <v>0</v>
      </c>
      <c r="R630" s="89">
        <v>0</v>
      </c>
      <c r="S630" s="483">
        <v>0</v>
      </c>
      <c r="T630" s="483">
        <v>0</v>
      </c>
      <c r="U630" s="483">
        <v>0</v>
      </c>
      <c r="V630" s="483">
        <v>0</v>
      </c>
      <c r="W630" s="483">
        <v>0</v>
      </c>
      <c r="X630" s="483">
        <v>0</v>
      </c>
      <c r="Y630" s="483">
        <v>0</v>
      </c>
      <c r="Z630" s="483">
        <v>0</v>
      </c>
      <c r="AA630" s="483">
        <v>0</v>
      </c>
      <c r="AB630" s="483">
        <v>0</v>
      </c>
      <c r="AC630" s="483">
        <v>0</v>
      </c>
      <c r="AD630" s="483">
        <v>0</v>
      </c>
      <c r="AE630" s="483">
        <v>0</v>
      </c>
      <c r="AF630" s="233">
        <v>0</v>
      </c>
      <c r="AG630" s="233">
        <v>0</v>
      </c>
      <c r="AH630" s="233">
        <v>0</v>
      </c>
      <c r="AI630" s="233">
        <v>0</v>
      </c>
      <c r="AJ630" s="488">
        <v>0</v>
      </c>
    </row>
    <row r="631" spans="1:36" s="42" customFormat="1" x14ac:dyDescent="0.25">
      <c r="A631" s="406"/>
      <c r="B631" s="115">
        <v>1704</v>
      </c>
      <c r="C631" s="185" t="s">
        <v>164</v>
      </c>
      <c r="D631" s="483">
        <v>0</v>
      </c>
      <c r="E631" s="483">
        <v>0</v>
      </c>
      <c r="F631" s="483">
        <v>316.49268000000001</v>
      </c>
      <c r="G631" s="483">
        <v>24.144850000000002</v>
      </c>
      <c r="H631" s="89">
        <v>340.63753000000003</v>
      </c>
      <c r="I631" s="483">
        <v>0</v>
      </c>
      <c r="J631" s="483">
        <v>0</v>
      </c>
      <c r="K631" s="483">
        <v>0</v>
      </c>
      <c r="L631" s="483">
        <v>0</v>
      </c>
      <c r="M631" s="483">
        <v>0</v>
      </c>
      <c r="N631" s="483">
        <v>0</v>
      </c>
      <c r="O631" s="483">
        <v>0</v>
      </c>
      <c r="P631" s="483">
        <v>0</v>
      </c>
      <c r="Q631" s="483">
        <v>0</v>
      </c>
      <c r="R631" s="89">
        <v>0</v>
      </c>
      <c r="S631" s="483">
        <v>0</v>
      </c>
      <c r="T631" s="483">
        <v>0</v>
      </c>
      <c r="U631" s="483">
        <v>0</v>
      </c>
      <c r="V631" s="483">
        <v>0</v>
      </c>
      <c r="W631" s="483">
        <v>0</v>
      </c>
      <c r="X631" s="483">
        <v>0</v>
      </c>
      <c r="Y631" s="483">
        <v>0</v>
      </c>
      <c r="Z631" s="483">
        <v>0</v>
      </c>
      <c r="AA631" s="483">
        <v>0</v>
      </c>
      <c r="AB631" s="483">
        <v>0</v>
      </c>
      <c r="AC631" s="483">
        <v>0</v>
      </c>
      <c r="AD631" s="483">
        <v>0</v>
      </c>
      <c r="AE631" s="483">
        <v>340.63753000000003</v>
      </c>
      <c r="AF631" s="233">
        <v>0</v>
      </c>
      <c r="AG631" s="233">
        <v>0</v>
      </c>
      <c r="AH631" s="233">
        <v>0</v>
      </c>
      <c r="AI631" s="233">
        <v>0</v>
      </c>
      <c r="AJ631" s="488">
        <v>340.63753000000003</v>
      </c>
    </row>
    <row r="632" spans="1:36" s="42" customFormat="1" x14ac:dyDescent="0.25">
      <c r="A632" s="406"/>
      <c r="B632" s="115">
        <v>170405</v>
      </c>
      <c r="C632" s="185" t="s">
        <v>165</v>
      </c>
      <c r="D632" s="483">
        <v>0</v>
      </c>
      <c r="E632" s="483">
        <v>0</v>
      </c>
      <c r="F632" s="483">
        <v>115.39353</v>
      </c>
      <c r="G632" s="483">
        <v>0</v>
      </c>
      <c r="H632" s="89">
        <v>115.39353</v>
      </c>
      <c r="I632" s="483">
        <v>0</v>
      </c>
      <c r="J632" s="483">
        <v>0</v>
      </c>
      <c r="K632" s="483">
        <v>0</v>
      </c>
      <c r="L632" s="483">
        <v>0</v>
      </c>
      <c r="M632" s="483">
        <v>0</v>
      </c>
      <c r="N632" s="483">
        <v>0</v>
      </c>
      <c r="O632" s="483">
        <v>0</v>
      </c>
      <c r="P632" s="483">
        <v>0</v>
      </c>
      <c r="Q632" s="483">
        <v>0</v>
      </c>
      <c r="R632" s="89">
        <v>0</v>
      </c>
      <c r="S632" s="483">
        <v>0</v>
      </c>
      <c r="T632" s="483">
        <v>0</v>
      </c>
      <c r="U632" s="483">
        <v>0</v>
      </c>
      <c r="V632" s="483">
        <v>0</v>
      </c>
      <c r="W632" s="483">
        <v>0</v>
      </c>
      <c r="X632" s="483">
        <v>0</v>
      </c>
      <c r="Y632" s="483">
        <v>0</v>
      </c>
      <c r="Z632" s="483">
        <v>0</v>
      </c>
      <c r="AA632" s="483">
        <v>0</v>
      </c>
      <c r="AB632" s="483">
        <v>0</v>
      </c>
      <c r="AC632" s="483">
        <v>0</v>
      </c>
      <c r="AD632" s="483">
        <v>0</v>
      </c>
      <c r="AE632" s="483">
        <v>115.39353</v>
      </c>
      <c r="AF632" s="233">
        <v>0</v>
      </c>
      <c r="AG632" s="233">
        <v>0</v>
      </c>
      <c r="AH632" s="233">
        <v>0</v>
      </c>
      <c r="AI632" s="233">
        <v>0</v>
      </c>
      <c r="AJ632" s="488">
        <v>115.39353</v>
      </c>
    </row>
    <row r="633" spans="1:36" s="42" customFormat="1" x14ac:dyDescent="0.25">
      <c r="A633" s="406"/>
      <c r="B633" s="115">
        <v>170410</v>
      </c>
      <c r="C633" s="185" t="s">
        <v>166</v>
      </c>
      <c r="D633" s="483">
        <v>0</v>
      </c>
      <c r="E633" s="483">
        <v>0</v>
      </c>
      <c r="F633" s="483">
        <v>79.386790000000005</v>
      </c>
      <c r="G633" s="483">
        <v>0</v>
      </c>
      <c r="H633" s="89">
        <v>79.386790000000005</v>
      </c>
      <c r="I633" s="483">
        <v>0</v>
      </c>
      <c r="J633" s="483">
        <v>0</v>
      </c>
      <c r="K633" s="483">
        <v>0</v>
      </c>
      <c r="L633" s="483">
        <v>0</v>
      </c>
      <c r="M633" s="483">
        <v>0</v>
      </c>
      <c r="N633" s="483">
        <v>0</v>
      </c>
      <c r="O633" s="483">
        <v>0</v>
      </c>
      <c r="P633" s="483">
        <v>0</v>
      </c>
      <c r="Q633" s="483">
        <v>0</v>
      </c>
      <c r="R633" s="89">
        <v>0</v>
      </c>
      <c r="S633" s="483">
        <v>0</v>
      </c>
      <c r="T633" s="483">
        <v>0</v>
      </c>
      <c r="U633" s="483">
        <v>0</v>
      </c>
      <c r="V633" s="483">
        <v>0</v>
      </c>
      <c r="W633" s="483">
        <v>0</v>
      </c>
      <c r="X633" s="483">
        <v>0</v>
      </c>
      <c r="Y633" s="483">
        <v>0</v>
      </c>
      <c r="Z633" s="483">
        <v>0</v>
      </c>
      <c r="AA633" s="483">
        <v>0</v>
      </c>
      <c r="AB633" s="483">
        <v>0</v>
      </c>
      <c r="AC633" s="483">
        <v>0</v>
      </c>
      <c r="AD633" s="483">
        <v>0</v>
      </c>
      <c r="AE633" s="483">
        <v>79.386790000000005</v>
      </c>
      <c r="AF633" s="233">
        <v>0</v>
      </c>
      <c r="AG633" s="233">
        <v>0</v>
      </c>
      <c r="AH633" s="233">
        <v>0</v>
      </c>
      <c r="AI633" s="233">
        <v>0</v>
      </c>
      <c r="AJ633" s="488">
        <v>79.386790000000005</v>
      </c>
    </row>
    <row r="634" spans="1:36" s="42" customFormat="1" x14ac:dyDescent="0.25">
      <c r="A634" s="406"/>
      <c r="B634" s="115">
        <v>170415</v>
      </c>
      <c r="C634" s="185" t="s">
        <v>182</v>
      </c>
      <c r="D634" s="483">
        <v>0</v>
      </c>
      <c r="E634" s="483">
        <v>0</v>
      </c>
      <c r="F634" s="483">
        <v>0</v>
      </c>
      <c r="G634" s="483">
        <v>0</v>
      </c>
      <c r="H634" s="89">
        <v>0</v>
      </c>
      <c r="I634" s="483">
        <v>0</v>
      </c>
      <c r="J634" s="483">
        <v>0</v>
      </c>
      <c r="K634" s="483">
        <v>0</v>
      </c>
      <c r="L634" s="483">
        <v>0</v>
      </c>
      <c r="M634" s="483">
        <v>0</v>
      </c>
      <c r="N634" s="483">
        <v>0</v>
      </c>
      <c r="O634" s="483">
        <v>0</v>
      </c>
      <c r="P634" s="483">
        <v>0</v>
      </c>
      <c r="Q634" s="483">
        <v>0</v>
      </c>
      <c r="R634" s="89">
        <v>0</v>
      </c>
      <c r="S634" s="483">
        <v>0</v>
      </c>
      <c r="T634" s="483">
        <v>0</v>
      </c>
      <c r="U634" s="483">
        <v>0</v>
      </c>
      <c r="V634" s="483">
        <v>0</v>
      </c>
      <c r="W634" s="483">
        <v>0</v>
      </c>
      <c r="X634" s="483">
        <v>0</v>
      </c>
      <c r="Y634" s="483">
        <v>0</v>
      </c>
      <c r="Z634" s="483">
        <v>0</v>
      </c>
      <c r="AA634" s="483">
        <v>0</v>
      </c>
      <c r="AB634" s="483">
        <v>0</v>
      </c>
      <c r="AC634" s="483">
        <v>0</v>
      </c>
      <c r="AD634" s="483">
        <v>0</v>
      </c>
      <c r="AE634" s="483">
        <v>0</v>
      </c>
      <c r="AF634" s="233">
        <v>0</v>
      </c>
      <c r="AG634" s="233">
        <v>0</v>
      </c>
      <c r="AH634" s="233">
        <v>0</v>
      </c>
      <c r="AI634" s="233">
        <v>0</v>
      </c>
      <c r="AJ634" s="488">
        <v>0</v>
      </c>
    </row>
    <row r="635" spans="1:36" s="42" customFormat="1" x14ac:dyDescent="0.25">
      <c r="A635" s="406"/>
      <c r="B635" s="115">
        <v>170420</v>
      </c>
      <c r="C635" s="185" t="s">
        <v>155</v>
      </c>
      <c r="D635" s="483">
        <v>0</v>
      </c>
      <c r="E635" s="483">
        <v>0</v>
      </c>
      <c r="F635" s="483">
        <v>0</v>
      </c>
      <c r="G635" s="483">
        <v>24.144850000000002</v>
      </c>
      <c r="H635" s="89">
        <v>24.144850000000002</v>
      </c>
      <c r="I635" s="483">
        <v>0</v>
      </c>
      <c r="J635" s="483">
        <v>0</v>
      </c>
      <c r="K635" s="483">
        <v>0</v>
      </c>
      <c r="L635" s="483">
        <v>0</v>
      </c>
      <c r="M635" s="483">
        <v>0</v>
      </c>
      <c r="N635" s="483">
        <v>0</v>
      </c>
      <c r="O635" s="483">
        <v>0</v>
      </c>
      <c r="P635" s="483">
        <v>0</v>
      </c>
      <c r="Q635" s="483">
        <v>0</v>
      </c>
      <c r="R635" s="89">
        <v>0</v>
      </c>
      <c r="S635" s="483">
        <v>0</v>
      </c>
      <c r="T635" s="483">
        <v>0</v>
      </c>
      <c r="U635" s="483">
        <v>0</v>
      </c>
      <c r="V635" s="483">
        <v>0</v>
      </c>
      <c r="W635" s="483">
        <v>0</v>
      </c>
      <c r="X635" s="483">
        <v>0</v>
      </c>
      <c r="Y635" s="483">
        <v>0</v>
      </c>
      <c r="Z635" s="483">
        <v>0</v>
      </c>
      <c r="AA635" s="483">
        <v>0</v>
      </c>
      <c r="AB635" s="483">
        <v>0</v>
      </c>
      <c r="AC635" s="483">
        <v>0</v>
      </c>
      <c r="AD635" s="483">
        <v>0</v>
      </c>
      <c r="AE635" s="483">
        <v>24.144850000000002</v>
      </c>
      <c r="AF635" s="233">
        <v>0</v>
      </c>
      <c r="AG635" s="233">
        <v>0</v>
      </c>
      <c r="AH635" s="233">
        <v>0</v>
      </c>
      <c r="AI635" s="233">
        <v>0</v>
      </c>
      <c r="AJ635" s="488">
        <v>24.144850000000002</v>
      </c>
    </row>
    <row r="636" spans="1:36" s="42" customFormat="1" x14ac:dyDescent="0.25">
      <c r="A636" s="406"/>
      <c r="B636" s="115">
        <v>170425</v>
      </c>
      <c r="C636" s="185" t="s">
        <v>167</v>
      </c>
      <c r="D636" s="483">
        <v>0</v>
      </c>
      <c r="E636" s="483">
        <v>0</v>
      </c>
      <c r="F636" s="483">
        <v>0</v>
      </c>
      <c r="G636" s="483">
        <v>0</v>
      </c>
      <c r="H636" s="89">
        <v>0</v>
      </c>
      <c r="I636" s="483">
        <v>0</v>
      </c>
      <c r="J636" s="483">
        <v>0</v>
      </c>
      <c r="K636" s="483">
        <v>0</v>
      </c>
      <c r="L636" s="483">
        <v>0</v>
      </c>
      <c r="M636" s="483">
        <v>0</v>
      </c>
      <c r="N636" s="483">
        <v>0</v>
      </c>
      <c r="O636" s="483">
        <v>0</v>
      </c>
      <c r="P636" s="483">
        <v>0</v>
      </c>
      <c r="Q636" s="483">
        <v>0</v>
      </c>
      <c r="R636" s="89">
        <v>0</v>
      </c>
      <c r="S636" s="483">
        <v>0</v>
      </c>
      <c r="T636" s="483">
        <v>0</v>
      </c>
      <c r="U636" s="483">
        <v>0</v>
      </c>
      <c r="V636" s="483">
        <v>0</v>
      </c>
      <c r="W636" s="483">
        <v>0</v>
      </c>
      <c r="X636" s="483">
        <v>0</v>
      </c>
      <c r="Y636" s="483">
        <v>0</v>
      </c>
      <c r="Z636" s="483">
        <v>0</v>
      </c>
      <c r="AA636" s="483">
        <v>0</v>
      </c>
      <c r="AB636" s="483">
        <v>0</v>
      </c>
      <c r="AC636" s="483">
        <v>0</v>
      </c>
      <c r="AD636" s="483">
        <v>0</v>
      </c>
      <c r="AE636" s="483">
        <v>0</v>
      </c>
      <c r="AF636" s="233">
        <v>0</v>
      </c>
      <c r="AG636" s="233">
        <v>0</v>
      </c>
      <c r="AH636" s="233">
        <v>0</v>
      </c>
      <c r="AI636" s="233">
        <v>0</v>
      </c>
      <c r="AJ636" s="488">
        <v>0</v>
      </c>
    </row>
    <row r="637" spans="1:36" s="42" customFormat="1" x14ac:dyDescent="0.25">
      <c r="A637" s="406"/>
      <c r="B637" s="115">
        <v>170430</v>
      </c>
      <c r="C637" s="185" t="s">
        <v>168</v>
      </c>
      <c r="D637" s="483">
        <v>0</v>
      </c>
      <c r="E637" s="483">
        <v>0</v>
      </c>
      <c r="F637" s="483">
        <v>0</v>
      </c>
      <c r="G637" s="483">
        <v>0</v>
      </c>
      <c r="H637" s="89">
        <v>0</v>
      </c>
      <c r="I637" s="483">
        <v>0</v>
      </c>
      <c r="J637" s="483">
        <v>0</v>
      </c>
      <c r="K637" s="483">
        <v>0</v>
      </c>
      <c r="L637" s="483">
        <v>0</v>
      </c>
      <c r="M637" s="483">
        <v>0</v>
      </c>
      <c r="N637" s="483">
        <v>0</v>
      </c>
      <c r="O637" s="483">
        <v>0</v>
      </c>
      <c r="P637" s="483">
        <v>0</v>
      </c>
      <c r="Q637" s="483">
        <v>0</v>
      </c>
      <c r="R637" s="89">
        <v>0</v>
      </c>
      <c r="S637" s="483">
        <v>0</v>
      </c>
      <c r="T637" s="483">
        <v>0</v>
      </c>
      <c r="U637" s="483">
        <v>0</v>
      </c>
      <c r="V637" s="483">
        <v>0</v>
      </c>
      <c r="W637" s="483">
        <v>0</v>
      </c>
      <c r="X637" s="483">
        <v>0</v>
      </c>
      <c r="Y637" s="483">
        <v>0</v>
      </c>
      <c r="Z637" s="483">
        <v>0</v>
      </c>
      <c r="AA637" s="483">
        <v>0</v>
      </c>
      <c r="AB637" s="483">
        <v>0</v>
      </c>
      <c r="AC637" s="483">
        <v>0</v>
      </c>
      <c r="AD637" s="483">
        <v>0</v>
      </c>
      <c r="AE637" s="483">
        <v>0</v>
      </c>
      <c r="AF637" s="233">
        <v>0</v>
      </c>
      <c r="AG637" s="233">
        <v>0</v>
      </c>
      <c r="AH637" s="233">
        <v>0</v>
      </c>
      <c r="AI637" s="233">
        <v>0</v>
      </c>
      <c r="AJ637" s="488">
        <v>0</v>
      </c>
    </row>
    <row r="638" spans="1:36" s="42" customFormat="1" x14ac:dyDescent="0.25">
      <c r="A638" s="406"/>
      <c r="B638" s="115">
        <v>170490</v>
      </c>
      <c r="C638" s="185" t="s">
        <v>53</v>
      </c>
      <c r="D638" s="483">
        <v>0</v>
      </c>
      <c r="E638" s="483">
        <v>0</v>
      </c>
      <c r="F638" s="483">
        <v>121.71236</v>
      </c>
      <c r="G638" s="483">
        <v>0</v>
      </c>
      <c r="H638" s="89">
        <v>121.71236</v>
      </c>
      <c r="I638" s="483">
        <v>0</v>
      </c>
      <c r="J638" s="483">
        <v>0</v>
      </c>
      <c r="K638" s="483">
        <v>0</v>
      </c>
      <c r="L638" s="483">
        <v>0</v>
      </c>
      <c r="M638" s="483">
        <v>0</v>
      </c>
      <c r="N638" s="483">
        <v>0</v>
      </c>
      <c r="O638" s="483">
        <v>0</v>
      </c>
      <c r="P638" s="483">
        <v>0</v>
      </c>
      <c r="Q638" s="483">
        <v>0</v>
      </c>
      <c r="R638" s="89">
        <v>0</v>
      </c>
      <c r="S638" s="483">
        <v>0</v>
      </c>
      <c r="T638" s="483">
        <v>0</v>
      </c>
      <c r="U638" s="483">
        <v>0</v>
      </c>
      <c r="V638" s="483">
        <v>0</v>
      </c>
      <c r="W638" s="483">
        <v>0</v>
      </c>
      <c r="X638" s="483">
        <v>0</v>
      </c>
      <c r="Y638" s="483">
        <v>0</v>
      </c>
      <c r="Z638" s="483">
        <v>0</v>
      </c>
      <c r="AA638" s="483">
        <v>0</v>
      </c>
      <c r="AB638" s="483">
        <v>0</v>
      </c>
      <c r="AC638" s="483">
        <v>0</v>
      </c>
      <c r="AD638" s="483">
        <v>0</v>
      </c>
      <c r="AE638" s="483">
        <v>121.71236</v>
      </c>
      <c r="AF638" s="233">
        <v>0</v>
      </c>
      <c r="AG638" s="233">
        <v>0</v>
      </c>
      <c r="AH638" s="233">
        <v>0</v>
      </c>
      <c r="AI638" s="233">
        <v>0</v>
      </c>
      <c r="AJ638" s="488">
        <v>121.71236</v>
      </c>
    </row>
    <row r="639" spans="1:36" s="42" customFormat="1" x14ac:dyDescent="0.25">
      <c r="A639" s="406"/>
      <c r="B639" s="115">
        <v>1705</v>
      </c>
      <c r="C639" s="185" t="s">
        <v>169</v>
      </c>
      <c r="D639" s="483">
        <v>0</v>
      </c>
      <c r="E639" s="483">
        <v>0</v>
      </c>
      <c r="F639" s="483">
        <v>949.82375999999999</v>
      </c>
      <c r="G639" s="483">
        <v>7329.5224099999996</v>
      </c>
      <c r="H639" s="89">
        <v>8279.3461699999989</v>
      </c>
      <c r="I639" s="483">
        <v>0</v>
      </c>
      <c r="J639" s="483">
        <v>0</v>
      </c>
      <c r="K639" s="483">
        <v>0</v>
      </c>
      <c r="L639" s="483">
        <v>0</v>
      </c>
      <c r="M639" s="483">
        <v>0</v>
      </c>
      <c r="N639" s="483">
        <v>0</v>
      </c>
      <c r="O639" s="483">
        <v>0</v>
      </c>
      <c r="P639" s="483">
        <v>0</v>
      </c>
      <c r="Q639" s="483">
        <v>0</v>
      </c>
      <c r="R639" s="89">
        <v>0</v>
      </c>
      <c r="S639" s="483">
        <v>0</v>
      </c>
      <c r="T639" s="483">
        <v>0</v>
      </c>
      <c r="U639" s="483">
        <v>0</v>
      </c>
      <c r="V639" s="483">
        <v>0</v>
      </c>
      <c r="W639" s="483">
        <v>0</v>
      </c>
      <c r="X639" s="483">
        <v>0</v>
      </c>
      <c r="Y639" s="483">
        <v>0</v>
      </c>
      <c r="Z639" s="483">
        <v>0</v>
      </c>
      <c r="AA639" s="483">
        <v>0</v>
      </c>
      <c r="AB639" s="483">
        <v>0</v>
      </c>
      <c r="AC639" s="483">
        <v>0</v>
      </c>
      <c r="AD639" s="483">
        <v>0</v>
      </c>
      <c r="AE639" s="483">
        <v>8279.3461699999989</v>
      </c>
      <c r="AF639" s="233">
        <v>0</v>
      </c>
      <c r="AG639" s="233">
        <v>0</v>
      </c>
      <c r="AH639" s="233">
        <v>0</v>
      </c>
      <c r="AI639" s="233">
        <v>0</v>
      </c>
      <c r="AJ639" s="488">
        <v>8279.3461699999989</v>
      </c>
    </row>
    <row r="640" spans="1:36" s="42" customFormat="1" x14ac:dyDescent="0.25">
      <c r="A640" s="406"/>
      <c r="B640" s="115">
        <v>170505</v>
      </c>
      <c r="C640" s="185" t="s">
        <v>165</v>
      </c>
      <c r="D640" s="483">
        <v>0</v>
      </c>
      <c r="E640" s="483">
        <v>0</v>
      </c>
      <c r="F640" s="483">
        <v>3596.0167799999999</v>
      </c>
      <c r="G640" s="483">
        <v>8557.0031299999991</v>
      </c>
      <c r="H640" s="89">
        <v>12153.019909999999</v>
      </c>
      <c r="I640" s="483">
        <v>0</v>
      </c>
      <c r="J640" s="483">
        <v>0</v>
      </c>
      <c r="K640" s="483">
        <v>0</v>
      </c>
      <c r="L640" s="483">
        <v>0</v>
      </c>
      <c r="M640" s="483">
        <v>0</v>
      </c>
      <c r="N640" s="483">
        <v>0</v>
      </c>
      <c r="O640" s="483">
        <v>0</v>
      </c>
      <c r="P640" s="483">
        <v>0</v>
      </c>
      <c r="Q640" s="483">
        <v>0</v>
      </c>
      <c r="R640" s="89">
        <v>0</v>
      </c>
      <c r="S640" s="483">
        <v>0</v>
      </c>
      <c r="T640" s="483">
        <v>0</v>
      </c>
      <c r="U640" s="483">
        <v>0</v>
      </c>
      <c r="V640" s="483">
        <v>0</v>
      </c>
      <c r="W640" s="483">
        <v>0</v>
      </c>
      <c r="X640" s="483">
        <v>0</v>
      </c>
      <c r="Y640" s="483">
        <v>0</v>
      </c>
      <c r="Z640" s="483">
        <v>0</v>
      </c>
      <c r="AA640" s="483">
        <v>0</v>
      </c>
      <c r="AB640" s="483">
        <v>0</v>
      </c>
      <c r="AC640" s="483">
        <v>0</v>
      </c>
      <c r="AD640" s="483">
        <v>0</v>
      </c>
      <c r="AE640" s="483">
        <v>12153.019909999999</v>
      </c>
      <c r="AF640" s="233">
        <v>0</v>
      </c>
      <c r="AG640" s="233">
        <v>0</v>
      </c>
      <c r="AH640" s="233">
        <v>0</v>
      </c>
      <c r="AI640" s="233">
        <v>0</v>
      </c>
      <c r="AJ640" s="488">
        <v>12153.019909999999</v>
      </c>
    </row>
    <row r="641" spans="1:36" s="42" customFormat="1" x14ac:dyDescent="0.25">
      <c r="A641" s="406"/>
      <c r="B641" s="115">
        <v>170510</v>
      </c>
      <c r="C641" s="185" t="s">
        <v>166</v>
      </c>
      <c r="D641" s="483">
        <v>0</v>
      </c>
      <c r="E641" s="483">
        <v>0</v>
      </c>
      <c r="F641" s="483">
        <v>118.40971999999999</v>
      </c>
      <c r="G641" s="483">
        <v>0</v>
      </c>
      <c r="H641" s="89">
        <v>118.40971999999999</v>
      </c>
      <c r="I641" s="483">
        <v>0</v>
      </c>
      <c r="J641" s="483">
        <v>0</v>
      </c>
      <c r="K641" s="483">
        <v>0</v>
      </c>
      <c r="L641" s="483">
        <v>0</v>
      </c>
      <c r="M641" s="483">
        <v>0</v>
      </c>
      <c r="N641" s="483">
        <v>0</v>
      </c>
      <c r="O641" s="483">
        <v>0</v>
      </c>
      <c r="P641" s="483">
        <v>0</v>
      </c>
      <c r="Q641" s="483">
        <v>0</v>
      </c>
      <c r="R641" s="89">
        <v>0</v>
      </c>
      <c r="S641" s="483">
        <v>0</v>
      </c>
      <c r="T641" s="483">
        <v>0</v>
      </c>
      <c r="U641" s="483">
        <v>0</v>
      </c>
      <c r="V641" s="483">
        <v>0</v>
      </c>
      <c r="W641" s="483">
        <v>0</v>
      </c>
      <c r="X641" s="483">
        <v>0</v>
      </c>
      <c r="Y641" s="483">
        <v>0</v>
      </c>
      <c r="Z641" s="483">
        <v>0</v>
      </c>
      <c r="AA641" s="483">
        <v>0</v>
      </c>
      <c r="AB641" s="483">
        <v>0</v>
      </c>
      <c r="AC641" s="483">
        <v>0</v>
      </c>
      <c r="AD641" s="483">
        <v>0</v>
      </c>
      <c r="AE641" s="483">
        <v>118.40971999999999</v>
      </c>
      <c r="AF641" s="233">
        <v>0</v>
      </c>
      <c r="AG641" s="233">
        <v>0</v>
      </c>
      <c r="AH641" s="233">
        <v>0</v>
      </c>
      <c r="AI641" s="233">
        <v>0</v>
      </c>
      <c r="AJ641" s="488">
        <v>118.40971999999999</v>
      </c>
    </row>
    <row r="642" spans="1:36" s="42" customFormat="1" x14ac:dyDescent="0.25">
      <c r="A642" s="406"/>
      <c r="B642" s="115">
        <v>170515</v>
      </c>
      <c r="C642" s="185" t="s">
        <v>182</v>
      </c>
      <c r="D642" s="483">
        <v>0</v>
      </c>
      <c r="E642" s="483">
        <v>0</v>
      </c>
      <c r="F642" s="483">
        <v>43.514530000000001</v>
      </c>
      <c r="G642" s="483">
        <v>0</v>
      </c>
      <c r="H642" s="89">
        <v>43.514530000000001</v>
      </c>
      <c r="I642" s="483">
        <v>0</v>
      </c>
      <c r="J642" s="483">
        <v>0</v>
      </c>
      <c r="K642" s="483">
        <v>0</v>
      </c>
      <c r="L642" s="483">
        <v>0</v>
      </c>
      <c r="M642" s="483">
        <v>0</v>
      </c>
      <c r="N642" s="483">
        <v>0</v>
      </c>
      <c r="O642" s="483">
        <v>0</v>
      </c>
      <c r="P642" s="483">
        <v>0</v>
      </c>
      <c r="Q642" s="483">
        <v>0</v>
      </c>
      <c r="R642" s="89">
        <v>0</v>
      </c>
      <c r="S642" s="483">
        <v>0</v>
      </c>
      <c r="T642" s="483">
        <v>0</v>
      </c>
      <c r="U642" s="483">
        <v>0</v>
      </c>
      <c r="V642" s="483">
        <v>0</v>
      </c>
      <c r="W642" s="483">
        <v>0</v>
      </c>
      <c r="X642" s="483">
        <v>0</v>
      </c>
      <c r="Y642" s="483">
        <v>0</v>
      </c>
      <c r="Z642" s="483">
        <v>0</v>
      </c>
      <c r="AA642" s="483">
        <v>0</v>
      </c>
      <c r="AB642" s="483">
        <v>0</v>
      </c>
      <c r="AC642" s="483">
        <v>0</v>
      </c>
      <c r="AD642" s="483">
        <v>0</v>
      </c>
      <c r="AE642" s="483">
        <v>43.514530000000001</v>
      </c>
      <c r="AF642" s="233">
        <v>0</v>
      </c>
      <c r="AG642" s="233">
        <v>0</v>
      </c>
      <c r="AH642" s="233">
        <v>0</v>
      </c>
      <c r="AI642" s="233">
        <v>0</v>
      </c>
      <c r="AJ642" s="488">
        <v>43.514530000000001</v>
      </c>
    </row>
    <row r="643" spans="1:36" s="42" customFormat="1" x14ac:dyDescent="0.25">
      <c r="A643" s="406"/>
      <c r="B643" s="115">
        <v>170520</v>
      </c>
      <c r="C643" s="185" t="s">
        <v>155</v>
      </c>
      <c r="D643" s="483">
        <v>0</v>
      </c>
      <c r="E643" s="483">
        <v>0</v>
      </c>
      <c r="F643" s="483">
        <v>0</v>
      </c>
      <c r="G643" s="483">
        <v>0</v>
      </c>
      <c r="H643" s="89">
        <v>0</v>
      </c>
      <c r="I643" s="483">
        <v>0</v>
      </c>
      <c r="J643" s="483">
        <v>0</v>
      </c>
      <c r="K643" s="483">
        <v>0</v>
      </c>
      <c r="L643" s="483">
        <v>0</v>
      </c>
      <c r="M643" s="483">
        <v>0</v>
      </c>
      <c r="N643" s="483">
        <v>0</v>
      </c>
      <c r="O643" s="483">
        <v>0</v>
      </c>
      <c r="P643" s="483">
        <v>0</v>
      </c>
      <c r="Q643" s="483">
        <v>0</v>
      </c>
      <c r="R643" s="89">
        <v>0</v>
      </c>
      <c r="S643" s="483">
        <v>0</v>
      </c>
      <c r="T643" s="483">
        <v>0</v>
      </c>
      <c r="U643" s="483">
        <v>0</v>
      </c>
      <c r="V643" s="483">
        <v>0</v>
      </c>
      <c r="W643" s="483">
        <v>0</v>
      </c>
      <c r="X643" s="483">
        <v>0</v>
      </c>
      <c r="Y643" s="483">
        <v>0</v>
      </c>
      <c r="Z643" s="483">
        <v>0</v>
      </c>
      <c r="AA643" s="483">
        <v>0</v>
      </c>
      <c r="AB643" s="483">
        <v>0</v>
      </c>
      <c r="AC643" s="483">
        <v>0</v>
      </c>
      <c r="AD643" s="483">
        <v>0</v>
      </c>
      <c r="AE643" s="483">
        <v>0</v>
      </c>
      <c r="AF643" s="233">
        <v>0</v>
      </c>
      <c r="AG643" s="233">
        <v>0</v>
      </c>
      <c r="AH643" s="233">
        <v>0</v>
      </c>
      <c r="AI643" s="233">
        <v>0</v>
      </c>
      <c r="AJ643" s="488">
        <v>0</v>
      </c>
    </row>
    <row r="644" spans="1:36" s="42" customFormat="1" x14ac:dyDescent="0.25">
      <c r="A644" s="406"/>
      <c r="B644" s="115">
        <v>170525</v>
      </c>
      <c r="C644" s="185" t="s">
        <v>167</v>
      </c>
      <c r="D644" s="483">
        <v>0</v>
      </c>
      <c r="E644" s="483">
        <v>0</v>
      </c>
      <c r="F644" s="483">
        <v>0</v>
      </c>
      <c r="G644" s="483">
        <v>0</v>
      </c>
      <c r="H644" s="89">
        <v>0</v>
      </c>
      <c r="I644" s="483">
        <v>0</v>
      </c>
      <c r="J644" s="483">
        <v>0</v>
      </c>
      <c r="K644" s="483">
        <v>0</v>
      </c>
      <c r="L644" s="483">
        <v>0</v>
      </c>
      <c r="M644" s="483">
        <v>0</v>
      </c>
      <c r="N644" s="483">
        <v>0</v>
      </c>
      <c r="O644" s="483">
        <v>0</v>
      </c>
      <c r="P644" s="483">
        <v>0</v>
      </c>
      <c r="Q644" s="483">
        <v>0</v>
      </c>
      <c r="R644" s="89">
        <v>0</v>
      </c>
      <c r="S644" s="483">
        <v>0</v>
      </c>
      <c r="T644" s="483">
        <v>0</v>
      </c>
      <c r="U644" s="483">
        <v>0</v>
      </c>
      <c r="V644" s="483">
        <v>0</v>
      </c>
      <c r="W644" s="483">
        <v>0</v>
      </c>
      <c r="X644" s="483">
        <v>0</v>
      </c>
      <c r="Y644" s="483">
        <v>0</v>
      </c>
      <c r="Z644" s="483">
        <v>0</v>
      </c>
      <c r="AA644" s="483">
        <v>0</v>
      </c>
      <c r="AB644" s="483">
        <v>0</v>
      </c>
      <c r="AC644" s="483">
        <v>0</v>
      </c>
      <c r="AD644" s="483">
        <v>0</v>
      </c>
      <c r="AE644" s="483">
        <v>0</v>
      </c>
      <c r="AF644" s="233">
        <v>0</v>
      </c>
      <c r="AG644" s="233">
        <v>0</v>
      </c>
      <c r="AH644" s="233">
        <v>0</v>
      </c>
      <c r="AI644" s="233">
        <v>0</v>
      </c>
      <c r="AJ644" s="488">
        <v>0</v>
      </c>
    </row>
    <row r="645" spans="1:36" s="42" customFormat="1" x14ac:dyDescent="0.25">
      <c r="A645" s="406"/>
      <c r="B645" s="115">
        <v>170530</v>
      </c>
      <c r="C645" s="185" t="s">
        <v>168</v>
      </c>
      <c r="D645" s="483">
        <v>0</v>
      </c>
      <c r="E645" s="483">
        <v>0</v>
      </c>
      <c r="F645" s="483">
        <v>0</v>
      </c>
      <c r="G645" s="483">
        <v>0</v>
      </c>
      <c r="H645" s="89">
        <v>0</v>
      </c>
      <c r="I645" s="483">
        <v>0</v>
      </c>
      <c r="J645" s="483">
        <v>0</v>
      </c>
      <c r="K645" s="483">
        <v>0</v>
      </c>
      <c r="L645" s="483">
        <v>0</v>
      </c>
      <c r="M645" s="483">
        <v>0</v>
      </c>
      <c r="N645" s="483">
        <v>0</v>
      </c>
      <c r="O645" s="483">
        <v>0</v>
      </c>
      <c r="P645" s="483">
        <v>0</v>
      </c>
      <c r="Q645" s="483">
        <v>0</v>
      </c>
      <c r="R645" s="89">
        <v>0</v>
      </c>
      <c r="S645" s="483">
        <v>0</v>
      </c>
      <c r="T645" s="483">
        <v>0</v>
      </c>
      <c r="U645" s="483">
        <v>0</v>
      </c>
      <c r="V645" s="483">
        <v>0</v>
      </c>
      <c r="W645" s="483">
        <v>0</v>
      </c>
      <c r="X645" s="483">
        <v>0</v>
      </c>
      <c r="Y645" s="483">
        <v>0</v>
      </c>
      <c r="Z645" s="483">
        <v>0</v>
      </c>
      <c r="AA645" s="483">
        <v>0</v>
      </c>
      <c r="AB645" s="483">
        <v>0</v>
      </c>
      <c r="AC645" s="483">
        <v>0</v>
      </c>
      <c r="AD645" s="483">
        <v>0</v>
      </c>
      <c r="AE645" s="483">
        <v>0</v>
      </c>
      <c r="AF645" s="233">
        <v>0</v>
      </c>
      <c r="AG645" s="233">
        <v>0</v>
      </c>
      <c r="AH645" s="233">
        <v>0</v>
      </c>
      <c r="AI645" s="233">
        <v>0</v>
      </c>
      <c r="AJ645" s="488">
        <v>0</v>
      </c>
    </row>
    <row r="646" spans="1:36" s="42" customFormat="1" x14ac:dyDescent="0.25">
      <c r="A646" s="406"/>
      <c r="B646" s="115">
        <v>170590</v>
      </c>
      <c r="C646" s="185" t="s">
        <v>53</v>
      </c>
      <c r="D646" s="483">
        <v>0</v>
      </c>
      <c r="E646" s="483">
        <v>0</v>
      </c>
      <c r="F646" s="483">
        <v>0</v>
      </c>
      <c r="G646" s="483">
        <v>0</v>
      </c>
      <c r="H646" s="89">
        <v>0</v>
      </c>
      <c r="I646" s="483">
        <v>0</v>
      </c>
      <c r="J646" s="483">
        <v>0</v>
      </c>
      <c r="K646" s="483">
        <v>0</v>
      </c>
      <c r="L646" s="483">
        <v>0</v>
      </c>
      <c r="M646" s="483">
        <v>0</v>
      </c>
      <c r="N646" s="483">
        <v>0</v>
      </c>
      <c r="O646" s="483">
        <v>0</v>
      </c>
      <c r="P646" s="483">
        <v>0</v>
      </c>
      <c r="Q646" s="483">
        <v>0</v>
      </c>
      <c r="R646" s="89">
        <v>0</v>
      </c>
      <c r="S646" s="483">
        <v>0</v>
      </c>
      <c r="T646" s="483">
        <v>0</v>
      </c>
      <c r="U646" s="483">
        <v>0</v>
      </c>
      <c r="V646" s="483">
        <v>0</v>
      </c>
      <c r="W646" s="483">
        <v>0</v>
      </c>
      <c r="X646" s="483">
        <v>0</v>
      </c>
      <c r="Y646" s="483">
        <v>0</v>
      </c>
      <c r="Z646" s="483">
        <v>0</v>
      </c>
      <c r="AA646" s="483">
        <v>0</v>
      </c>
      <c r="AB646" s="483">
        <v>0</v>
      </c>
      <c r="AC646" s="483">
        <v>0</v>
      </c>
      <c r="AD646" s="483">
        <v>0</v>
      </c>
      <c r="AE646" s="483">
        <v>0</v>
      </c>
      <c r="AF646" s="233">
        <v>0</v>
      </c>
      <c r="AG646" s="233">
        <v>0</v>
      </c>
      <c r="AH646" s="233">
        <v>0</v>
      </c>
      <c r="AI646" s="233">
        <v>0</v>
      </c>
      <c r="AJ646" s="488">
        <v>0</v>
      </c>
    </row>
    <row r="647" spans="1:36" s="42" customFormat="1" x14ac:dyDescent="0.25">
      <c r="A647" s="406"/>
      <c r="B647" s="115">
        <v>170599</v>
      </c>
      <c r="C647" s="185" t="s">
        <v>170</v>
      </c>
      <c r="D647" s="483">
        <v>0</v>
      </c>
      <c r="E647" s="483">
        <v>0</v>
      </c>
      <c r="F647" s="483">
        <v>-2808.1172700000002</v>
      </c>
      <c r="G647" s="483">
        <v>-1227.48072</v>
      </c>
      <c r="H647" s="89">
        <v>-4035.5979900000002</v>
      </c>
      <c r="I647" s="483">
        <v>0</v>
      </c>
      <c r="J647" s="483">
        <v>0</v>
      </c>
      <c r="K647" s="483">
        <v>0</v>
      </c>
      <c r="L647" s="483">
        <v>0</v>
      </c>
      <c r="M647" s="483">
        <v>0</v>
      </c>
      <c r="N647" s="483">
        <v>0</v>
      </c>
      <c r="O647" s="483">
        <v>0</v>
      </c>
      <c r="P647" s="483">
        <v>0</v>
      </c>
      <c r="Q647" s="483">
        <v>0</v>
      </c>
      <c r="R647" s="89">
        <v>0</v>
      </c>
      <c r="S647" s="483">
        <v>0</v>
      </c>
      <c r="T647" s="483">
        <v>0</v>
      </c>
      <c r="U647" s="483">
        <v>0</v>
      </c>
      <c r="V647" s="483">
        <v>0</v>
      </c>
      <c r="W647" s="483">
        <v>0</v>
      </c>
      <c r="X647" s="483">
        <v>0</v>
      </c>
      <c r="Y647" s="483">
        <v>0</v>
      </c>
      <c r="Z647" s="483">
        <v>0</v>
      </c>
      <c r="AA647" s="483">
        <v>0</v>
      </c>
      <c r="AB647" s="483">
        <v>0</v>
      </c>
      <c r="AC647" s="483">
        <v>0</v>
      </c>
      <c r="AD647" s="483">
        <v>0</v>
      </c>
      <c r="AE647" s="483">
        <v>-4035.5979900000002</v>
      </c>
      <c r="AF647" s="233">
        <v>0</v>
      </c>
      <c r="AG647" s="233">
        <v>0</v>
      </c>
      <c r="AH647" s="233">
        <v>0</v>
      </c>
      <c r="AI647" s="233">
        <v>0</v>
      </c>
      <c r="AJ647" s="488">
        <v>-4035.5979900000002</v>
      </c>
    </row>
    <row r="648" spans="1:36" s="42" customFormat="1" x14ac:dyDescent="0.25">
      <c r="A648" s="406"/>
      <c r="B648" s="115">
        <v>1706</v>
      </c>
      <c r="C648" s="185" t="s">
        <v>171</v>
      </c>
      <c r="D648" s="483">
        <v>0</v>
      </c>
      <c r="E648" s="483">
        <v>7.3611000000000004</v>
      </c>
      <c r="F648" s="483">
        <v>13785.525600000001</v>
      </c>
      <c r="G648" s="483">
        <v>4725.1200099999996</v>
      </c>
      <c r="H648" s="89">
        <v>18518.006710000001</v>
      </c>
      <c r="I648" s="483">
        <v>8520.8574499999995</v>
      </c>
      <c r="J648" s="483">
        <v>370.75684000000001</v>
      </c>
      <c r="K648" s="483">
        <v>0</v>
      </c>
      <c r="L648" s="483">
        <v>0</v>
      </c>
      <c r="M648" s="483">
        <v>0</v>
      </c>
      <c r="N648" s="483">
        <v>1308.5219199999999</v>
      </c>
      <c r="O648" s="483">
        <v>300</v>
      </c>
      <c r="P648" s="483">
        <v>150.25050999999999</v>
      </c>
      <c r="Q648" s="483">
        <v>385.69013999999999</v>
      </c>
      <c r="R648" s="89">
        <v>11036.076859999999</v>
      </c>
      <c r="S648" s="483">
        <v>0</v>
      </c>
      <c r="T648" s="483">
        <v>0</v>
      </c>
      <c r="U648" s="483">
        <v>300.3</v>
      </c>
      <c r="V648" s="483">
        <v>0</v>
      </c>
      <c r="W648" s="483">
        <v>26.300699999999999</v>
      </c>
      <c r="X648" s="483">
        <v>0</v>
      </c>
      <c r="Y648" s="483">
        <v>0</v>
      </c>
      <c r="Z648" s="483">
        <v>0</v>
      </c>
      <c r="AA648" s="483">
        <v>0</v>
      </c>
      <c r="AB648" s="483">
        <v>0</v>
      </c>
      <c r="AC648" s="483">
        <v>0</v>
      </c>
      <c r="AD648" s="483">
        <v>326.60070000000002</v>
      </c>
      <c r="AE648" s="483">
        <v>29880.684270000002</v>
      </c>
      <c r="AF648" s="233">
        <v>1308.5219199999999</v>
      </c>
      <c r="AG648" s="233">
        <v>0</v>
      </c>
      <c r="AH648" s="233">
        <v>0</v>
      </c>
      <c r="AI648" s="233">
        <v>0</v>
      </c>
      <c r="AJ648" s="488">
        <v>28572.162349999999</v>
      </c>
    </row>
    <row r="649" spans="1:36" s="42" customFormat="1" x14ac:dyDescent="0.25">
      <c r="A649" s="406"/>
      <c r="B649" s="115">
        <v>170605</v>
      </c>
      <c r="C649" s="185" t="s">
        <v>148</v>
      </c>
      <c r="D649" s="483">
        <v>0</v>
      </c>
      <c r="E649" s="483">
        <v>0</v>
      </c>
      <c r="F649" s="483">
        <v>11171.051659999999</v>
      </c>
      <c r="G649" s="483">
        <v>1050.5523499999999</v>
      </c>
      <c r="H649" s="89">
        <v>12221.604009999999</v>
      </c>
      <c r="I649" s="483">
        <v>8520.8564499999993</v>
      </c>
      <c r="J649" s="483">
        <v>370.75684000000001</v>
      </c>
      <c r="K649" s="483">
        <v>0</v>
      </c>
      <c r="L649" s="483">
        <v>0</v>
      </c>
      <c r="M649" s="483">
        <v>0</v>
      </c>
      <c r="N649" s="483">
        <v>196.44614999999999</v>
      </c>
      <c r="O649" s="483">
        <v>300</v>
      </c>
      <c r="P649" s="483">
        <v>0.44774000000000003</v>
      </c>
      <c r="Q649" s="483">
        <v>385.69013999999999</v>
      </c>
      <c r="R649" s="89">
        <v>9774.1973199999993</v>
      </c>
      <c r="S649" s="483">
        <v>0</v>
      </c>
      <c r="T649" s="483">
        <v>0</v>
      </c>
      <c r="U649" s="483">
        <v>300.3</v>
      </c>
      <c r="V649" s="483">
        <v>0</v>
      </c>
      <c r="W649" s="483">
        <v>26.300699999999999</v>
      </c>
      <c r="X649" s="483">
        <v>0</v>
      </c>
      <c r="Y649" s="483">
        <v>0</v>
      </c>
      <c r="Z649" s="483">
        <v>0</v>
      </c>
      <c r="AA649" s="483">
        <v>0</v>
      </c>
      <c r="AB649" s="483">
        <v>0</v>
      </c>
      <c r="AC649" s="483">
        <v>0</v>
      </c>
      <c r="AD649" s="483">
        <v>326.60070000000002</v>
      </c>
      <c r="AE649" s="483">
        <v>22322.402029999997</v>
      </c>
      <c r="AF649" s="233">
        <v>196.44614999999999</v>
      </c>
      <c r="AG649" s="233">
        <v>0</v>
      </c>
      <c r="AH649" s="233">
        <v>0</v>
      </c>
      <c r="AI649" s="233">
        <v>0</v>
      </c>
      <c r="AJ649" s="488">
        <v>22125.955879999994</v>
      </c>
    </row>
    <row r="650" spans="1:36" s="42" customFormat="1" x14ac:dyDescent="0.25">
      <c r="A650" s="406"/>
      <c r="B650" s="115">
        <v>170610</v>
      </c>
      <c r="C650" s="185" t="s">
        <v>172</v>
      </c>
      <c r="D650" s="483">
        <v>0</v>
      </c>
      <c r="E650" s="483">
        <v>10.31828</v>
      </c>
      <c r="F650" s="483">
        <v>7162.1169300000001</v>
      </c>
      <c r="G650" s="483">
        <v>4345.49892</v>
      </c>
      <c r="H650" s="89">
        <v>11517.934130000001</v>
      </c>
      <c r="I650" s="483">
        <v>1E-3</v>
      </c>
      <c r="J650" s="483">
        <v>0</v>
      </c>
      <c r="K650" s="483">
        <v>0</v>
      </c>
      <c r="L650" s="483">
        <v>0</v>
      </c>
      <c r="M650" s="483">
        <v>0</v>
      </c>
      <c r="N650" s="483">
        <v>14243.235979999999</v>
      </c>
      <c r="O650" s="483">
        <v>0</v>
      </c>
      <c r="P650" s="483">
        <v>0</v>
      </c>
      <c r="Q650" s="483">
        <v>0</v>
      </c>
      <c r="R650" s="89">
        <v>14243.23698</v>
      </c>
      <c r="S650" s="483">
        <v>0</v>
      </c>
      <c r="T650" s="483">
        <v>0</v>
      </c>
      <c r="U650" s="483">
        <v>0</v>
      </c>
      <c r="V650" s="483">
        <v>0</v>
      </c>
      <c r="W650" s="483">
        <v>0</v>
      </c>
      <c r="X650" s="483">
        <v>0</v>
      </c>
      <c r="Y650" s="483">
        <v>0</v>
      </c>
      <c r="Z650" s="483">
        <v>0</v>
      </c>
      <c r="AA650" s="483">
        <v>0</v>
      </c>
      <c r="AB650" s="483">
        <v>0</v>
      </c>
      <c r="AC650" s="483">
        <v>0</v>
      </c>
      <c r="AD650" s="483">
        <v>0</v>
      </c>
      <c r="AE650" s="483">
        <v>25761.171110000003</v>
      </c>
      <c r="AF650" s="233">
        <v>14243.235979999999</v>
      </c>
      <c r="AG650" s="233">
        <v>0</v>
      </c>
      <c r="AH650" s="233">
        <v>0</v>
      </c>
      <c r="AI650" s="233">
        <v>0</v>
      </c>
      <c r="AJ650" s="488">
        <v>11517.935130000002</v>
      </c>
    </row>
    <row r="651" spans="1:36" s="42" customFormat="1" x14ac:dyDescent="0.25">
      <c r="A651" s="406"/>
      <c r="B651" s="115">
        <v>170615</v>
      </c>
      <c r="C651" s="185" t="s">
        <v>173</v>
      </c>
      <c r="D651" s="483">
        <v>0</v>
      </c>
      <c r="E651" s="483">
        <v>0</v>
      </c>
      <c r="F651" s="483">
        <v>0</v>
      </c>
      <c r="G651" s="483">
        <v>0</v>
      </c>
      <c r="H651" s="89">
        <v>0</v>
      </c>
      <c r="I651" s="483">
        <v>0</v>
      </c>
      <c r="J651" s="483">
        <v>0</v>
      </c>
      <c r="K651" s="483">
        <v>0</v>
      </c>
      <c r="L651" s="483">
        <v>0</v>
      </c>
      <c r="M651" s="483">
        <v>0</v>
      </c>
      <c r="N651" s="483">
        <v>0</v>
      </c>
      <c r="O651" s="483">
        <v>0</v>
      </c>
      <c r="P651" s="483">
        <v>0</v>
      </c>
      <c r="Q651" s="483">
        <v>0</v>
      </c>
      <c r="R651" s="89">
        <v>0</v>
      </c>
      <c r="S651" s="483">
        <v>0</v>
      </c>
      <c r="T651" s="483">
        <v>0</v>
      </c>
      <c r="U651" s="483">
        <v>0</v>
      </c>
      <c r="V651" s="483">
        <v>0</v>
      </c>
      <c r="W651" s="483">
        <v>0</v>
      </c>
      <c r="X651" s="483">
        <v>0</v>
      </c>
      <c r="Y651" s="483">
        <v>0</v>
      </c>
      <c r="Z651" s="483">
        <v>0</v>
      </c>
      <c r="AA651" s="483">
        <v>0</v>
      </c>
      <c r="AB651" s="483">
        <v>0</v>
      </c>
      <c r="AC651" s="483">
        <v>0</v>
      </c>
      <c r="AD651" s="483">
        <v>0</v>
      </c>
      <c r="AE651" s="483">
        <v>0</v>
      </c>
      <c r="AF651" s="233">
        <v>0</v>
      </c>
      <c r="AG651" s="233">
        <v>0</v>
      </c>
      <c r="AH651" s="233">
        <v>0</v>
      </c>
      <c r="AI651" s="233">
        <v>0</v>
      </c>
      <c r="AJ651" s="488">
        <v>0</v>
      </c>
    </row>
    <row r="652" spans="1:36" s="42" customFormat="1" x14ac:dyDescent="0.25">
      <c r="A652" s="406"/>
      <c r="B652" s="115">
        <v>170620</v>
      </c>
      <c r="C652" s="185" t="s">
        <v>174</v>
      </c>
      <c r="D652" s="483">
        <v>0</v>
      </c>
      <c r="E652" s="483">
        <v>0</v>
      </c>
      <c r="F652" s="483">
        <v>0</v>
      </c>
      <c r="G652" s="483">
        <v>0</v>
      </c>
      <c r="H652" s="89">
        <v>0</v>
      </c>
      <c r="I652" s="483">
        <v>0</v>
      </c>
      <c r="J652" s="483">
        <v>0</v>
      </c>
      <c r="K652" s="483">
        <v>0</v>
      </c>
      <c r="L652" s="483">
        <v>0</v>
      </c>
      <c r="M652" s="483">
        <v>0</v>
      </c>
      <c r="N652" s="483">
        <v>0</v>
      </c>
      <c r="O652" s="483">
        <v>0</v>
      </c>
      <c r="P652" s="483">
        <v>0</v>
      </c>
      <c r="Q652" s="483">
        <v>0</v>
      </c>
      <c r="R652" s="89">
        <v>0</v>
      </c>
      <c r="S652" s="483">
        <v>0</v>
      </c>
      <c r="T652" s="483">
        <v>0</v>
      </c>
      <c r="U652" s="483">
        <v>0</v>
      </c>
      <c r="V652" s="483">
        <v>0</v>
      </c>
      <c r="W652" s="483">
        <v>0</v>
      </c>
      <c r="X652" s="483">
        <v>0</v>
      </c>
      <c r="Y652" s="483">
        <v>0</v>
      </c>
      <c r="Z652" s="483">
        <v>0</v>
      </c>
      <c r="AA652" s="483">
        <v>0</v>
      </c>
      <c r="AB652" s="483">
        <v>0</v>
      </c>
      <c r="AC652" s="483">
        <v>0</v>
      </c>
      <c r="AD652" s="483">
        <v>0</v>
      </c>
      <c r="AE652" s="483">
        <v>0</v>
      </c>
      <c r="AF652" s="233">
        <v>0</v>
      </c>
      <c r="AG652" s="233">
        <v>0</v>
      </c>
      <c r="AH652" s="233">
        <v>0</v>
      </c>
      <c r="AI652" s="233">
        <v>0</v>
      </c>
      <c r="AJ652" s="488">
        <v>0</v>
      </c>
    </row>
    <row r="653" spans="1:36" s="42" customFormat="1" x14ac:dyDescent="0.25">
      <c r="A653" s="406"/>
      <c r="B653" s="115">
        <v>170690</v>
      </c>
      <c r="C653" s="185" t="s">
        <v>53</v>
      </c>
      <c r="D653" s="483">
        <v>0</v>
      </c>
      <c r="E653" s="483">
        <v>1E-3</v>
      </c>
      <c r="F653" s="483">
        <v>0</v>
      </c>
      <c r="G653" s="483">
        <v>0</v>
      </c>
      <c r="H653" s="89">
        <v>1E-3</v>
      </c>
      <c r="I653" s="483">
        <v>0</v>
      </c>
      <c r="J653" s="483">
        <v>0</v>
      </c>
      <c r="K653" s="483">
        <v>0</v>
      </c>
      <c r="L653" s="483">
        <v>0</v>
      </c>
      <c r="M653" s="483">
        <v>0</v>
      </c>
      <c r="N653" s="483">
        <v>0</v>
      </c>
      <c r="O653" s="483">
        <v>0</v>
      </c>
      <c r="P653" s="483">
        <v>220.01589999999999</v>
      </c>
      <c r="Q653" s="483">
        <v>0</v>
      </c>
      <c r="R653" s="89">
        <v>220.01589999999999</v>
      </c>
      <c r="S653" s="483">
        <v>0</v>
      </c>
      <c r="T653" s="483">
        <v>0</v>
      </c>
      <c r="U653" s="483">
        <v>0</v>
      </c>
      <c r="V653" s="483">
        <v>0</v>
      </c>
      <c r="W653" s="483">
        <v>0</v>
      </c>
      <c r="X653" s="483">
        <v>0</v>
      </c>
      <c r="Y653" s="483">
        <v>0</v>
      </c>
      <c r="Z653" s="483">
        <v>0</v>
      </c>
      <c r="AA653" s="483">
        <v>0</v>
      </c>
      <c r="AB653" s="483">
        <v>0</v>
      </c>
      <c r="AC653" s="483">
        <v>0</v>
      </c>
      <c r="AD653" s="483">
        <v>0</v>
      </c>
      <c r="AE653" s="483">
        <v>220.01689999999999</v>
      </c>
      <c r="AF653" s="233">
        <v>0</v>
      </c>
      <c r="AG653" s="233">
        <v>0</v>
      </c>
      <c r="AH653" s="233">
        <v>0</v>
      </c>
      <c r="AI653" s="233">
        <v>0</v>
      </c>
      <c r="AJ653" s="488">
        <v>220.01689999999999</v>
      </c>
    </row>
    <row r="654" spans="1:36" s="42" customFormat="1" x14ac:dyDescent="0.25">
      <c r="A654" s="406"/>
      <c r="B654" s="115">
        <v>170699</v>
      </c>
      <c r="C654" s="185" t="s">
        <v>175</v>
      </c>
      <c r="D654" s="483">
        <v>0</v>
      </c>
      <c r="E654" s="483">
        <v>-2.95818</v>
      </c>
      <c r="F654" s="483">
        <v>-4547.6429900000003</v>
      </c>
      <c r="G654" s="483">
        <v>-670.93125999999995</v>
      </c>
      <c r="H654" s="89">
        <v>-5221.5324300000002</v>
      </c>
      <c r="I654" s="483">
        <v>0</v>
      </c>
      <c r="J654" s="483">
        <v>0</v>
      </c>
      <c r="K654" s="483">
        <v>0</v>
      </c>
      <c r="L654" s="483">
        <v>0</v>
      </c>
      <c r="M654" s="483">
        <v>0</v>
      </c>
      <c r="N654" s="483">
        <v>-13131.16021</v>
      </c>
      <c r="O654" s="483">
        <v>0</v>
      </c>
      <c r="P654" s="483">
        <v>-70.213130000000007</v>
      </c>
      <c r="Q654" s="483">
        <v>0</v>
      </c>
      <c r="R654" s="89">
        <v>-13201.37334</v>
      </c>
      <c r="S654" s="483">
        <v>0</v>
      </c>
      <c r="T654" s="483">
        <v>0</v>
      </c>
      <c r="U654" s="483">
        <v>0</v>
      </c>
      <c r="V654" s="483">
        <v>0</v>
      </c>
      <c r="W654" s="483">
        <v>0</v>
      </c>
      <c r="X654" s="483">
        <v>0</v>
      </c>
      <c r="Y654" s="483">
        <v>0</v>
      </c>
      <c r="Z654" s="483">
        <v>0</v>
      </c>
      <c r="AA654" s="483">
        <v>0</v>
      </c>
      <c r="AB654" s="483">
        <v>0</v>
      </c>
      <c r="AC654" s="483">
        <v>0</v>
      </c>
      <c r="AD654" s="483">
        <v>0</v>
      </c>
      <c r="AE654" s="483">
        <v>-18422.905770000001</v>
      </c>
      <c r="AF654" s="233">
        <v>-13131.16021</v>
      </c>
      <c r="AG654" s="233">
        <v>0</v>
      </c>
      <c r="AH654" s="233">
        <v>0</v>
      </c>
      <c r="AI654" s="233">
        <v>0</v>
      </c>
      <c r="AJ654" s="488">
        <v>-5291.7455600000003</v>
      </c>
    </row>
    <row r="655" spans="1:36" s="42" customFormat="1" x14ac:dyDescent="0.25">
      <c r="A655" s="406"/>
      <c r="B655" s="115">
        <v>1707</v>
      </c>
      <c r="C655" s="185" t="s">
        <v>824</v>
      </c>
      <c r="D655" s="483">
        <v>0</v>
      </c>
      <c r="E655" s="483">
        <v>0</v>
      </c>
      <c r="F655" s="483">
        <v>0</v>
      </c>
      <c r="G655" s="483">
        <v>0</v>
      </c>
      <c r="H655" s="89">
        <v>0</v>
      </c>
      <c r="I655" s="483">
        <v>0</v>
      </c>
      <c r="J655" s="483">
        <v>0</v>
      </c>
      <c r="K655" s="483">
        <v>0</v>
      </c>
      <c r="L655" s="483">
        <v>0</v>
      </c>
      <c r="M655" s="483">
        <v>0</v>
      </c>
      <c r="N655" s="483">
        <v>0</v>
      </c>
      <c r="O655" s="483">
        <v>0</v>
      </c>
      <c r="P655" s="483">
        <v>0</v>
      </c>
      <c r="Q655" s="483">
        <v>0</v>
      </c>
      <c r="R655" s="89">
        <v>0</v>
      </c>
      <c r="S655" s="483">
        <v>0</v>
      </c>
      <c r="T655" s="483">
        <v>0</v>
      </c>
      <c r="U655" s="483">
        <v>0</v>
      </c>
      <c r="V655" s="483">
        <v>0</v>
      </c>
      <c r="W655" s="483">
        <v>0</v>
      </c>
      <c r="X655" s="483">
        <v>0</v>
      </c>
      <c r="Y655" s="483">
        <v>0</v>
      </c>
      <c r="Z655" s="483">
        <v>0</v>
      </c>
      <c r="AA655" s="483">
        <v>0</v>
      </c>
      <c r="AB655" s="483">
        <v>0</v>
      </c>
      <c r="AC655" s="483">
        <v>0</v>
      </c>
      <c r="AD655" s="483">
        <v>0</v>
      </c>
      <c r="AE655" s="483">
        <v>0</v>
      </c>
      <c r="AF655" s="233">
        <v>0</v>
      </c>
      <c r="AG655" s="233">
        <v>0</v>
      </c>
      <c r="AH655" s="233">
        <v>0</v>
      </c>
      <c r="AI655" s="233">
        <v>0</v>
      </c>
      <c r="AJ655" s="488">
        <v>0</v>
      </c>
    </row>
    <row r="656" spans="1:36" s="42" customFormat="1" x14ac:dyDescent="0.25">
      <c r="A656" s="406"/>
      <c r="B656" s="115">
        <v>1799</v>
      </c>
      <c r="C656" s="185" t="s">
        <v>1574</v>
      </c>
      <c r="D656" s="483">
        <v>-1787.7199900000001</v>
      </c>
      <c r="E656" s="483">
        <v>-5587.4566199999999</v>
      </c>
      <c r="F656" s="483">
        <v>-18302.0252</v>
      </c>
      <c r="G656" s="483">
        <v>-7980.1449599999996</v>
      </c>
      <c r="H656" s="89">
        <v>-33657.346769999996</v>
      </c>
      <c r="I656" s="483">
        <v>-8546.4847300000001</v>
      </c>
      <c r="J656" s="483">
        <v>0</v>
      </c>
      <c r="K656" s="483">
        <v>0</v>
      </c>
      <c r="L656" s="483">
        <v>-317.28086000000002</v>
      </c>
      <c r="M656" s="483">
        <v>-2588.8122800000001</v>
      </c>
      <c r="N656" s="483">
        <v>-5708.5934399999996</v>
      </c>
      <c r="O656" s="483">
        <v>-845.05286000000001</v>
      </c>
      <c r="P656" s="483">
        <v>-832.53998999999999</v>
      </c>
      <c r="Q656" s="483">
        <v>-4220.5410899999997</v>
      </c>
      <c r="R656" s="89">
        <v>-23059.305250000001</v>
      </c>
      <c r="S656" s="483">
        <v>-1027.6860899999999</v>
      </c>
      <c r="T656" s="483">
        <v>-8.03904</v>
      </c>
      <c r="U656" s="483">
        <v>-560.51485000000002</v>
      </c>
      <c r="V656" s="483">
        <v>-22.4757</v>
      </c>
      <c r="W656" s="483">
        <v>0</v>
      </c>
      <c r="X656" s="483">
        <v>-387.84399999999999</v>
      </c>
      <c r="Y656" s="483">
        <v>0</v>
      </c>
      <c r="Z656" s="483">
        <v>0</v>
      </c>
      <c r="AA656" s="483">
        <v>0</v>
      </c>
      <c r="AB656" s="483">
        <v>-251.17760000000001</v>
      </c>
      <c r="AC656" s="483">
        <v>0</v>
      </c>
      <c r="AD656" s="483">
        <v>-2257.7372799999998</v>
      </c>
      <c r="AE656" s="483">
        <v>-58974.389299999995</v>
      </c>
      <c r="AF656" s="233">
        <v>-5708.5934399999996</v>
      </c>
      <c r="AG656" s="233">
        <v>-2928.5688399999999</v>
      </c>
      <c r="AH656" s="233">
        <v>0</v>
      </c>
      <c r="AI656" s="233">
        <v>0</v>
      </c>
      <c r="AJ656" s="488">
        <v>-50337.227020000006</v>
      </c>
    </row>
    <row r="657" spans="1:36" s="42" customFormat="1" x14ac:dyDescent="0.25">
      <c r="A657" s="406"/>
      <c r="B657" s="115">
        <v>179905</v>
      </c>
      <c r="C657" s="185" t="s">
        <v>176</v>
      </c>
      <c r="D657" s="483">
        <v>0</v>
      </c>
      <c r="E657" s="483">
        <v>0</v>
      </c>
      <c r="F657" s="483">
        <v>0</v>
      </c>
      <c r="G657" s="483">
        <v>0</v>
      </c>
      <c r="H657" s="89">
        <v>0</v>
      </c>
      <c r="I657" s="483">
        <v>0</v>
      </c>
      <c r="J657" s="483">
        <v>0</v>
      </c>
      <c r="K657" s="483">
        <v>0</v>
      </c>
      <c r="L657" s="483">
        <v>0</v>
      </c>
      <c r="M657" s="483">
        <v>0</v>
      </c>
      <c r="N657" s="483">
        <v>0</v>
      </c>
      <c r="O657" s="483">
        <v>0</v>
      </c>
      <c r="P657" s="483">
        <v>0</v>
      </c>
      <c r="Q657" s="483">
        <v>0</v>
      </c>
      <c r="R657" s="89">
        <v>0</v>
      </c>
      <c r="S657" s="483">
        <v>0</v>
      </c>
      <c r="T657" s="483">
        <v>0</v>
      </c>
      <c r="U657" s="483">
        <v>0</v>
      </c>
      <c r="V657" s="483">
        <v>0</v>
      </c>
      <c r="W657" s="483">
        <v>0</v>
      </c>
      <c r="X657" s="483">
        <v>0</v>
      </c>
      <c r="Y657" s="483">
        <v>0</v>
      </c>
      <c r="Z657" s="483">
        <v>0</v>
      </c>
      <c r="AA657" s="483">
        <v>0</v>
      </c>
      <c r="AB657" s="483">
        <v>0</v>
      </c>
      <c r="AC657" s="483">
        <v>0</v>
      </c>
      <c r="AD657" s="483">
        <v>0</v>
      </c>
      <c r="AE657" s="483">
        <v>0</v>
      </c>
      <c r="AF657" s="233">
        <v>0</v>
      </c>
      <c r="AG657" s="233">
        <v>0</v>
      </c>
      <c r="AH657" s="233">
        <v>0</v>
      </c>
      <c r="AI657" s="233">
        <v>0</v>
      </c>
      <c r="AJ657" s="488">
        <v>0</v>
      </c>
    </row>
    <row r="658" spans="1:36" s="42" customFormat="1" x14ac:dyDescent="0.25">
      <c r="A658" s="406"/>
      <c r="B658" s="115">
        <v>179910</v>
      </c>
      <c r="C658" s="185" t="s">
        <v>177</v>
      </c>
      <c r="D658" s="483">
        <v>-1787.7199900000001</v>
      </c>
      <c r="E658" s="483">
        <v>-5587.4566199999999</v>
      </c>
      <c r="F658" s="483">
        <v>-17985.532520000001</v>
      </c>
      <c r="G658" s="483">
        <v>-7966.06711</v>
      </c>
      <c r="H658" s="89">
        <v>-33326.776240000007</v>
      </c>
      <c r="I658" s="483">
        <v>-8546.4847300000001</v>
      </c>
      <c r="J658" s="483">
        <v>0</v>
      </c>
      <c r="K658" s="483">
        <v>0</v>
      </c>
      <c r="L658" s="483">
        <v>-317.28086000000002</v>
      </c>
      <c r="M658" s="483">
        <v>-2588.8122800000001</v>
      </c>
      <c r="N658" s="483">
        <v>-5708.5934399999996</v>
      </c>
      <c r="O658" s="483">
        <v>-845.05286000000001</v>
      </c>
      <c r="P658" s="483">
        <v>-832.53998999999999</v>
      </c>
      <c r="Q658" s="483">
        <v>-4220.5410899999997</v>
      </c>
      <c r="R658" s="89">
        <v>-23059.305250000001</v>
      </c>
      <c r="S658" s="483">
        <v>-1027.6860899999999</v>
      </c>
      <c r="T658" s="483">
        <v>-8.03904</v>
      </c>
      <c r="U658" s="483">
        <v>-560.51485000000002</v>
      </c>
      <c r="V658" s="483">
        <v>-22.4757</v>
      </c>
      <c r="W658" s="483">
        <v>0</v>
      </c>
      <c r="X658" s="483">
        <v>-387.84399999999999</v>
      </c>
      <c r="Y658" s="483">
        <v>0</v>
      </c>
      <c r="Z658" s="483">
        <v>0</v>
      </c>
      <c r="AA658" s="483">
        <v>0</v>
      </c>
      <c r="AB658" s="483">
        <v>-251.17760000000001</v>
      </c>
      <c r="AC658" s="483">
        <v>0</v>
      </c>
      <c r="AD658" s="483">
        <v>-2257.7372799999998</v>
      </c>
      <c r="AE658" s="483">
        <v>-58643.818770000013</v>
      </c>
      <c r="AF658" s="233">
        <v>-5708.5934399999996</v>
      </c>
      <c r="AG658" s="233">
        <v>-2928.5688399999999</v>
      </c>
      <c r="AH658" s="233">
        <v>0</v>
      </c>
      <c r="AI658" s="233">
        <v>0</v>
      </c>
      <c r="AJ658" s="488">
        <v>-50006.656490000008</v>
      </c>
    </row>
    <row r="659" spans="1:36" s="42" customFormat="1" x14ac:dyDescent="0.25">
      <c r="A659" s="406"/>
      <c r="B659" s="115">
        <v>179915</v>
      </c>
      <c r="C659" s="185" t="s">
        <v>178</v>
      </c>
      <c r="D659" s="483">
        <v>0</v>
      </c>
      <c r="E659" s="483">
        <v>0</v>
      </c>
      <c r="F659" s="483">
        <v>-316.49268000000001</v>
      </c>
      <c r="G659" s="483">
        <v>-14.07785</v>
      </c>
      <c r="H659" s="89">
        <v>-330.57053000000002</v>
      </c>
      <c r="I659" s="483">
        <v>0</v>
      </c>
      <c r="J659" s="483">
        <v>0</v>
      </c>
      <c r="K659" s="483">
        <v>0</v>
      </c>
      <c r="L659" s="483">
        <v>0</v>
      </c>
      <c r="M659" s="483">
        <v>0</v>
      </c>
      <c r="N659" s="483">
        <v>0</v>
      </c>
      <c r="O659" s="483">
        <v>0</v>
      </c>
      <c r="P659" s="483">
        <v>0</v>
      </c>
      <c r="Q659" s="483">
        <v>0</v>
      </c>
      <c r="R659" s="89">
        <v>0</v>
      </c>
      <c r="S659" s="483">
        <v>0</v>
      </c>
      <c r="T659" s="483">
        <v>0</v>
      </c>
      <c r="U659" s="483">
        <v>0</v>
      </c>
      <c r="V659" s="483">
        <v>0</v>
      </c>
      <c r="W659" s="483">
        <v>0</v>
      </c>
      <c r="X659" s="483">
        <v>0</v>
      </c>
      <c r="Y659" s="483">
        <v>0</v>
      </c>
      <c r="Z659" s="483">
        <v>0</v>
      </c>
      <c r="AA659" s="483">
        <v>0</v>
      </c>
      <c r="AB659" s="483">
        <v>0</v>
      </c>
      <c r="AC659" s="483">
        <v>0</v>
      </c>
      <c r="AD659" s="483">
        <v>0</v>
      </c>
      <c r="AE659" s="483">
        <v>-330.57053000000002</v>
      </c>
      <c r="AF659" s="233">
        <v>0</v>
      </c>
      <c r="AG659" s="233">
        <v>0</v>
      </c>
      <c r="AH659" s="233">
        <v>0</v>
      </c>
      <c r="AI659" s="233">
        <v>0</v>
      </c>
      <c r="AJ659" s="488">
        <v>-330.57053000000002</v>
      </c>
    </row>
    <row r="660" spans="1:36" s="42" customFormat="1" x14ac:dyDescent="0.25">
      <c r="A660" s="406"/>
      <c r="B660" s="115">
        <v>179920</v>
      </c>
      <c r="C660" s="185" t="s">
        <v>179</v>
      </c>
      <c r="D660" s="483">
        <v>0</v>
      </c>
      <c r="E660" s="483">
        <v>0</v>
      </c>
      <c r="F660" s="483">
        <v>0</v>
      </c>
      <c r="G660" s="483">
        <v>0</v>
      </c>
      <c r="H660" s="89">
        <v>0</v>
      </c>
      <c r="I660" s="483">
        <v>0</v>
      </c>
      <c r="J660" s="483">
        <v>0</v>
      </c>
      <c r="K660" s="483">
        <v>0</v>
      </c>
      <c r="L660" s="483">
        <v>0</v>
      </c>
      <c r="M660" s="483">
        <v>0</v>
      </c>
      <c r="N660" s="483">
        <v>0</v>
      </c>
      <c r="O660" s="483">
        <v>0</v>
      </c>
      <c r="P660" s="483">
        <v>0</v>
      </c>
      <c r="Q660" s="483">
        <v>0</v>
      </c>
      <c r="R660" s="89">
        <v>0</v>
      </c>
      <c r="S660" s="483">
        <v>0</v>
      </c>
      <c r="T660" s="483">
        <v>0</v>
      </c>
      <c r="U660" s="483">
        <v>0</v>
      </c>
      <c r="V660" s="483">
        <v>0</v>
      </c>
      <c r="W660" s="483">
        <v>0</v>
      </c>
      <c r="X660" s="483">
        <v>0</v>
      </c>
      <c r="Y660" s="483">
        <v>0</v>
      </c>
      <c r="Z660" s="483">
        <v>0</v>
      </c>
      <c r="AA660" s="483">
        <v>0</v>
      </c>
      <c r="AB660" s="483">
        <v>0</v>
      </c>
      <c r="AC660" s="483">
        <v>0</v>
      </c>
      <c r="AD660" s="483">
        <v>0</v>
      </c>
      <c r="AE660" s="483">
        <v>0</v>
      </c>
      <c r="AF660" s="233">
        <v>0</v>
      </c>
      <c r="AG660" s="233">
        <v>0</v>
      </c>
      <c r="AH660" s="233">
        <v>0</v>
      </c>
      <c r="AI660" s="233">
        <v>0</v>
      </c>
      <c r="AJ660" s="488">
        <v>0</v>
      </c>
    </row>
    <row r="661" spans="1:36" s="40" customFormat="1" x14ac:dyDescent="0.25">
      <c r="A661" s="405"/>
      <c r="B661" s="114">
        <v>18</v>
      </c>
      <c r="C661" s="321" t="s">
        <v>180</v>
      </c>
      <c r="D661" s="484">
        <v>123771.50616999999</v>
      </c>
      <c r="E661" s="484">
        <v>123398.27447</v>
      </c>
      <c r="F661" s="484">
        <v>216660.02264000001</v>
      </c>
      <c r="G661" s="484">
        <v>64923.708160000002</v>
      </c>
      <c r="H661" s="26">
        <v>528753.51144000003</v>
      </c>
      <c r="I661" s="484">
        <v>33749.700989999998</v>
      </c>
      <c r="J661" s="484">
        <v>45097.979440000003</v>
      </c>
      <c r="K661" s="484">
        <v>628.90599999999995</v>
      </c>
      <c r="L661" s="484">
        <v>9026.5584699999999</v>
      </c>
      <c r="M661" s="484">
        <v>5382.0785500000002</v>
      </c>
      <c r="N661" s="484">
        <v>35784.038999999997</v>
      </c>
      <c r="O661" s="484">
        <v>7343.5490200000004</v>
      </c>
      <c r="P661" s="484">
        <v>12593.26361</v>
      </c>
      <c r="Q661" s="484">
        <v>9215.0412500000002</v>
      </c>
      <c r="R661" s="26">
        <v>158821.11633000002</v>
      </c>
      <c r="S661" s="484">
        <v>5880.8601699999999</v>
      </c>
      <c r="T661" s="484">
        <v>11157.17592</v>
      </c>
      <c r="U661" s="484">
        <v>3504.3580900000002</v>
      </c>
      <c r="V661" s="484">
        <v>328.79122000000001</v>
      </c>
      <c r="W661" s="484">
        <v>2020.74325</v>
      </c>
      <c r="X661" s="484">
        <v>6689.6010299999998</v>
      </c>
      <c r="Y661" s="484">
        <v>1276.1235999999999</v>
      </c>
      <c r="Z661" s="484">
        <v>91.283500000000004</v>
      </c>
      <c r="AA661" s="484">
        <v>1365.54982</v>
      </c>
      <c r="AB661" s="484">
        <v>5019.9232400000001</v>
      </c>
      <c r="AC661" s="484">
        <v>423.92338999999998</v>
      </c>
      <c r="AD661" s="484">
        <v>37758.333230000004</v>
      </c>
      <c r="AE661" s="484">
        <v>725332.96100000001</v>
      </c>
      <c r="AF661" s="486">
        <v>36412.945</v>
      </c>
      <c r="AG661" s="486">
        <v>14737.428239999999</v>
      </c>
      <c r="AH661" s="486">
        <v>0</v>
      </c>
      <c r="AI661" s="486">
        <v>3065.59681</v>
      </c>
      <c r="AJ661" s="487">
        <v>671116.99095000024</v>
      </c>
    </row>
    <row r="662" spans="1:36" s="42" customFormat="1" x14ac:dyDescent="0.25">
      <c r="A662" s="406"/>
      <c r="B662" s="115">
        <v>1801</v>
      </c>
      <c r="C662" s="185" t="s">
        <v>148</v>
      </c>
      <c r="D662" s="483">
        <v>18352.404289999999</v>
      </c>
      <c r="E662" s="483">
        <v>26717.807100000002</v>
      </c>
      <c r="F662" s="483">
        <v>44171.198400000001</v>
      </c>
      <c r="G662" s="483">
        <v>3279.2384699999998</v>
      </c>
      <c r="H662" s="89">
        <v>92520.648260000002</v>
      </c>
      <c r="I662" s="483">
        <v>16261.452069999999</v>
      </c>
      <c r="J662" s="483">
        <v>6194.6105100000004</v>
      </c>
      <c r="K662" s="483">
        <v>0</v>
      </c>
      <c r="L662" s="483">
        <v>1149.8336999999999</v>
      </c>
      <c r="M662" s="483">
        <v>360.52620999999999</v>
      </c>
      <c r="N662" s="483">
        <v>9352.1272399999998</v>
      </c>
      <c r="O662" s="483">
        <v>2344.46144</v>
      </c>
      <c r="P662" s="483">
        <v>5000.5528000000004</v>
      </c>
      <c r="Q662" s="483">
        <v>1027.6752899999999</v>
      </c>
      <c r="R662" s="89">
        <v>41691.239259999995</v>
      </c>
      <c r="S662" s="483">
        <v>2086.8409999999999</v>
      </c>
      <c r="T662" s="483">
        <v>0</v>
      </c>
      <c r="U662" s="483">
        <v>704.55499999999995</v>
      </c>
      <c r="V662" s="483">
        <v>83.6447</v>
      </c>
      <c r="W662" s="483">
        <v>739.65860999999995</v>
      </c>
      <c r="X662" s="483">
        <v>336.87031000000002</v>
      </c>
      <c r="Y662" s="483">
        <v>0</v>
      </c>
      <c r="Z662" s="483">
        <v>0</v>
      </c>
      <c r="AA662" s="483">
        <v>438.35408000000001</v>
      </c>
      <c r="AB662" s="483">
        <v>1784.5716500000001</v>
      </c>
      <c r="AC662" s="483">
        <v>0</v>
      </c>
      <c r="AD662" s="483">
        <v>6174.4953499999992</v>
      </c>
      <c r="AE662" s="483">
        <v>140386.38287</v>
      </c>
      <c r="AF662" s="233">
        <v>9352.1272399999998</v>
      </c>
      <c r="AG662" s="233">
        <v>1594.00461</v>
      </c>
      <c r="AH662" s="233">
        <v>0</v>
      </c>
      <c r="AI662" s="233">
        <v>438.35408000000001</v>
      </c>
      <c r="AJ662" s="488">
        <v>129001.89693999999</v>
      </c>
    </row>
    <row r="663" spans="1:36" s="42" customFormat="1" x14ac:dyDescent="0.25">
      <c r="A663" s="406"/>
      <c r="B663" s="115">
        <v>1802</v>
      </c>
      <c r="C663" s="185" t="s">
        <v>172</v>
      </c>
      <c r="D663" s="483">
        <v>121962.65298</v>
      </c>
      <c r="E663" s="483">
        <v>138548.54083000001</v>
      </c>
      <c r="F663" s="483">
        <v>581804.549</v>
      </c>
      <c r="G663" s="483">
        <v>47130.506329999997</v>
      </c>
      <c r="H663" s="89">
        <v>889446.24913999997</v>
      </c>
      <c r="I663" s="483">
        <v>14911.569589999999</v>
      </c>
      <c r="J663" s="483">
        <v>49632.212489999998</v>
      </c>
      <c r="K663" s="483">
        <v>0</v>
      </c>
      <c r="L663" s="483">
        <v>401.05882000000003</v>
      </c>
      <c r="M663" s="483">
        <v>4803.0171200000004</v>
      </c>
      <c r="N663" s="483">
        <v>169155.41693000001</v>
      </c>
      <c r="O663" s="483">
        <v>12489.68507</v>
      </c>
      <c r="P663" s="483">
        <v>19125.279159999998</v>
      </c>
      <c r="Q663" s="483">
        <v>15984.69312</v>
      </c>
      <c r="R663" s="89">
        <v>286502.93229999999</v>
      </c>
      <c r="S663" s="483">
        <v>5604.7762899999998</v>
      </c>
      <c r="T663" s="483">
        <v>13406.71441</v>
      </c>
      <c r="U663" s="483">
        <v>3841.7703999999999</v>
      </c>
      <c r="V663" s="483">
        <v>393.97719000000001</v>
      </c>
      <c r="W663" s="483">
        <v>2083.73855</v>
      </c>
      <c r="X663" s="483">
        <v>6860.9084700000003</v>
      </c>
      <c r="Y663" s="483">
        <v>4333.5664100000004</v>
      </c>
      <c r="Z663" s="483">
        <v>0</v>
      </c>
      <c r="AA663" s="483">
        <v>627.97274000000004</v>
      </c>
      <c r="AB663" s="483">
        <v>5148.0807299999997</v>
      </c>
      <c r="AC663" s="483">
        <v>0</v>
      </c>
      <c r="AD663" s="483">
        <v>42301.505190000003</v>
      </c>
      <c r="AE663" s="483">
        <v>1218250.6866299999</v>
      </c>
      <c r="AF663" s="233">
        <v>169155.41693000001</v>
      </c>
      <c r="AG663" s="233">
        <v>5598.0531300000002</v>
      </c>
      <c r="AH663" s="233">
        <v>0</v>
      </c>
      <c r="AI663" s="233">
        <v>4961.5391500000005</v>
      </c>
      <c r="AJ663" s="488">
        <v>1038535.67742</v>
      </c>
    </row>
    <row r="664" spans="1:36" s="42" customFormat="1" x14ac:dyDescent="0.25">
      <c r="A664" s="406"/>
      <c r="B664" s="115">
        <v>1803</v>
      </c>
      <c r="C664" s="185" t="s">
        <v>181</v>
      </c>
      <c r="D664" s="483">
        <v>365.79617999999999</v>
      </c>
      <c r="E664" s="483">
        <v>0</v>
      </c>
      <c r="F664" s="483">
        <v>1639.71758</v>
      </c>
      <c r="G664" s="483">
        <v>4645.7553600000001</v>
      </c>
      <c r="H664" s="89">
        <v>6651.2691199999999</v>
      </c>
      <c r="I664" s="483">
        <v>2815.5073299999999</v>
      </c>
      <c r="J664" s="483">
        <v>574.35352999999998</v>
      </c>
      <c r="K664" s="483">
        <v>135.74799999999999</v>
      </c>
      <c r="L664" s="483">
        <v>0</v>
      </c>
      <c r="M664" s="483">
        <v>0</v>
      </c>
      <c r="N664" s="483">
        <v>0</v>
      </c>
      <c r="O664" s="483">
        <v>0</v>
      </c>
      <c r="P664" s="483">
        <v>0</v>
      </c>
      <c r="Q664" s="483">
        <v>1378.0794900000001</v>
      </c>
      <c r="R664" s="89">
        <v>4903.6883500000004</v>
      </c>
      <c r="S664" s="483">
        <v>620.59159999999997</v>
      </c>
      <c r="T664" s="483">
        <v>0</v>
      </c>
      <c r="U664" s="483">
        <v>0</v>
      </c>
      <c r="V664" s="483">
        <v>0</v>
      </c>
      <c r="W664" s="483">
        <v>0</v>
      </c>
      <c r="X664" s="483">
        <v>0</v>
      </c>
      <c r="Y664" s="483">
        <v>0</v>
      </c>
      <c r="Z664" s="483">
        <v>0</v>
      </c>
      <c r="AA664" s="483">
        <v>7.8587999999999996</v>
      </c>
      <c r="AB664" s="483">
        <v>0</v>
      </c>
      <c r="AC664" s="483">
        <v>0</v>
      </c>
      <c r="AD664" s="483">
        <v>628.45039999999995</v>
      </c>
      <c r="AE664" s="483">
        <v>12183.407870000001</v>
      </c>
      <c r="AF664" s="233">
        <v>135.74799999999999</v>
      </c>
      <c r="AG664" s="233">
        <v>0</v>
      </c>
      <c r="AH664" s="233">
        <v>0</v>
      </c>
      <c r="AI664" s="233">
        <v>7.8587999999999996</v>
      </c>
      <c r="AJ664" s="488">
        <v>12039.80107</v>
      </c>
    </row>
    <row r="665" spans="1:36" s="42" customFormat="1" x14ac:dyDescent="0.25">
      <c r="A665" s="406"/>
      <c r="B665" s="115">
        <v>1804</v>
      </c>
      <c r="C665" s="185" t="s">
        <v>173</v>
      </c>
      <c r="D665" s="483">
        <v>0</v>
      </c>
      <c r="E665" s="483">
        <v>0</v>
      </c>
      <c r="F665" s="483">
        <v>0</v>
      </c>
      <c r="G665" s="483">
        <v>0</v>
      </c>
      <c r="H665" s="89">
        <v>0</v>
      </c>
      <c r="I665" s="483">
        <v>0</v>
      </c>
      <c r="J665" s="483">
        <v>0</v>
      </c>
      <c r="K665" s="483">
        <v>0</v>
      </c>
      <c r="L665" s="483">
        <v>0</v>
      </c>
      <c r="M665" s="483">
        <v>0</v>
      </c>
      <c r="N665" s="483">
        <v>0</v>
      </c>
      <c r="O665" s="483">
        <v>0</v>
      </c>
      <c r="P665" s="483">
        <v>0</v>
      </c>
      <c r="Q665" s="483">
        <v>0</v>
      </c>
      <c r="R665" s="89">
        <v>0</v>
      </c>
      <c r="S665" s="483">
        <v>0</v>
      </c>
      <c r="T665" s="483">
        <v>0</v>
      </c>
      <c r="U665" s="483">
        <v>0</v>
      </c>
      <c r="V665" s="483">
        <v>0</v>
      </c>
      <c r="W665" s="483">
        <v>0</v>
      </c>
      <c r="X665" s="483">
        <v>0</v>
      </c>
      <c r="Y665" s="483">
        <v>0</v>
      </c>
      <c r="Z665" s="483">
        <v>0</v>
      </c>
      <c r="AA665" s="483">
        <v>0</v>
      </c>
      <c r="AB665" s="483">
        <v>0</v>
      </c>
      <c r="AC665" s="483">
        <v>0</v>
      </c>
      <c r="AD665" s="483">
        <v>0</v>
      </c>
      <c r="AE665" s="483">
        <v>0</v>
      </c>
      <c r="AF665" s="233">
        <v>0</v>
      </c>
      <c r="AG665" s="233">
        <v>0</v>
      </c>
      <c r="AH665" s="233">
        <v>0</v>
      </c>
      <c r="AI665" s="233">
        <v>0</v>
      </c>
      <c r="AJ665" s="488">
        <v>0</v>
      </c>
    </row>
    <row r="666" spans="1:36" s="42" customFormat="1" x14ac:dyDescent="0.25">
      <c r="A666" s="406"/>
      <c r="B666" s="115">
        <v>1805</v>
      </c>
      <c r="C666" s="185" t="s">
        <v>166</v>
      </c>
      <c r="D666" s="483">
        <v>39934.707670000003</v>
      </c>
      <c r="E666" s="483">
        <v>15910.598480000001</v>
      </c>
      <c r="F666" s="483">
        <v>72402.968989999994</v>
      </c>
      <c r="G666" s="483">
        <v>15239.2912</v>
      </c>
      <c r="H666" s="89">
        <v>143487.56633999999</v>
      </c>
      <c r="I666" s="483">
        <v>6435.1554299999998</v>
      </c>
      <c r="J666" s="483">
        <v>4768.1520200000004</v>
      </c>
      <c r="K666" s="483">
        <v>754.66800000000001</v>
      </c>
      <c r="L666" s="483">
        <v>9211.9186200000004</v>
      </c>
      <c r="M666" s="483">
        <v>4338.2442199999996</v>
      </c>
      <c r="N666" s="483">
        <v>13906.97349</v>
      </c>
      <c r="O666" s="483">
        <v>2317.22138</v>
      </c>
      <c r="P666" s="483">
        <v>1549.90939</v>
      </c>
      <c r="Q666" s="483">
        <v>4839.92436</v>
      </c>
      <c r="R666" s="89">
        <v>48122.166910000007</v>
      </c>
      <c r="S666" s="483">
        <v>1722.4425000000001</v>
      </c>
      <c r="T666" s="483">
        <v>297.73737999999997</v>
      </c>
      <c r="U666" s="483">
        <v>813.33960000000002</v>
      </c>
      <c r="V666" s="483">
        <v>136.05972</v>
      </c>
      <c r="W666" s="483">
        <v>332.29455999999999</v>
      </c>
      <c r="X666" s="483">
        <v>1170.62697</v>
      </c>
      <c r="Y666" s="483">
        <v>345.43608999999998</v>
      </c>
      <c r="Z666" s="483">
        <v>92.733840000000001</v>
      </c>
      <c r="AA666" s="483">
        <v>340.63596999999999</v>
      </c>
      <c r="AB666" s="483">
        <v>1128.1929700000001</v>
      </c>
      <c r="AC666" s="483">
        <v>437.26472000000001</v>
      </c>
      <c r="AD666" s="483">
        <v>6816.7643200000002</v>
      </c>
      <c r="AE666" s="483">
        <v>198426.49756999998</v>
      </c>
      <c r="AF666" s="233">
        <v>14661.64149</v>
      </c>
      <c r="AG666" s="233">
        <v>13686.222559999998</v>
      </c>
      <c r="AH666" s="233">
        <v>0</v>
      </c>
      <c r="AI666" s="233">
        <v>1123.3367800000001</v>
      </c>
      <c r="AJ666" s="488">
        <v>168955.29674000005</v>
      </c>
    </row>
    <row r="667" spans="1:36" s="42" customFormat="1" x14ac:dyDescent="0.25">
      <c r="A667" s="406"/>
      <c r="B667" s="115">
        <v>1806</v>
      </c>
      <c r="C667" s="185" t="s">
        <v>182</v>
      </c>
      <c r="D667" s="483">
        <v>79235.345600000001</v>
      </c>
      <c r="E667" s="483">
        <v>43554.425810000001</v>
      </c>
      <c r="F667" s="483">
        <v>137913.84758</v>
      </c>
      <c r="G667" s="483">
        <v>40049.948880000004</v>
      </c>
      <c r="H667" s="89">
        <v>300753.56786999997</v>
      </c>
      <c r="I667" s="483">
        <v>4832.1164799999997</v>
      </c>
      <c r="J667" s="483">
        <v>8197.0246599999991</v>
      </c>
      <c r="K667" s="483">
        <v>2094.9920000000002</v>
      </c>
      <c r="L667" s="483">
        <v>15944.07474</v>
      </c>
      <c r="M667" s="483">
        <v>8366.5361900000007</v>
      </c>
      <c r="N667" s="483">
        <v>24287.168079999999</v>
      </c>
      <c r="O667" s="483">
        <v>4528.3205900000003</v>
      </c>
      <c r="P667" s="483">
        <v>1799.8477499999999</v>
      </c>
      <c r="Q667" s="483">
        <v>4861.8770800000002</v>
      </c>
      <c r="R667" s="89">
        <v>74911.957570000013</v>
      </c>
      <c r="S667" s="483">
        <v>531.58505000000002</v>
      </c>
      <c r="T667" s="483">
        <v>278.33229</v>
      </c>
      <c r="U667" s="483">
        <v>883.16142000000002</v>
      </c>
      <c r="V667" s="483">
        <v>175.00896</v>
      </c>
      <c r="W667" s="483">
        <v>685.19835999999998</v>
      </c>
      <c r="X667" s="483">
        <v>1168.6898799999999</v>
      </c>
      <c r="Y667" s="483">
        <v>107.10682</v>
      </c>
      <c r="Z667" s="483">
        <v>37.570239999999998</v>
      </c>
      <c r="AA667" s="483">
        <v>422.92991000000001</v>
      </c>
      <c r="AB667" s="483">
        <v>1787.22684</v>
      </c>
      <c r="AC667" s="483">
        <v>329.26166000000001</v>
      </c>
      <c r="AD667" s="483">
        <v>6406.07143</v>
      </c>
      <c r="AE667" s="483">
        <v>382071.59687000001</v>
      </c>
      <c r="AF667" s="233">
        <v>26382.160080000001</v>
      </c>
      <c r="AG667" s="233">
        <v>24485.619890000002</v>
      </c>
      <c r="AH667" s="233">
        <v>0</v>
      </c>
      <c r="AI667" s="233">
        <v>859.29839000000004</v>
      </c>
      <c r="AJ667" s="488">
        <v>330344.51851000002</v>
      </c>
    </row>
    <row r="668" spans="1:36" s="42" customFormat="1" x14ac:dyDescent="0.25">
      <c r="A668" s="406"/>
      <c r="B668" s="115">
        <v>1807</v>
      </c>
      <c r="C668" s="185" t="s">
        <v>155</v>
      </c>
      <c r="D668" s="483">
        <v>740.63621000000001</v>
      </c>
      <c r="E668" s="483">
        <v>284.08884</v>
      </c>
      <c r="F668" s="483">
        <v>342.30889999999999</v>
      </c>
      <c r="G668" s="483">
        <v>2028.2846500000001</v>
      </c>
      <c r="H668" s="89">
        <v>3395.3186000000001</v>
      </c>
      <c r="I668" s="483">
        <v>737.55831999999998</v>
      </c>
      <c r="J668" s="483">
        <v>763.66971000000001</v>
      </c>
      <c r="K668" s="483">
        <v>0</v>
      </c>
      <c r="L668" s="483">
        <v>318.86363999999998</v>
      </c>
      <c r="M668" s="483">
        <v>256.58762000000002</v>
      </c>
      <c r="N668" s="483">
        <v>877.85488999999995</v>
      </c>
      <c r="O668" s="483">
        <v>125.67643</v>
      </c>
      <c r="P668" s="483">
        <v>502.19013000000001</v>
      </c>
      <c r="Q668" s="483">
        <v>830.20694000000003</v>
      </c>
      <c r="R668" s="89">
        <v>4412.6076800000001</v>
      </c>
      <c r="S668" s="483">
        <v>492.82803999999999</v>
      </c>
      <c r="T668" s="483">
        <v>28</v>
      </c>
      <c r="U668" s="483">
        <v>48.963760000000001</v>
      </c>
      <c r="V668" s="483">
        <v>1E-3</v>
      </c>
      <c r="W668" s="483">
        <v>159.99015</v>
      </c>
      <c r="X668" s="483">
        <v>139.41819000000001</v>
      </c>
      <c r="Y668" s="483">
        <v>4.0000000000000001E-3</v>
      </c>
      <c r="Z668" s="483">
        <v>1E-3</v>
      </c>
      <c r="AA668" s="483">
        <v>6.1740399999999998</v>
      </c>
      <c r="AB668" s="483">
        <v>702.56129999999996</v>
      </c>
      <c r="AC668" s="483">
        <v>159.21445</v>
      </c>
      <c r="AD668" s="483">
        <v>1737.1559299999999</v>
      </c>
      <c r="AE668" s="483">
        <v>9545.0822100000005</v>
      </c>
      <c r="AF668" s="233">
        <v>877.85488999999995</v>
      </c>
      <c r="AG668" s="233">
        <v>575.45226000000002</v>
      </c>
      <c r="AH668" s="233">
        <v>0</v>
      </c>
      <c r="AI668" s="233">
        <v>165.39249000000001</v>
      </c>
      <c r="AJ668" s="488">
        <v>7926.3825700000007</v>
      </c>
    </row>
    <row r="669" spans="1:36" s="42" customFormat="1" x14ac:dyDescent="0.25">
      <c r="A669" s="406"/>
      <c r="B669" s="115">
        <v>1808</v>
      </c>
      <c r="C669" s="185" t="s">
        <v>167</v>
      </c>
      <c r="D669" s="483">
        <v>0</v>
      </c>
      <c r="E669" s="483">
        <v>0</v>
      </c>
      <c r="F669" s="483">
        <v>0</v>
      </c>
      <c r="G669" s="483">
        <v>0</v>
      </c>
      <c r="H669" s="89">
        <v>0</v>
      </c>
      <c r="I669" s="483">
        <v>0</v>
      </c>
      <c r="J669" s="483">
        <v>0</v>
      </c>
      <c r="K669" s="483">
        <v>0</v>
      </c>
      <c r="L669" s="483">
        <v>0</v>
      </c>
      <c r="M669" s="483">
        <v>0</v>
      </c>
      <c r="N669" s="483">
        <v>0</v>
      </c>
      <c r="O669" s="483">
        <v>0</v>
      </c>
      <c r="P669" s="483">
        <v>0</v>
      </c>
      <c r="Q669" s="483">
        <v>0</v>
      </c>
      <c r="R669" s="89">
        <v>0</v>
      </c>
      <c r="S669" s="483">
        <v>0</v>
      </c>
      <c r="T669" s="483">
        <v>0</v>
      </c>
      <c r="U669" s="483">
        <v>0</v>
      </c>
      <c r="V669" s="483">
        <v>0</v>
      </c>
      <c r="W669" s="483">
        <v>0</v>
      </c>
      <c r="X669" s="483">
        <v>0</v>
      </c>
      <c r="Y669" s="483">
        <v>0</v>
      </c>
      <c r="Z669" s="483">
        <v>0</v>
      </c>
      <c r="AA669" s="483">
        <v>0</v>
      </c>
      <c r="AB669" s="483">
        <v>0</v>
      </c>
      <c r="AC669" s="483">
        <v>0</v>
      </c>
      <c r="AD669" s="483">
        <v>0</v>
      </c>
      <c r="AE669" s="483">
        <v>0</v>
      </c>
      <c r="AF669" s="233">
        <v>0</v>
      </c>
      <c r="AG669" s="233">
        <v>0</v>
      </c>
      <c r="AH669" s="233">
        <v>0</v>
      </c>
      <c r="AI669" s="233">
        <v>0</v>
      </c>
      <c r="AJ669" s="488">
        <v>0</v>
      </c>
    </row>
    <row r="670" spans="1:36" s="42" customFormat="1" x14ac:dyDescent="0.25">
      <c r="A670" s="406"/>
      <c r="B670" s="115">
        <v>1809</v>
      </c>
      <c r="C670" s="185" t="s">
        <v>168</v>
      </c>
      <c r="D670" s="483">
        <v>0</v>
      </c>
      <c r="E670" s="483">
        <v>0</v>
      </c>
      <c r="F670" s="483">
        <v>0</v>
      </c>
      <c r="G670" s="483">
        <v>0</v>
      </c>
      <c r="H670" s="89">
        <v>0</v>
      </c>
      <c r="I670" s="483">
        <v>0</v>
      </c>
      <c r="J670" s="483">
        <v>0</v>
      </c>
      <c r="K670" s="483">
        <v>0</v>
      </c>
      <c r="L670" s="483">
        <v>0</v>
      </c>
      <c r="M670" s="483">
        <v>0</v>
      </c>
      <c r="N670" s="483">
        <v>0</v>
      </c>
      <c r="O670" s="483">
        <v>0</v>
      </c>
      <c r="P670" s="483">
        <v>0</v>
      </c>
      <c r="Q670" s="483">
        <v>0</v>
      </c>
      <c r="R670" s="89">
        <v>0</v>
      </c>
      <c r="S670" s="483">
        <v>0</v>
      </c>
      <c r="T670" s="483">
        <v>0</v>
      </c>
      <c r="U670" s="483">
        <v>0</v>
      </c>
      <c r="V670" s="483">
        <v>0</v>
      </c>
      <c r="W670" s="483">
        <v>0</v>
      </c>
      <c r="X670" s="483">
        <v>0</v>
      </c>
      <c r="Y670" s="483">
        <v>0</v>
      </c>
      <c r="Z670" s="483">
        <v>0</v>
      </c>
      <c r="AA670" s="483">
        <v>0</v>
      </c>
      <c r="AB670" s="483">
        <v>0</v>
      </c>
      <c r="AC670" s="483">
        <v>0</v>
      </c>
      <c r="AD670" s="483">
        <v>0</v>
      </c>
      <c r="AE670" s="483">
        <v>0</v>
      </c>
      <c r="AF670" s="233">
        <v>0</v>
      </c>
      <c r="AG670" s="233">
        <v>0</v>
      </c>
      <c r="AH670" s="233">
        <v>0</v>
      </c>
      <c r="AI670" s="233">
        <v>0</v>
      </c>
      <c r="AJ670" s="488">
        <v>0</v>
      </c>
    </row>
    <row r="671" spans="1:36" s="42" customFormat="1" x14ac:dyDescent="0.25">
      <c r="A671" s="406"/>
      <c r="B671" s="115">
        <v>1890</v>
      </c>
      <c r="C671" s="185" t="s">
        <v>53</v>
      </c>
      <c r="D671" s="483">
        <v>2159.7999799999998</v>
      </c>
      <c r="E671" s="483">
        <v>12638.34858</v>
      </c>
      <c r="F671" s="483">
        <v>980.72794999999996</v>
      </c>
      <c r="G671" s="483">
        <v>1051.75874</v>
      </c>
      <c r="H671" s="89">
        <v>16830.635249999999</v>
      </c>
      <c r="I671" s="483">
        <v>81.372969999999995</v>
      </c>
      <c r="J671" s="483">
        <v>402.61453</v>
      </c>
      <c r="K671" s="483">
        <v>25.879000000000001</v>
      </c>
      <c r="L671" s="483">
        <v>1669.0006699999999</v>
      </c>
      <c r="M671" s="483">
        <v>39.988199999999999</v>
      </c>
      <c r="N671" s="483">
        <v>0</v>
      </c>
      <c r="O671" s="483">
        <v>457.17741000000001</v>
      </c>
      <c r="P671" s="483">
        <v>3730.1629800000001</v>
      </c>
      <c r="Q671" s="483">
        <v>651.52493000000004</v>
      </c>
      <c r="R671" s="89">
        <v>7057.7206900000001</v>
      </c>
      <c r="S671" s="483">
        <v>49.033929999999998</v>
      </c>
      <c r="T671" s="483">
        <v>733.23199999999997</v>
      </c>
      <c r="U671" s="483">
        <v>4.2849999999999999E-2</v>
      </c>
      <c r="V671" s="483">
        <v>97.033929999999998</v>
      </c>
      <c r="W671" s="483">
        <v>0</v>
      </c>
      <c r="X671" s="483">
        <v>3.0554100000000002</v>
      </c>
      <c r="Y671" s="483">
        <v>0</v>
      </c>
      <c r="Z671" s="483">
        <v>51.754480000000001</v>
      </c>
      <c r="AA671" s="483">
        <v>396.12405999999999</v>
      </c>
      <c r="AB671" s="483">
        <v>0</v>
      </c>
      <c r="AC671" s="483">
        <v>0</v>
      </c>
      <c r="AD671" s="483">
        <v>1330.27666</v>
      </c>
      <c r="AE671" s="483">
        <v>25218.632600000001</v>
      </c>
      <c r="AF671" s="233">
        <v>25.879000000000001</v>
      </c>
      <c r="AG671" s="233">
        <v>1806.0228</v>
      </c>
      <c r="AH671" s="233">
        <v>0</v>
      </c>
      <c r="AI671" s="233">
        <v>396.12405999999999</v>
      </c>
      <c r="AJ671" s="488">
        <v>22990.606740000003</v>
      </c>
    </row>
    <row r="672" spans="1:36" s="42" customFormat="1" x14ac:dyDescent="0.25">
      <c r="A672" s="406"/>
      <c r="B672" s="115">
        <v>1899</v>
      </c>
      <c r="C672" s="185" t="s">
        <v>183</v>
      </c>
      <c r="D672" s="483">
        <v>-138979.83674</v>
      </c>
      <c r="E672" s="483">
        <v>-114255.53517</v>
      </c>
      <c r="F672" s="483">
        <v>-622595.29576000001</v>
      </c>
      <c r="G672" s="483">
        <v>-48501.075470000003</v>
      </c>
      <c r="H672" s="89">
        <v>-924331.74314000004</v>
      </c>
      <c r="I672" s="483">
        <v>-12325.031199999999</v>
      </c>
      <c r="J672" s="483">
        <v>-25434.658009999999</v>
      </c>
      <c r="K672" s="483">
        <v>-2382.3809999999999</v>
      </c>
      <c r="L672" s="483">
        <v>-19668.191719999999</v>
      </c>
      <c r="M672" s="483">
        <v>-12782.82101</v>
      </c>
      <c r="N672" s="483">
        <v>-181795.50163000001</v>
      </c>
      <c r="O672" s="483">
        <v>-14918.9933</v>
      </c>
      <c r="P672" s="483">
        <v>-19114.678599999999</v>
      </c>
      <c r="Q672" s="483">
        <v>-20358.93996</v>
      </c>
      <c r="R672" s="89">
        <v>-308781.19642999995</v>
      </c>
      <c r="S672" s="483">
        <v>-5227.2382399999997</v>
      </c>
      <c r="T672" s="483">
        <v>-3586.8401600000002</v>
      </c>
      <c r="U672" s="483">
        <v>-2787.4749400000001</v>
      </c>
      <c r="V672" s="483">
        <v>-556.93427999999994</v>
      </c>
      <c r="W672" s="483">
        <v>-1980.13698</v>
      </c>
      <c r="X672" s="483">
        <v>-2989.9681999999998</v>
      </c>
      <c r="Y672" s="483">
        <v>-3509.98972</v>
      </c>
      <c r="Z672" s="483">
        <v>-90.776060000000001</v>
      </c>
      <c r="AA672" s="483">
        <v>-874.49977999999999</v>
      </c>
      <c r="AB672" s="483">
        <v>-5530.7102500000001</v>
      </c>
      <c r="AC672" s="483">
        <v>-501.81743999999998</v>
      </c>
      <c r="AD672" s="483">
        <v>-27636.386049999997</v>
      </c>
      <c r="AE672" s="483">
        <v>-1260749.32562</v>
      </c>
      <c r="AF672" s="233">
        <v>-184177.88263000001</v>
      </c>
      <c r="AG672" s="233">
        <v>-33007.947010000004</v>
      </c>
      <c r="AH672" s="233">
        <v>0</v>
      </c>
      <c r="AI672" s="233">
        <v>-4886.3069399999995</v>
      </c>
      <c r="AJ672" s="488">
        <v>-1038677.1890399999</v>
      </c>
    </row>
    <row r="673" spans="1:36" s="42" customFormat="1" x14ac:dyDescent="0.25">
      <c r="A673" s="406"/>
      <c r="B673" s="115">
        <v>189905</v>
      </c>
      <c r="C673" s="185" t="s">
        <v>184</v>
      </c>
      <c r="D673" s="483">
        <v>-43030.143730000003</v>
      </c>
      <c r="E673" s="483">
        <v>-86312.72107</v>
      </c>
      <c r="F673" s="483">
        <v>-481009.15852</v>
      </c>
      <c r="G673" s="483">
        <v>-7609.5936199999996</v>
      </c>
      <c r="H673" s="89">
        <v>-617961.61694000009</v>
      </c>
      <c r="I673" s="483">
        <v>-6552.59782</v>
      </c>
      <c r="J673" s="483">
        <v>-18802.094829999998</v>
      </c>
      <c r="K673" s="483">
        <v>0</v>
      </c>
      <c r="L673" s="483">
        <v>-31.902329999999999</v>
      </c>
      <c r="M673" s="483">
        <v>-2498.9343600000002</v>
      </c>
      <c r="N673" s="483">
        <v>-152682.40353000001</v>
      </c>
      <c r="O673" s="483">
        <v>-9419.0596100000002</v>
      </c>
      <c r="P673" s="483">
        <v>-15258.562260000001</v>
      </c>
      <c r="Q673" s="483">
        <v>-12263.0532</v>
      </c>
      <c r="R673" s="89">
        <v>-217508.60794000002</v>
      </c>
      <c r="S673" s="483">
        <v>-3587.8051799999998</v>
      </c>
      <c r="T673" s="483">
        <v>-3217.7869599999999</v>
      </c>
      <c r="U673" s="483">
        <v>-1429.23451</v>
      </c>
      <c r="V673" s="483">
        <v>-288.43482999999998</v>
      </c>
      <c r="W673" s="483">
        <v>-1170.96165</v>
      </c>
      <c r="X673" s="483">
        <v>-626.23802000000001</v>
      </c>
      <c r="Y673" s="483">
        <v>-3152.2194399999998</v>
      </c>
      <c r="Z673" s="483">
        <v>0</v>
      </c>
      <c r="AA673" s="483">
        <v>-117.73784000000001</v>
      </c>
      <c r="AB673" s="483">
        <v>-2411.5299199999999</v>
      </c>
      <c r="AC673" s="483">
        <v>0</v>
      </c>
      <c r="AD673" s="483">
        <v>-16001.948349999999</v>
      </c>
      <c r="AE673" s="483">
        <v>-851472.17323000007</v>
      </c>
      <c r="AF673" s="233">
        <v>-152682.40353000001</v>
      </c>
      <c r="AG673" s="233">
        <v>-2819.2715200000002</v>
      </c>
      <c r="AH673" s="233">
        <v>0</v>
      </c>
      <c r="AI673" s="233">
        <v>-3269.9572799999996</v>
      </c>
      <c r="AJ673" s="488">
        <v>-692700.54090000014</v>
      </c>
    </row>
    <row r="674" spans="1:36" s="42" customFormat="1" x14ac:dyDescent="0.25">
      <c r="A674" s="406"/>
      <c r="B674" s="115">
        <v>189910</v>
      </c>
      <c r="C674" s="185" t="s">
        <v>185</v>
      </c>
      <c r="D674" s="483">
        <v>0</v>
      </c>
      <c r="E674" s="483">
        <v>0</v>
      </c>
      <c r="F674" s="483">
        <v>0</v>
      </c>
      <c r="G674" s="483">
        <v>0</v>
      </c>
      <c r="H674" s="89">
        <v>0</v>
      </c>
      <c r="I674" s="483">
        <v>0</v>
      </c>
      <c r="J674" s="483">
        <v>0</v>
      </c>
      <c r="K674" s="483">
        <v>0</v>
      </c>
      <c r="L674" s="483">
        <v>0</v>
      </c>
      <c r="M674" s="483">
        <v>0</v>
      </c>
      <c r="N674" s="483">
        <v>0</v>
      </c>
      <c r="O674" s="483">
        <v>0</v>
      </c>
      <c r="P674" s="483">
        <v>0</v>
      </c>
      <c r="Q674" s="483">
        <v>0</v>
      </c>
      <c r="R674" s="89">
        <v>0</v>
      </c>
      <c r="S674" s="483">
        <v>0</v>
      </c>
      <c r="T674" s="483">
        <v>0</v>
      </c>
      <c r="U674" s="483">
        <v>0</v>
      </c>
      <c r="V674" s="483">
        <v>0</v>
      </c>
      <c r="W674" s="483">
        <v>0</v>
      </c>
      <c r="X674" s="483">
        <v>0</v>
      </c>
      <c r="Y674" s="483">
        <v>0</v>
      </c>
      <c r="Z674" s="483">
        <v>0</v>
      </c>
      <c r="AA674" s="483">
        <v>0</v>
      </c>
      <c r="AB674" s="483">
        <v>0</v>
      </c>
      <c r="AC674" s="483">
        <v>0</v>
      </c>
      <c r="AD674" s="483">
        <v>0</v>
      </c>
      <c r="AE674" s="483">
        <v>0</v>
      </c>
      <c r="AF674" s="233">
        <v>0</v>
      </c>
      <c r="AG674" s="233">
        <v>0</v>
      </c>
      <c r="AH674" s="233">
        <v>0</v>
      </c>
      <c r="AI674" s="233">
        <v>0</v>
      </c>
      <c r="AJ674" s="488">
        <v>0</v>
      </c>
    </row>
    <row r="675" spans="1:36" s="42" customFormat="1" x14ac:dyDescent="0.25">
      <c r="A675" s="406"/>
      <c r="B675" s="115">
        <v>189915</v>
      </c>
      <c r="C675" s="185" t="s">
        <v>186</v>
      </c>
      <c r="D675" s="483">
        <v>-32615.407930000001</v>
      </c>
      <c r="E675" s="483">
        <v>-6989.7903900000001</v>
      </c>
      <c r="F675" s="483">
        <v>-44286.55543</v>
      </c>
      <c r="G675" s="483">
        <v>-9837.4819299999999</v>
      </c>
      <c r="H675" s="89">
        <v>-93729.235679999998</v>
      </c>
      <c r="I675" s="483">
        <v>-3538.27529</v>
      </c>
      <c r="J675" s="483">
        <v>-2827.2194500000001</v>
      </c>
      <c r="K675" s="483">
        <v>-651.22500000000002</v>
      </c>
      <c r="L675" s="483">
        <v>-5579.2412800000002</v>
      </c>
      <c r="M675" s="483">
        <v>-2995.26206</v>
      </c>
      <c r="N675" s="483">
        <v>-9567.8622899999991</v>
      </c>
      <c r="O675" s="483">
        <v>-1507.20119</v>
      </c>
      <c r="P675" s="483">
        <v>-861.71968000000004</v>
      </c>
      <c r="Q675" s="483">
        <v>-2788.00252</v>
      </c>
      <c r="R675" s="89">
        <v>-30316.008759999997</v>
      </c>
      <c r="S675" s="483">
        <v>-1209.1904300000001</v>
      </c>
      <c r="T675" s="483">
        <v>-163.09635</v>
      </c>
      <c r="U675" s="483">
        <v>-638.24130000000002</v>
      </c>
      <c r="V675" s="483">
        <v>-97.87706</v>
      </c>
      <c r="W675" s="483">
        <v>-210.34863000000001</v>
      </c>
      <c r="X675" s="483">
        <v>-1072.5753500000001</v>
      </c>
      <c r="Y675" s="483">
        <v>-270.27262999999999</v>
      </c>
      <c r="Z675" s="483">
        <v>-48.313569999999999</v>
      </c>
      <c r="AA675" s="483">
        <v>-215.10586000000001</v>
      </c>
      <c r="AB675" s="483">
        <v>-781.47559999999999</v>
      </c>
      <c r="AC675" s="483">
        <v>-196.83233999999999</v>
      </c>
      <c r="AD675" s="483">
        <v>-4903.3291199999994</v>
      </c>
      <c r="AE675" s="483">
        <v>-128948.57355999999</v>
      </c>
      <c r="AF675" s="233">
        <v>-10219.087289999999</v>
      </c>
      <c r="AG675" s="233">
        <v>-8672.3804</v>
      </c>
      <c r="AH675" s="233">
        <v>0</v>
      </c>
      <c r="AI675" s="233">
        <v>-682.21082999999999</v>
      </c>
      <c r="AJ675" s="488">
        <v>-109374.89504</v>
      </c>
    </row>
    <row r="676" spans="1:36" s="42" customFormat="1" x14ac:dyDescent="0.25">
      <c r="A676" s="406"/>
      <c r="B676" s="115">
        <v>189920</v>
      </c>
      <c r="C676" s="185" t="s">
        <v>187</v>
      </c>
      <c r="D676" s="483">
        <v>-62838.433250000002</v>
      </c>
      <c r="E676" s="483">
        <v>-14133.909369999999</v>
      </c>
      <c r="F676" s="483">
        <v>-96992.933120000002</v>
      </c>
      <c r="G676" s="483">
        <v>-30001.091820000001</v>
      </c>
      <c r="H676" s="89">
        <v>-203966.36756000001</v>
      </c>
      <c r="I676" s="483">
        <v>-1925.4301700000001</v>
      </c>
      <c r="J676" s="483">
        <v>-3396.0880299999999</v>
      </c>
      <c r="K676" s="483">
        <v>-1731.1559999999999</v>
      </c>
      <c r="L676" s="483">
        <v>-13843.00153</v>
      </c>
      <c r="M676" s="483">
        <v>-7067.7632299999996</v>
      </c>
      <c r="N676" s="483">
        <v>-18892.769629999999</v>
      </c>
      <c r="O676" s="483">
        <v>-3579.5990299999999</v>
      </c>
      <c r="P676" s="483">
        <v>-1080.8522399999999</v>
      </c>
      <c r="Q676" s="483">
        <v>-4183.0064400000001</v>
      </c>
      <c r="R676" s="89">
        <v>-55699.66629999999</v>
      </c>
      <c r="S676" s="483">
        <v>-220.54759000000001</v>
      </c>
      <c r="T676" s="483">
        <v>-187.29044999999999</v>
      </c>
      <c r="U676" s="483">
        <v>-671.03637000000003</v>
      </c>
      <c r="V676" s="483">
        <v>-108.4389</v>
      </c>
      <c r="W676" s="483">
        <v>-500.16604999999998</v>
      </c>
      <c r="X676" s="483">
        <v>-1151.74064</v>
      </c>
      <c r="Y676" s="483">
        <v>-87.493650000000002</v>
      </c>
      <c r="Z676" s="483">
        <v>-17.711670000000002</v>
      </c>
      <c r="AA676" s="483">
        <v>-300.63628</v>
      </c>
      <c r="AB676" s="483">
        <v>-1683.73471</v>
      </c>
      <c r="AC676" s="483">
        <v>-221.26804000000001</v>
      </c>
      <c r="AD676" s="483">
        <v>-5150.0643500000006</v>
      </c>
      <c r="AE676" s="483">
        <v>-264816.09820999997</v>
      </c>
      <c r="AF676" s="233">
        <v>-20623.925629999998</v>
      </c>
      <c r="AG676" s="233">
        <v>-21019.203659999999</v>
      </c>
      <c r="AH676" s="233">
        <v>0</v>
      </c>
      <c r="AI676" s="233">
        <v>-609.39796999999999</v>
      </c>
      <c r="AJ676" s="488">
        <v>-222563.57095000002</v>
      </c>
    </row>
    <row r="677" spans="1:36" s="42" customFormat="1" x14ac:dyDescent="0.25">
      <c r="A677" s="406"/>
      <c r="B677" s="115">
        <v>189925</v>
      </c>
      <c r="C677" s="185" t="s">
        <v>188</v>
      </c>
      <c r="D677" s="483">
        <v>-495.85183000000001</v>
      </c>
      <c r="E677" s="483">
        <v>-65.981899999999996</v>
      </c>
      <c r="F677" s="483">
        <v>-274.41327000000001</v>
      </c>
      <c r="G677" s="483">
        <v>-1052.9081000000001</v>
      </c>
      <c r="H677" s="89">
        <v>-1889.1551000000002</v>
      </c>
      <c r="I677" s="483">
        <v>-308.72791999999998</v>
      </c>
      <c r="J677" s="483">
        <v>-390.54279000000002</v>
      </c>
      <c r="K677" s="483">
        <v>0</v>
      </c>
      <c r="L677" s="483">
        <v>-214.04658000000001</v>
      </c>
      <c r="M677" s="483">
        <v>-220.86135999999999</v>
      </c>
      <c r="N677" s="483">
        <v>-652.46618000000001</v>
      </c>
      <c r="O677" s="483">
        <v>-111.56952</v>
      </c>
      <c r="P677" s="483">
        <v>-152.89157</v>
      </c>
      <c r="Q677" s="483">
        <v>-592.42525999999998</v>
      </c>
      <c r="R677" s="89">
        <v>-2643.5311799999999</v>
      </c>
      <c r="S677" s="483">
        <v>-209.69504000000001</v>
      </c>
      <c r="T677" s="483">
        <v>-18.666399999999999</v>
      </c>
      <c r="U677" s="483">
        <v>-48.962760000000003</v>
      </c>
      <c r="V677" s="483">
        <v>-1E-3</v>
      </c>
      <c r="W677" s="483">
        <v>-98.660650000000004</v>
      </c>
      <c r="X677" s="483">
        <v>-139.41418999999999</v>
      </c>
      <c r="Y677" s="483">
        <v>-4.0000000000000001E-3</v>
      </c>
      <c r="Z677" s="483">
        <v>0</v>
      </c>
      <c r="AA677" s="483">
        <v>-3.4846699999999999</v>
      </c>
      <c r="AB677" s="483">
        <v>-653.97001999999998</v>
      </c>
      <c r="AC677" s="483">
        <v>-83.717060000000004</v>
      </c>
      <c r="AD677" s="483">
        <v>-1256.5757899999999</v>
      </c>
      <c r="AE677" s="483">
        <v>-5789.2620699999998</v>
      </c>
      <c r="AF677" s="233">
        <v>-652.46618000000001</v>
      </c>
      <c r="AG677" s="233">
        <v>-434.90894000000003</v>
      </c>
      <c r="AH677" s="233">
        <v>0</v>
      </c>
      <c r="AI677" s="233">
        <v>-87.205730000000003</v>
      </c>
      <c r="AJ677" s="488">
        <v>-4614.6812200000004</v>
      </c>
    </row>
    <row r="678" spans="1:36" s="42" customFormat="1" x14ac:dyDescent="0.25">
      <c r="A678" s="406"/>
      <c r="B678" s="115">
        <v>189930</v>
      </c>
      <c r="C678" s="185" t="s">
        <v>189</v>
      </c>
      <c r="D678" s="483">
        <v>0</v>
      </c>
      <c r="E678" s="483">
        <v>0</v>
      </c>
      <c r="F678" s="483">
        <v>0</v>
      </c>
      <c r="G678" s="483">
        <v>0</v>
      </c>
      <c r="H678" s="89">
        <v>0</v>
      </c>
      <c r="I678" s="483">
        <v>0</v>
      </c>
      <c r="J678" s="483">
        <v>0</v>
      </c>
      <c r="K678" s="483">
        <v>0</v>
      </c>
      <c r="L678" s="483">
        <v>0</v>
      </c>
      <c r="M678" s="483">
        <v>0</v>
      </c>
      <c r="N678" s="483">
        <v>0</v>
      </c>
      <c r="O678" s="483">
        <v>0</v>
      </c>
      <c r="P678" s="483">
        <v>0</v>
      </c>
      <c r="Q678" s="483">
        <v>0</v>
      </c>
      <c r="R678" s="89">
        <v>0</v>
      </c>
      <c r="S678" s="483">
        <v>0</v>
      </c>
      <c r="T678" s="483">
        <v>0</v>
      </c>
      <c r="U678" s="483">
        <v>0</v>
      </c>
      <c r="V678" s="483">
        <v>0</v>
      </c>
      <c r="W678" s="483">
        <v>0</v>
      </c>
      <c r="X678" s="483">
        <v>0</v>
      </c>
      <c r="Y678" s="483">
        <v>0</v>
      </c>
      <c r="Z678" s="483">
        <v>0</v>
      </c>
      <c r="AA678" s="483">
        <v>0</v>
      </c>
      <c r="AB678" s="483">
        <v>0</v>
      </c>
      <c r="AC678" s="483">
        <v>0</v>
      </c>
      <c r="AD678" s="483">
        <v>0</v>
      </c>
      <c r="AE678" s="483">
        <v>0</v>
      </c>
      <c r="AF678" s="233">
        <v>0</v>
      </c>
      <c r="AG678" s="233">
        <v>0</v>
      </c>
      <c r="AH678" s="233">
        <v>0</v>
      </c>
      <c r="AI678" s="233">
        <v>0</v>
      </c>
      <c r="AJ678" s="488">
        <v>0</v>
      </c>
    </row>
    <row r="679" spans="1:36" s="42" customFormat="1" x14ac:dyDescent="0.25">
      <c r="A679" s="406"/>
      <c r="B679" s="115">
        <v>189935</v>
      </c>
      <c r="C679" s="185" t="s">
        <v>190</v>
      </c>
      <c r="D679" s="483">
        <v>0</v>
      </c>
      <c r="E679" s="483">
        <v>0</v>
      </c>
      <c r="F679" s="483">
        <v>0</v>
      </c>
      <c r="G679" s="483">
        <v>0</v>
      </c>
      <c r="H679" s="89">
        <v>0</v>
      </c>
      <c r="I679" s="483">
        <v>0</v>
      </c>
      <c r="J679" s="483">
        <v>0</v>
      </c>
      <c r="K679" s="483">
        <v>0</v>
      </c>
      <c r="L679" s="483">
        <v>0</v>
      </c>
      <c r="M679" s="483">
        <v>0</v>
      </c>
      <c r="N679" s="483">
        <v>0</v>
      </c>
      <c r="O679" s="483">
        <v>0</v>
      </c>
      <c r="P679" s="483">
        <v>0</v>
      </c>
      <c r="Q679" s="483">
        <v>0</v>
      </c>
      <c r="R679" s="89">
        <v>0</v>
      </c>
      <c r="S679" s="483">
        <v>0</v>
      </c>
      <c r="T679" s="483">
        <v>0</v>
      </c>
      <c r="U679" s="483">
        <v>0</v>
      </c>
      <c r="V679" s="483">
        <v>0</v>
      </c>
      <c r="W679" s="483">
        <v>0</v>
      </c>
      <c r="X679" s="483">
        <v>0</v>
      </c>
      <c r="Y679" s="483">
        <v>0</v>
      </c>
      <c r="Z679" s="483">
        <v>0</v>
      </c>
      <c r="AA679" s="483">
        <v>0</v>
      </c>
      <c r="AB679" s="483">
        <v>0</v>
      </c>
      <c r="AC679" s="483">
        <v>0</v>
      </c>
      <c r="AD679" s="483">
        <v>0</v>
      </c>
      <c r="AE679" s="483">
        <v>0</v>
      </c>
      <c r="AF679" s="233">
        <v>0</v>
      </c>
      <c r="AG679" s="233">
        <v>0</v>
      </c>
      <c r="AH679" s="233">
        <v>0</v>
      </c>
      <c r="AI679" s="233">
        <v>0</v>
      </c>
      <c r="AJ679" s="488">
        <v>0</v>
      </c>
    </row>
    <row r="680" spans="1:36" s="42" customFormat="1" x14ac:dyDescent="0.25">
      <c r="A680" s="406"/>
      <c r="B680" s="115">
        <v>189940</v>
      </c>
      <c r="C680" s="185" t="s">
        <v>191</v>
      </c>
      <c r="D680" s="483">
        <v>0</v>
      </c>
      <c r="E680" s="483">
        <v>-6753.1324400000003</v>
      </c>
      <c r="F680" s="483">
        <v>-32.235419999999998</v>
      </c>
      <c r="G680" s="483">
        <v>0</v>
      </c>
      <c r="H680" s="89">
        <v>-6785.3678600000003</v>
      </c>
      <c r="I680" s="483">
        <v>0</v>
      </c>
      <c r="J680" s="483">
        <v>-18.712910000000001</v>
      </c>
      <c r="K680" s="483">
        <v>0</v>
      </c>
      <c r="L680" s="483">
        <v>0</v>
      </c>
      <c r="M680" s="483">
        <v>0</v>
      </c>
      <c r="N680" s="483">
        <v>0</v>
      </c>
      <c r="O680" s="483">
        <v>-301.56394999999998</v>
      </c>
      <c r="P680" s="483">
        <v>-1760.6528499999999</v>
      </c>
      <c r="Q680" s="483">
        <v>-532.45254</v>
      </c>
      <c r="R680" s="89">
        <v>-2613.3822499999997</v>
      </c>
      <c r="S680" s="483">
        <v>0</v>
      </c>
      <c r="T680" s="483">
        <v>0</v>
      </c>
      <c r="U680" s="483">
        <v>0</v>
      </c>
      <c r="V680" s="483">
        <v>-62.182490000000001</v>
      </c>
      <c r="W680" s="483">
        <v>0</v>
      </c>
      <c r="X680" s="483">
        <v>0</v>
      </c>
      <c r="Y680" s="483">
        <v>0</v>
      </c>
      <c r="Z680" s="483">
        <v>-24.750820000000001</v>
      </c>
      <c r="AA680" s="483">
        <v>-237.53513000000001</v>
      </c>
      <c r="AB680" s="483">
        <v>0</v>
      </c>
      <c r="AC680" s="483">
        <v>0</v>
      </c>
      <c r="AD680" s="483">
        <v>-324.46843999999999</v>
      </c>
      <c r="AE680" s="483">
        <v>-9723.2185500000014</v>
      </c>
      <c r="AF680" s="233">
        <v>0</v>
      </c>
      <c r="AG680" s="233">
        <v>-62.182490000000001</v>
      </c>
      <c r="AH680" s="233">
        <v>0</v>
      </c>
      <c r="AI680" s="233">
        <v>-237.53513000000001</v>
      </c>
      <c r="AJ680" s="488">
        <v>-9423.5009300000002</v>
      </c>
    </row>
    <row r="681" spans="1:36" s="40" customFormat="1" x14ac:dyDescent="0.25">
      <c r="A681" s="405"/>
      <c r="B681" s="114">
        <v>19</v>
      </c>
      <c r="C681" s="321" t="s">
        <v>192</v>
      </c>
      <c r="D681" s="484">
        <v>150255.45785000001</v>
      </c>
      <c r="E681" s="484">
        <v>285350.37359999999</v>
      </c>
      <c r="F681" s="484">
        <v>937957.15998999996</v>
      </c>
      <c r="G681" s="484">
        <v>212502.37345000001</v>
      </c>
      <c r="H681" s="26">
        <v>1586065.3648900001</v>
      </c>
      <c r="I681" s="484">
        <v>96544.401119999995</v>
      </c>
      <c r="J681" s="484">
        <v>87232.815889999998</v>
      </c>
      <c r="K681" s="484">
        <v>13954.303</v>
      </c>
      <c r="L681" s="484">
        <v>93524.851020000002</v>
      </c>
      <c r="M681" s="484">
        <v>25668.520079999998</v>
      </c>
      <c r="N681" s="484">
        <v>107517.94941</v>
      </c>
      <c r="O681" s="484">
        <v>12848.9079</v>
      </c>
      <c r="P681" s="484">
        <v>24318.515299999999</v>
      </c>
      <c r="Q681" s="484">
        <v>24792.651999999998</v>
      </c>
      <c r="R681" s="26">
        <v>486402.91571999993</v>
      </c>
      <c r="S681" s="484">
        <v>8276.2028399999999</v>
      </c>
      <c r="T681" s="484">
        <v>9836.5528599999998</v>
      </c>
      <c r="U681" s="484">
        <v>1768.75017</v>
      </c>
      <c r="V681" s="484">
        <v>2559.4829500000001</v>
      </c>
      <c r="W681" s="484">
        <v>3415.9570100000001</v>
      </c>
      <c r="X681" s="484">
        <v>2472.0712400000002</v>
      </c>
      <c r="Y681" s="484">
        <v>2038.3993399999999</v>
      </c>
      <c r="Z681" s="484">
        <v>809.08551999999997</v>
      </c>
      <c r="AA681" s="484">
        <v>4416.3590700000004</v>
      </c>
      <c r="AB681" s="484">
        <v>3775.9493200000002</v>
      </c>
      <c r="AC681" s="484">
        <v>870.80888000000004</v>
      </c>
      <c r="AD681" s="484">
        <v>40239.619200000001</v>
      </c>
      <c r="AE681" s="484">
        <v>2112707.8998099999</v>
      </c>
      <c r="AF681" s="486">
        <v>121472.25241</v>
      </c>
      <c r="AG681" s="486">
        <v>121752.85405000001</v>
      </c>
      <c r="AH681" s="486">
        <v>0</v>
      </c>
      <c r="AI681" s="486">
        <v>7325.5672900000009</v>
      </c>
      <c r="AJ681" s="487">
        <v>1862157.2260599998</v>
      </c>
    </row>
    <row r="682" spans="1:36" s="42" customFormat="1" x14ac:dyDescent="0.25">
      <c r="A682" s="406"/>
      <c r="B682" s="115">
        <v>1901</v>
      </c>
      <c r="C682" s="185" t="s">
        <v>193</v>
      </c>
      <c r="D682" s="483">
        <v>4496.0025500000002</v>
      </c>
      <c r="E682" s="483">
        <v>30524.400150000001</v>
      </c>
      <c r="F682" s="483">
        <v>394785.97272999998</v>
      </c>
      <c r="G682" s="483">
        <v>13176.832609999999</v>
      </c>
      <c r="H682" s="89">
        <v>442983.20803999994</v>
      </c>
      <c r="I682" s="483">
        <v>22910.486980000001</v>
      </c>
      <c r="J682" s="483">
        <v>3234.62664</v>
      </c>
      <c r="K682" s="483">
        <v>527.22400000000005</v>
      </c>
      <c r="L682" s="483">
        <v>19562.179329999999</v>
      </c>
      <c r="M682" s="483">
        <v>0</v>
      </c>
      <c r="N682" s="483">
        <v>3510.65398</v>
      </c>
      <c r="O682" s="483">
        <v>404.25583</v>
      </c>
      <c r="P682" s="483">
        <v>2.7177500000000001</v>
      </c>
      <c r="Q682" s="483">
        <v>0</v>
      </c>
      <c r="R682" s="89">
        <v>50152.144510000006</v>
      </c>
      <c r="S682" s="483">
        <v>0</v>
      </c>
      <c r="T682" s="483">
        <v>82.402780000000007</v>
      </c>
      <c r="U682" s="483">
        <v>0</v>
      </c>
      <c r="V682" s="483">
        <v>0</v>
      </c>
      <c r="W682" s="483">
        <v>0</v>
      </c>
      <c r="X682" s="483">
        <v>0</v>
      </c>
      <c r="Y682" s="483">
        <v>0</v>
      </c>
      <c r="Z682" s="483">
        <v>0</v>
      </c>
      <c r="AA682" s="483">
        <v>0</v>
      </c>
      <c r="AB682" s="483">
        <v>0</v>
      </c>
      <c r="AC682" s="483">
        <v>0</v>
      </c>
      <c r="AD682" s="483">
        <v>82.402780000000007</v>
      </c>
      <c r="AE682" s="483">
        <v>493217.75532999996</v>
      </c>
      <c r="AF682" s="233">
        <v>4037.8779800000002</v>
      </c>
      <c r="AG682" s="233">
        <v>19562.179329999999</v>
      </c>
      <c r="AH682" s="233">
        <v>0</v>
      </c>
      <c r="AI682" s="233">
        <v>0</v>
      </c>
      <c r="AJ682" s="488">
        <v>469617.69801999989</v>
      </c>
    </row>
    <row r="683" spans="1:36" s="42" customFormat="1" x14ac:dyDescent="0.25">
      <c r="A683" s="406"/>
      <c r="B683" s="115">
        <v>190105</v>
      </c>
      <c r="C683" s="185" t="s">
        <v>194</v>
      </c>
      <c r="D683" s="483">
        <v>0</v>
      </c>
      <c r="E683" s="483">
        <v>26333.501810000002</v>
      </c>
      <c r="F683" s="483">
        <v>377717.87742999999</v>
      </c>
      <c r="G683" s="483">
        <v>7044.4299199999996</v>
      </c>
      <c r="H683" s="89">
        <v>411095.80916</v>
      </c>
      <c r="I683" s="483">
        <v>22910.486980000001</v>
      </c>
      <c r="J683" s="483">
        <v>0</v>
      </c>
      <c r="K683" s="483">
        <v>0</v>
      </c>
      <c r="L683" s="483">
        <v>11093.83006</v>
      </c>
      <c r="M683" s="483">
        <v>0</v>
      </c>
      <c r="N683" s="483">
        <v>2663.7415099999998</v>
      </c>
      <c r="O683" s="483">
        <v>0</v>
      </c>
      <c r="P683" s="483">
        <v>0</v>
      </c>
      <c r="Q683" s="483">
        <v>0</v>
      </c>
      <c r="R683" s="89">
        <v>36668.058550000002</v>
      </c>
      <c r="S683" s="483">
        <v>0</v>
      </c>
      <c r="T683" s="483">
        <v>0</v>
      </c>
      <c r="U683" s="483">
        <v>0</v>
      </c>
      <c r="V683" s="483">
        <v>0</v>
      </c>
      <c r="W683" s="483">
        <v>0</v>
      </c>
      <c r="X683" s="483">
        <v>0</v>
      </c>
      <c r="Y683" s="483">
        <v>0</v>
      </c>
      <c r="Z683" s="483">
        <v>0</v>
      </c>
      <c r="AA683" s="483">
        <v>0</v>
      </c>
      <c r="AB683" s="483">
        <v>0</v>
      </c>
      <c r="AC683" s="483">
        <v>0</v>
      </c>
      <c r="AD683" s="483">
        <v>0</v>
      </c>
      <c r="AE683" s="483">
        <v>447763.86771000002</v>
      </c>
      <c r="AF683" s="233">
        <v>2663.7415099999998</v>
      </c>
      <c r="AG683" s="233">
        <v>11093.83006</v>
      </c>
      <c r="AH683" s="233">
        <v>0</v>
      </c>
      <c r="AI683" s="233">
        <v>0</v>
      </c>
      <c r="AJ683" s="488">
        <v>434006.29613999999</v>
      </c>
    </row>
    <row r="684" spans="1:36" s="42" customFormat="1" x14ac:dyDescent="0.25">
      <c r="A684" s="406"/>
      <c r="B684" s="115">
        <v>190110</v>
      </c>
      <c r="C684" s="185" t="s">
        <v>195</v>
      </c>
      <c r="D684" s="483">
        <v>47.197650000000003</v>
      </c>
      <c r="E684" s="483">
        <v>1001.9574699999999</v>
      </c>
      <c r="F684" s="483">
        <v>15400.19016</v>
      </c>
      <c r="G684" s="483">
        <v>5373.9645899999996</v>
      </c>
      <c r="H684" s="89">
        <v>21823.309870000001</v>
      </c>
      <c r="I684" s="483">
        <v>0</v>
      </c>
      <c r="J684" s="483">
        <v>0</v>
      </c>
      <c r="K684" s="483">
        <v>0</v>
      </c>
      <c r="L684" s="483">
        <v>7283.2208899999996</v>
      </c>
      <c r="M684" s="483">
        <v>0</v>
      </c>
      <c r="N684" s="483">
        <v>0</v>
      </c>
      <c r="O684" s="483">
        <v>0</v>
      </c>
      <c r="P684" s="483">
        <v>0</v>
      </c>
      <c r="Q684" s="483">
        <v>0</v>
      </c>
      <c r="R684" s="89">
        <v>7283.2208899999996</v>
      </c>
      <c r="S684" s="483">
        <v>0</v>
      </c>
      <c r="T684" s="483">
        <v>0</v>
      </c>
      <c r="U684" s="483">
        <v>0</v>
      </c>
      <c r="V684" s="483">
        <v>0</v>
      </c>
      <c r="W684" s="483">
        <v>0</v>
      </c>
      <c r="X684" s="483">
        <v>0</v>
      </c>
      <c r="Y684" s="483">
        <v>0</v>
      </c>
      <c r="Z684" s="483">
        <v>0</v>
      </c>
      <c r="AA684" s="483">
        <v>0</v>
      </c>
      <c r="AB684" s="483">
        <v>0</v>
      </c>
      <c r="AC684" s="483">
        <v>0</v>
      </c>
      <c r="AD684" s="483">
        <v>0</v>
      </c>
      <c r="AE684" s="483">
        <v>29106.530760000001</v>
      </c>
      <c r="AF684" s="233">
        <v>0</v>
      </c>
      <c r="AG684" s="233">
        <v>7283.2208899999996</v>
      </c>
      <c r="AH684" s="233">
        <v>0</v>
      </c>
      <c r="AI684" s="233">
        <v>0</v>
      </c>
      <c r="AJ684" s="488">
        <v>21823.309870000001</v>
      </c>
    </row>
    <row r="685" spans="1:36" s="42" customFormat="1" x14ac:dyDescent="0.25">
      <c r="A685" s="406"/>
      <c r="B685" s="115">
        <v>190115</v>
      </c>
      <c r="C685" s="185" t="s">
        <v>196</v>
      </c>
      <c r="D685" s="483">
        <v>496.49599999999998</v>
      </c>
      <c r="E685" s="483">
        <v>8.5556999999999999</v>
      </c>
      <c r="F685" s="483">
        <v>86.311210000000003</v>
      </c>
      <c r="G685" s="483">
        <v>0</v>
      </c>
      <c r="H685" s="89">
        <v>591.36290999999994</v>
      </c>
      <c r="I685" s="483">
        <v>0</v>
      </c>
      <c r="J685" s="483">
        <v>15</v>
      </c>
      <c r="K685" s="483">
        <v>0</v>
      </c>
      <c r="L685" s="483">
        <v>3.0210000000000001E-2</v>
      </c>
      <c r="M685" s="483">
        <v>0</v>
      </c>
      <c r="N685" s="483">
        <v>0</v>
      </c>
      <c r="O685" s="483">
        <v>78.087999999999994</v>
      </c>
      <c r="P685" s="483">
        <v>2.7177500000000001</v>
      </c>
      <c r="Q685" s="483">
        <v>0</v>
      </c>
      <c r="R685" s="89">
        <v>95.835959999999986</v>
      </c>
      <c r="S685" s="483">
        <v>0</v>
      </c>
      <c r="T685" s="483">
        <v>3.8000000000000002E-4</v>
      </c>
      <c r="U685" s="483">
        <v>0</v>
      </c>
      <c r="V685" s="483">
        <v>0</v>
      </c>
      <c r="W685" s="483">
        <v>0</v>
      </c>
      <c r="X685" s="483">
        <v>0</v>
      </c>
      <c r="Y685" s="483">
        <v>0</v>
      </c>
      <c r="Z685" s="483">
        <v>0</v>
      </c>
      <c r="AA685" s="483">
        <v>0</v>
      </c>
      <c r="AB685" s="483">
        <v>0</v>
      </c>
      <c r="AC685" s="483">
        <v>0</v>
      </c>
      <c r="AD685" s="483">
        <v>3.8000000000000002E-4</v>
      </c>
      <c r="AE685" s="483">
        <v>687.19924999999989</v>
      </c>
      <c r="AF685" s="233">
        <v>0</v>
      </c>
      <c r="AG685" s="233">
        <v>3.0210000000000001E-2</v>
      </c>
      <c r="AH685" s="233">
        <v>0</v>
      </c>
      <c r="AI685" s="233">
        <v>0</v>
      </c>
      <c r="AJ685" s="488">
        <v>687.16903999999988</v>
      </c>
    </row>
    <row r="686" spans="1:36" s="42" customFormat="1" x14ac:dyDescent="0.25">
      <c r="A686" s="406"/>
      <c r="B686" s="115">
        <v>190120</v>
      </c>
      <c r="C686" s="185" t="s">
        <v>197</v>
      </c>
      <c r="D686" s="483">
        <v>3952.3089</v>
      </c>
      <c r="E686" s="483">
        <v>3180.38517</v>
      </c>
      <c r="F686" s="483">
        <v>1581.59393</v>
      </c>
      <c r="G686" s="483">
        <v>758.43809999999996</v>
      </c>
      <c r="H686" s="89">
        <v>9472.7260999999999</v>
      </c>
      <c r="I686" s="483">
        <v>0</v>
      </c>
      <c r="J686" s="483">
        <v>3219.62664</v>
      </c>
      <c r="K686" s="483">
        <v>527.22400000000005</v>
      </c>
      <c r="L686" s="483">
        <v>1185.09817</v>
      </c>
      <c r="M686" s="483">
        <v>0</v>
      </c>
      <c r="N686" s="483">
        <v>846.91246999999998</v>
      </c>
      <c r="O686" s="483">
        <v>326.16782999999998</v>
      </c>
      <c r="P686" s="483">
        <v>0</v>
      </c>
      <c r="Q686" s="483">
        <v>0</v>
      </c>
      <c r="R686" s="89">
        <v>6105.0291100000004</v>
      </c>
      <c r="S686" s="483">
        <v>0</v>
      </c>
      <c r="T686" s="483">
        <v>82.4024</v>
      </c>
      <c r="U686" s="483">
        <v>0</v>
      </c>
      <c r="V686" s="483">
        <v>0</v>
      </c>
      <c r="W686" s="483">
        <v>0</v>
      </c>
      <c r="X686" s="483">
        <v>0</v>
      </c>
      <c r="Y686" s="483">
        <v>0</v>
      </c>
      <c r="Z686" s="483">
        <v>0</v>
      </c>
      <c r="AA686" s="483">
        <v>0</v>
      </c>
      <c r="AB686" s="483">
        <v>0</v>
      </c>
      <c r="AC686" s="483">
        <v>0</v>
      </c>
      <c r="AD686" s="483">
        <v>82.4024</v>
      </c>
      <c r="AE686" s="483">
        <v>15660.15761</v>
      </c>
      <c r="AF686" s="233">
        <v>1374.1364699999999</v>
      </c>
      <c r="AG686" s="233">
        <v>1185.09817</v>
      </c>
      <c r="AH686" s="233">
        <v>0</v>
      </c>
      <c r="AI686" s="233">
        <v>0</v>
      </c>
      <c r="AJ686" s="488">
        <v>13100.922970000001</v>
      </c>
    </row>
    <row r="687" spans="1:36" s="42" customFormat="1" x14ac:dyDescent="0.25">
      <c r="A687" s="406"/>
      <c r="B687" s="115">
        <v>190125</v>
      </c>
      <c r="C687" s="185" t="s">
        <v>198</v>
      </c>
      <c r="D687" s="483">
        <v>0</v>
      </c>
      <c r="E687" s="483">
        <v>0</v>
      </c>
      <c r="F687" s="483">
        <v>0</v>
      </c>
      <c r="G687" s="483">
        <v>0</v>
      </c>
      <c r="H687" s="89">
        <v>0</v>
      </c>
      <c r="I687" s="483">
        <v>0</v>
      </c>
      <c r="J687" s="483">
        <v>0</v>
      </c>
      <c r="K687" s="483">
        <v>0</v>
      </c>
      <c r="L687" s="483">
        <v>0</v>
      </c>
      <c r="M687" s="483">
        <v>0</v>
      </c>
      <c r="N687" s="483">
        <v>0</v>
      </c>
      <c r="O687" s="483">
        <v>0</v>
      </c>
      <c r="P687" s="483">
        <v>0</v>
      </c>
      <c r="Q687" s="483">
        <v>0</v>
      </c>
      <c r="R687" s="89">
        <v>0</v>
      </c>
      <c r="S687" s="483">
        <v>0</v>
      </c>
      <c r="T687" s="483">
        <v>0</v>
      </c>
      <c r="U687" s="483">
        <v>0</v>
      </c>
      <c r="V687" s="483">
        <v>0</v>
      </c>
      <c r="W687" s="483">
        <v>0</v>
      </c>
      <c r="X687" s="483">
        <v>0</v>
      </c>
      <c r="Y687" s="483">
        <v>0</v>
      </c>
      <c r="Z687" s="483">
        <v>0</v>
      </c>
      <c r="AA687" s="483">
        <v>0</v>
      </c>
      <c r="AB687" s="483">
        <v>0</v>
      </c>
      <c r="AC687" s="483">
        <v>0</v>
      </c>
      <c r="AD687" s="483">
        <v>0</v>
      </c>
      <c r="AE687" s="483">
        <v>0</v>
      </c>
      <c r="AF687" s="233">
        <v>0</v>
      </c>
      <c r="AG687" s="233">
        <v>0</v>
      </c>
      <c r="AH687" s="233">
        <v>0</v>
      </c>
      <c r="AI687" s="233">
        <v>0</v>
      </c>
      <c r="AJ687" s="488">
        <v>0</v>
      </c>
    </row>
    <row r="688" spans="1:36" s="42" customFormat="1" x14ac:dyDescent="0.25">
      <c r="A688" s="406"/>
      <c r="B688" s="115">
        <v>1902</v>
      </c>
      <c r="C688" s="185" t="s">
        <v>156</v>
      </c>
      <c r="D688" s="483">
        <v>102836.96195</v>
      </c>
      <c r="E688" s="483">
        <v>129237.49095000001</v>
      </c>
      <c r="F688" s="483">
        <v>288191.46240000002</v>
      </c>
      <c r="G688" s="483">
        <v>112661.27536</v>
      </c>
      <c r="H688" s="89">
        <v>632927.19065999996</v>
      </c>
      <c r="I688" s="483">
        <v>34701.372629999998</v>
      </c>
      <c r="J688" s="483">
        <v>55858.479930000001</v>
      </c>
      <c r="K688" s="483">
        <v>11701.475</v>
      </c>
      <c r="L688" s="483">
        <v>43440.200790000003</v>
      </c>
      <c r="M688" s="483">
        <v>14704.300880000001</v>
      </c>
      <c r="N688" s="483">
        <v>62026.324659999998</v>
      </c>
      <c r="O688" s="483">
        <v>9257.6643000000004</v>
      </c>
      <c r="P688" s="483">
        <v>14350.987940000001</v>
      </c>
      <c r="Q688" s="483">
        <v>14288.586219999999</v>
      </c>
      <c r="R688" s="89">
        <v>260329.39235000001</v>
      </c>
      <c r="S688" s="483">
        <v>5035.4597199999998</v>
      </c>
      <c r="T688" s="483">
        <v>3675.25749</v>
      </c>
      <c r="U688" s="483">
        <v>1818.6160199999999</v>
      </c>
      <c r="V688" s="483">
        <v>644.45405000000005</v>
      </c>
      <c r="W688" s="483">
        <v>2859.7657800000002</v>
      </c>
      <c r="X688" s="483">
        <v>688.88505999999995</v>
      </c>
      <c r="Y688" s="483">
        <v>1066.68543</v>
      </c>
      <c r="Z688" s="483">
        <v>436.85809</v>
      </c>
      <c r="AA688" s="483">
        <v>739.75405999999998</v>
      </c>
      <c r="AB688" s="483">
        <v>2455.1358700000001</v>
      </c>
      <c r="AC688" s="483">
        <v>263.51643999999999</v>
      </c>
      <c r="AD688" s="483">
        <v>19684.388009999995</v>
      </c>
      <c r="AE688" s="483">
        <v>912940.97101999994</v>
      </c>
      <c r="AF688" s="233">
        <v>73727.799660000004</v>
      </c>
      <c r="AG688" s="233">
        <v>58788.955720000005</v>
      </c>
      <c r="AH688" s="233">
        <v>0</v>
      </c>
      <c r="AI688" s="233">
        <v>2069.9559300000001</v>
      </c>
      <c r="AJ688" s="488">
        <v>778354.25971000001</v>
      </c>
    </row>
    <row r="689" spans="1:36" s="42" customFormat="1" x14ac:dyDescent="0.25">
      <c r="A689" s="406"/>
      <c r="B689" s="115">
        <v>190205</v>
      </c>
      <c r="C689" s="185" t="s">
        <v>199</v>
      </c>
      <c r="D689" s="483">
        <v>24833.50361</v>
      </c>
      <c r="E689" s="483">
        <v>471.90649999999999</v>
      </c>
      <c r="F689" s="483">
        <v>59.138979999999997</v>
      </c>
      <c r="G689" s="483">
        <v>92.723950000000002</v>
      </c>
      <c r="H689" s="89">
        <v>25457.27304</v>
      </c>
      <c r="I689" s="483">
        <v>97.763689999999997</v>
      </c>
      <c r="J689" s="483">
        <v>53.820129999999999</v>
      </c>
      <c r="K689" s="483">
        <v>59.387</v>
      </c>
      <c r="L689" s="483">
        <v>54.602490000000003</v>
      </c>
      <c r="M689" s="483">
        <v>0</v>
      </c>
      <c r="N689" s="483">
        <v>58.974260000000001</v>
      </c>
      <c r="O689" s="483">
        <v>52.26782</v>
      </c>
      <c r="P689" s="483">
        <v>110.30025999999999</v>
      </c>
      <c r="Q689" s="483">
        <v>51.485909999999997</v>
      </c>
      <c r="R689" s="89">
        <v>538.60155999999995</v>
      </c>
      <c r="S689" s="483">
        <v>54.408119999999997</v>
      </c>
      <c r="T689" s="483">
        <v>55</v>
      </c>
      <c r="U689" s="483">
        <v>0</v>
      </c>
      <c r="V689" s="483">
        <v>0</v>
      </c>
      <c r="W689" s="483">
        <v>60</v>
      </c>
      <c r="X689" s="483">
        <v>0</v>
      </c>
      <c r="Y689" s="483">
        <v>59.421990000000001</v>
      </c>
      <c r="Z689" s="483">
        <v>0</v>
      </c>
      <c r="AA689" s="483">
        <v>59.925440000000002</v>
      </c>
      <c r="AB689" s="483">
        <v>0</v>
      </c>
      <c r="AC689" s="483">
        <v>0</v>
      </c>
      <c r="AD689" s="483">
        <v>288.75554999999997</v>
      </c>
      <c r="AE689" s="483">
        <v>26284.630150000001</v>
      </c>
      <c r="AF689" s="233">
        <v>118.36126</v>
      </c>
      <c r="AG689" s="233">
        <v>54.602490000000003</v>
      </c>
      <c r="AH689" s="233">
        <v>0</v>
      </c>
      <c r="AI689" s="233">
        <v>119.34743</v>
      </c>
      <c r="AJ689" s="488">
        <v>25992.31897</v>
      </c>
    </row>
    <row r="690" spans="1:36" s="42" customFormat="1" x14ac:dyDescent="0.25">
      <c r="A690" s="406"/>
      <c r="B690" s="115">
        <v>190210</v>
      </c>
      <c r="C690" s="185" t="s">
        <v>200</v>
      </c>
      <c r="D690" s="483">
        <v>0</v>
      </c>
      <c r="E690" s="483">
        <v>0</v>
      </c>
      <c r="F690" s="483">
        <v>0</v>
      </c>
      <c r="G690" s="483">
        <v>218.76767000000001</v>
      </c>
      <c r="H690" s="89">
        <v>218.76767000000001</v>
      </c>
      <c r="I690" s="483">
        <v>0</v>
      </c>
      <c r="J690" s="483">
        <v>0</v>
      </c>
      <c r="K690" s="483">
        <v>0</v>
      </c>
      <c r="L690" s="483">
        <v>0</v>
      </c>
      <c r="M690" s="483">
        <v>104.06252000000001</v>
      </c>
      <c r="N690" s="483">
        <v>3315.5170400000002</v>
      </c>
      <c r="O690" s="483">
        <v>0</v>
      </c>
      <c r="P690" s="483">
        <v>0</v>
      </c>
      <c r="Q690" s="483">
        <v>0</v>
      </c>
      <c r="R690" s="89">
        <v>3419.5795600000001</v>
      </c>
      <c r="S690" s="483">
        <v>0</v>
      </c>
      <c r="T690" s="483">
        <v>0</v>
      </c>
      <c r="U690" s="483">
        <v>60.366900000000001</v>
      </c>
      <c r="V690" s="483">
        <v>64.161199999999994</v>
      </c>
      <c r="W690" s="483">
        <v>0</v>
      </c>
      <c r="X690" s="483">
        <v>82.591359999999995</v>
      </c>
      <c r="Y690" s="483">
        <v>0</v>
      </c>
      <c r="Z690" s="483">
        <v>52.984430000000003</v>
      </c>
      <c r="AA690" s="483">
        <v>0</v>
      </c>
      <c r="AB690" s="483">
        <v>82.327889999999996</v>
      </c>
      <c r="AC690" s="483">
        <v>73.863659999999996</v>
      </c>
      <c r="AD690" s="483">
        <v>416.29543999999999</v>
      </c>
      <c r="AE690" s="483">
        <v>4054.6426700000002</v>
      </c>
      <c r="AF690" s="233">
        <v>3315.5170400000002</v>
      </c>
      <c r="AG690" s="233">
        <v>168.22372000000001</v>
      </c>
      <c r="AH690" s="233">
        <v>0</v>
      </c>
      <c r="AI690" s="233">
        <v>73.863659999999996</v>
      </c>
      <c r="AJ690" s="488">
        <v>497.03825000000006</v>
      </c>
    </row>
    <row r="691" spans="1:36" s="42" customFormat="1" x14ac:dyDescent="0.25">
      <c r="A691" s="406"/>
      <c r="B691" s="115">
        <v>190215</v>
      </c>
      <c r="C691" s="185" t="s">
        <v>201</v>
      </c>
      <c r="D691" s="483">
        <v>0</v>
      </c>
      <c r="E691" s="483">
        <v>0</v>
      </c>
      <c r="F691" s="483">
        <v>0</v>
      </c>
      <c r="G691" s="483">
        <v>0</v>
      </c>
      <c r="H691" s="89">
        <v>0</v>
      </c>
      <c r="I691" s="483">
        <v>0</v>
      </c>
      <c r="J691" s="483">
        <v>0</v>
      </c>
      <c r="K691" s="483">
        <v>0</v>
      </c>
      <c r="L691" s="483">
        <v>0</v>
      </c>
      <c r="M691" s="483">
        <v>0</v>
      </c>
      <c r="N691" s="483">
        <v>0</v>
      </c>
      <c r="O691" s="483">
        <v>0</v>
      </c>
      <c r="P691" s="483">
        <v>0</v>
      </c>
      <c r="Q691" s="483">
        <v>0</v>
      </c>
      <c r="R691" s="89">
        <v>0</v>
      </c>
      <c r="S691" s="483">
        <v>0</v>
      </c>
      <c r="T691" s="483">
        <v>0</v>
      </c>
      <c r="U691" s="483">
        <v>0</v>
      </c>
      <c r="V691" s="483">
        <v>0</v>
      </c>
      <c r="W691" s="483">
        <v>0</v>
      </c>
      <c r="X691" s="483">
        <v>0</v>
      </c>
      <c r="Y691" s="483">
        <v>0</v>
      </c>
      <c r="Z691" s="483">
        <v>0</v>
      </c>
      <c r="AA691" s="483">
        <v>0</v>
      </c>
      <c r="AB691" s="483">
        <v>0</v>
      </c>
      <c r="AC691" s="483">
        <v>0</v>
      </c>
      <c r="AD691" s="483">
        <v>0</v>
      </c>
      <c r="AE691" s="483">
        <v>0</v>
      </c>
      <c r="AF691" s="233">
        <v>0</v>
      </c>
      <c r="AG691" s="233">
        <v>0</v>
      </c>
      <c r="AH691" s="233">
        <v>0</v>
      </c>
      <c r="AI691" s="233">
        <v>0</v>
      </c>
      <c r="AJ691" s="488">
        <v>0</v>
      </c>
    </row>
    <row r="692" spans="1:36" s="42" customFormat="1" x14ac:dyDescent="0.25">
      <c r="A692" s="406"/>
      <c r="B692" s="115">
        <v>190220</v>
      </c>
      <c r="C692" s="185" t="s">
        <v>202</v>
      </c>
      <c r="D692" s="483">
        <v>0</v>
      </c>
      <c r="E692" s="483">
        <v>0</v>
      </c>
      <c r="F692" s="483">
        <v>0</v>
      </c>
      <c r="G692" s="483">
        <v>0</v>
      </c>
      <c r="H692" s="89">
        <v>0</v>
      </c>
      <c r="I692" s="483">
        <v>0</v>
      </c>
      <c r="J692" s="483">
        <v>0</v>
      </c>
      <c r="K692" s="483">
        <v>0</v>
      </c>
      <c r="L692" s="483">
        <v>0</v>
      </c>
      <c r="M692" s="483">
        <v>0</v>
      </c>
      <c r="N692" s="483">
        <v>0</v>
      </c>
      <c r="O692" s="483">
        <v>0</v>
      </c>
      <c r="P692" s="483">
        <v>0</v>
      </c>
      <c r="Q692" s="483">
        <v>0</v>
      </c>
      <c r="R692" s="89">
        <v>0</v>
      </c>
      <c r="S692" s="483">
        <v>0</v>
      </c>
      <c r="T692" s="483">
        <v>0</v>
      </c>
      <c r="U692" s="483">
        <v>0</v>
      </c>
      <c r="V692" s="483">
        <v>0</v>
      </c>
      <c r="W692" s="483">
        <v>0</v>
      </c>
      <c r="X692" s="483">
        <v>0</v>
      </c>
      <c r="Y692" s="483">
        <v>0</v>
      </c>
      <c r="Z692" s="483">
        <v>0</v>
      </c>
      <c r="AA692" s="483">
        <v>0</v>
      </c>
      <c r="AB692" s="483">
        <v>0</v>
      </c>
      <c r="AC692" s="483">
        <v>0</v>
      </c>
      <c r="AD692" s="483">
        <v>0</v>
      </c>
      <c r="AE692" s="483">
        <v>0</v>
      </c>
      <c r="AF692" s="233">
        <v>0</v>
      </c>
      <c r="AG692" s="233">
        <v>0</v>
      </c>
      <c r="AH692" s="233">
        <v>0</v>
      </c>
      <c r="AI692" s="233">
        <v>0</v>
      </c>
      <c r="AJ692" s="488">
        <v>0</v>
      </c>
    </row>
    <row r="693" spans="1:36" s="42" customFormat="1" x14ac:dyDescent="0.25">
      <c r="A693" s="406"/>
      <c r="B693" s="115">
        <v>190221</v>
      </c>
      <c r="C693" s="185" t="s">
        <v>1575</v>
      </c>
      <c r="D693" s="483">
        <v>0</v>
      </c>
      <c r="E693" s="483">
        <v>0</v>
      </c>
      <c r="F693" s="483">
        <v>0</v>
      </c>
      <c r="G693" s="483">
        <v>0</v>
      </c>
      <c r="H693" s="89">
        <v>0</v>
      </c>
      <c r="I693" s="483">
        <v>0</v>
      </c>
      <c r="J693" s="483">
        <v>0</v>
      </c>
      <c r="K693" s="483">
        <v>0</v>
      </c>
      <c r="L693" s="483">
        <v>0</v>
      </c>
      <c r="M693" s="483">
        <v>0</v>
      </c>
      <c r="N693" s="483">
        <v>0</v>
      </c>
      <c r="O693" s="483">
        <v>0</v>
      </c>
      <c r="P693" s="483">
        <v>0</v>
      </c>
      <c r="Q693" s="483">
        <v>0</v>
      </c>
      <c r="R693" s="89">
        <v>0</v>
      </c>
      <c r="S693" s="483">
        <v>0</v>
      </c>
      <c r="T693" s="483">
        <v>0</v>
      </c>
      <c r="U693" s="483">
        <v>0</v>
      </c>
      <c r="V693" s="483">
        <v>0</v>
      </c>
      <c r="W693" s="483">
        <v>0</v>
      </c>
      <c r="X693" s="483">
        <v>0</v>
      </c>
      <c r="Y693" s="483">
        <v>0</v>
      </c>
      <c r="Z693" s="483">
        <v>0</v>
      </c>
      <c r="AA693" s="483">
        <v>0</v>
      </c>
      <c r="AB693" s="483">
        <v>0</v>
      </c>
      <c r="AC693" s="483">
        <v>0</v>
      </c>
      <c r="AD693" s="483">
        <v>0</v>
      </c>
      <c r="AE693" s="483">
        <v>0</v>
      </c>
      <c r="AF693" s="233">
        <v>0</v>
      </c>
      <c r="AG693" s="233">
        <v>0</v>
      </c>
      <c r="AH693" s="233">
        <v>0</v>
      </c>
      <c r="AI693" s="233">
        <v>0</v>
      </c>
      <c r="AJ693" s="488">
        <v>0</v>
      </c>
    </row>
    <row r="694" spans="1:36" s="42" customFormat="1" x14ac:dyDescent="0.25">
      <c r="A694" s="406"/>
      <c r="B694" s="115">
        <v>190225</v>
      </c>
      <c r="C694" s="185" t="s">
        <v>1576</v>
      </c>
      <c r="D694" s="483">
        <v>0</v>
      </c>
      <c r="E694" s="483">
        <v>0</v>
      </c>
      <c r="F694" s="483">
        <v>0</v>
      </c>
      <c r="G694" s="483">
        <v>0</v>
      </c>
      <c r="H694" s="89">
        <v>0</v>
      </c>
      <c r="I694" s="483">
        <v>0</v>
      </c>
      <c r="J694" s="483">
        <v>0</v>
      </c>
      <c r="K694" s="483">
        <v>0</v>
      </c>
      <c r="L694" s="483">
        <v>0</v>
      </c>
      <c r="M694" s="483">
        <v>0</v>
      </c>
      <c r="N694" s="483">
        <v>0</v>
      </c>
      <c r="O694" s="483">
        <v>0</v>
      </c>
      <c r="P694" s="483">
        <v>0</v>
      </c>
      <c r="Q694" s="483">
        <v>0</v>
      </c>
      <c r="R694" s="89">
        <v>0</v>
      </c>
      <c r="S694" s="483">
        <v>0</v>
      </c>
      <c r="T694" s="483">
        <v>0</v>
      </c>
      <c r="U694" s="483">
        <v>0</v>
      </c>
      <c r="V694" s="483">
        <v>0</v>
      </c>
      <c r="W694" s="483">
        <v>0</v>
      </c>
      <c r="X694" s="483">
        <v>0</v>
      </c>
      <c r="Y694" s="483">
        <v>0</v>
      </c>
      <c r="Z694" s="483">
        <v>0</v>
      </c>
      <c r="AA694" s="483">
        <v>0</v>
      </c>
      <c r="AB694" s="483">
        <v>0</v>
      </c>
      <c r="AC694" s="483">
        <v>0</v>
      </c>
      <c r="AD694" s="483">
        <v>0</v>
      </c>
      <c r="AE694" s="483">
        <v>0</v>
      </c>
      <c r="AF694" s="233">
        <v>0</v>
      </c>
      <c r="AG694" s="233">
        <v>0</v>
      </c>
      <c r="AH694" s="233">
        <v>0</v>
      </c>
      <c r="AI694" s="233">
        <v>0</v>
      </c>
      <c r="AJ694" s="488">
        <v>0</v>
      </c>
    </row>
    <row r="695" spans="1:36" s="42" customFormat="1" x14ac:dyDescent="0.25">
      <c r="A695" s="406"/>
      <c r="B695" s="115">
        <v>190226</v>
      </c>
      <c r="C695" s="185" t="s">
        <v>1577</v>
      </c>
      <c r="D695" s="483">
        <v>0</v>
      </c>
      <c r="E695" s="483">
        <v>0</v>
      </c>
      <c r="F695" s="483">
        <v>0</v>
      </c>
      <c r="G695" s="483">
        <v>0</v>
      </c>
      <c r="H695" s="89">
        <v>0</v>
      </c>
      <c r="I695" s="483">
        <v>0</v>
      </c>
      <c r="J695" s="483">
        <v>0</v>
      </c>
      <c r="K695" s="483">
        <v>0</v>
      </c>
      <c r="L695" s="483">
        <v>0</v>
      </c>
      <c r="M695" s="483">
        <v>0</v>
      </c>
      <c r="N695" s="483">
        <v>0</v>
      </c>
      <c r="O695" s="483">
        <v>0</v>
      </c>
      <c r="P695" s="483">
        <v>0</v>
      </c>
      <c r="Q695" s="483">
        <v>0</v>
      </c>
      <c r="R695" s="89">
        <v>0</v>
      </c>
      <c r="S695" s="483">
        <v>0</v>
      </c>
      <c r="T695" s="483">
        <v>0</v>
      </c>
      <c r="U695" s="483">
        <v>0</v>
      </c>
      <c r="V695" s="483">
        <v>0</v>
      </c>
      <c r="W695" s="483">
        <v>0</v>
      </c>
      <c r="X695" s="483">
        <v>0</v>
      </c>
      <c r="Y695" s="483">
        <v>0</v>
      </c>
      <c r="Z695" s="483">
        <v>0</v>
      </c>
      <c r="AA695" s="483">
        <v>0</v>
      </c>
      <c r="AB695" s="483">
        <v>0</v>
      </c>
      <c r="AC695" s="483">
        <v>0</v>
      </c>
      <c r="AD695" s="483">
        <v>0</v>
      </c>
      <c r="AE695" s="483">
        <v>0</v>
      </c>
      <c r="AF695" s="233">
        <v>0</v>
      </c>
      <c r="AG695" s="233">
        <v>0</v>
      </c>
      <c r="AH695" s="233">
        <v>0</v>
      </c>
      <c r="AI695" s="233">
        <v>0</v>
      </c>
      <c r="AJ695" s="488">
        <v>0</v>
      </c>
    </row>
    <row r="696" spans="1:36" s="42" customFormat="1" x14ac:dyDescent="0.25">
      <c r="A696" s="406"/>
      <c r="B696" s="115">
        <v>190230</v>
      </c>
      <c r="C696" s="185" t="s">
        <v>206</v>
      </c>
      <c r="D696" s="483">
        <v>0</v>
      </c>
      <c r="E696" s="483">
        <v>0</v>
      </c>
      <c r="F696" s="483">
        <v>0</v>
      </c>
      <c r="G696" s="483">
        <v>0</v>
      </c>
      <c r="H696" s="89">
        <v>0</v>
      </c>
      <c r="I696" s="483">
        <v>0</v>
      </c>
      <c r="J696" s="483">
        <v>0</v>
      </c>
      <c r="K696" s="483">
        <v>0</v>
      </c>
      <c r="L696" s="483">
        <v>0</v>
      </c>
      <c r="M696" s="483">
        <v>0</v>
      </c>
      <c r="N696" s="483">
        <v>0</v>
      </c>
      <c r="O696" s="483">
        <v>0</v>
      </c>
      <c r="P696" s="483">
        <v>0</v>
      </c>
      <c r="Q696" s="483">
        <v>0</v>
      </c>
      <c r="R696" s="89">
        <v>0</v>
      </c>
      <c r="S696" s="483">
        <v>0</v>
      </c>
      <c r="T696" s="483">
        <v>0</v>
      </c>
      <c r="U696" s="483">
        <v>875.73875999999996</v>
      </c>
      <c r="V696" s="483">
        <v>0</v>
      </c>
      <c r="W696" s="483">
        <v>0</v>
      </c>
      <c r="X696" s="483">
        <v>0</v>
      </c>
      <c r="Y696" s="483">
        <v>0</v>
      </c>
      <c r="Z696" s="483">
        <v>0</v>
      </c>
      <c r="AA696" s="483">
        <v>0</v>
      </c>
      <c r="AB696" s="483">
        <v>0</v>
      </c>
      <c r="AC696" s="483">
        <v>0</v>
      </c>
      <c r="AD696" s="483">
        <v>875.73875999999996</v>
      </c>
      <c r="AE696" s="483">
        <v>875.73875999999996</v>
      </c>
      <c r="AF696" s="233">
        <v>0</v>
      </c>
      <c r="AG696" s="233">
        <v>0</v>
      </c>
      <c r="AH696" s="233">
        <v>0</v>
      </c>
      <c r="AI696" s="233">
        <v>0</v>
      </c>
      <c r="AJ696" s="488">
        <v>875.73875999999996</v>
      </c>
    </row>
    <row r="697" spans="1:36" s="42" customFormat="1" x14ac:dyDescent="0.25">
      <c r="A697" s="406"/>
      <c r="B697" s="115">
        <v>190231</v>
      </c>
      <c r="C697" s="185" t="s">
        <v>207</v>
      </c>
      <c r="D697" s="483">
        <v>0</v>
      </c>
      <c r="E697" s="483">
        <v>0</v>
      </c>
      <c r="F697" s="483">
        <v>0</v>
      </c>
      <c r="G697" s="483">
        <v>0</v>
      </c>
      <c r="H697" s="89">
        <v>0</v>
      </c>
      <c r="I697" s="483">
        <v>0</v>
      </c>
      <c r="J697" s="483">
        <v>0</v>
      </c>
      <c r="K697" s="483">
        <v>0</v>
      </c>
      <c r="L697" s="483">
        <v>0</v>
      </c>
      <c r="M697" s="483">
        <v>0</v>
      </c>
      <c r="N697" s="483">
        <v>0</v>
      </c>
      <c r="O697" s="483">
        <v>0</v>
      </c>
      <c r="P697" s="483">
        <v>0</v>
      </c>
      <c r="Q697" s="483">
        <v>0</v>
      </c>
      <c r="R697" s="89">
        <v>0</v>
      </c>
      <c r="S697" s="483">
        <v>0</v>
      </c>
      <c r="T697" s="483">
        <v>0</v>
      </c>
      <c r="U697" s="483">
        <v>105.7</v>
      </c>
      <c r="V697" s="483">
        <v>0</v>
      </c>
      <c r="W697" s="483">
        <v>0</v>
      </c>
      <c r="X697" s="483">
        <v>0</v>
      </c>
      <c r="Y697" s="483">
        <v>0</v>
      </c>
      <c r="Z697" s="483">
        <v>0</v>
      </c>
      <c r="AA697" s="483">
        <v>0</v>
      </c>
      <c r="AB697" s="483">
        <v>0</v>
      </c>
      <c r="AC697" s="483">
        <v>0</v>
      </c>
      <c r="AD697" s="483">
        <v>105.7</v>
      </c>
      <c r="AE697" s="483">
        <v>105.7</v>
      </c>
      <c r="AF697" s="233">
        <v>0</v>
      </c>
      <c r="AG697" s="233">
        <v>0</v>
      </c>
      <c r="AH697" s="233">
        <v>0</v>
      </c>
      <c r="AI697" s="233">
        <v>0</v>
      </c>
      <c r="AJ697" s="488">
        <v>105.7</v>
      </c>
    </row>
    <row r="698" spans="1:36" s="42" customFormat="1" x14ac:dyDescent="0.25">
      <c r="A698" s="406"/>
      <c r="B698" s="115">
        <v>190235</v>
      </c>
      <c r="C698" s="185" t="s">
        <v>208</v>
      </c>
      <c r="D698" s="483">
        <v>0</v>
      </c>
      <c r="E698" s="483">
        <v>0</v>
      </c>
      <c r="F698" s="483">
        <v>0</v>
      </c>
      <c r="G698" s="483">
        <v>0</v>
      </c>
      <c r="H698" s="89">
        <v>0</v>
      </c>
      <c r="I698" s="483">
        <v>0</v>
      </c>
      <c r="J698" s="483">
        <v>0</v>
      </c>
      <c r="K698" s="483">
        <v>0</v>
      </c>
      <c r="L698" s="483">
        <v>0</v>
      </c>
      <c r="M698" s="483">
        <v>0</v>
      </c>
      <c r="N698" s="483">
        <v>0</v>
      </c>
      <c r="O698" s="483">
        <v>0</v>
      </c>
      <c r="P698" s="483">
        <v>0</v>
      </c>
      <c r="Q698" s="483">
        <v>0</v>
      </c>
      <c r="R698" s="89">
        <v>0</v>
      </c>
      <c r="S698" s="483">
        <v>0</v>
      </c>
      <c r="T698" s="483">
        <v>0</v>
      </c>
      <c r="U698" s="483">
        <v>0</v>
      </c>
      <c r="V698" s="483">
        <v>0</v>
      </c>
      <c r="W698" s="483">
        <v>0</v>
      </c>
      <c r="X698" s="483">
        <v>0</v>
      </c>
      <c r="Y698" s="483">
        <v>0</v>
      </c>
      <c r="Z698" s="483">
        <v>0</v>
      </c>
      <c r="AA698" s="483">
        <v>0</v>
      </c>
      <c r="AB698" s="483">
        <v>0</v>
      </c>
      <c r="AC698" s="483">
        <v>0</v>
      </c>
      <c r="AD698" s="483">
        <v>0</v>
      </c>
      <c r="AE698" s="483">
        <v>0</v>
      </c>
      <c r="AF698" s="233">
        <v>0</v>
      </c>
      <c r="AG698" s="233">
        <v>0</v>
      </c>
      <c r="AH698" s="233">
        <v>0</v>
      </c>
      <c r="AI698" s="233">
        <v>0</v>
      </c>
      <c r="AJ698" s="488">
        <v>0</v>
      </c>
    </row>
    <row r="699" spans="1:36" s="42" customFormat="1" x14ac:dyDescent="0.25">
      <c r="A699" s="406"/>
      <c r="B699" s="115">
        <v>190240</v>
      </c>
      <c r="C699" s="185" t="s">
        <v>116</v>
      </c>
      <c r="D699" s="483">
        <v>0</v>
      </c>
      <c r="E699" s="483">
        <v>0</v>
      </c>
      <c r="F699" s="483">
        <v>0</v>
      </c>
      <c r="G699" s="483">
        <v>0</v>
      </c>
      <c r="H699" s="89">
        <v>0</v>
      </c>
      <c r="I699" s="483">
        <v>0</v>
      </c>
      <c r="J699" s="483">
        <v>0</v>
      </c>
      <c r="K699" s="483">
        <v>0</v>
      </c>
      <c r="L699" s="483">
        <v>0</v>
      </c>
      <c r="M699" s="483">
        <v>0</v>
      </c>
      <c r="N699" s="483">
        <v>0</v>
      </c>
      <c r="O699" s="483">
        <v>0</v>
      </c>
      <c r="P699" s="483">
        <v>0</v>
      </c>
      <c r="Q699" s="483">
        <v>0</v>
      </c>
      <c r="R699" s="89">
        <v>0</v>
      </c>
      <c r="S699" s="483">
        <v>0</v>
      </c>
      <c r="T699" s="483">
        <v>0</v>
      </c>
      <c r="U699" s="483">
        <v>0</v>
      </c>
      <c r="V699" s="483">
        <v>0</v>
      </c>
      <c r="W699" s="483">
        <v>0</v>
      </c>
      <c r="X699" s="483">
        <v>0</v>
      </c>
      <c r="Y699" s="483">
        <v>0</v>
      </c>
      <c r="Z699" s="483">
        <v>0</v>
      </c>
      <c r="AA699" s="483">
        <v>0</v>
      </c>
      <c r="AB699" s="483">
        <v>0</v>
      </c>
      <c r="AC699" s="483">
        <v>0</v>
      </c>
      <c r="AD699" s="483">
        <v>0</v>
      </c>
      <c r="AE699" s="483">
        <v>0</v>
      </c>
      <c r="AF699" s="233">
        <v>0</v>
      </c>
      <c r="AG699" s="233">
        <v>0</v>
      </c>
      <c r="AH699" s="233">
        <v>0</v>
      </c>
      <c r="AI699" s="233">
        <v>0</v>
      </c>
      <c r="AJ699" s="488">
        <v>0</v>
      </c>
    </row>
    <row r="700" spans="1:36" s="42" customFormat="1" x14ac:dyDescent="0.25">
      <c r="A700" s="406"/>
      <c r="B700" s="115">
        <v>190245</v>
      </c>
      <c r="C700" s="185" t="s">
        <v>209</v>
      </c>
      <c r="D700" s="483">
        <v>0</v>
      </c>
      <c r="E700" s="483">
        <v>0</v>
      </c>
      <c r="F700" s="483">
        <v>0</v>
      </c>
      <c r="G700" s="483">
        <v>2466.42616</v>
      </c>
      <c r="H700" s="89">
        <v>2466.42616</v>
      </c>
      <c r="I700" s="483">
        <v>0</v>
      </c>
      <c r="J700" s="483">
        <v>1</v>
      </c>
      <c r="K700" s="483">
        <v>0</v>
      </c>
      <c r="L700" s="483">
        <v>0</v>
      </c>
      <c r="M700" s="483">
        <v>0</v>
      </c>
      <c r="N700" s="483">
        <v>0</v>
      </c>
      <c r="O700" s="483">
        <v>0</v>
      </c>
      <c r="P700" s="483">
        <v>1.7179199999999999</v>
      </c>
      <c r="Q700" s="483">
        <v>0</v>
      </c>
      <c r="R700" s="89">
        <v>2.7179199999999999</v>
      </c>
      <c r="S700" s="483">
        <v>0</v>
      </c>
      <c r="T700" s="483">
        <v>3.6204200000000002</v>
      </c>
      <c r="U700" s="483">
        <v>0</v>
      </c>
      <c r="V700" s="483">
        <v>0</v>
      </c>
      <c r="W700" s="483">
        <v>0</v>
      </c>
      <c r="X700" s="483">
        <v>0.69264000000000003</v>
      </c>
      <c r="Y700" s="483">
        <v>0</v>
      </c>
      <c r="Z700" s="483">
        <v>0</v>
      </c>
      <c r="AA700" s="483">
        <v>0</v>
      </c>
      <c r="AB700" s="483">
        <v>0</v>
      </c>
      <c r="AC700" s="483">
        <v>0</v>
      </c>
      <c r="AD700" s="483">
        <v>4.3130600000000001</v>
      </c>
      <c r="AE700" s="483">
        <v>2473.45714</v>
      </c>
      <c r="AF700" s="233">
        <v>0</v>
      </c>
      <c r="AG700" s="233">
        <v>0</v>
      </c>
      <c r="AH700" s="233">
        <v>0</v>
      </c>
      <c r="AI700" s="233">
        <v>0</v>
      </c>
      <c r="AJ700" s="488">
        <v>2473.4571400000004</v>
      </c>
    </row>
    <row r="701" spans="1:36" s="42" customFormat="1" x14ac:dyDescent="0.25">
      <c r="A701" s="406"/>
      <c r="B701" s="115">
        <v>190250</v>
      </c>
      <c r="C701" s="185" t="s">
        <v>147</v>
      </c>
      <c r="D701" s="483">
        <v>0</v>
      </c>
      <c r="E701" s="483">
        <v>0</v>
      </c>
      <c r="F701" s="483">
        <v>0</v>
      </c>
      <c r="G701" s="483">
        <v>0</v>
      </c>
      <c r="H701" s="89">
        <v>0</v>
      </c>
      <c r="I701" s="483">
        <v>0</v>
      </c>
      <c r="J701" s="483">
        <v>0</v>
      </c>
      <c r="K701" s="483">
        <v>0</v>
      </c>
      <c r="L701" s="483">
        <v>0</v>
      </c>
      <c r="M701" s="483">
        <v>0</v>
      </c>
      <c r="N701" s="483">
        <v>0</v>
      </c>
      <c r="O701" s="483">
        <v>0</v>
      </c>
      <c r="P701" s="483">
        <v>0</v>
      </c>
      <c r="Q701" s="483">
        <v>0</v>
      </c>
      <c r="R701" s="89">
        <v>0</v>
      </c>
      <c r="S701" s="483">
        <v>0</v>
      </c>
      <c r="T701" s="483">
        <v>0</v>
      </c>
      <c r="U701" s="483">
        <v>0</v>
      </c>
      <c r="V701" s="483">
        <v>0</v>
      </c>
      <c r="W701" s="483">
        <v>0</v>
      </c>
      <c r="X701" s="483">
        <v>0</v>
      </c>
      <c r="Y701" s="483">
        <v>0</v>
      </c>
      <c r="Z701" s="483">
        <v>0</v>
      </c>
      <c r="AA701" s="483">
        <v>0</v>
      </c>
      <c r="AB701" s="483">
        <v>0</v>
      </c>
      <c r="AC701" s="483">
        <v>0</v>
      </c>
      <c r="AD701" s="483">
        <v>0</v>
      </c>
      <c r="AE701" s="483">
        <v>0</v>
      </c>
      <c r="AF701" s="233">
        <v>0</v>
      </c>
      <c r="AG701" s="233">
        <v>0</v>
      </c>
      <c r="AH701" s="233">
        <v>0</v>
      </c>
      <c r="AI701" s="233">
        <v>0</v>
      </c>
      <c r="AJ701" s="488">
        <v>0</v>
      </c>
    </row>
    <row r="702" spans="1:36" s="42" customFormat="1" x14ac:dyDescent="0.25">
      <c r="A702" s="406"/>
      <c r="B702" s="115">
        <v>190255</v>
      </c>
      <c r="C702" s="185" t="s">
        <v>152</v>
      </c>
      <c r="D702" s="483">
        <v>0</v>
      </c>
      <c r="E702" s="483">
        <v>0</v>
      </c>
      <c r="F702" s="483">
        <v>0</v>
      </c>
      <c r="G702" s="483">
        <v>0</v>
      </c>
      <c r="H702" s="89">
        <v>0</v>
      </c>
      <c r="I702" s="483">
        <v>0</v>
      </c>
      <c r="J702" s="483">
        <v>0</v>
      </c>
      <c r="K702" s="483">
        <v>0</v>
      </c>
      <c r="L702" s="483">
        <v>0</v>
      </c>
      <c r="M702" s="483">
        <v>0</v>
      </c>
      <c r="N702" s="483">
        <v>0</v>
      </c>
      <c r="O702" s="483">
        <v>0</v>
      </c>
      <c r="P702" s="483">
        <v>0</v>
      </c>
      <c r="Q702" s="483">
        <v>5902.6679000000004</v>
      </c>
      <c r="R702" s="89">
        <v>5902.6679000000004</v>
      </c>
      <c r="S702" s="483">
        <v>0</v>
      </c>
      <c r="T702" s="483">
        <v>0</v>
      </c>
      <c r="U702" s="483">
        <v>0</v>
      </c>
      <c r="V702" s="483">
        <v>0</v>
      </c>
      <c r="W702" s="483">
        <v>0</v>
      </c>
      <c r="X702" s="483">
        <v>0</v>
      </c>
      <c r="Y702" s="483">
        <v>0</v>
      </c>
      <c r="Z702" s="483">
        <v>0</v>
      </c>
      <c r="AA702" s="483">
        <v>0</v>
      </c>
      <c r="AB702" s="483">
        <v>0</v>
      </c>
      <c r="AC702" s="483">
        <v>0</v>
      </c>
      <c r="AD702" s="483">
        <v>0</v>
      </c>
      <c r="AE702" s="483">
        <v>5902.6679000000004</v>
      </c>
      <c r="AF702" s="233">
        <v>0</v>
      </c>
      <c r="AG702" s="233">
        <v>0</v>
      </c>
      <c r="AH702" s="233">
        <v>0</v>
      </c>
      <c r="AI702" s="233">
        <v>0</v>
      </c>
      <c r="AJ702" s="488">
        <v>5902.6679000000004</v>
      </c>
    </row>
    <row r="703" spans="1:36" s="42" customFormat="1" x14ac:dyDescent="0.25">
      <c r="A703" s="406"/>
      <c r="B703" s="115">
        <v>190260</v>
      </c>
      <c r="C703" s="185" t="s">
        <v>164</v>
      </c>
      <c r="D703" s="483">
        <v>0</v>
      </c>
      <c r="E703" s="483">
        <v>0</v>
      </c>
      <c r="F703" s="483">
        <v>0</v>
      </c>
      <c r="G703" s="483">
        <v>0</v>
      </c>
      <c r="H703" s="89">
        <v>0</v>
      </c>
      <c r="I703" s="483">
        <v>0</v>
      </c>
      <c r="J703" s="483">
        <v>0</v>
      </c>
      <c r="K703" s="483">
        <v>0</v>
      </c>
      <c r="L703" s="483">
        <v>0</v>
      </c>
      <c r="M703" s="483">
        <v>0</v>
      </c>
      <c r="N703" s="483">
        <v>0</v>
      </c>
      <c r="O703" s="483">
        <v>0</v>
      </c>
      <c r="P703" s="483">
        <v>0</v>
      </c>
      <c r="Q703" s="483">
        <v>0</v>
      </c>
      <c r="R703" s="89">
        <v>0</v>
      </c>
      <c r="S703" s="483">
        <v>0</v>
      </c>
      <c r="T703" s="483">
        <v>0</v>
      </c>
      <c r="U703" s="483">
        <v>0</v>
      </c>
      <c r="V703" s="483">
        <v>0</v>
      </c>
      <c r="W703" s="483">
        <v>0</v>
      </c>
      <c r="X703" s="483">
        <v>0</v>
      </c>
      <c r="Y703" s="483">
        <v>0</v>
      </c>
      <c r="Z703" s="483">
        <v>0</v>
      </c>
      <c r="AA703" s="483">
        <v>0</v>
      </c>
      <c r="AB703" s="483">
        <v>0</v>
      </c>
      <c r="AC703" s="483">
        <v>0</v>
      </c>
      <c r="AD703" s="483">
        <v>0</v>
      </c>
      <c r="AE703" s="483">
        <v>0</v>
      </c>
      <c r="AF703" s="233">
        <v>0</v>
      </c>
      <c r="AG703" s="233">
        <v>0</v>
      </c>
      <c r="AH703" s="233">
        <v>0</v>
      </c>
      <c r="AI703" s="233">
        <v>0</v>
      </c>
      <c r="AJ703" s="488">
        <v>0</v>
      </c>
    </row>
    <row r="704" spans="1:36" s="42" customFormat="1" x14ac:dyDescent="0.25">
      <c r="A704" s="406"/>
      <c r="B704" s="115">
        <v>190265</v>
      </c>
      <c r="C704" s="185" t="s">
        <v>171</v>
      </c>
      <c r="D704" s="483">
        <v>0</v>
      </c>
      <c r="E704" s="483">
        <v>0</v>
      </c>
      <c r="F704" s="483">
        <v>0</v>
      </c>
      <c r="G704" s="483">
        <v>0</v>
      </c>
      <c r="H704" s="89">
        <v>0</v>
      </c>
      <c r="I704" s="483">
        <v>0</v>
      </c>
      <c r="J704" s="483">
        <v>0</v>
      </c>
      <c r="K704" s="483">
        <v>0</v>
      </c>
      <c r="L704" s="483">
        <v>0</v>
      </c>
      <c r="M704" s="483">
        <v>0</v>
      </c>
      <c r="N704" s="483">
        <v>0</v>
      </c>
      <c r="O704" s="483">
        <v>0</v>
      </c>
      <c r="P704" s="483">
        <v>0</v>
      </c>
      <c r="Q704" s="483">
        <v>0</v>
      </c>
      <c r="R704" s="89">
        <v>0</v>
      </c>
      <c r="S704" s="483">
        <v>0</v>
      </c>
      <c r="T704" s="483">
        <v>0</v>
      </c>
      <c r="U704" s="483">
        <v>0</v>
      </c>
      <c r="V704" s="483">
        <v>0</v>
      </c>
      <c r="W704" s="483">
        <v>0</v>
      </c>
      <c r="X704" s="483">
        <v>0</v>
      </c>
      <c r="Y704" s="483">
        <v>0</v>
      </c>
      <c r="Z704" s="483">
        <v>0</v>
      </c>
      <c r="AA704" s="483">
        <v>0</v>
      </c>
      <c r="AB704" s="483">
        <v>0</v>
      </c>
      <c r="AC704" s="483">
        <v>0</v>
      </c>
      <c r="AD704" s="483">
        <v>0</v>
      </c>
      <c r="AE704" s="483">
        <v>0</v>
      </c>
      <c r="AF704" s="233">
        <v>0</v>
      </c>
      <c r="AG704" s="233">
        <v>0</v>
      </c>
      <c r="AH704" s="233">
        <v>0</v>
      </c>
      <c r="AI704" s="233">
        <v>0</v>
      </c>
      <c r="AJ704" s="488">
        <v>0</v>
      </c>
    </row>
    <row r="705" spans="1:36" s="42" customFormat="1" x14ac:dyDescent="0.25">
      <c r="A705" s="406"/>
      <c r="B705" s="115">
        <v>190270</v>
      </c>
      <c r="C705" s="185" t="s">
        <v>437</v>
      </c>
      <c r="D705" s="483">
        <v>0</v>
      </c>
      <c r="E705" s="483">
        <v>0</v>
      </c>
      <c r="F705" s="483">
        <v>37066.915970000002</v>
      </c>
      <c r="G705" s="483">
        <v>29889.875680000001</v>
      </c>
      <c r="H705" s="89">
        <v>66956.791649999999</v>
      </c>
      <c r="I705" s="483">
        <v>0</v>
      </c>
      <c r="J705" s="483">
        <v>0</v>
      </c>
      <c r="K705" s="483">
        <v>0</v>
      </c>
      <c r="L705" s="483">
        <v>21153.153450000002</v>
      </c>
      <c r="M705" s="483">
        <v>0</v>
      </c>
      <c r="N705" s="483">
        <v>0</v>
      </c>
      <c r="O705" s="483">
        <v>0</v>
      </c>
      <c r="P705" s="483">
        <v>0</v>
      </c>
      <c r="Q705" s="483">
        <v>0</v>
      </c>
      <c r="R705" s="89">
        <v>21153.153450000002</v>
      </c>
      <c r="S705" s="483">
        <v>0</v>
      </c>
      <c r="T705" s="483">
        <v>0</v>
      </c>
      <c r="U705" s="483">
        <v>0</v>
      </c>
      <c r="V705" s="483">
        <v>0</v>
      </c>
      <c r="W705" s="483">
        <v>0</v>
      </c>
      <c r="X705" s="483">
        <v>0</v>
      </c>
      <c r="Y705" s="483">
        <v>0</v>
      </c>
      <c r="Z705" s="483">
        <v>0</v>
      </c>
      <c r="AA705" s="483">
        <v>0</v>
      </c>
      <c r="AB705" s="483">
        <v>0</v>
      </c>
      <c r="AC705" s="483">
        <v>0</v>
      </c>
      <c r="AD705" s="483">
        <v>0</v>
      </c>
      <c r="AE705" s="483">
        <v>88109.945099999997</v>
      </c>
      <c r="AF705" s="233">
        <v>0</v>
      </c>
      <c r="AG705" s="233">
        <v>21153.153450000002</v>
      </c>
      <c r="AH705" s="233">
        <v>0</v>
      </c>
      <c r="AI705" s="233">
        <v>0</v>
      </c>
      <c r="AJ705" s="488">
        <v>66956.791649999999</v>
      </c>
    </row>
    <row r="706" spans="1:36" s="42" customFormat="1" x14ac:dyDescent="0.25">
      <c r="A706" s="406"/>
      <c r="B706" s="115">
        <v>190275</v>
      </c>
      <c r="C706" s="185" t="s">
        <v>210</v>
      </c>
      <c r="D706" s="483">
        <v>0</v>
      </c>
      <c r="E706" s="483">
        <v>0</v>
      </c>
      <c r="F706" s="483">
        <v>14</v>
      </c>
      <c r="G706" s="483">
        <v>1</v>
      </c>
      <c r="H706" s="89">
        <v>15</v>
      </c>
      <c r="I706" s="483">
        <v>0</v>
      </c>
      <c r="J706" s="483">
        <v>0</v>
      </c>
      <c r="K706" s="483">
        <v>0</v>
      </c>
      <c r="L706" s="483">
        <v>629.34087</v>
      </c>
      <c r="M706" s="483">
        <v>0</v>
      </c>
      <c r="N706" s="483">
        <v>1.0142100000000001</v>
      </c>
      <c r="O706" s="483">
        <v>2</v>
      </c>
      <c r="P706" s="483">
        <v>0</v>
      </c>
      <c r="Q706" s="483">
        <v>0</v>
      </c>
      <c r="R706" s="89">
        <v>632.35508000000004</v>
      </c>
      <c r="S706" s="483">
        <v>0</v>
      </c>
      <c r="T706" s="483">
        <v>0</v>
      </c>
      <c r="U706" s="483">
        <v>0</v>
      </c>
      <c r="V706" s="483">
        <v>0</v>
      </c>
      <c r="W706" s="483">
        <v>0</v>
      </c>
      <c r="X706" s="483">
        <v>0</v>
      </c>
      <c r="Y706" s="483">
        <v>0</v>
      </c>
      <c r="Z706" s="483">
        <v>0</v>
      </c>
      <c r="AA706" s="483">
        <v>0</v>
      </c>
      <c r="AB706" s="483">
        <v>0</v>
      </c>
      <c r="AC706" s="483">
        <v>0</v>
      </c>
      <c r="AD706" s="483">
        <v>0</v>
      </c>
      <c r="AE706" s="483">
        <v>647.35508000000004</v>
      </c>
      <c r="AF706" s="233">
        <v>1.0142100000000001</v>
      </c>
      <c r="AG706" s="233">
        <v>629.34087</v>
      </c>
      <c r="AH706" s="233">
        <v>0</v>
      </c>
      <c r="AI706" s="233">
        <v>0</v>
      </c>
      <c r="AJ706" s="488">
        <v>17</v>
      </c>
    </row>
    <row r="707" spans="1:36" s="42" customFormat="1" x14ac:dyDescent="0.25">
      <c r="A707" s="406"/>
      <c r="B707" s="115">
        <v>190280</v>
      </c>
      <c r="C707" s="185" t="s">
        <v>193</v>
      </c>
      <c r="D707" s="483">
        <v>0</v>
      </c>
      <c r="E707" s="483">
        <v>0</v>
      </c>
      <c r="F707" s="483">
        <v>70092.47193</v>
      </c>
      <c r="G707" s="483">
        <v>0</v>
      </c>
      <c r="H707" s="89">
        <v>70092.47193</v>
      </c>
      <c r="I707" s="483">
        <v>0</v>
      </c>
      <c r="J707" s="483">
        <v>0</v>
      </c>
      <c r="K707" s="483">
        <v>0</v>
      </c>
      <c r="L707" s="483">
        <v>0</v>
      </c>
      <c r="M707" s="483">
        <v>0</v>
      </c>
      <c r="N707" s="483">
        <v>0</v>
      </c>
      <c r="O707" s="483">
        <v>0</v>
      </c>
      <c r="P707" s="483">
        <v>0</v>
      </c>
      <c r="Q707" s="483">
        <v>0</v>
      </c>
      <c r="R707" s="89">
        <v>0</v>
      </c>
      <c r="S707" s="483">
        <v>0</v>
      </c>
      <c r="T707" s="483">
        <v>0</v>
      </c>
      <c r="U707" s="483">
        <v>0</v>
      </c>
      <c r="V707" s="483">
        <v>0</v>
      </c>
      <c r="W707" s="483">
        <v>0</v>
      </c>
      <c r="X707" s="483">
        <v>0</v>
      </c>
      <c r="Y707" s="483">
        <v>0</v>
      </c>
      <c r="Z707" s="483">
        <v>0</v>
      </c>
      <c r="AA707" s="483">
        <v>0</v>
      </c>
      <c r="AB707" s="483">
        <v>0</v>
      </c>
      <c r="AC707" s="483">
        <v>0</v>
      </c>
      <c r="AD707" s="483">
        <v>0</v>
      </c>
      <c r="AE707" s="483">
        <v>70092.47193</v>
      </c>
      <c r="AF707" s="233">
        <v>0</v>
      </c>
      <c r="AG707" s="233">
        <v>0</v>
      </c>
      <c r="AH707" s="233">
        <v>0</v>
      </c>
      <c r="AI707" s="233">
        <v>0</v>
      </c>
      <c r="AJ707" s="488">
        <v>70092.47193</v>
      </c>
    </row>
    <row r="708" spans="1:36" s="42" customFormat="1" x14ac:dyDescent="0.25">
      <c r="A708" s="406"/>
      <c r="B708" s="115">
        <v>190285</v>
      </c>
      <c r="C708" s="185" t="s">
        <v>825</v>
      </c>
      <c r="D708" s="483">
        <v>0</v>
      </c>
      <c r="E708" s="483">
        <v>40803.811029999997</v>
      </c>
      <c r="F708" s="483">
        <v>1</v>
      </c>
      <c r="G708" s="483">
        <v>727.33883000000003</v>
      </c>
      <c r="H708" s="89">
        <v>41532.149859999998</v>
      </c>
      <c r="I708" s="483">
        <v>897.47095000000002</v>
      </c>
      <c r="J708" s="483">
        <v>0</v>
      </c>
      <c r="K708" s="483">
        <v>0</v>
      </c>
      <c r="L708" s="483">
        <v>0</v>
      </c>
      <c r="M708" s="483">
        <v>0.5</v>
      </c>
      <c r="N708" s="483">
        <v>0</v>
      </c>
      <c r="O708" s="483">
        <v>0</v>
      </c>
      <c r="P708" s="483">
        <v>0</v>
      </c>
      <c r="Q708" s="483">
        <v>1</v>
      </c>
      <c r="R708" s="89">
        <v>898.97095000000002</v>
      </c>
      <c r="S708" s="483">
        <v>0</v>
      </c>
      <c r="T708" s="483">
        <v>0</v>
      </c>
      <c r="U708" s="483">
        <v>0</v>
      </c>
      <c r="V708" s="483">
        <v>0</v>
      </c>
      <c r="W708" s="483">
        <v>0</v>
      </c>
      <c r="X708" s="483">
        <v>0</v>
      </c>
      <c r="Y708" s="483">
        <v>0</v>
      </c>
      <c r="Z708" s="483">
        <v>0</v>
      </c>
      <c r="AA708" s="483">
        <v>0</v>
      </c>
      <c r="AB708" s="483">
        <v>0</v>
      </c>
      <c r="AC708" s="483">
        <v>0</v>
      </c>
      <c r="AD708" s="483">
        <v>0</v>
      </c>
      <c r="AE708" s="483">
        <v>42431.12081</v>
      </c>
      <c r="AF708" s="233">
        <v>0</v>
      </c>
      <c r="AG708" s="233">
        <v>0.5</v>
      </c>
      <c r="AH708" s="233">
        <v>0</v>
      </c>
      <c r="AI708" s="233">
        <v>0</v>
      </c>
      <c r="AJ708" s="488">
        <v>42430.62081</v>
      </c>
    </row>
    <row r="709" spans="1:36" s="42" customFormat="1" x14ac:dyDescent="0.25">
      <c r="A709" s="406"/>
      <c r="B709" s="115">
        <v>190286</v>
      </c>
      <c r="C709" s="185" t="s">
        <v>211</v>
      </c>
      <c r="D709" s="483">
        <v>78003.458339999997</v>
      </c>
      <c r="E709" s="483">
        <v>87961.773419999998</v>
      </c>
      <c r="F709" s="483">
        <v>180957.93552</v>
      </c>
      <c r="G709" s="483">
        <v>79265.143070000006</v>
      </c>
      <c r="H709" s="89">
        <v>426188.31034999999</v>
      </c>
      <c r="I709" s="483">
        <v>33706.137990000003</v>
      </c>
      <c r="J709" s="483">
        <v>55803.659800000001</v>
      </c>
      <c r="K709" s="483">
        <v>11642.088</v>
      </c>
      <c r="L709" s="483">
        <v>21603.10398</v>
      </c>
      <c r="M709" s="483">
        <v>14599.738359999999</v>
      </c>
      <c r="N709" s="483">
        <v>58650.819150000003</v>
      </c>
      <c r="O709" s="483">
        <v>9203.3964799999994</v>
      </c>
      <c r="P709" s="483">
        <v>14238.96976</v>
      </c>
      <c r="Q709" s="483">
        <v>8333.4324099999994</v>
      </c>
      <c r="R709" s="89">
        <v>227781.34593000001</v>
      </c>
      <c r="S709" s="483">
        <v>4981.0515999999998</v>
      </c>
      <c r="T709" s="483">
        <v>3616.6370700000002</v>
      </c>
      <c r="U709" s="483">
        <v>776.81035999999995</v>
      </c>
      <c r="V709" s="483">
        <v>580.29285000000004</v>
      </c>
      <c r="W709" s="483">
        <v>2799.7657800000002</v>
      </c>
      <c r="X709" s="483">
        <v>605.60105999999996</v>
      </c>
      <c r="Y709" s="483">
        <v>1007.2634399999999</v>
      </c>
      <c r="Z709" s="483">
        <v>383.87365999999997</v>
      </c>
      <c r="AA709" s="483">
        <v>679.82862</v>
      </c>
      <c r="AB709" s="483">
        <v>2372.80798</v>
      </c>
      <c r="AC709" s="483">
        <v>189.65278000000001</v>
      </c>
      <c r="AD709" s="483">
        <v>17993.585200000001</v>
      </c>
      <c r="AE709" s="483">
        <v>671963.24147999997</v>
      </c>
      <c r="AF709" s="233">
        <v>70292.907149999999</v>
      </c>
      <c r="AG709" s="233">
        <v>36783.135190000001</v>
      </c>
      <c r="AH709" s="233">
        <v>0</v>
      </c>
      <c r="AI709" s="233">
        <v>1876.7448399999998</v>
      </c>
      <c r="AJ709" s="488">
        <v>563010.45430000022</v>
      </c>
    </row>
    <row r="710" spans="1:36" s="42" customFormat="1" x14ac:dyDescent="0.25">
      <c r="A710" s="406"/>
      <c r="B710" s="115">
        <v>1903</v>
      </c>
      <c r="C710" s="185" t="s">
        <v>212</v>
      </c>
      <c r="D710" s="483">
        <v>0</v>
      </c>
      <c r="E710" s="483">
        <v>0</v>
      </c>
      <c r="F710" s="483">
        <v>0</v>
      </c>
      <c r="G710" s="483">
        <v>0</v>
      </c>
      <c r="H710" s="89">
        <v>0</v>
      </c>
      <c r="I710" s="483">
        <v>0</v>
      </c>
      <c r="J710" s="483">
        <v>0</v>
      </c>
      <c r="K710" s="483">
        <v>0</v>
      </c>
      <c r="L710" s="483">
        <v>0</v>
      </c>
      <c r="M710" s="483">
        <v>0</v>
      </c>
      <c r="N710" s="483">
        <v>0</v>
      </c>
      <c r="O710" s="483">
        <v>0</v>
      </c>
      <c r="P710" s="483">
        <v>0</v>
      </c>
      <c r="Q710" s="483">
        <v>0</v>
      </c>
      <c r="R710" s="89">
        <v>0</v>
      </c>
      <c r="S710" s="483">
        <v>0</v>
      </c>
      <c r="T710" s="483">
        <v>0</v>
      </c>
      <c r="U710" s="483">
        <v>0</v>
      </c>
      <c r="V710" s="483">
        <v>0</v>
      </c>
      <c r="W710" s="483">
        <v>0</v>
      </c>
      <c r="X710" s="483">
        <v>0</v>
      </c>
      <c r="Y710" s="483">
        <v>0</v>
      </c>
      <c r="Z710" s="483">
        <v>0</v>
      </c>
      <c r="AA710" s="483">
        <v>0</v>
      </c>
      <c r="AB710" s="483">
        <v>0</v>
      </c>
      <c r="AC710" s="483">
        <v>0</v>
      </c>
      <c r="AD710" s="483">
        <v>0</v>
      </c>
      <c r="AE710" s="483">
        <v>0</v>
      </c>
      <c r="AF710" s="233">
        <v>0</v>
      </c>
      <c r="AG710" s="233">
        <v>0</v>
      </c>
      <c r="AH710" s="233">
        <v>0</v>
      </c>
      <c r="AI710" s="233">
        <v>0</v>
      </c>
      <c r="AJ710" s="488">
        <v>0</v>
      </c>
    </row>
    <row r="711" spans="1:36" s="42" customFormat="1" x14ac:dyDescent="0.25">
      <c r="A711" s="406"/>
      <c r="B711" s="115">
        <v>190305</v>
      </c>
      <c r="C711" s="185" t="s">
        <v>213</v>
      </c>
      <c r="D711" s="483">
        <v>0</v>
      </c>
      <c r="E711" s="483">
        <v>0</v>
      </c>
      <c r="F711" s="483">
        <v>0</v>
      </c>
      <c r="G711" s="483">
        <v>0</v>
      </c>
      <c r="H711" s="89">
        <v>0</v>
      </c>
      <c r="I711" s="483">
        <v>0</v>
      </c>
      <c r="J711" s="483">
        <v>0</v>
      </c>
      <c r="K711" s="483">
        <v>0</v>
      </c>
      <c r="L711" s="483">
        <v>0</v>
      </c>
      <c r="M711" s="483">
        <v>0</v>
      </c>
      <c r="N711" s="483">
        <v>0</v>
      </c>
      <c r="O711" s="483">
        <v>0</v>
      </c>
      <c r="P711" s="483">
        <v>0</v>
      </c>
      <c r="Q711" s="483">
        <v>0</v>
      </c>
      <c r="R711" s="89">
        <v>0</v>
      </c>
      <c r="S711" s="483">
        <v>0</v>
      </c>
      <c r="T711" s="483">
        <v>0</v>
      </c>
      <c r="U711" s="483">
        <v>0</v>
      </c>
      <c r="V711" s="483">
        <v>0</v>
      </c>
      <c r="W711" s="483">
        <v>0</v>
      </c>
      <c r="X711" s="483">
        <v>0</v>
      </c>
      <c r="Y711" s="483">
        <v>0</v>
      </c>
      <c r="Z711" s="483">
        <v>0</v>
      </c>
      <c r="AA711" s="483">
        <v>0</v>
      </c>
      <c r="AB711" s="483">
        <v>0</v>
      </c>
      <c r="AC711" s="483">
        <v>0</v>
      </c>
      <c r="AD711" s="483">
        <v>0</v>
      </c>
      <c r="AE711" s="483">
        <v>0</v>
      </c>
      <c r="AF711" s="233">
        <v>0</v>
      </c>
      <c r="AG711" s="233">
        <v>0</v>
      </c>
      <c r="AH711" s="233">
        <v>0</v>
      </c>
      <c r="AI711" s="233">
        <v>0</v>
      </c>
      <c r="AJ711" s="488">
        <v>0</v>
      </c>
    </row>
    <row r="712" spans="1:36" s="42" customFormat="1" x14ac:dyDescent="0.25">
      <c r="A712" s="406"/>
      <c r="B712" s="115">
        <v>190310</v>
      </c>
      <c r="C712" s="185" t="s">
        <v>214</v>
      </c>
      <c r="D712" s="483">
        <v>0</v>
      </c>
      <c r="E712" s="483">
        <v>0</v>
      </c>
      <c r="F712" s="483">
        <v>0</v>
      </c>
      <c r="G712" s="483">
        <v>0</v>
      </c>
      <c r="H712" s="89">
        <v>0</v>
      </c>
      <c r="I712" s="483">
        <v>0</v>
      </c>
      <c r="J712" s="483">
        <v>0</v>
      </c>
      <c r="K712" s="483">
        <v>0</v>
      </c>
      <c r="L712" s="483">
        <v>0</v>
      </c>
      <c r="M712" s="483">
        <v>0</v>
      </c>
      <c r="N712" s="483">
        <v>0</v>
      </c>
      <c r="O712" s="483">
        <v>0</v>
      </c>
      <c r="P712" s="483">
        <v>0</v>
      </c>
      <c r="Q712" s="483">
        <v>0</v>
      </c>
      <c r="R712" s="89">
        <v>0</v>
      </c>
      <c r="S712" s="483">
        <v>0</v>
      </c>
      <c r="T712" s="483">
        <v>0</v>
      </c>
      <c r="U712" s="483">
        <v>0</v>
      </c>
      <c r="V712" s="483">
        <v>0</v>
      </c>
      <c r="W712" s="483">
        <v>0</v>
      </c>
      <c r="X712" s="483">
        <v>0</v>
      </c>
      <c r="Y712" s="483">
        <v>0</v>
      </c>
      <c r="Z712" s="483">
        <v>0</v>
      </c>
      <c r="AA712" s="483">
        <v>0</v>
      </c>
      <c r="AB712" s="483">
        <v>0</v>
      </c>
      <c r="AC712" s="483">
        <v>0</v>
      </c>
      <c r="AD712" s="483">
        <v>0</v>
      </c>
      <c r="AE712" s="483">
        <v>0</v>
      </c>
      <c r="AF712" s="233">
        <v>0</v>
      </c>
      <c r="AG712" s="233">
        <v>0</v>
      </c>
      <c r="AH712" s="233">
        <v>0</v>
      </c>
      <c r="AI712" s="233">
        <v>0</v>
      </c>
      <c r="AJ712" s="488">
        <v>0</v>
      </c>
    </row>
    <row r="713" spans="1:36" s="42" customFormat="1" x14ac:dyDescent="0.25">
      <c r="A713" s="406"/>
      <c r="B713" s="115">
        <v>1904</v>
      </c>
      <c r="C713" s="185" t="s">
        <v>215</v>
      </c>
      <c r="D713" s="483">
        <v>14282.04876</v>
      </c>
      <c r="E713" s="483">
        <v>69247.865550000002</v>
      </c>
      <c r="F713" s="483">
        <v>37447.40511</v>
      </c>
      <c r="G713" s="483">
        <v>28566.341950000002</v>
      </c>
      <c r="H713" s="89">
        <v>149543.66137000002</v>
      </c>
      <c r="I713" s="483">
        <v>23524.448530000001</v>
      </c>
      <c r="J713" s="483">
        <v>8841.5807100000002</v>
      </c>
      <c r="K713" s="483">
        <v>74.787000000000006</v>
      </c>
      <c r="L713" s="483">
        <v>21777.287660000002</v>
      </c>
      <c r="M713" s="483">
        <v>2307.7999</v>
      </c>
      <c r="N713" s="483">
        <v>9127.5293000000001</v>
      </c>
      <c r="O713" s="483">
        <v>195.44067999999999</v>
      </c>
      <c r="P713" s="483">
        <v>5854.84159</v>
      </c>
      <c r="Q713" s="483">
        <v>2149.9663300000002</v>
      </c>
      <c r="R713" s="89">
        <v>73853.681699999986</v>
      </c>
      <c r="S713" s="483">
        <v>1960.6483700000001</v>
      </c>
      <c r="T713" s="483">
        <v>3720.1272300000001</v>
      </c>
      <c r="U713" s="483">
        <v>5.8349999999999999E-2</v>
      </c>
      <c r="V713" s="483">
        <v>338.06903999999997</v>
      </c>
      <c r="W713" s="483">
        <v>185.79701</v>
      </c>
      <c r="X713" s="483">
        <v>83.290400000000005</v>
      </c>
      <c r="Y713" s="483">
        <v>470.57508000000001</v>
      </c>
      <c r="Z713" s="483">
        <v>144.01687000000001</v>
      </c>
      <c r="AA713" s="483">
        <v>160.80420000000001</v>
      </c>
      <c r="AB713" s="483">
        <v>535.55763000000002</v>
      </c>
      <c r="AC713" s="483">
        <v>153.42258000000001</v>
      </c>
      <c r="AD713" s="483">
        <v>7752.3667600000008</v>
      </c>
      <c r="AE713" s="483">
        <v>231149.70983000001</v>
      </c>
      <c r="AF713" s="233">
        <v>9202.3163000000004</v>
      </c>
      <c r="AG713" s="233">
        <v>24423.156600000002</v>
      </c>
      <c r="AH713" s="233">
        <v>0</v>
      </c>
      <c r="AI713" s="233">
        <v>784.80186000000003</v>
      </c>
      <c r="AJ713" s="488">
        <v>196739.43507000004</v>
      </c>
    </row>
    <row r="714" spans="1:36" s="42" customFormat="1" x14ac:dyDescent="0.25">
      <c r="A714" s="406"/>
      <c r="B714" s="115">
        <v>190405</v>
      </c>
      <c r="C714" s="185" t="s">
        <v>1556</v>
      </c>
      <c r="D714" s="483">
        <v>6245.3706000000002</v>
      </c>
      <c r="E714" s="483">
        <v>66.963210000000004</v>
      </c>
      <c r="F714" s="483">
        <v>3405.0568199999998</v>
      </c>
      <c r="G714" s="483">
        <v>43.790990000000001</v>
      </c>
      <c r="H714" s="89">
        <v>9761.1816199999994</v>
      </c>
      <c r="I714" s="483">
        <v>421.87344999999999</v>
      </c>
      <c r="J714" s="483">
        <v>0</v>
      </c>
      <c r="K714" s="483">
        <v>0</v>
      </c>
      <c r="L714" s="483">
        <v>0</v>
      </c>
      <c r="M714" s="483">
        <v>0</v>
      </c>
      <c r="N714" s="483">
        <v>0</v>
      </c>
      <c r="O714" s="483">
        <v>0</v>
      </c>
      <c r="P714" s="483">
        <v>0</v>
      </c>
      <c r="Q714" s="483">
        <v>0</v>
      </c>
      <c r="R714" s="89">
        <v>421.87344999999999</v>
      </c>
      <c r="S714" s="483">
        <v>0</v>
      </c>
      <c r="T714" s="483">
        <v>0</v>
      </c>
      <c r="U714" s="483">
        <v>0</v>
      </c>
      <c r="V714" s="483">
        <v>0</v>
      </c>
      <c r="W714" s="483">
        <v>0</v>
      </c>
      <c r="X714" s="483">
        <v>0</v>
      </c>
      <c r="Y714" s="483">
        <v>0</v>
      </c>
      <c r="Z714" s="483">
        <v>0</v>
      </c>
      <c r="AA714" s="483">
        <v>0</v>
      </c>
      <c r="AB714" s="483">
        <v>0</v>
      </c>
      <c r="AC714" s="483">
        <v>0</v>
      </c>
      <c r="AD714" s="483">
        <v>0</v>
      </c>
      <c r="AE714" s="483">
        <v>10183.055069999999</v>
      </c>
      <c r="AF714" s="233">
        <v>0</v>
      </c>
      <c r="AG714" s="233">
        <v>0</v>
      </c>
      <c r="AH714" s="233">
        <v>0</v>
      </c>
      <c r="AI714" s="233">
        <v>0</v>
      </c>
      <c r="AJ714" s="488">
        <v>10183.055069999999</v>
      </c>
    </row>
    <row r="715" spans="1:36" s="42" customFormat="1" x14ac:dyDescent="0.25">
      <c r="A715" s="406"/>
      <c r="B715" s="115">
        <v>190410</v>
      </c>
      <c r="C715" s="185" t="s">
        <v>216</v>
      </c>
      <c r="D715" s="483">
        <v>217.77038999999999</v>
      </c>
      <c r="E715" s="483">
        <v>13791.567069999999</v>
      </c>
      <c r="F715" s="483">
        <v>17550.389289999999</v>
      </c>
      <c r="G715" s="483">
        <v>15617.548930000001</v>
      </c>
      <c r="H715" s="89">
        <v>47177.275679999999</v>
      </c>
      <c r="I715" s="483">
        <v>7574.3786700000001</v>
      </c>
      <c r="J715" s="483">
        <v>2686.1510800000001</v>
      </c>
      <c r="K715" s="483">
        <v>0</v>
      </c>
      <c r="L715" s="483">
        <v>16502.259719999998</v>
      </c>
      <c r="M715" s="483">
        <v>931.46424999999999</v>
      </c>
      <c r="N715" s="483">
        <v>4068.4353000000001</v>
      </c>
      <c r="O715" s="483">
        <v>178.63012000000001</v>
      </c>
      <c r="P715" s="483">
        <v>4812.8428700000004</v>
      </c>
      <c r="Q715" s="483">
        <v>786.11252000000002</v>
      </c>
      <c r="R715" s="89">
        <v>37540.274530000002</v>
      </c>
      <c r="S715" s="483">
        <v>120.04782</v>
      </c>
      <c r="T715" s="483">
        <v>2700.3690299999998</v>
      </c>
      <c r="U715" s="483">
        <v>5.8349999999999999E-2</v>
      </c>
      <c r="V715" s="483">
        <v>225.14967999999999</v>
      </c>
      <c r="W715" s="483">
        <v>118.71024</v>
      </c>
      <c r="X715" s="483">
        <v>1E-3</v>
      </c>
      <c r="Y715" s="483">
        <v>0.53593000000000002</v>
      </c>
      <c r="Z715" s="483">
        <v>138.37766999999999</v>
      </c>
      <c r="AA715" s="483">
        <v>98.934060000000002</v>
      </c>
      <c r="AB715" s="483">
        <v>164.65098</v>
      </c>
      <c r="AC715" s="483">
        <v>97.060609999999997</v>
      </c>
      <c r="AD715" s="483">
        <v>3663.8953699999993</v>
      </c>
      <c r="AE715" s="483">
        <v>88381.44558</v>
      </c>
      <c r="AF715" s="233">
        <v>4068.4353000000001</v>
      </c>
      <c r="AG715" s="233">
        <v>17658.873649999998</v>
      </c>
      <c r="AH715" s="233">
        <v>0</v>
      </c>
      <c r="AI715" s="233">
        <v>196.53059999999999</v>
      </c>
      <c r="AJ715" s="488">
        <v>66457.606030000024</v>
      </c>
    </row>
    <row r="716" spans="1:36" s="42" customFormat="1" x14ac:dyDescent="0.25">
      <c r="A716" s="406"/>
      <c r="B716" s="115">
        <v>190490</v>
      </c>
      <c r="C716" s="185" t="s">
        <v>53</v>
      </c>
      <c r="D716" s="483">
        <v>12862.2495</v>
      </c>
      <c r="E716" s="483">
        <v>68689.716320000007</v>
      </c>
      <c r="F716" s="483">
        <v>39252.439079999996</v>
      </c>
      <c r="G716" s="483">
        <v>21774.648870000001</v>
      </c>
      <c r="H716" s="89">
        <v>142579.05377</v>
      </c>
      <c r="I716" s="483">
        <v>15528.19641</v>
      </c>
      <c r="J716" s="483">
        <v>6155.4296299999996</v>
      </c>
      <c r="K716" s="483">
        <v>74.787000000000006</v>
      </c>
      <c r="L716" s="483">
        <v>5275.0279399999999</v>
      </c>
      <c r="M716" s="483">
        <v>1619.7750599999999</v>
      </c>
      <c r="N716" s="483">
        <v>5926.8469999999998</v>
      </c>
      <c r="O716" s="483">
        <v>16.810559999999999</v>
      </c>
      <c r="P716" s="483">
        <v>1936.2868000000001</v>
      </c>
      <c r="Q716" s="483">
        <v>1363.8538100000001</v>
      </c>
      <c r="R716" s="89">
        <v>37897.014210000001</v>
      </c>
      <c r="S716" s="483">
        <v>3384.4519399999999</v>
      </c>
      <c r="T716" s="483">
        <v>1019.7582</v>
      </c>
      <c r="U716" s="483">
        <v>0</v>
      </c>
      <c r="V716" s="483">
        <v>184.23837</v>
      </c>
      <c r="W716" s="483">
        <v>113.55947</v>
      </c>
      <c r="X716" s="483">
        <v>83.289400000000001</v>
      </c>
      <c r="Y716" s="483">
        <v>1015.92963</v>
      </c>
      <c r="Z716" s="483">
        <v>36.52373</v>
      </c>
      <c r="AA716" s="483">
        <v>107.35969</v>
      </c>
      <c r="AB716" s="483">
        <v>437.35214999999999</v>
      </c>
      <c r="AC716" s="483">
        <v>81.601259999999996</v>
      </c>
      <c r="AD716" s="483">
        <v>6464.0638399999998</v>
      </c>
      <c r="AE716" s="483">
        <v>186940.13181999998</v>
      </c>
      <c r="AF716" s="233">
        <v>6001.634</v>
      </c>
      <c r="AG716" s="233">
        <v>7079.0413699999999</v>
      </c>
      <c r="AH716" s="233">
        <v>0</v>
      </c>
      <c r="AI716" s="233">
        <v>1204.8905799999998</v>
      </c>
      <c r="AJ716" s="488">
        <v>172654.56587000002</v>
      </c>
    </row>
    <row r="717" spans="1:36" s="42" customFormat="1" x14ac:dyDescent="0.25">
      <c r="A717" s="406"/>
      <c r="B717" s="115">
        <v>190499</v>
      </c>
      <c r="C717" s="185" t="s">
        <v>217</v>
      </c>
      <c r="D717" s="483">
        <v>-5043.3417300000001</v>
      </c>
      <c r="E717" s="483">
        <v>-13300.38105</v>
      </c>
      <c r="F717" s="483">
        <v>-22760.480080000001</v>
      </c>
      <c r="G717" s="483">
        <v>-8869.6468399999994</v>
      </c>
      <c r="H717" s="89">
        <v>-49973.849700000006</v>
      </c>
      <c r="I717" s="483">
        <v>0</v>
      </c>
      <c r="J717" s="483">
        <v>0</v>
      </c>
      <c r="K717" s="483">
        <v>0</v>
      </c>
      <c r="L717" s="483">
        <v>0</v>
      </c>
      <c r="M717" s="483">
        <v>-243.43941000000001</v>
      </c>
      <c r="N717" s="483">
        <v>-867.75300000000004</v>
      </c>
      <c r="O717" s="483">
        <v>0</v>
      </c>
      <c r="P717" s="483">
        <v>-894.28808000000004</v>
      </c>
      <c r="Q717" s="483">
        <v>0</v>
      </c>
      <c r="R717" s="89">
        <v>-2005.4804900000001</v>
      </c>
      <c r="S717" s="483">
        <v>-1543.85139</v>
      </c>
      <c r="T717" s="483">
        <v>0</v>
      </c>
      <c r="U717" s="483">
        <v>0</v>
      </c>
      <c r="V717" s="483">
        <v>-71.319010000000006</v>
      </c>
      <c r="W717" s="483">
        <v>-46.472700000000003</v>
      </c>
      <c r="X717" s="483">
        <v>0</v>
      </c>
      <c r="Y717" s="483">
        <v>-545.89048000000003</v>
      </c>
      <c r="Z717" s="483">
        <v>-30.884530000000002</v>
      </c>
      <c r="AA717" s="483">
        <v>-45.489550000000001</v>
      </c>
      <c r="AB717" s="483">
        <v>-66.445499999999996</v>
      </c>
      <c r="AC717" s="483">
        <v>-25.23929</v>
      </c>
      <c r="AD717" s="483">
        <v>-2375.5924499999996</v>
      </c>
      <c r="AE717" s="483">
        <v>-54354.922640000004</v>
      </c>
      <c r="AF717" s="233">
        <v>-867.75300000000004</v>
      </c>
      <c r="AG717" s="233">
        <v>-314.75842</v>
      </c>
      <c r="AH717" s="233">
        <v>0</v>
      </c>
      <c r="AI717" s="233">
        <v>-616.61932000000002</v>
      </c>
      <c r="AJ717" s="488">
        <v>-52555.791900000011</v>
      </c>
    </row>
    <row r="718" spans="1:36" s="42" customFormat="1" x14ac:dyDescent="0.25">
      <c r="A718" s="406"/>
      <c r="B718" s="115">
        <v>1905</v>
      </c>
      <c r="C718" s="185" t="s">
        <v>218</v>
      </c>
      <c r="D718" s="483">
        <v>15579.20788</v>
      </c>
      <c r="E718" s="483">
        <v>35353.954660000003</v>
      </c>
      <c r="F718" s="483">
        <v>40420.423199999997</v>
      </c>
      <c r="G718" s="483">
        <v>46116.684690000002</v>
      </c>
      <c r="H718" s="89">
        <v>137470.27043</v>
      </c>
      <c r="I718" s="483">
        <v>3873.8394899999998</v>
      </c>
      <c r="J718" s="483">
        <v>11712.222879999999</v>
      </c>
      <c r="K718" s="483">
        <v>254.46899999999999</v>
      </c>
      <c r="L718" s="483">
        <v>844.96054000000004</v>
      </c>
      <c r="M718" s="483">
        <v>6203.33068</v>
      </c>
      <c r="N718" s="483">
        <v>8194.6260399999992</v>
      </c>
      <c r="O718" s="483">
        <v>325.32051999999999</v>
      </c>
      <c r="P718" s="483">
        <v>2934.6367799999998</v>
      </c>
      <c r="Q718" s="483">
        <v>3124.15807</v>
      </c>
      <c r="R718" s="89">
        <v>37467.563999999991</v>
      </c>
      <c r="S718" s="483">
        <v>536.25288999999998</v>
      </c>
      <c r="T718" s="483">
        <v>1863.3446100000001</v>
      </c>
      <c r="U718" s="483">
        <v>229.83399</v>
      </c>
      <c r="V718" s="483">
        <v>1277.9639299999999</v>
      </c>
      <c r="W718" s="483">
        <v>53.97889</v>
      </c>
      <c r="X718" s="483">
        <v>1558.4391499999999</v>
      </c>
      <c r="Y718" s="483">
        <v>102.41039000000001</v>
      </c>
      <c r="Z718" s="483">
        <v>149.97326000000001</v>
      </c>
      <c r="AA718" s="483">
        <v>2470.4490099999998</v>
      </c>
      <c r="AB718" s="483">
        <v>327.95107999999999</v>
      </c>
      <c r="AC718" s="483">
        <v>260.10055999999997</v>
      </c>
      <c r="AD718" s="483">
        <v>8830.6977600000009</v>
      </c>
      <c r="AE718" s="483">
        <v>183768.53219</v>
      </c>
      <c r="AF718" s="233">
        <v>8449.0950399999983</v>
      </c>
      <c r="AG718" s="233">
        <v>8326.2551500000009</v>
      </c>
      <c r="AH718" s="233">
        <v>0</v>
      </c>
      <c r="AI718" s="233">
        <v>2832.9599599999997</v>
      </c>
      <c r="AJ718" s="488">
        <v>164160.22204000002</v>
      </c>
    </row>
    <row r="719" spans="1:36" s="42" customFormat="1" x14ac:dyDescent="0.25">
      <c r="A719" s="406"/>
      <c r="B719" s="115">
        <v>190505</v>
      </c>
      <c r="C719" s="185" t="s">
        <v>219</v>
      </c>
      <c r="D719" s="483">
        <v>0</v>
      </c>
      <c r="E719" s="483">
        <v>3641.2106600000002</v>
      </c>
      <c r="F719" s="483">
        <v>0</v>
      </c>
      <c r="G719" s="483">
        <v>1.9872000000000001</v>
      </c>
      <c r="H719" s="89">
        <v>3643.1978600000002</v>
      </c>
      <c r="I719" s="483">
        <v>78.709879999999998</v>
      </c>
      <c r="J719" s="483">
        <v>0</v>
      </c>
      <c r="K719" s="483">
        <v>0</v>
      </c>
      <c r="L719" s="483">
        <v>0</v>
      </c>
      <c r="M719" s="483">
        <v>0</v>
      </c>
      <c r="N719" s="483">
        <v>0</v>
      </c>
      <c r="O719" s="483">
        <v>0</v>
      </c>
      <c r="P719" s="483">
        <v>0</v>
      </c>
      <c r="Q719" s="483">
        <v>0</v>
      </c>
      <c r="R719" s="89">
        <v>78.709879999999998</v>
      </c>
      <c r="S719" s="483">
        <v>0</v>
      </c>
      <c r="T719" s="483">
        <v>0</v>
      </c>
      <c r="U719" s="483">
        <v>0</v>
      </c>
      <c r="V719" s="483">
        <v>37.589959999999998</v>
      </c>
      <c r="W719" s="483">
        <v>0</v>
      </c>
      <c r="X719" s="483">
        <v>0</v>
      </c>
      <c r="Y719" s="483">
        <v>0</v>
      </c>
      <c r="Z719" s="483">
        <v>0</v>
      </c>
      <c r="AA719" s="483">
        <v>0</v>
      </c>
      <c r="AB719" s="483">
        <v>0</v>
      </c>
      <c r="AC719" s="483">
        <v>0</v>
      </c>
      <c r="AD719" s="483">
        <v>37.589959999999998</v>
      </c>
      <c r="AE719" s="483">
        <v>3759.4976999999999</v>
      </c>
      <c r="AF719" s="233">
        <v>0</v>
      </c>
      <c r="AG719" s="233">
        <v>37.589959999999998</v>
      </c>
      <c r="AH719" s="233">
        <v>0</v>
      </c>
      <c r="AI719" s="233">
        <v>0</v>
      </c>
      <c r="AJ719" s="488">
        <v>3721.9077400000001</v>
      </c>
    </row>
    <row r="720" spans="1:36" s="42" customFormat="1" x14ac:dyDescent="0.25">
      <c r="A720" s="406"/>
      <c r="B720" s="115">
        <v>190510</v>
      </c>
      <c r="C720" s="185" t="s">
        <v>220</v>
      </c>
      <c r="D720" s="483">
        <v>2072.4929699999998</v>
      </c>
      <c r="E720" s="483">
        <v>0</v>
      </c>
      <c r="F720" s="483">
        <v>0</v>
      </c>
      <c r="G720" s="483">
        <v>0</v>
      </c>
      <c r="H720" s="89">
        <v>2072.4929699999998</v>
      </c>
      <c r="I720" s="483">
        <v>0</v>
      </c>
      <c r="J720" s="483">
        <v>341.03097000000002</v>
      </c>
      <c r="K720" s="483">
        <v>0</v>
      </c>
      <c r="L720" s="483">
        <v>0</v>
      </c>
      <c r="M720" s="483">
        <v>0</v>
      </c>
      <c r="N720" s="483">
        <v>1167.48</v>
      </c>
      <c r="O720" s="483">
        <v>0</v>
      </c>
      <c r="P720" s="483">
        <v>0</v>
      </c>
      <c r="Q720" s="483">
        <v>4567.1246799999999</v>
      </c>
      <c r="R720" s="89">
        <v>6075.6356500000002</v>
      </c>
      <c r="S720" s="483">
        <v>781.77856999999995</v>
      </c>
      <c r="T720" s="483">
        <v>268.88943</v>
      </c>
      <c r="U720" s="483">
        <v>0</v>
      </c>
      <c r="V720" s="483">
        <v>59.045099999999998</v>
      </c>
      <c r="W720" s="483">
        <v>215.13961</v>
      </c>
      <c r="X720" s="483">
        <v>0</v>
      </c>
      <c r="Y720" s="483">
        <v>0</v>
      </c>
      <c r="Z720" s="483">
        <v>0</v>
      </c>
      <c r="AA720" s="483">
        <v>0</v>
      </c>
      <c r="AB720" s="483">
        <v>1030.0043900000001</v>
      </c>
      <c r="AC720" s="483">
        <v>0</v>
      </c>
      <c r="AD720" s="483">
        <v>2354.8571000000002</v>
      </c>
      <c r="AE720" s="483">
        <v>10502.985720000001</v>
      </c>
      <c r="AF720" s="233">
        <v>1167.48</v>
      </c>
      <c r="AG720" s="233">
        <v>59.045099999999998</v>
      </c>
      <c r="AH720" s="233">
        <v>0</v>
      </c>
      <c r="AI720" s="233">
        <v>0</v>
      </c>
      <c r="AJ720" s="488">
        <v>9276.4606199999998</v>
      </c>
    </row>
    <row r="721" spans="1:36" s="42" customFormat="1" x14ac:dyDescent="0.25">
      <c r="A721" s="406"/>
      <c r="B721" s="115">
        <v>190515</v>
      </c>
      <c r="C721" s="185" t="s">
        <v>221</v>
      </c>
      <c r="D721" s="483">
        <v>0</v>
      </c>
      <c r="E721" s="483">
        <v>0</v>
      </c>
      <c r="F721" s="483">
        <v>57167.42138</v>
      </c>
      <c r="G721" s="483">
        <v>8.4</v>
      </c>
      <c r="H721" s="89">
        <v>57175.821380000001</v>
      </c>
      <c r="I721" s="483">
        <v>0</v>
      </c>
      <c r="J721" s="483">
        <v>0</v>
      </c>
      <c r="K721" s="483">
        <v>0</v>
      </c>
      <c r="L721" s="483">
        <v>0</v>
      </c>
      <c r="M721" s="483">
        <v>0</v>
      </c>
      <c r="N721" s="483">
        <v>0</v>
      </c>
      <c r="O721" s="483">
        <v>0</v>
      </c>
      <c r="P721" s="483">
        <v>0</v>
      </c>
      <c r="Q721" s="483">
        <v>0</v>
      </c>
      <c r="R721" s="89">
        <v>0</v>
      </c>
      <c r="S721" s="483">
        <v>0</v>
      </c>
      <c r="T721" s="483">
        <v>0</v>
      </c>
      <c r="U721" s="483">
        <v>0</v>
      </c>
      <c r="V721" s="483">
        <v>0</v>
      </c>
      <c r="W721" s="483">
        <v>0</v>
      </c>
      <c r="X721" s="483">
        <v>0</v>
      </c>
      <c r="Y721" s="483">
        <v>0</v>
      </c>
      <c r="Z721" s="483">
        <v>0</v>
      </c>
      <c r="AA721" s="483">
        <v>0</v>
      </c>
      <c r="AB721" s="483">
        <v>0</v>
      </c>
      <c r="AC721" s="483">
        <v>0</v>
      </c>
      <c r="AD721" s="483">
        <v>0</v>
      </c>
      <c r="AE721" s="483">
        <v>57175.821380000001</v>
      </c>
      <c r="AF721" s="233">
        <v>0</v>
      </c>
      <c r="AG721" s="233">
        <v>0</v>
      </c>
      <c r="AH721" s="233">
        <v>0</v>
      </c>
      <c r="AI721" s="233">
        <v>0</v>
      </c>
      <c r="AJ721" s="488">
        <v>57175.821380000001</v>
      </c>
    </row>
    <row r="722" spans="1:36" s="42" customFormat="1" x14ac:dyDescent="0.25">
      <c r="A722" s="406"/>
      <c r="B722" s="115">
        <v>190520</v>
      </c>
      <c r="C722" s="185" t="s">
        <v>222</v>
      </c>
      <c r="D722" s="483">
        <v>12574.39278</v>
      </c>
      <c r="E722" s="483">
        <v>19470.088210000002</v>
      </c>
      <c r="F722" s="483">
        <v>8794.9807000000001</v>
      </c>
      <c r="G722" s="483">
        <v>31378.90755</v>
      </c>
      <c r="H722" s="89">
        <v>72218.36924</v>
      </c>
      <c r="I722" s="483">
        <v>3311.2100500000001</v>
      </c>
      <c r="J722" s="483">
        <v>5243.1423800000002</v>
      </c>
      <c r="K722" s="483">
        <v>0</v>
      </c>
      <c r="L722" s="483">
        <v>509.8245</v>
      </c>
      <c r="M722" s="483">
        <v>10094.82683</v>
      </c>
      <c r="N722" s="483">
        <v>9685.5120000000006</v>
      </c>
      <c r="O722" s="483">
        <v>539.19704000000002</v>
      </c>
      <c r="P722" s="483">
        <v>2844.9149699999998</v>
      </c>
      <c r="Q722" s="483">
        <v>2083.34638</v>
      </c>
      <c r="R722" s="89">
        <v>34311.974150000002</v>
      </c>
      <c r="S722" s="483">
        <v>215.26462000000001</v>
      </c>
      <c r="T722" s="483">
        <v>865.49441999999999</v>
      </c>
      <c r="U722" s="483">
        <v>29.19557</v>
      </c>
      <c r="V722" s="483">
        <v>1024.2723699999999</v>
      </c>
      <c r="W722" s="483">
        <v>0</v>
      </c>
      <c r="X722" s="483">
        <v>4060.4722200000001</v>
      </c>
      <c r="Y722" s="483">
        <v>177.12809999999999</v>
      </c>
      <c r="Z722" s="483">
        <v>104.76693</v>
      </c>
      <c r="AA722" s="483">
        <v>2715.01386</v>
      </c>
      <c r="AB722" s="483">
        <v>369.22316999999998</v>
      </c>
      <c r="AC722" s="483">
        <v>149.3407</v>
      </c>
      <c r="AD722" s="483">
        <v>9710.1719599999997</v>
      </c>
      <c r="AE722" s="483">
        <v>116240.51535</v>
      </c>
      <c r="AF722" s="233">
        <v>9685.5120000000006</v>
      </c>
      <c r="AG722" s="233">
        <v>11628.923699999999</v>
      </c>
      <c r="AH722" s="233">
        <v>0</v>
      </c>
      <c r="AI722" s="233">
        <v>3041.4826600000001</v>
      </c>
      <c r="AJ722" s="488">
        <v>91884.596989999991</v>
      </c>
    </row>
    <row r="723" spans="1:36" s="42" customFormat="1" x14ac:dyDescent="0.25">
      <c r="A723" s="406"/>
      <c r="B723" s="115">
        <v>190525</v>
      </c>
      <c r="C723" s="185" t="s">
        <v>223</v>
      </c>
      <c r="D723" s="483">
        <v>16452.570469999999</v>
      </c>
      <c r="E723" s="483">
        <v>30279.979510000001</v>
      </c>
      <c r="F723" s="483">
        <v>5070.1664300000002</v>
      </c>
      <c r="G723" s="483">
        <v>26308.25575</v>
      </c>
      <c r="H723" s="89">
        <v>78110.97215999999</v>
      </c>
      <c r="I723" s="483">
        <v>5411.40218</v>
      </c>
      <c r="J723" s="483">
        <v>6434.0154000000002</v>
      </c>
      <c r="K723" s="483">
        <v>3258.2350000000001</v>
      </c>
      <c r="L723" s="483">
        <v>1896.77125</v>
      </c>
      <c r="M723" s="483">
        <v>3517.4668999999999</v>
      </c>
      <c r="N723" s="483">
        <v>5537.5259999999998</v>
      </c>
      <c r="O723" s="483">
        <v>89.678489999999996</v>
      </c>
      <c r="P723" s="483">
        <v>3195.2361000000001</v>
      </c>
      <c r="Q723" s="483">
        <v>10766.29868</v>
      </c>
      <c r="R723" s="89">
        <v>40106.630000000005</v>
      </c>
      <c r="S723" s="483">
        <v>0</v>
      </c>
      <c r="T723" s="483">
        <v>0</v>
      </c>
      <c r="U723" s="483">
        <v>0</v>
      </c>
      <c r="V723" s="483">
        <v>209.10495</v>
      </c>
      <c r="W723" s="483">
        <v>0</v>
      </c>
      <c r="X723" s="483">
        <v>999.76891999999998</v>
      </c>
      <c r="Y723" s="483">
        <v>139.92277000000001</v>
      </c>
      <c r="Z723" s="483">
        <v>230.22594000000001</v>
      </c>
      <c r="AA723" s="483">
        <v>138.02387999999999</v>
      </c>
      <c r="AB723" s="483">
        <v>0</v>
      </c>
      <c r="AC723" s="483">
        <v>333.75731999999999</v>
      </c>
      <c r="AD723" s="483">
        <v>2050.8037800000002</v>
      </c>
      <c r="AE723" s="483">
        <v>120268.40594</v>
      </c>
      <c r="AF723" s="233">
        <v>8795.7610000000004</v>
      </c>
      <c r="AG723" s="233">
        <v>5623.3431</v>
      </c>
      <c r="AH723" s="233">
        <v>0</v>
      </c>
      <c r="AI723" s="233">
        <v>611.70397000000003</v>
      </c>
      <c r="AJ723" s="488">
        <v>105237.59787</v>
      </c>
    </row>
    <row r="724" spans="1:36" s="42" customFormat="1" x14ac:dyDescent="0.25">
      <c r="A724" s="406"/>
      <c r="B724" s="115">
        <v>190530</v>
      </c>
      <c r="C724" s="185" t="s">
        <v>224</v>
      </c>
      <c r="D724" s="483">
        <v>0</v>
      </c>
      <c r="E724" s="483">
        <v>0</v>
      </c>
      <c r="F724" s="483">
        <v>303.24308000000002</v>
      </c>
      <c r="G724" s="483">
        <v>17251.5406</v>
      </c>
      <c r="H724" s="89">
        <v>17554.78368</v>
      </c>
      <c r="I724" s="483">
        <v>0</v>
      </c>
      <c r="J724" s="483">
        <v>0</v>
      </c>
      <c r="K724" s="483">
        <v>0</v>
      </c>
      <c r="L724" s="483">
        <v>0</v>
      </c>
      <c r="M724" s="483">
        <v>0</v>
      </c>
      <c r="N724" s="483">
        <v>0</v>
      </c>
      <c r="O724" s="483">
        <v>0</v>
      </c>
      <c r="P724" s="483">
        <v>0</v>
      </c>
      <c r="Q724" s="483">
        <v>0</v>
      </c>
      <c r="R724" s="89">
        <v>0</v>
      </c>
      <c r="S724" s="483">
        <v>0</v>
      </c>
      <c r="T724" s="483">
        <v>0</v>
      </c>
      <c r="U724" s="483">
        <v>0</v>
      </c>
      <c r="V724" s="483">
        <v>0</v>
      </c>
      <c r="W724" s="483">
        <v>0</v>
      </c>
      <c r="X724" s="483">
        <v>0</v>
      </c>
      <c r="Y724" s="483">
        <v>0</v>
      </c>
      <c r="Z724" s="483">
        <v>0</v>
      </c>
      <c r="AA724" s="483">
        <v>0</v>
      </c>
      <c r="AB724" s="483">
        <v>0</v>
      </c>
      <c r="AC724" s="483">
        <v>0</v>
      </c>
      <c r="AD724" s="483">
        <v>0</v>
      </c>
      <c r="AE724" s="483">
        <v>17554.78368</v>
      </c>
      <c r="AF724" s="233">
        <v>0</v>
      </c>
      <c r="AG724" s="233">
        <v>0</v>
      </c>
      <c r="AH724" s="233">
        <v>0</v>
      </c>
      <c r="AI724" s="233">
        <v>0</v>
      </c>
      <c r="AJ724" s="488">
        <v>17554.78368</v>
      </c>
    </row>
    <row r="725" spans="1:36" s="42" customFormat="1" x14ac:dyDescent="0.25">
      <c r="A725" s="406"/>
      <c r="B725" s="115">
        <v>190590</v>
      </c>
      <c r="C725" s="185" t="s">
        <v>53</v>
      </c>
      <c r="D725" s="483">
        <v>1779.48631</v>
      </c>
      <c r="E725" s="483">
        <v>60.097639999999998</v>
      </c>
      <c r="F725" s="483">
        <v>0</v>
      </c>
      <c r="G725" s="483">
        <v>291.30299000000002</v>
      </c>
      <c r="H725" s="89">
        <v>2130.8869399999999</v>
      </c>
      <c r="I725" s="483">
        <v>0</v>
      </c>
      <c r="J725" s="483">
        <v>11091.25482</v>
      </c>
      <c r="K725" s="483">
        <v>0</v>
      </c>
      <c r="L725" s="483">
        <v>0</v>
      </c>
      <c r="M725" s="483">
        <v>2773.1782600000001</v>
      </c>
      <c r="N725" s="483">
        <v>0</v>
      </c>
      <c r="O725" s="483">
        <v>0</v>
      </c>
      <c r="P725" s="483">
        <v>30.24</v>
      </c>
      <c r="Q725" s="483">
        <v>0</v>
      </c>
      <c r="R725" s="89">
        <v>13894.67308</v>
      </c>
      <c r="S725" s="483">
        <v>486.54818999999998</v>
      </c>
      <c r="T725" s="483">
        <v>1260.15409</v>
      </c>
      <c r="U725" s="483">
        <v>200.63842</v>
      </c>
      <c r="V725" s="483">
        <v>382.12164000000001</v>
      </c>
      <c r="W725" s="483">
        <v>0</v>
      </c>
      <c r="X725" s="483">
        <v>329.37495999999999</v>
      </c>
      <c r="Y725" s="483">
        <v>0</v>
      </c>
      <c r="Z725" s="483">
        <v>45.11956</v>
      </c>
      <c r="AA725" s="483">
        <v>401.32204999999999</v>
      </c>
      <c r="AB725" s="483">
        <v>16.31467</v>
      </c>
      <c r="AC725" s="483">
        <v>0</v>
      </c>
      <c r="AD725" s="483">
        <v>3121.5935800000002</v>
      </c>
      <c r="AE725" s="483">
        <v>19147.153600000001</v>
      </c>
      <c r="AF725" s="233">
        <v>0</v>
      </c>
      <c r="AG725" s="233">
        <v>3155.2999</v>
      </c>
      <c r="AH725" s="233">
        <v>0</v>
      </c>
      <c r="AI725" s="233">
        <v>401.32204999999999</v>
      </c>
      <c r="AJ725" s="488">
        <v>15590.531649999997</v>
      </c>
    </row>
    <row r="726" spans="1:36" s="42" customFormat="1" x14ac:dyDescent="0.25">
      <c r="A726" s="406"/>
      <c r="B726" s="115">
        <v>190599</v>
      </c>
      <c r="C726" s="185" t="s">
        <v>225</v>
      </c>
      <c r="D726" s="483">
        <v>-17299.734649999999</v>
      </c>
      <c r="E726" s="483">
        <v>-18097.42136</v>
      </c>
      <c r="F726" s="483">
        <v>-30915.38839</v>
      </c>
      <c r="G726" s="483">
        <v>-29123.7094</v>
      </c>
      <c r="H726" s="89">
        <v>-95436.253800000006</v>
      </c>
      <c r="I726" s="483">
        <v>-4927.4826199999998</v>
      </c>
      <c r="J726" s="483">
        <v>-11397.22069</v>
      </c>
      <c r="K726" s="483">
        <v>-3003.7660000000001</v>
      </c>
      <c r="L726" s="483">
        <v>-1561.6352099999999</v>
      </c>
      <c r="M726" s="483">
        <v>-10182.141310000001</v>
      </c>
      <c r="N726" s="483">
        <v>-8195.8919600000008</v>
      </c>
      <c r="O726" s="483">
        <v>-303.55500999999998</v>
      </c>
      <c r="P726" s="483">
        <v>-3135.7542899999999</v>
      </c>
      <c r="Q726" s="483">
        <v>-14292.61167</v>
      </c>
      <c r="R726" s="89">
        <v>-57000.058759999993</v>
      </c>
      <c r="S726" s="483">
        <v>-947.33848999999998</v>
      </c>
      <c r="T726" s="483">
        <v>-531.19332999999995</v>
      </c>
      <c r="U726" s="483">
        <v>0</v>
      </c>
      <c r="V726" s="483">
        <v>-434.17009000000002</v>
      </c>
      <c r="W726" s="483">
        <v>-161.16072</v>
      </c>
      <c r="X726" s="483">
        <v>-3831.17695</v>
      </c>
      <c r="Y726" s="483">
        <v>-214.64048</v>
      </c>
      <c r="Z726" s="483">
        <v>-230.13917000000001</v>
      </c>
      <c r="AA726" s="483">
        <v>-783.91078000000005</v>
      </c>
      <c r="AB726" s="483">
        <v>-1087.59115</v>
      </c>
      <c r="AC726" s="483">
        <v>-222.99745999999999</v>
      </c>
      <c r="AD726" s="483">
        <v>-8444.3186200000018</v>
      </c>
      <c r="AE726" s="483">
        <v>-160880.63118</v>
      </c>
      <c r="AF726" s="233">
        <v>-11199.65796</v>
      </c>
      <c r="AG726" s="233">
        <v>-12177.946610000001</v>
      </c>
      <c r="AH726" s="233">
        <v>0</v>
      </c>
      <c r="AI726" s="233">
        <v>-1221.54872</v>
      </c>
      <c r="AJ726" s="488">
        <v>-136281.47788999998</v>
      </c>
    </row>
    <row r="727" spans="1:36" s="42" customFormat="1" x14ac:dyDescent="0.25">
      <c r="A727" s="406"/>
      <c r="B727" s="115">
        <v>1906</v>
      </c>
      <c r="C727" s="185" t="s">
        <v>226</v>
      </c>
      <c r="D727" s="483">
        <v>2216.0426000000002</v>
      </c>
      <c r="E727" s="483">
        <v>3357.7136399999999</v>
      </c>
      <c r="F727" s="483">
        <v>0</v>
      </c>
      <c r="G727" s="483">
        <v>828.73334</v>
      </c>
      <c r="H727" s="89">
        <v>6402.4895800000004</v>
      </c>
      <c r="I727" s="483">
        <v>2929.2895199999998</v>
      </c>
      <c r="J727" s="483">
        <v>784.85769000000005</v>
      </c>
      <c r="K727" s="483">
        <v>0</v>
      </c>
      <c r="L727" s="483">
        <v>0</v>
      </c>
      <c r="M727" s="483">
        <v>223.90801999999999</v>
      </c>
      <c r="N727" s="483">
        <v>127.23242999999999</v>
      </c>
      <c r="O727" s="483">
        <v>0</v>
      </c>
      <c r="P727" s="483">
        <v>103.3519</v>
      </c>
      <c r="Q727" s="483">
        <v>122.43893</v>
      </c>
      <c r="R727" s="89">
        <v>4291.0784899999999</v>
      </c>
      <c r="S727" s="483">
        <v>39.561169999999997</v>
      </c>
      <c r="T727" s="483">
        <v>12.21128</v>
      </c>
      <c r="U727" s="483">
        <v>36.504190000000001</v>
      </c>
      <c r="V727" s="483">
        <v>69.476640000000003</v>
      </c>
      <c r="W727" s="483">
        <v>33.792279999999998</v>
      </c>
      <c r="X727" s="483">
        <v>17.58595</v>
      </c>
      <c r="Y727" s="483">
        <v>0</v>
      </c>
      <c r="Z727" s="483">
        <v>0</v>
      </c>
      <c r="AA727" s="483">
        <v>36.191899999999997</v>
      </c>
      <c r="AB727" s="483">
        <v>22.606670000000001</v>
      </c>
      <c r="AC727" s="483">
        <v>26.0824</v>
      </c>
      <c r="AD727" s="483">
        <v>294.01248000000004</v>
      </c>
      <c r="AE727" s="483">
        <v>10987.580550000001</v>
      </c>
      <c r="AF727" s="233">
        <v>127.23242999999999</v>
      </c>
      <c r="AG727" s="233">
        <v>293.38466</v>
      </c>
      <c r="AH727" s="233">
        <v>0</v>
      </c>
      <c r="AI727" s="233">
        <v>62.274299999999997</v>
      </c>
      <c r="AJ727" s="488">
        <v>10504.68916</v>
      </c>
    </row>
    <row r="728" spans="1:36" s="42" customFormat="1" x14ac:dyDescent="0.25">
      <c r="A728" s="406"/>
      <c r="B728" s="115">
        <v>190605</v>
      </c>
      <c r="C728" s="185" t="s">
        <v>227</v>
      </c>
      <c r="D728" s="483">
        <v>0</v>
      </c>
      <c r="E728" s="483">
        <v>0</v>
      </c>
      <c r="F728" s="483">
        <v>0</v>
      </c>
      <c r="G728" s="483">
        <v>0</v>
      </c>
      <c r="H728" s="89">
        <v>0</v>
      </c>
      <c r="I728" s="483">
        <v>0</v>
      </c>
      <c r="J728" s="483">
        <v>0</v>
      </c>
      <c r="K728" s="483">
        <v>0</v>
      </c>
      <c r="L728" s="483">
        <v>0</v>
      </c>
      <c r="M728" s="483">
        <v>0</v>
      </c>
      <c r="N728" s="483">
        <v>0</v>
      </c>
      <c r="O728" s="483">
        <v>0</v>
      </c>
      <c r="P728" s="483">
        <v>0</v>
      </c>
      <c r="Q728" s="483">
        <v>0</v>
      </c>
      <c r="R728" s="89">
        <v>0</v>
      </c>
      <c r="S728" s="483">
        <v>0</v>
      </c>
      <c r="T728" s="483">
        <v>0</v>
      </c>
      <c r="U728" s="483">
        <v>0</v>
      </c>
      <c r="V728" s="483">
        <v>0</v>
      </c>
      <c r="W728" s="483">
        <v>0</v>
      </c>
      <c r="X728" s="483">
        <v>0</v>
      </c>
      <c r="Y728" s="483">
        <v>0</v>
      </c>
      <c r="Z728" s="483">
        <v>0</v>
      </c>
      <c r="AA728" s="483">
        <v>0</v>
      </c>
      <c r="AB728" s="483">
        <v>0</v>
      </c>
      <c r="AC728" s="483">
        <v>0</v>
      </c>
      <c r="AD728" s="483">
        <v>0</v>
      </c>
      <c r="AE728" s="483">
        <v>0</v>
      </c>
      <c r="AF728" s="233">
        <v>0</v>
      </c>
      <c r="AG728" s="233">
        <v>0</v>
      </c>
      <c r="AH728" s="233">
        <v>0</v>
      </c>
      <c r="AI728" s="233">
        <v>0</v>
      </c>
      <c r="AJ728" s="488">
        <v>0</v>
      </c>
    </row>
    <row r="729" spans="1:36" s="42" customFormat="1" x14ac:dyDescent="0.25">
      <c r="A729" s="406"/>
      <c r="B729" s="115">
        <v>190610</v>
      </c>
      <c r="C729" s="185" t="s">
        <v>228</v>
      </c>
      <c r="D729" s="483">
        <v>0</v>
      </c>
      <c r="E729" s="483">
        <v>0</v>
      </c>
      <c r="F729" s="483">
        <v>0</v>
      </c>
      <c r="G729" s="483">
        <v>0</v>
      </c>
      <c r="H729" s="89">
        <v>0</v>
      </c>
      <c r="I729" s="483">
        <v>0</v>
      </c>
      <c r="J729" s="483">
        <v>0</v>
      </c>
      <c r="K729" s="483">
        <v>0</v>
      </c>
      <c r="L729" s="483">
        <v>0</v>
      </c>
      <c r="M729" s="483">
        <v>0</v>
      </c>
      <c r="N729" s="483">
        <v>0</v>
      </c>
      <c r="O729" s="483">
        <v>0</v>
      </c>
      <c r="P729" s="483">
        <v>0</v>
      </c>
      <c r="Q729" s="483">
        <v>0</v>
      </c>
      <c r="R729" s="89">
        <v>0</v>
      </c>
      <c r="S729" s="483">
        <v>0</v>
      </c>
      <c r="T729" s="483">
        <v>0</v>
      </c>
      <c r="U729" s="483">
        <v>0</v>
      </c>
      <c r="V729" s="483">
        <v>0</v>
      </c>
      <c r="W729" s="483">
        <v>0</v>
      </c>
      <c r="X729" s="483">
        <v>0</v>
      </c>
      <c r="Y729" s="483">
        <v>0</v>
      </c>
      <c r="Z729" s="483">
        <v>0</v>
      </c>
      <c r="AA729" s="483">
        <v>0</v>
      </c>
      <c r="AB729" s="483">
        <v>0</v>
      </c>
      <c r="AC729" s="483">
        <v>0</v>
      </c>
      <c r="AD729" s="483">
        <v>0</v>
      </c>
      <c r="AE729" s="483">
        <v>0</v>
      </c>
      <c r="AF729" s="233">
        <v>0</v>
      </c>
      <c r="AG729" s="233">
        <v>0</v>
      </c>
      <c r="AH729" s="233">
        <v>0</v>
      </c>
      <c r="AI729" s="233">
        <v>0</v>
      </c>
      <c r="AJ729" s="488">
        <v>0</v>
      </c>
    </row>
    <row r="730" spans="1:36" s="42" customFormat="1" x14ac:dyDescent="0.25">
      <c r="A730" s="406"/>
      <c r="B730" s="115">
        <v>190615</v>
      </c>
      <c r="C730" s="185" t="s">
        <v>826</v>
      </c>
      <c r="D730" s="483">
        <v>2216.0426000000002</v>
      </c>
      <c r="E730" s="483">
        <v>3357.7136399999999</v>
      </c>
      <c r="F730" s="483">
        <v>0</v>
      </c>
      <c r="G730" s="483">
        <v>828.73334</v>
      </c>
      <c r="H730" s="89">
        <v>6402.4895800000004</v>
      </c>
      <c r="I730" s="483">
        <v>2929.2895199999998</v>
      </c>
      <c r="J730" s="483">
        <v>784.85769000000005</v>
      </c>
      <c r="K730" s="483">
        <v>0</v>
      </c>
      <c r="L730" s="483">
        <v>0</v>
      </c>
      <c r="M730" s="483">
        <v>223.90801999999999</v>
      </c>
      <c r="N730" s="483">
        <v>127.23242999999999</v>
      </c>
      <c r="O730" s="483">
        <v>0</v>
      </c>
      <c r="P730" s="483">
        <v>103.3519</v>
      </c>
      <c r="Q730" s="483">
        <v>122.43893</v>
      </c>
      <c r="R730" s="89">
        <v>4291.0784899999999</v>
      </c>
      <c r="S730" s="483">
        <v>39.561169999999997</v>
      </c>
      <c r="T730" s="483">
        <v>12.21128</v>
      </c>
      <c r="U730" s="483">
        <v>36.504190000000001</v>
      </c>
      <c r="V730" s="483">
        <v>69.476640000000003</v>
      </c>
      <c r="W730" s="483">
        <v>33.792279999999998</v>
      </c>
      <c r="X730" s="483">
        <v>17.58595</v>
      </c>
      <c r="Y730" s="483">
        <v>0</v>
      </c>
      <c r="Z730" s="483">
        <v>0</v>
      </c>
      <c r="AA730" s="483">
        <v>36.191899999999997</v>
      </c>
      <c r="AB730" s="483">
        <v>22.606670000000001</v>
      </c>
      <c r="AC730" s="483">
        <v>26.0824</v>
      </c>
      <c r="AD730" s="483">
        <v>294.01248000000004</v>
      </c>
      <c r="AE730" s="483">
        <v>10987.580550000001</v>
      </c>
      <c r="AF730" s="233">
        <v>127.23242999999999</v>
      </c>
      <c r="AG730" s="233">
        <v>293.38466</v>
      </c>
      <c r="AH730" s="233">
        <v>0</v>
      </c>
      <c r="AI730" s="233">
        <v>62.274299999999997</v>
      </c>
      <c r="AJ730" s="488">
        <v>10504.68916</v>
      </c>
    </row>
    <row r="731" spans="1:36" s="42" customFormat="1" x14ac:dyDescent="0.25">
      <c r="A731" s="406"/>
      <c r="B731" s="115">
        <v>1907</v>
      </c>
      <c r="C731" s="185" t="s">
        <v>334</v>
      </c>
      <c r="D731" s="483">
        <v>0</v>
      </c>
      <c r="E731" s="483">
        <v>0</v>
      </c>
      <c r="F731" s="483">
        <v>0</v>
      </c>
      <c r="G731" s="483">
        <v>0</v>
      </c>
      <c r="H731" s="89">
        <v>0</v>
      </c>
      <c r="I731" s="483">
        <v>0</v>
      </c>
      <c r="J731" s="483">
        <v>0</v>
      </c>
      <c r="K731" s="483">
        <v>0</v>
      </c>
      <c r="L731" s="483">
        <v>0</v>
      </c>
      <c r="M731" s="483">
        <v>0</v>
      </c>
      <c r="N731" s="483">
        <v>0</v>
      </c>
      <c r="O731" s="483">
        <v>0</v>
      </c>
      <c r="P731" s="483">
        <v>0</v>
      </c>
      <c r="Q731" s="483">
        <v>0</v>
      </c>
      <c r="R731" s="89">
        <v>0</v>
      </c>
      <c r="S731" s="483">
        <v>0</v>
      </c>
      <c r="T731" s="483">
        <v>0</v>
      </c>
      <c r="U731" s="483">
        <v>0</v>
      </c>
      <c r="V731" s="483">
        <v>0</v>
      </c>
      <c r="W731" s="483">
        <v>0</v>
      </c>
      <c r="X731" s="483">
        <v>0</v>
      </c>
      <c r="Y731" s="483">
        <v>0</v>
      </c>
      <c r="Z731" s="483">
        <v>0</v>
      </c>
      <c r="AA731" s="483">
        <v>0</v>
      </c>
      <c r="AB731" s="483">
        <v>0</v>
      </c>
      <c r="AC731" s="483">
        <v>0</v>
      </c>
      <c r="AD731" s="483">
        <v>0</v>
      </c>
      <c r="AE731" s="483">
        <v>0</v>
      </c>
      <c r="AF731" s="233">
        <v>0</v>
      </c>
      <c r="AG731" s="233">
        <v>0</v>
      </c>
      <c r="AH731" s="233">
        <v>0</v>
      </c>
      <c r="AI731" s="233">
        <v>0</v>
      </c>
      <c r="AJ731" s="488">
        <v>0</v>
      </c>
    </row>
    <row r="732" spans="1:36" s="42" customFormat="1" x14ac:dyDescent="0.25">
      <c r="A732" s="406"/>
      <c r="B732" s="115">
        <v>1908</v>
      </c>
      <c r="C732" s="185" t="s">
        <v>229</v>
      </c>
      <c r="D732" s="483">
        <v>0</v>
      </c>
      <c r="E732" s="483">
        <v>0</v>
      </c>
      <c r="F732" s="483">
        <v>0</v>
      </c>
      <c r="G732" s="483">
        <v>37.870080000000002</v>
      </c>
      <c r="H732" s="89">
        <v>37.870080000000002</v>
      </c>
      <c r="I732" s="483">
        <v>0</v>
      </c>
      <c r="J732" s="483">
        <v>0</v>
      </c>
      <c r="K732" s="483">
        <v>0</v>
      </c>
      <c r="L732" s="483">
        <v>0</v>
      </c>
      <c r="M732" s="483">
        <v>447.4282</v>
      </c>
      <c r="N732" s="483">
        <v>0</v>
      </c>
      <c r="O732" s="483">
        <v>0</v>
      </c>
      <c r="P732" s="483">
        <v>0</v>
      </c>
      <c r="Q732" s="483">
        <v>0</v>
      </c>
      <c r="R732" s="89">
        <v>447.4282</v>
      </c>
      <c r="S732" s="483">
        <v>0</v>
      </c>
      <c r="T732" s="483">
        <v>0</v>
      </c>
      <c r="U732" s="483">
        <v>0</v>
      </c>
      <c r="V732" s="483">
        <v>0</v>
      </c>
      <c r="W732" s="483">
        <v>0</v>
      </c>
      <c r="X732" s="483">
        <v>0</v>
      </c>
      <c r="Y732" s="483">
        <v>0</v>
      </c>
      <c r="Z732" s="483">
        <v>0</v>
      </c>
      <c r="AA732" s="483">
        <v>0</v>
      </c>
      <c r="AB732" s="483">
        <v>0</v>
      </c>
      <c r="AC732" s="483">
        <v>0</v>
      </c>
      <c r="AD732" s="483">
        <v>0</v>
      </c>
      <c r="AE732" s="483">
        <v>485.29827999999998</v>
      </c>
      <c r="AF732" s="233">
        <v>0</v>
      </c>
      <c r="AG732" s="233">
        <v>447.4282</v>
      </c>
      <c r="AH732" s="233">
        <v>0</v>
      </c>
      <c r="AI732" s="233">
        <v>0</v>
      </c>
      <c r="AJ732" s="488">
        <v>37.870080000000002</v>
      </c>
    </row>
    <row r="733" spans="1:36" s="42" customFormat="1" x14ac:dyDescent="0.25">
      <c r="A733" s="406"/>
      <c r="B733" s="115">
        <v>1909</v>
      </c>
      <c r="C733" s="185" t="s">
        <v>827</v>
      </c>
      <c r="D733" s="483">
        <v>0</v>
      </c>
      <c r="E733" s="483">
        <v>0</v>
      </c>
      <c r="F733" s="483">
        <v>0</v>
      </c>
      <c r="G733" s="483">
        <v>0</v>
      </c>
      <c r="H733" s="89">
        <v>0</v>
      </c>
      <c r="I733" s="483">
        <v>0</v>
      </c>
      <c r="J733" s="483">
        <v>0</v>
      </c>
      <c r="K733" s="483">
        <v>0</v>
      </c>
      <c r="L733" s="483">
        <v>0</v>
      </c>
      <c r="M733" s="483">
        <v>0</v>
      </c>
      <c r="N733" s="483">
        <v>0</v>
      </c>
      <c r="O733" s="483">
        <v>0</v>
      </c>
      <c r="P733" s="483">
        <v>0</v>
      </c>
      <c r="Q733" s="483">
        <v>0</v>
      </c>
      <c r="R733" s="89">
        <v>0</v>
      </c>
      <c r="S733" s="483">
        <v>0</v>
      </c>
      <c r="T733" s="483">
        <v>0</v>
      </c>
      <c r="U733" s="483">
        <v>0</v>
      </c>
      <c r="V733" s="483">
        <v>0</v>
      </c>
      <c r="W733" s="483">
        <v>0</v>
      </c>
      <c r="X733" s="483">
        <v>0</v>
      </c>
      <c r="Y733" s="483">
        <v>0</v>
      </c>
      <c r="Z733" s="483">
        <v>0</v>
      </c>
      <c r="AA733" s="483">
        <v>0</v>
      </c>
      <c r="AB733" s="483">
        <v>0</v>
      </c>
      <c r="AC733" s="483">
        <v>0</v>
      </c>
      <c r="AD733" s="483">
        <v>0</v>
      </c>
      <c r="AE733" s="483">
        <v>0</v>
      </c>
      <c r="AF733" s="233">
        <v>0</v>
      </c>
      <c r="AG733" s="233">
        <v>0</v>
      </c>
      <c r="AH733" s="233">
        <v>0</v>
      </c>
      <c r="AI733" s="233">
        <v>0</v>
      </c>
      <c r="AJ733" s="488">
        <v>0</v>
      </c>
    </row>
    <row r="734" spans="1:36" s="42" customFormat="1" x14ac:dyDescent="0.25">
      <c r="A734" s="406"/>
      <c r="B734" s="115">
        <v>190905</v>
      </c>
      <c r="C734" s="185" t="s">
        <v>828</v>
      </c>
      <c r="D734" s="483">
        <v>0</v>
      </c>
      <c r="E734" s="483">
        <v>0</v>
      </c>
      <c r="F734" s="483">
        <v>0</v>
      </c>
      <c r="G734" s="483">
        <v>0</v>
      </c>
      <c r="H734" s="89">
        <v>0</v>
      </c>
      <c r="I734" s="483">
        <v>0</v>
      </c>
      <c r="J734" s="483">
        <v>0</v>
      </c>
      <c r="K734" s="483">
        <v>0</v>
      </c>
      <c r="L734" s="483">
        <v>0</v>
      </c>
      <c r="M734" s="483">
        <v>0</v>
      </c>
      <c r="N734" s="483">
        <v>0</v>
      </c>
      <c r="O734" s="483">
        <v>0</v>
      </c>
      <c r="P734" s="483">
        <v>0</v>
      </c>
      <c r="Q734" s="483">
        <v>0</v>
      </c>
      <c r="R734" s="89">
        <v>0</v>
      </c>
      <c r="S734" s="483">
        <v>0</v>
      </c>
      <c r="T734" s="483">
        <v>0</v>
      </c>
      <c r="U734" s="483">
        <v>0</v>
      </c>
      <c r="V734" s="483">
        <v>0</v>
      </c>
      <c r="W734" s="483">
        <v>0</v>
      </c>
      <c r="X734" s="483">
        <v>0</v>
      </c>
      <c r="Y734" s="483">
        <v>0</v>
      </c>
      <c r="Z734" s="483">
        <v>0</v>
      </c>
      <c r="AA734" s="483">
        <v>0</v>
      </c>
      <c r="AB734" s="483">
        <v>0</v>
      </c>
      <c r="AC734" s="483">
        <v>0</v>
      </c>
      <c r="AD734" s="483">
        <v>0</v>
      </c>
      <c r="AE734" s="483">
        <v>0</v>
      </c>
      <c r="AF734" s="233">
        <v>0</v>
      </c>
      <c r="AG734" s="233">
        <v>0</v>
      </c>
      <c r="AH734" s="233">
        <v>0</v>
      </c>
      <c r="AI734" s="233">
        <v>0</v>
      </c>
      <c r="AJ734" s="488">
        <v>0</v>
      </c>
    </row>
    <row r="735" spans="1:36" s="42" customFormat="1" x14ac:dyDescent="0.25">
      <c r="A735" s="406"/>
      <c r="B735" s="115">
        <v>190910</v>
      </c>
      <c r="C735" s="185" t="s">
        <v>829</v>
      </c>
      <c r="D735" s="483">
        <v>0</v>
      </c>
      <c r="E735" s="483">
        <v>0</v>
      </c>
      <c r="F735" s="483">
        <v>0</v>
      </c>
      <c r="G735" s="483">
        <v>0</v>
      </c>
      <c r="H735" s="89">
        <v>0</v>
      </c>
      <c r="I735" s="483">
        <v>0</v>
      </c>
      <c r="J735" s="483">
        <v>0</v>
      </c>
      <c r="K735" s="483">
        <v>0</v>
      </c>
      <c r="L735" s="483">
        <v>0</v>
      </c>
      <c r="M735" s="483">
        <v>0</v>
      </c>
      <c r="N735" s="483">
        <v>0</v>
      </c>
      <c r="O735" s="483">
        <v>0</v>
      </c>
      <c r="P735" s="483">
        <v>0</v>
      </c>
      <c r="Q735" s="483">
        <v>0</v>
      </c>
      <c r="R735" s="89">
        <v>0</v>
      </c>
      <c r="S735" s="483">
        <v>0</v>
      </c>
      <c r="T735" s="483">
        <v>0</v>
      </c>
      <c r="U735" s="483">
        <v>0</v>
      </c>
      <c r="V735" s="483">
        <v>0</v>
      </c>
      <c r="W735" s="483">
        <v>0</v>
      </c>
      <c r="X735" s="483">
        <v>0</v>
      </c>
      <c r="Y735" s="483">
        <v>0</v>
      </c>
      <c r="Z735" s="483">
        <v>0</v>
      </c>
      <c r="AA735" s="483">
        <v>0</v>
      </c>
      <c r="AB735" s="483">
        <v>0</v>
      </c>
      <c r="AC735" s="483">
        <v>0</v>
      </c>
      <c r="AD735" s="483">
        <v>0</v>
      </c>
      <c r="AE735" s="483">
        <v>0</v>
      </c>
      <c r="AF735" s="233">
        <v>0</v>
      </c>
      <c r="AG735" s="233">
        <v>0</v>
      </c>
      <c r="AH735" s="233">
        <v>0</v>
      </c>
      <c r="AI735" s="233">
        <v>0</v>
      </c>
      <c r="AJ735" s="488">
        <v>0</v>
      </c>
    </row>
    <row r="736" spans="1:36" s="42" customFormat="1" x14ac:dyDescent="0.25">
      <c r="A736" s="406"/>
      <c r="B736" s="115">
        <v>1910</v>
      </c>
      <c r="C736" s="185" t="s">
        <v>230</v>
      </c>
      <c r="D736" s="483">
        <v>0</v>
      </c>
      <c r="E736" s="483">
        <v>0</v>
      </c>
      <c r="F736" s="483">
        <v>0</v>
      </c>
      <c r="G736" s="483">
        <v>0</v>
      </c>
      <c r="H736" s="89">
        <v>0</v>
      </c>
      <c r="I736" s="483">
        <v>0</v>
      </c>
      <c r="J736" s="483">
        <v>0</v>
      </c>
      <c r="K736" s="483">
        <v>0</v>
      </c>
      <c r="L736" s="483">
        <v>0</v>
      </c>
      <c r="M736" s="483">
        <v>0</v>
      </c>
      <c r="N736" s="483">
        <v>0</v>
      </c>
      <c r="O736" s="483">
        <v>0</v>
      </c>
      <c r="P736" s="483">
        <v>0</v>
      </c>
      <c r="Q736" s="483">
        <v>0</v>
      </c>
      <c r="R736" s="89">
        <v>0</v>
      </c>
      <c r="S736" s="483">
        <v>0</v>
      </c>
      <c r="T736" s="483">
        <v>0</v>
      </c>
      <c r="U736" s="483">
        <v>0</v>
      </c>
      <c r="V736" s="483">
        <v>0</v>
      </c>
      <c r="W736" s="483">
        <v>0</v>
      </c>
      <c r="X736" s="483">
        <v>0</v>
      </c>
      <c r="Y736" s="483">
        <v>0</v>
      </c>
      <c r="Z736" s="483">
        <v>0</v>
      </c>
      <c r="AA736" s="483">
        <v>0</v>
      </c>
      <c r="AB736" s="483">
        <v>0</v>
      </c>
      <c r="AC736" s="483">
        <v>0</v>
      </c>
      <c r="AD736" s="483">
        <v>0</v>
      </c>
      <c r="AE736" s="483">
        <v>0</v>
      </c>
      <c r="AF736" s="233">
        <v>0</v>
      </c>
      <c r="AG736" s="233">
        <v>0</v>
      </c>
      <c r="AH736" s="233">
        <v>0</v>
      </c>
      <c r="AI736" s="233">
        <v>0</v>
      </c>
      <c r="AJ736" s="488">
        <v>0</v>
      </c>
    </row>
    <row r="737" spans="1:36" s="42" customFormat="1" x14ac:dyDescent="0.25">
      <c r="A737" s="406"/>
      <c r="B737" s="115">
        <v>1990</v>
      </c>
      <c r="C737" s="185" t="s">
        <v>53</v>
      </c>
      <c r="D737" s="483">
        <v>10891.911889999999</v>
      </c>
      <c r="E737" s="483">
        <v>20831.95552</v>
      </c>
      <c r="F737" s="483">
        <v>225704.09685</v>
      </c>
      <c r="G737" s="483">
        <v>11599.01354</v>
      </c>
      <c r="H737" s="89">
        <v>269026.97779999999</v>
      </c>
      <c r="I737" s="483">
        <v>9670.0307699999994</v>
      </c>
      <c r="J737" s="483">
        <v>6891.78125</v>
      </c>
      <c r="K737" s="483">
        <v>1404.1130000000001</v>
      </c>
      <c r="L737" s="483">
        <v>8032.9519099999998</v>
      </c>
      <c r="M737" s="483">
        <v>1844.8223399999999</v>
      </c>
      <c r="N737" s="483">
        <v>26703.381119999998</v>
      </c>
      <c r="O737" s="483">
        <v>2919.4468900000002</v>
      </c>
      <c r="P737" s="483">
        <v>1120.0206599999999</v>
      </c>
      <c r="Q737" s="483">
        <v>5361.4594299999999</v>
      </c>
      <c r="R737" s="89">
        <v>63948.007369999999</v>
      </c>
      <c r="S737" s="483">
        <v>710.00774999999999</v>
      </c>
      <c r="T737" s="483">
        <v>545.87536999999998</v>
      </c>
      <c r="U737" s="483">
        <v>268.79282999999998</v>
      </c>
      <c r="V737" s="483">
        <v>248.32386</v>
      </c>
      <c r="W737" s="483">
        <v>297.99430999999998</v>
      </c>
      <c r="X737" s="483">
        <v>124.89931</v>
      </c>
      <c r="Y737" s="483">
        <v>399.75220999999999</v>
      </c>
      <c r="Z737" s="483">
        <v>90.893900000000002</v>
      </c>
      <c r="AA737" s="483">
        <v>1017.13714</v>
      </c>
      <c r="AB737" s="483">
        <v>574.79510000000005</v>
      </c>
      <c r="AC737" s="483">
        <v>212.52943999999999</v>
      </c>
      <c r="AD737" s="483">
        <v>4491.0012200000001</v>
      </c>
      <c r="AE737" s="483">
        <v>337465.98638999998</v>
      </c>
      <c r="AF737" s="233">
        <v>28107.494119999999</v>
      </c>
      <c r="AG737" s="233">
        <v>10126.098110000001</v>
      </c>
      <c r="AH737" s="233">
        <v>0</v>
      </c>
      <c r="AI737" s="233">
        <v>1629.4187899999999</v>
      </c>
      <c r="AJ737" s="488">
        <v>297602.97537</v>
      </c>
    </row>
    <row r="738" spans="1:36" s="42" customFormat="1" x14ac:dyDescent="0.25">
      <c r="A738" s="406"/>
      <c r="B738" s="115">
        <v>199005</v>
      </c>
      <c r="C738" s="185" t="s">
        <v>231</v>
      </c>
      <c r="D738" s="483">
        <v>979.23053000000004</v>
      </c>
      <c r="E738" s="483">
        <v>0</v>
      </c>
      <c r="F738" s="483">
        <v>2062.9359300000001</v>
      </c>
      <c r="G738" s="483">
        <v>2269.8330900000001</v>
      </c>
      <c r="H738" s="89">
        <v>5311.9995500000005</v>
      </c>
      <c r="I738" s="483">
        <v>1402.5352700000001</v>
      </c>
      <c r="J738" s="483">
        <v>326.19405999999998</v>
      </c>
      <c r="K738" s="483">
        <v>844.55899999999997</v>
      </c>
      <c r="L738" s="483">
        <v>0</v>
      </c>
      <c r="M738" s="483">
        <v>1730.8074999999999</v>
      </c>
      <c r="N738" s="483">
        <v>498.55194</v>
      </c>
      <c r="O738" s="483">
        <v>63.342449999999999</v>
      </c>
      <c r="P738" s="483">
        <v>7.2677500000000004</v>
      </c>
      <c r="Q738" s="483">
        <v>21.64555</v>
      </c>
      <c r="R738" s="89">
        <v>4894.9035200000008</v>
      </c>
      <c r="S738" s="483">
        <v>0</v>
      </c>
      <c r="T738" s="483">
        <v>412.29289999999997</v>
      </c>
      <c r="U738" s="483">
        <v>13.36098</v>
      </c>
      <c r="V738" s="483">
        <v>11.11223</v>
      </c>
      <c r="W738" s="483">
        <v>0</v>
      </c>
      <c r="X738" s="483">
        <v>41.337020000000003</v>
      </c>
      <c r="Y738" s="483">
        <v>10.48977</v>
      </c>
      <c r="Z738" s="483">
        <v>25.988869999999999</v>
      </c>
      <c r="AA738" s="483">
        <v>5.2362299999999999</v>
      </c>
      <c r="AB738" s="483">
        <v>0</v>
      </c>
      <c r="AC738" s="483">
        <v>1.10178</v>
      </c>
      <c r="AD738" s="483">
        <v>520.91977999999995</v>
      </c>
      <c r="AE738" s="483">
        <v>10727.82285</v>
      </c>
      <c r="AF738" s="233">
        <v>1343.11094</v>
      </c>
      <c r="AG738" s="233">
        <v>1741.9197299999998</v>
      </c>
      <c r="AH738" s="233">
        <v>0</v>
      </c>
      <c r="AI738" s="233">
        <v>16.827780000000001</v>
      </c>
      <c r="AJ738" s="488">
        <v>7625.9644000000017</v>
      </c>
    </row>
    <row r="739" spans="1:36" s="42" customFormat="1" x14ac:dyDescent="0.25">
      <c r="A739" s="406"/>
      <c r="B739" s="115">
        <v>199010</v>
      </c>
      <c r="C739" s="185" t="s">
        <v>232</v>
      </c>
      <c r="D739" s="483">
        <v>6193.2644700000001</v>
      </c>
      <c r="E739" s="483">
        <v>0</v>
      </c>
      <c r="F739" s="483">
        <v>25392.496950000001</v>
      </c>
      <c r="G739" s="483">
        <v>0</v>
      </c>
      <c r="H739" s="89">
        <v>31585.761420000003</v>
      </c>
      <c r="I739" s="483">
        <v>0</v>
      </c>
      <c r="J739" s="483">
        <v>3103.3497000000002</v>
      </c>
      <c r="K739" s="483">
        <v>310.262</v>
      </c>
      <c r="L739" s="483">
        <v>7033.0852299999997</v>
      </c>
      <c r="M739" s="483">
        <v>0</v>
      </c>
      <c r="N739" s="483">
        <v>0</v>
      </c>
      <c r="O739" s="483">
        <v>524.13370999999995</v>
      </c>
      <c r="P739" s="483">
        <v>761.33079999999995</v>
      </c>
      <c r="Q739" s="483">
        <v>5018.3279700000003</v>
      </c>
      <c r="R739" s="89">
        <v>16750.489410000002</v>
      </c>
      <c r="S739" s="483">
        <v>677.11694</v>
      </c>
      <c r="T739" s="483">
        <v>0</v>
      </c>
      <c r="U739" s="483">
        <v>2.2379699999999998</v>
      </c>
      <c r="V739" s="483">
        <v>156.97098</v>
      </c>
      <c r="W739" s="483">
        <v>216.42561000000001</v>
      </c>
      <c r="X739" s="483">
        <v>65.186930000000004</v>
      </c>
      <c r="Y739" s="483">
        <v>344.62302</v>
      </c>
      <c r="Z739" s="483">
        <v>47.618130000000001</v>
      </c>
      <c r="AA739" s="483">
        <v>946.57978000000003</v>
      </c>
      <c r="AB739" s="483">
        <v>435.38089000000002</v>
      </c>
      <c r="AC739" s="483">
        <v>165.53906000000001</v>
      </c>
      <c r="AD739" s="483">
        <v>3057.67931</v>
      </c>
      <c r="AE739" s="483">
        <v>51393.930140000004</v>
      </c>
      <c r="AF739" s="233">
        <v>310.262</v>
      </c>
      <c r="AG739" s="233">
        <v>7190.0562099999997</v>
      </c>
      <c r="AH739" s="233">
        <v>0</v>
      </c>
      <c r="AI739" s="233">
        <v>1456.7418600000001</v>
      </c>
      <c r="AJ739" s="488">
        <v>42436.870070000012</v>
      </c>
    </row>
    <row r="740" spans="1:36" s="42" customFormat="1" x14ac:dyDescent="0.25">
      <c r="A740" s="406"/>
      <c r="B740" s="115">
        <v>199015</v>
      </c>
      <c r="C740" s="185" t="s">
        <v>233</v>
      </c>
      <c r="D740" s="483">
        <v>675.24694999999997</v>
      </c>
      <c r="E740" s="483">
        <v>190.69167999999999</v>
      </c>
      <c r="F740" s="483">
        <v>606.93562999999995</v>
      </c>
      <c r="G740" s="483">
        <v>6587.1614799999998</v>
      </c>
      <c r="H740" s="89">
        <v>8060.0357399999994</v>
      </c>
      <c r="I740" s="483">
        <v>133.64958999999999</v>
      </c>
      <c r="J740" s="483">
        <v>118.57934</v>
      </c>
      <c r="K740" s="483">
        <v>0</v>
      </c>
      <c r="L740" s="483">
        <v>0</v>
      </c>
      <c r="M740" s="483">
        <v>88.167559999999995</v>
      </c>
      <c r="N740" s="483">
        <v>5199.4746800000003</v>
      </c>
      <c r="O740" s="483">
        <v>0</v>
      </c>
      <c r="P740" s="483">
        <v>73.525810000000007</v>
      </c>
      <c r="Q740" s="483">
        <v>227.9461</v>
      </c>
      <c r="R740" s="89">
        <v>5841.3430800000006</v>
      </c>
      <c r="S740" s="483">
        <v>32.774810000000002</v>
      </c>
      <c r="T740" s="483">
        <v>8</v>
      </c>
      <c r="U740" s="483">
        <v>0</v>
      </c>
      <c r="V740" s="483">
        <v>12.08489</v>
      </c>
      <c r="W740" s="483">
        <v>8.1891200000000008</v>
      </c>
      <c r="X740" s="483">
        <v>18.375360000000001</v>
      </c>
      <c r="Y740" s="483">
        <v>42.954599999999999</v>
      </c>
      <c r="Z740" s="483">
        <v>2.8</v>
      </c>
      <c r="AA740" s="483">
        <v>51.853529999999999</v>
      </c>
      <c r="AB740" s="483">
        <v>139.40173999999999</v>
      </c>
      <c r="AC740" s="483">
        <v>44.934800000000003</v>
      </c>
      <c r="AD740" s="483">
        <v>361.36884999999995</v>
      </c>
      <c r="AE740" s="483">
        <v>14262.747670000001</v>
      </c>
      <c r="AF740" s="233">
        <v>5199.4746800000003</v>
      </c>
      <c r="AG740" s="233">
        <v>100.25245</v>
      </c>
      <c r="AH740" s="233">
        <v>0</v>
      </c>
      <c r="AI740" s="233">
        <v>139.74293</v>
      </c>
      <c r="AJ740" s="488">
        <v>8823.2776099999974</v>
      </c>
    </row>
    <row r="741" spans="1:36" s="42" customFormat="1" x14ac:dyDescent="0.25">
      <c r="A741" s="406"/>
      <c r="B741" s="115">
        <v>199020</v>
      </c>
      <c r="C741" s="185" t="s">
        <v>234</v>
      </c>
      <c r="D741" s="483">
        <v>0</v>
      </c>
      <c r="E741" s="483">
        <v>0</v>
      </c>
      <c r="F741" s="483">
        <v>0</v>
      </c>
      <c r="G741" s="483">
        <v>0</v>
      </c>
      <c r="H741" s="89">
        <v>0</v>
      </c>
      <c r="I741" s="483">
        <v>0</v>
      </c>
      <c r="J741" s="483">
        <v>0</v>
      </c>
      <c r="K741" s="483">
        <v>0</v>
      </c>
      <c r="L741" s="483">
        <v>0</v>
      </c>
      <c r="M741" s="483">
        <v>0</v>
      </c>
      <c r="N741" s="483">
        <v>0</v>
      </c>
      <c r="O741" s="483">
        <v>0</v>
      </c>
      <c r="P741" s="483">
        <v>0</v>
      </c>
      <c r="Q741" s="483">
        <v>0</v>
      </c>
      <c r="R741" s="89">
        <v>0</v>
      </c>
      <c r="S741" s="483">
        <v>0</v>
      </c>
      <c r="T741" s="483">
        <v>0</v>
      </c>
      <c r="U741" s="483">
        <v>0</v>
      </c>
      <c r="V741" s="483">
        <v>0</v>
      </c>
      <c r="W741" s="483">
        <v>0</v>
      </c>
      <c r="X741" s="483">
        <v>0</v>
      </c>
      <c r="Y741" s="483">
        <v>0</v>
      </c>
      <c r="Z741" s="483">
        <v>0</v>
      </c>
      <c r="AA741" s="483">
        <v>0</v>
      </c>
      <c r="AB741" s="483">
        <v>0</v>
      </c>
      <c r="AC741" s="483">
        <v>0</v>
      </c>
      <c r="AD741" s="483">
        <v>0</v>
      </c>
      <c r="AE741" s="483">
        <v>0</v>
      </c>
      <c r="AF741" s="233">
        <v>0</v>
      </c>
      <c r="AG741" s="233">
        <v>0</v>
      </c>
      <c r="AH741" s="233">
        <v>0</v>
      </c>
      <c r="AI741" s="233">
        <v>0</v>
      </c>
      <c r="AJ741" s="488">
        <v>0</v>
      </c>
    </row>
    <row r="742" spans="1:36" s="42" customFormat="1" x14ac:dyDescent="0.25">
      <c r="A742" s="406"/>
      <c r="B742" s="115">
        <v>199025</v>
      </c>
      <c r="C742" s="185" t="s">
        <v>235</v>
      </c>
      <c r="D742" s="483">
        <v>61.044939999999997</v>
      </c>
      <c r="E742" s="483">
        <v>1362.11967</v>
      </c>
      <c r="F742" s="483">
        <v>225.77862999999999</v>
      </c>
      <c r="G742" s="483">
        <v>2.2165499999999998</v>
      </c>
      <c r="H742" s="89">
        <v>1651.1597900000002</v>
      </c>
      <c r="I742" s="483">
        <v>57.739139999999999</v>
      </c>
      <c r="J742" s="483">
        <v>3.5678700000000001</v>
      </c>
      <c r="K742" s="483">
        <v>2.5000000000000001E-2</v>
      </c>
      <c r="L742" s="483">
        <v>0</v>
      </c>
      <c r="M742" s="483">
        <v>0.49948999999999999</v>
      </c>
      <c r="N742" s="483">
        <v>3.3426200000000001</v>
      </c>
      <c r="O742" s="483">
        <v>0.14000000000000001</v>
      </c>
      <c r="P742" s="483">
        <v>2.0501999999999998</v>
      </c>
      <c r="Q742" s="483">
        <v>0.20064000000000001</v>
      </c>
      <c r="R742" s="89">
        <v>67.564960000000013</v>
      </c>
      <c r="S742" s="483">
        <v>0.11600000000000001</v>
      </c>
      <c r="T742" s="483">
        <v>0.11322</v>
      </c>
      <c r="U742" s="483">
        <v>24.204999999999998</v>
      </c>
      <c r="V742" s="483">
        <v>5.0000000000000001E-4</v>
      </c>
      <c r="W742" s="483">
        <v>0</v>
      </c>
      <c r="X742" s="483">
        <v>0</v>
      </c>
      <c r="Y742" s="483">
        <v>0</v>
      </c>
      <c r="Z742" s="483">
        <v>0.57428000000000001</v>
      </c>
      <c r="AA742" s="483">
        <v>0.55393000000000003</v>
      </c>
      <c r="AB742" s="483">
        <v>0</v>
      </c>
      <c r="AC742" s="483">
        <v>0.03</v>
      </c>
      <c r="AD742" s="483">
        <v>25.592930000000003</v>
      </c>
      <c r="AE742" s="483">
        <v>1744.3176800000001</v>
      </c>
      <c r="AF742" s="233">
        <v>3.3676200000000001</v>
      </c>
      <c r="AG742" s="233">
        <v>0.49998999999999999</v>
      </c>
      <c r="AH742" s="233">
        <v>0</v>
      </c>
      <c r="AI742" s="233">
        <v>0.58393000000000006</v>
      </c>
      <c r="AJ742" s="488">
        <v>1739.8661400000001</v>
      </c>
    </row>
    <row r="743" spans="1:36" s="42" customFormat="1" x14ac:dyDescent="0.25">
      <c r="A743" s="406"/>
      <c r="B743" s="115">
        <v>199090</v>
      </c>
      <c r="C743" s="185" t="s">
        <v>236</v>
      </c>
      <c r="D743" s="483">
        <v>0</v>
      </c>
      <c r="E743" s="483">
        <v>19279.14417</v>
      </c>
      <c r="F743" s="483">
        <v>28787.181619999999</v>
      </c>
      <c r="G743" s="483">
        <v>2739.80242</v>
      </c>
      <c r="H743" s="89">
        <v>50806.128210000003</v>
      </c>
      <c r="I743" s="483">
        <v>8076.1067700000003</v>
      </c>
      <c r="J743" s="483">
        <v>3340.0902799999999</v>
      </c>
      <c r="K743" s="483">
        <v>249.267</v>
      </c>
      <c r="L743" s="483">
        <v>999.86667999999997</v>
      </c>
      <c r="M743" s="483">
        <v>25.34779</v>
      </c>
      <c r="N743" s="483">
        <v>21002.011879999998</v>
      </c>
      <c r="O743" s="483">
        <v>2331.8307300000001</v>
      </c>
      <c r="P743" s="483">
        <v>275.84609999999998</v>
      </c>
      <c r="Q743" s="483">
        <v>93.339169999999996</v>
      </c>
      <c r="R743" s="89">
        <v>36393.706400000003</v>
      </c>
      <c r="S743" s="483">
        <v>0</v>
      </c>
      <c r="T743" s="483">
        <v>125.46925</v>
      </c>
      <c r="U743" s="483">
        <v>228.98887999999999</v>
      </c>
      <c r="V743" s="483">
        <v>68.155259999999998</v>
      </c>
      <c r="W743" s="483">
        <v>73.379580000000004</v>
      </c>
      <c r="X743" s="483">
        <v>0</v>
      </c>
      <c r="Y743" s="483">
        <v>1.68482</v>
      </c>
      <c r="Z743" s="483">
        <v>13.91262</v>
      </c>
      <c r="AA743" s="483">
        <v>12.91367</v>
      </c>
      <c r="AB743" s="483">
        <v>1.247E-2</v>
      </c>
      <c r="AC743" s="483">
        <v>0.92379999999999995</v>
      </c>
      <c r="AD743" s="483">
        <v>525.44035000000008</v>
      </c>
      <c r="AE743" s="483">
        <v>87725.27496000001</v>
      </c>
      <c r="AF743" s="233">
        <v>21251.278879999998</v>
      </c>
      <c r="AG743" s="233">
        <v>1093.3697300000001</v>
      </c>
      <c r="AH743" s="233">
        <v>0</v>
      </c>
      <c r="AI743" s="233">
        <v>15.52229</v>
      </c>
      <c r="AJ743" s="488">
        <v>65365.104060000005</v>
      </c>
    </row>
    <row r="744" spans="1:36" s="42" customFormat="1" x14ac:dyDescent="0.25">
      <c r="A744" s="406"/>
      <c r="B744" s="115">
        <v>1999</v>
      </c>
      <c r="C744" s="185" t="s">
        <v>237</v>
      </c>
      <c r="D744" s="483">
        <v>-46.717779999999998</v>
      </c>
      <c r="E744" s="483">
        <v>-3203.0068700000002</v>
      </c>
      <c r="F744" s="483">
        <v>-48592.200299999997</v>
      </c>
      <c r="G744" s="483">
        <v>-484.37812000000002</v>
      </c>
      <c r="H744" s="89">
        <v>-52326.303070000002</v>
      </c>
      <c r="I744" s="483">
        <v>-1065.0668000000001</v>
      </c>
      <c r="J744" s="483">
        <v>-90.73321</v>
      </c>
      <c r="K744" s="483">
        <v>-7.7649999999999997</v>
      </c>
      <c r="L744" s="483">
        <v>-132.72920999999999</v>
      </c>
      <c r="M744" s="483">
        <v>-63.069940000000003</v>
      </c>
      <c r="N744" s="483">
        <v>-2171.7981199999999</v>
      </c>
      <c r="O744" s="483">
        <v>-253.22031999999999</v>
      </c>
      <c r="P744" s="483">
        <v>-48.041319999999999</v>
      </c>
      <c r="Q744" s="483">
        <v>-253.95697999999999</v>
      </c>
      <c r="R744" s="89">
        <v>-4086.3809000000001</v>
      </c>
      <c r="S744" s="483">
        <v>-5.7270599999999998</v>
      </c>
      <c r="T744" s="483">
        <v>-62.665900000000001</v>
      </c>
      <c r="U744" s="483">
        <v>-585.05520999999999</v>
      </c>
      <c r="V744" s="483">
        <v>-18.804569999999998</v>
      </c>
      <c r="W744" s="483">
        <v>-15.371259999999999</v>
      </c>
      <c r="X744" s="483">
        <v>-1.0286299999999999</v>
      </c>
      <c r="Y744" s="483">
        <v>-1.0237700000000001</v>
      </c>
      <c r="Z744" s="483">
        <v>-12.656599999999999</v>
      </c>
      <c r="AA744" s="483">
        <v>-7.9772400000000001</v>
      </c>
      <c r="AB744" s="483">
        <v>-140.09702999999999</v>
      </c>
      <c r="AC744" s="483">
        <v>-44.84254</v>
      </c>
      <c r="AD744" s="483">
        <v>-895.24981000000014</v>
      </c>
      <c r="AE744" s="483">
        <v>-57307.933779999999</v>
      </c>
      <c r="AF744" s="233">
        <v>-2179.5631199999998</v>
      </c>
      <c r="AG744" s="233">
        <v>-214.60371999999998</v>
      </c>
      <c r="AH744" s="233">
        <v>0</v>
      </c>
      <c r="AI744" s="233">
        <v>-53.84355</v>
      </c>
      <c r="AJ744" s="488">
        <v>-54859.923389999996</v>
      </c>
    </row>
    <row r="745" spans="1:36" s="42" customFormat="1" x14ac:dyDescent="0.25">
      <c r="A745" s="406"/>
      <c r="B745" s="115">
        <v>199905</v>
      </c>
      <c r="C745" s="185" t="s">
        <v>238</v>
      </c>
      <c r="D745" s="483">
        <v>0</v>
      </c>
      <c r="E745" s="483">
        <v>-1E-3</v>
      </c>
      <c r="F745" s="483">
        <v>-17686.377</v>
      </c>
      <c r="G745" s="483">
        <v>-91.289460000000005</v>
      </c>
      <c r="H745" s="89">
        <v>-17777.667460000001</v>
      </c>
      <c r="I745" s="483">
        <v>-227.80301</v>
      </c>
      <c r="J745" s="483">
        <v>-32.346269999999997</v>
      </c>
      <c r="K745" s="483">
        <v>-5.2720000000000002</v>
      </c>
      <c r="L745" s="483">
        <v>-111.5145</v>
      </c>
      <c r="M745" s="483">
        <v>0</v>
      </c>
      <c r="N745" s="483">
        <v>-26.215029999999999</v>
      </c>
      <c r="O745" s="483">
        <v>0</v>
      </c>
      <c r="P745" s="483">
        <v>0</v>
      </c>
      <c r="Q745" s="483">
        <v>0</v>
      </c>
      <c r="R745" s="89">
        <v>-403.15080999999998</v>
      </c>
      <c r="S745" s="483">
        <v>0</v>
      </c>
      <c r="T745" s="483">
        <v>0</v>
      </c>
      <c r="U745" s="483">
        <v>0</v>
      </c>
      <c r="V745" s="483">
        <v>0</v>
      </c>
      <c r="W745" s="483">
        <v>0</v>
      </c>
      <c r="X745" s="483">
        <v>0</v>
      </c>
      <c r="Y745" s="483">
        <v>0</v>
      </c>
      <c r="Z745" s="483">
        <v>0</v>
      </c>
      <c r="AA745" s="483">
        <v>0</v>
      </c>
      <c r="AB745" s="483">
        <v>0</v>
      </c>
      <c r="AC745" s="483">
        <v>0</v>
      </c>
      <c r="AD745" s="483">
        <v>0</v>
      </c>
      <c r="AE745" s="483">
        <v>-18180.81827</v>
      </c>
      <c r="AF745" s="233">
        <v>-31.487029999999997</v>
      </c>
      <c r="AG745" s="233">
        <v>-111.5145</v>
      </c>
      <c r="AH745" s="233">
        <v>0</v>
      </c>
      <c r="AI745" s="233">
        <v>0</v>
      </c>
      <c r="AJ745" s="488">
        <v>-18037.816739999998</v>
      </c>
    </row>
    <row r="746" spans="1:36" s="42" customFormat="1" x14ac:dyDescent="0.25">
      <c r="A746" s="406"/>
      <c r="B746" s="115">
        <v>199910</v>
      </c>
      <c r="C746" s="185" t="s">
        <v>239</v>
      </c>
      <c r="D746" s="483">
        <v>0</v>
      </c>
      <c r="E746" s="483">
        <v>0</v>
      </c>
      <c r="F746" s="483">
        <v>-11.236000000000001</v>
      </c>
      <c r="G746" s="483">
        <v>-27.548290000000001</v>
      </c>
      <c r="H746" s="89">
        <v>-38.784289999999999</v>
      </c>
      <c r="I746" s="483">
        <v>0</v>
      </c>
      <c r="J746" s="483">
        <v>-0.01</v>
      </c>
      <c r="K746" s="483">
        <v>0</v>
      </c>
      <c r="L746" s="483">
        <v>0</v>
      </c>
      <c r="M746" s="483">
        <v>-1.0406299999999999</v>
      </c>
      <c r="N746" s="483">
        <v>-115.94884</v>
      </c>
      <c r="O746" s="483">
        <v>0</v>
      </c>
      <c r="P746" s="483">
        <v>-11.67188</v>
      </c>
      <c r="Q746" s="483">
        <v>0</v>
      </c>
      <c r="R746" s="89">
        <v>-128.67134999999999</v>
      </c>
      <c r="S746" s="483">
        <v>0</v>
      </c>
      <c r="T746" s="483">
        <v>0</v>
      </c>
      <c r="U746" s="483">
        <v>-575.22243000000003</v>
      </c>
      <c r="V746" s="483">
        <v>-0.64161000000000001</v>
      </c>
      <c r="W746" s="483">
        <v>0</v>
      </c>
      <c r="X746" s="483">
        <v>-0.83496999999999999</v>
      </c>
      <c r="Y746" s="483">
        <v>-0.59421999999999997</v>
      </c>
      <c r="Z746" s="483">
        <v>-0.52983000000000002</v>
      </c>
      <c r="AA746" s="483">
        <v>0</v>
      </c>
      <c r="AB746" s="483">
        <v>-0.82328999999999997</v>
      </c>
      <c r="AC746" s="483">
        <v>-0.73863000000000001</v>
      </c>
      <c r="AD746" s="483">
        <v>-579.38497999999993</v>
      </c>
      <c r="AE746" s="483">
        <v>-746.84061999999994</v>
      </c>
      <c r="AF746" s="233">
        <v>-115.94884</v>
      </c>
      <c r="AG746" s="233">
        <v>-1.68224</v>
      </c>
      <c r="AH746" s="233">
        <v>0</v>
      </c>
      <c r="AI746" s="233">
        <v>-1.3328500000000001</v>
      </c>
      <c r="AJ746" s="488">
        <v>-627.87669000000005</v>
      </c>
    </row>
    <row r="747" spans="1:36" s="42" customFormat="1" x14ac:dyDescent="0.25">
      <c r="A747" s="406"/>
      <c r="B747" s="115">
        <v>199990</v>
      </c>
      <c r="C747" s="185" t="s">
        <v>240</v>
      </c>
      <c r="D747" s="483">
        <v>-46.717779999999998</v>
      </c>
      <c r="E747" s="483">
        <v>-3203.00587</v>
      </c>
      <c r="F747" s="483">
        <v>-30894.587299999999</v>
      </c>
      <c r="G747" s="483">
        <v>-365.54037</v>
      </c>
      <c r="H747" s="89">
        <v>-34509.851320000002</v>
      </c>
      <c r="I747" s="483">
        <v>-837.26378999999997</v>
      </c>
      <c r="J747" s="483">
        <v>-58.376939999999998</v>
      </c>
      <c r="K747" s="483">
        <v>-2.4929999999999999</v>
      </c>
      <c r="L747" s="483">
        <v>-21.21471</v>
      </c>
      <c r="M747" s="483">
        <v>-62.029310000000002</v>
      </c>
      <c r="N747" s="483">
        <v>-2029.6342500000001</v>
      </c>
      <c r="O747" s="483">
        <v>-253.22031999999999</v>
      </c>
      <c r="P747" s="483">
        <v>-36.369439999999997</v>
      </c>
      <c r="Q747" s="483">
        <v>-253.95697999999999</v>
      </c>
      <c r="R747" s="89">
        <v>-3554.5587399999999</v>
      </c>
      <c r="S747" s="483">
        <v>-5.7270599999999998</v>
      </c>
      <c r="T747" s="483">
        <v>-62.665900000000001</v>
      </c>
      <c r="U747" s="483">
        <v>-9.8327799999999996</v>
      </c>
      <c r="V747" s="483">
        <v>-18.162960000000002</v>
      </c>
      <c r="W747" s="483">
        <v>-15.371259999999999</v>
      </c>
      <c r="X747" s="483">
        <v>-0.19366</v>
      </c>
      <c r="Y747" s="483">
        <v>-0.42954999999999999</v>
      </c>
      <c r="Z747" s="483">
        <v>-12.12677</v>
      </c>
      <c r="AA747" s="483">
        <v>-7.9772400000000001</v>
      </c>
      <c r="AB747" s="483">
        <v>-139.27374</v>
      </c>
      <c r="AC747" s="483">
        <v>-44.103909999999999</v>
      </c>
      <c r="AD747" s="483">
        <v>-315.86482999999998</v>
      </c>
      <c r="AE747" s="483">
        <v>-38380.274890000001</v>
      </c>
      <c r="AF747" s="233">
        <v>-2032.12725</v>
      </c>
      <c r="AG747" s="233">
        <v>-101.40698</v>
      </c>
      <c r="AH747" s="233">
        <v>0</v>
      </c>
      <c r="AI747" s="233">
        <v>-52.5107</v>
      </c>
      <c r="AJ747" s="488">
        <v>-36194.229959999997</v>
      </c>
    </row>
    <row r="748" spans="1:36" s="40" customFormat="1" x14ac:dyDescent="0.25">
      <c r="A748" s="405"/>
      <c r="B748" s="114">
        <v>1</v>
      </c>
      <c r="C748" s="321" t="s">
        <v>1885</v>
      </c>
      <c r="D748" s="484">
        <v>5886460.7653900003</v>
      </c>
      <c r="E748" s="484">
        <v>6943076.9270299999</v>
      </c>
      <c r="F748" s="484">
        <v>12431832.022530001</v>
      </c>
      <c r="G748" s="484">
        <v>5466860.9192300001</v>
      </c>
      <c r="H748" s="26">
        <v>30728230.634180002</v>
      </c>
      <c r="I748" s="484">
        <v>2200383.1594699998</v>
      </c>
      <c r="J748" s="484">
        <v>3992092.8854700001</v>
      </c>
      <c r="K748" s="484">
        <v>581301.74100000004</v>
      </c>
      <c r="L748" s="484">
        <v>2164116.44423</v>
      </c>
      <c r="M748" s="484">
        <v>931662.99453000003</v>
      </c>
      <c r="N748" s="484">
        <v>4073459.5202500001</v>
      </c>
      <c r="O748" s="484">
        <v>591900.38402</v>
      </c>
      <c r="P748" s="484">
        <v>904506.81891000003</v>
      </c>
      <c r="Q748" s="484">
        <v>760894.55287000001</v>
      </c>
      <c r="R748" s="26">
        <v>16200318.500750002</v>
      </c>
      <c r="S748" s="484">
        <v>518795.28318000003</v>
      </c>
      <c r="T748" s="484">
        <v>253923.18901999999</v>
      </c>
      <c r="U748" s="484">
        <v>56885.625269999997</v>
      </c>
      <c r="V748" s="484">
        <v>38420.327160000001</v>
      </c>
      <c r="W748" s="484">
        <v>191415.26759</v>
      </c>
      <c r="X748" s="484">
        <v>28887.631249999999</v>
      </c>
      <c r="Y748" s="484">
        <v>88150.054480000006</v>
      </c>
      <c r="Z748" s="484">
        <v>32202.589370000002</v>
      </c>
      <c r="AA748" s="484">
        <v>116797.80219</v>
      </c>
      <c r="AB748" s="484">
        <v>210689.06341999999</v>
      </c>
      <c r="AC748" s="484">
        <v>86007.614029999997</v>
      </c>
      <c r="AD748" s="484">
        <v>1622174.4469599999</v>
      </c>
      <c r="AE748" s="484">
        <v>48550723.581890002</v>
      </c>
      <c r="AF748" s="486">
        <v>4654761.2612500004</v>
      </c>
      <c r="AG748" s="486">
        <v>3134199.7659200002</v>
      </c>
      <c r="AH748" s="486">
        <v>0</v>
      </c>
      <c r="AI748" s="486">
        <v>290955.47070000001</v>
      </c>
      <c r="AJ748" s="487">
        <v>40470807.084020004</v>
      </c>
    </row>
    <row r="749" spans="1:36" s="40" customFormat="1" x14ac:dyDescent="0.25">
      <c r="A749" s="405"/>
      <c r="B749" s="114"/>
      <c r="C749" s="321"/>
      <c r="D749" s="484"/>
      <c r="E749" s="484"/>
      <c r="F749" s="484"/>
      <c r="G749" s="484"/>
      <c r="H749" s="89"/>
      <c r="I749" s="484"/>
      <c r="J749" s="484"/>
      <c r="K749" s="484"/>
      <c r="L749" s="484"/>
      <c r="M749" s="484"/>
      <c r="N749" s="484"/>
      <c r="O749" s="484"/>
      <c r="P749" s="484"/>
      <c r="Q749" s="484"/>
      <c r="R749" s="89"/>
      <c r="S749" s="484"/>
      <c r="T749" s="484"/>
      <c r="U749" s="484"/>
      <c r="V749" s="484"/>
      <c r="W749" s="484"/>
      <c r="X749" s="484"/>
      <c r="Y749" s="484"/>
      <c r="Z749" s="484"/>
      <c r="AA749" s="484"/>
      <c r="AB749" s="484"/>
      <c r="AC749" s="484"/>
      <c r="AD749" s="483"/>
      <c r="AE749" s="483"/>
      <c r="AF749" s="233"/>
      <c r="AG749" s="233"/>
      <c r="AH749" s="233"/>
      <c r="AI749" s="233"/>
      <c r="AJ749" s="488"/>
    </row>
    <row r="750" spans="1:36" s="40" customFormat="1" x14ac:dyDescent="0.25">
      <c r="A750" s="405"/>
      <c r="B750" s="114">
        <v>4</v>
      </c>
      <c r="C750" s="321" t="s">
        <v>241</v>
      </c>
      <c r="D750" s="484">
        <v>269138.57776999997</v>
      </c>
      <c r="E750" s="484">
        <v>350035.59347000002</v>
      </c>
      <c r="F750" s="484">
        <v>662860.36737999995</v>
      </c>
      <c r="G750" s="484">
        <v>243724.80441000001</v>
      </c>
      <c r="H750" s="26">
        <v>1525759.3430300001</v>
      </c>
      <c r="I750" s="484">
        <v>101462.11104</v>
      </c>
      <c r="J750" s="484">
        <v>138665.13625000001</v>
      </c>
      <c r="K750" s="484">
        <v>18476.050999999999</v>
      </c>
      <c r="L750" s="484">
        <v>206683.87043000001</v>
      </c>
      <c r="M750" s="484">
        <v>50833.22537</v>
      </c>
      <c r="N750" s="484">
        <v>139781.45553000001</v>
      </c>
      <c r="O750" s="484">
        <v>26908.335790000001</v>
      </c>
      <c r="P750" s="484">
        <v>36156.260950000004</v>
      </c>
      <c r="Q750" s="484">
        <v>68215.015440000003</v>
      </c>
      <c r="R750" s="26">
        <v>787181.46180000016</v>
      </c>
      <c r="S750" s="484">
        <v>24078.398349999999</v>
      </c>
      <c r="T750" s="484">
        <v>10796.26743</v>
      </c>
      <c r="U750" s="484">
        <v>2586.7487299999998</v>
      </c>
      <c r="V750" s="484">
        <v>2093.8380699999998</v>
      </c>
      <c r="W750" s="484">
        <v>5536.5925100000004</v>
      </c>
      <c r="X750" s="484">
        <v>2453.4880400000002</v>
      </c>
      <c r="Y750" s="484">
        <v>11613.772070000001</v>
      </c>
      <c r="Z750" s="484">
        <v>3260.3402500000002</v>
      </c>
      <c r="AA750" s="484">
        <v>9929.6185499999992</v>
      </c>
      <c r="AB750" s="484">
        <v>18448.448509999998</v>
      </c>
      <c r="AC750" s="484">
        <v>8553.3155999999999</v>
      </c>
      <c r="AD750" s="484">
        <v>99350.828110000002</v>
      </c>
      <c r="AE750" s="484">
        <v>2412291.6329400004</v>
      </c>
      <c r="AF750" s="486">
        <v>158257.50653000001</v>
      </c>
      <c r="AG750" s="486">
        <v>259610.93387000001</v>
      </c>
      <c r="AH750" s="486">
        <v>0</v>
      </c>
      <c r="AI750" s="486">
        <v>30096.70622</v>
      </c>
      <c r="AJ750" s="487">
        <v>1964326.4863200001</v>
      </c>
    </row>
    <row r="751" spans="1:36" s="40" customFormat="1" x14ac:dyDescent="0.25">
      <c r="A751" s="405"/>
      <c r="B751" s="114"/>
      <c r="C751" s="321"/>
      <c r="D751" s="484"/>
      <c r="E751" s="484"/>
      <c r="F751" s="484"/>
      <c r="G751" s="484"/>
      <c r="H751" s="89"/>
      <c r="I751" s="484"/>
      <c r="J751" s="484"/>
      <c r="K751" s="484"/>
      <c r="L751" s="484"/>
      <c r="M751" s="484"/>
      <c r="N751" s="484"/>
      <c r="O751" s="484"/>
      <c r="P751" s="484"/>
      <c r="Q751" s="484"/>
      <c r="R751" s="89"/>
      <c r="S751" s="484"/>
      <c r="T751" s="484"/>
      <c r="U751" s="484"/>
      <c r="V751" s="484"/>
      <c r="W751" s="484"/>
      <c r="X751" s="484"/>
      <c r="Y751" s="484"/>
      <c r="Z751" s="484"/>
      <c r="AA751" s="484"/>
      <c r="AB751" s="484"/>
      <c r="AC751" s="484"/>
      <c r="AD751" s="483"/>
      <c r="AE751" s="483"/>
      <c r="AF751" s="233"/>
      <c r="AG751" s="233"/>
      <c r="AH751" s="233"/>
      <c r="AI751" s="233"/>
      <c r="AJ751" s="488"/>
    </row>
    <row r="752" spans="1:36" s="40" customFormat="1" x14ac:dyDescent="0.25">
      <c r="A752" s="405"/>
      <c r="B752" s="352" t="s">
        <v>1231</v>
      </c>
      <c r="C752" s="321" t="s">
        <v>242</v>
      </c>
      <c r="D752" s="484">
        <v>6155599.3431599997</v>
      </c>
      <c r="E752" s="484">
        <v>7293112.5204999996</v>
      </c>
      <c r="F752" s="484">
        <v>13094692.389909999</v>
      </c>
      <c r="G752" s="484">
        <v>5710585.7236400004</v>
      </c>
      <c r="H752" s="26">
        <v>32253989.97721</v>
      </c>
      <c r="I752" s="484">
        <v>2301845.2705100002</v>
      </c>
      <c r="J752" s="484">
        <v>4130758.0217200001</v>
      </c>
      <c r="K752" s="484">
        <v>599777.79200000002</v>
      </c>
      <c r="L752" s="484">
        <v>2370800.3146600001</v>
      </c>
      <c r="M752" s="484">
        <v>982496.21990000003</v>
      </c>
      <c r="N752" s="484">
        <v>4213240.97578</v>
      </c>
      <c r="O752" s="484">
        <v>618808.71981000004</v>
      </c>
      <c r="P752" s="484">
        <v>940663.07986000006</v>
      </c>
      <c r="Q752" s="484">
        <v>829109.56831</v>
      </c>
      <c r="R752" s="26">
        <v>16987499.962550003</v>
      </c>
      <c r="S752" s="484">
        <v>542873.68152999994</v>
      </c>
      <c r="T752" s="484">
        <v>264719.45645</v>
      </c>
      <c r="U752" s="484">
        <v>59472.374000000003</v>
      </c>
      <c r="V752" s="484">
        <v>40514.165229999999</v>
      </c>
      <c r="W752" s="484">
        <v>196951.86009999999</v>
      </c>
      <c r="X752" s="484">
        <v>31341.119289999999</v>
      </c>
      <c r="Y752" s="484">
        <v>99763.826549999998</v>
      </c>
      <c r="Z752" s="484">
        <v>35462.929620000003</v>
      </c>
      <c r="AA752" s="484">
        <v>126727.42074</v>
      </c>
      <c r="AB752" s="484">
        <v>229137.51193000001</v>
      </c>
      <c r="AC752" s="484">
        <v>94560.929629999999</v>
      </c>
      <c r="AD752" s="484">
        <v>1721525.2750699997</v>
      </c>
      <c r="AE752" s="484">
        <v>50963015.214829996</v>
      </c>
      <c r="AF752" s="491">
        <v>4813018.7677800003</v>
      </c>
      <c r="AG752" s="491">
        <v>3393810.69979</v>
      </c>
      <c r="AH752" s="491">
        <v>0</v>
      </c>
      <c r="AI752" s="491">
        <v>321052.17692</v>
      </c>
      <c r="AJ752" s="491">
        <v>42435133.570340008</v>
      </c>
    </row>
    <row r="753" spans="1:55" s="40" customFormat="1" x14ac:dyDescent="0.25">
      <c r="A753" s="405"/>
      <c r="B753" s="114"/>
      <c r="C753" s="321"/>
      <c r="D753" s="484"/>
      <c r="E753" s="484"/>
      <c r="F753" s="484"/>
      <c r="G753" s="484"/>
      <c r="H753" s="89"/>
      <c r="I753" s="484"/>
      <c r="J753" s="484"/>
      <c r="K753" s="484"/>
      <c r="L753" s="484"/>
      <c r="M753" s="484"/>
      <c r="N753" s="484"/>
      <c r="O753" s="484"/>
      <c r="P753" s="484"/>
      <c r="Q753" s="484"/>
      <c r="R753" s="89"/>
      <c r="S753" s="484"/>
      <c r="T753" s="484"/>
      <c r="U753" s="484"/>
      <c r="V753" s="484"/>
      <c r="W753" s="484"/>
      <c r="X753" s="484"/>
      <c r="Y753" s="484"/>
      <c r="Z753" s="484"/>
      <c r="AA753" s="484"/>
      <c r="AB753" s="484"/>
      <c r="AC753" s="484"/>
      <c r="AD753" s="483"/>
      <c r="AE753" s="483"/>
      <c r="AF753" s="233"/>
      <c r="AG753" s="233"/>
      <c r="AH753" s="233"/>
      <c r="AI753" s="233"/>
      <c r="AJ753" s="488"/>
    </row>
    <row r="754" spans="1:55" s="40" customFormat="1" x14ac:dyDescent="0.25">
      <c r="A754" s="405"/>
      <c r="B754" s="114"/>
      <c r="C754" s="321" t="s">
        <v>1</v>
      </c>
      <c r="D754" s="484"/>
      <c r="E754" s="484"/>
      <c r="F754" s="484"/>
      <c r="G754" s="484"/>
      <c r="H754" s="26"/>
      <c r="I754" s="484"/>
      <c r="J754" s="484"/>
      <c r="K754" s="484"/>
      <c r="L754" s="484"/>
      <c r="M754" s="484"/>
      <c r="N754" s="484"/>
      <c r="O754" s="484"/>
      <c r="P754" s="484"/>
      <c r="Q754" s="484"/>
      <c r="R754" s="26"/>
      <c r="S754" s="484"/>
      <c r="T754" s="484"/>
      <c r="U754" s="484"/>
      <c r="V754" s="484"/>
      <c r="W754" s="484"/>
      <c r="X754" s="484"/>
      <c r="Y754" s="484"/>
      <c r="Z754" s="484"/>
      <c r="AA754" s="484"/>
      <c r="AB754" s="484"/>
      <c r="AC754" s="484"/>
      <c r="AD754" s="484"/>
      <c r="AE754" s="484"/>
      <c r="AF754" s="486"/>
      <c r="AG754" s="486"/>
      <c r="AH754" s="486"/>
      <c r="AI754" s="486"/>
      <c r="AJ754" s="487"/>
    </row>
    <row r="755" spans="1:55" s="40" customFormat="1" x14ac:dyDescent="0.25">
      <c r="A755" s="405"/>
      <c r="B755" s="114">
        <v>21</v>
      </c>
      <c r="C755" s="321" t="s">
        <v>830</v>
      </c>
      <c r="D755" s="484">
        <v>4567059.2885100003</v>
      </c>
      <c r="E755" s="484">
        <v>5321637.9759299997</v>
      </c>
      <c r="F755" s="484">
        <v>10017651.07825</v>
      </c>
      <c r="G755" s="484">
        <v>4415415.7747499999</v>
      </c>
      <c r="H755" s="26">
        <v>24321764.11744</v>
      </c>
      <c r="I755" s="484">
        <v>1940522.834</v>
      </c>
      <c r="J755" s="484">
        <v>3232541.8456899999</v>
      </c>
      <c r="K755" s="484">
        <v>460283.17599999998</v>
      </c>
      <c r="L755" s="484">
        <v>1141211.43606</v>
      </c>
      <c r="M755" s="484">
        <v>773995.04697000002</v>
      </c>
      <c r="N755" s="484">
        <v>3432249.19252</v>
      </c>
      <c r="O755" s="484">
        <v>509817.43096000003</v>
      </c>
      <c r="P755" s="484">
        <v>784374.93307000003</v>
      </c>
      <c r="Q755" s="484">
        <v>373544.97723999998</v>
      </c>
      <c r="R755" s="26">
        <v>12648540.872509999</v>
      </c>
      <c r="S755" s="484">
        <v>269816.37546000001</v>
      </c>
      <c r="T755" s="484">
        <v>209429.26571000001</v>
      </c>
      <c r="U755" s="484">
        <v>43144.701999999997</v>
      </c>
      <c r="V755" s="484">
        <v>25655.737980000002</v>
      </c>
      <c r="W755" s="484">
        <v>156812.91795999999</v>
      </c>
      <c r="X755" s="484">
        <v>20804.595979999998</v>
      </c>
      <c r="Y755" s="484">
        <v>64309.47608</v>
      </c>
      <c r="Z755" s="484">
        <v>18343.921620000001</v>
      </c>
      <c r="AA755" s="484">
        <v>42127.94745</v>
      </c>
      <c r="AB755" s="484">
        <v>153313.15977</v>
      </c>
      <c r="AC755" s="484">
        <v>13458.45551</v>
      </c>
      <c r="AD755" s="484">
        <v>1017216.5555200001</v>
      </c>
      <c r="AE755" s="484">
        <v>37987521.545469999</v>
      </c>
      <c r="AF755" s="486">
        <v>3892532.36852</v>
      </c>
      <c r="AG755" s="486">
        <v>1940862.22101</v>
      </c>
      <c r="AH755" s="486">
        <v>0</v>
      </c>
      <c r="AI755" s="486">
        <v>119895.87904</v>
      </c>
      <c r="AJ755" s="487">
        <v>32034231.076899998</v>
      </c>
    </row>
    <row r="756" spans="1:55" s="42" customFormat="1" x14ac:dyDescent="0.25">
      <c r="A756" s="406"/>
      <c r="B756" s="115">
        <v>2101</v>
      </c>
      <c r="C756" s="185" t="s">
        <v>243</v>
      </c>
      <c r="D756" s="239">
        <v>2736927.3648399999</v>
      </c>
      <c r="E756" s="239">
        <v>2776722.2719899998</v>
      </c>
      <c r="F756" s="239">
        <v>7022893.4097999996</v>
      </c>
      <c r="G756" s="239">
        <v>2719046.6576100001</v>
      </c>
      <c r="H756" s="89">
        <v>15255589.704239998</v>
      </c>
      <c r="I756" s="239">
        <v>949365.12381000002</v>
      </c>
      <c r="J756" s="239">
        <v>2068020.33785</v>
      </c>
      <c r="K756" s="239">
        <v>459663.37599999999</v>
      </c>
      <c r="L756" s="239">
        <v>13487.425509999999</v>
      </c>
      <c r="M756" s="239">
        <v>327243.80101</v>
      </c>
      <c r="N756" s="239">
        <v>2124365.4424899998</v>
      </c>
      <c r="O756" s="239">
        <v>283325.31478000002</v>
      </c>
      <c r="P756" s="239">
        <v>437280.47668999998</v>
      </c>
      <c r="Q756" s="239">
        <v>74555.574829999998</v>
      </c>
      <c r="R756" s="89">
        <v>6737306.8729699999</v>
      </c>
      <c r="S756" s="239">
        <v>159688.57154</v>
      </c>
      <c r="T756" s="239">
        <v>67197.77046</v>
      </c>
      <c r="U756" s="239">
        <v>32686.882900000001</v>
      </c>
      <c r="V756" s="239">
        <v>8036.4372100000001</v>
      </c>
      <c r="W756" s="239">
        <v>114456.43232000001</v>
      </c>
      <c r="X756" s="239">
        <v>2679.1599200000001</v>
      </c>
      <c r="Y756" s="239">
        <v>6571.1251300000004</v>
      </c>
      <c r="Z756" s="239">
        <v>10393.15876</v>
      </c>
      <c r="AA756" s="239">
        <v>5640.5053900000003</v>
      </c>
      <c r="AB756" s="239">
        <v>61996.696779999998</v>
      </c>
      <c r="AC756" s="239">
        <v>4279.2996599999997</v>
      </c>
      <c r="AD756" s="483">
        <v>473626.04007000005</v>
      </c>
      <c r="AE756" s="483">
        <v>22466522.617279999</v>
      </c>
      <c r="AF756" s="486">
        <v>2584028.81849</v>
      </c>
      <c r="AG756" s="486">
        <v>348767.66372999997</v>
      </c>
      <c r="AH756" s="486">
        <v>0</v>
      </c>
      <c r="AI756" s="486">
        <v>16490.930179999999</v>
      </c>
      <c r="AJ756" s="487">
        <v>19517235.204879999</v>
      </c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</row>
    <row r="757" spans="1:55" s="42" customFormat="1" x14ac:dyDescent="0.25">
      <c r="A757" s="406"/>
      <c r="B757" s="115">
        <v>210105</v>
      </c>
      <c r="C757" s="185" t="s">
        <v>1579</v>
      </c>
      <c r="D757" s="483">
        <v>614609.42341000005</v>
      </c>
      <c r="E757" s="483">
        <v>564583.96785999998</v>
      </c>
      <c r="F757" s="483">
        <v>412416.28589</v>
      </c>
      <c r="G757" s="483">
        <v>9909.9750899999999</v>
      </c>
      <c r="H757" s="89">
        <v>1601519.65225</v>
      </c>
      <c r="I757" s="483">
        <v>59242.647490000003</v>
      </c>
      <c r="J757" s="483">
        <v>404899.61433999997</v>
      </c>
      <c r="K757" s="483">
        <v>20659.127</v>
      </c>
      <c r="L757" s="483">
        <v>0</v>
      </c>
      <c r="M757" s="483">
        <v>45859.794650000003</v>
      </c>
      <c r="N757" s="483">
        <v>1067210.00043</v>
      </c>
      <c r="O757" s="483">
        <v>0</v>
      </c>
      <c r="P757" s="483">
        <v>129.66941</v>
      </c>
      <c r="Q757" s="483">
        <v>11720.55306</v>
      </c>
      <c r="R757" s="89">
        <v>1609721.4063800003</v>
      </c>
      <c r="S757" s="483">
        <v>52047.525090000003</v>
      </c>
      <c r="T757" s="483">
        <v>17344.078099999999</v>
      </c>
      <c r="U757" s="483">
        <v>5163.0767100000003</v>
      </c>
      <c r="V757" s="483">
        <v>0</v>
      </c>
      <c r="W757" s="483">
        <v>0</v>
      </c>
      <c r="X757" s="483">
        <v>879.41592000000003</v>
      </c>
      <c r="Y757" s="483">
        <v>0</v>
      </c>
      <c r="Z757" s="483">
        <v>0</v>
      </c>
      <c r="AA757" s="483">
        <v>0</v>
      </c>
      <c r="AB757" s="483">
        <v>4301.4185799999996</v>
      </c>
      <c r="AC757" s="483">
        <v>0</v>
      </c>
      <c r="AD757" s="483">
        <v>79735.514399999985</v>
      </c>
      <c r="AE757" s="483">
        <v>3290976.5730300006</v>
      </c>
      <c r="AF757" s="486">
        <v>1087869.1274300001</v>
      </c>
      <c r="AG757" s="486">
        <v>45859.794650000003</v>
      </c>
      <c r="AH757" s="486">
        <v>0</v>
      </c>
      <c r="AI757" s="486">
        <v>0</v>
      </c>
      <c r="AJ757" s="487">
        <v>2157247.6509500002</v>
      </c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</row>
    <row r="758" spans="1:55" s="42" customFormat="1" x14ac:dyDescent="0.25">
      <c r="A758" s="406"/>
      <c r="B758" s="115">
        <v>210110</v>
      </c>
      <c r="C758" s="185" t="s">
        <v>1580</v>
      </c>
      <c r="D758" s="483">
        <v>809223.33666999999</v>
      </c>
      <c r="E758" s="483">
        <v>948847.33065999998</v>
      </c>
      <c r="F758" s="483">
        <v>2634491.7256900002</v>
      </c>
      <c r="G758" s="483">
        <v>1376561.6266300001</v>
      </c>
      <c r="H758" s="89">
        <v>5769124.0196500001</v>
      </c>
      <c r="I758" s="483">
        <v>176821.45473999999</v>
      </c>
      <c r="J758" s="483">
        <v>723716.67860999994</v>
      </c>
      <c r="K758" s="483">
        <v>433414.26</v>
      </c>
      <c r="L758" s="483">
        <v>0</v>
      </c>
      <c r="M758" s="483">
        <v>37484.162790000002</v>
      </c>
      <c r="N758" s="483">
        <v>153094.49682</v>
      </c>
      <c r="O758" s="483">
        <v>68701.282089999993</v>
      </c>
      <c r="P758" s="483">
        <v>143716.10479000001</v>
      </c>
      <c r="Q758" s="483">
        <v>36.232300000000002</v>
      </c>
      <c r="R758" s="89">
        <v>1736984.6721399999</v>
      </c>
      <c r="S758" s="483">
        <v>0</v>
      </c>
      <c r="T758" s="483">
        <v>14157.47157</v>
      </c>
      <c r="U758" s="483">
        <v>6735.2422800000004</v>
      </c>
      <c r="V758" s="483">
        <v>2585.24494</v>
      </c>
      <c r="W758" s="483">
        <v>145.43889999999999</v>
      </c>
      <c r="X758" s="483">
        <v>36.57367</v>
      </c>
      <c r="Y758" s="483">
        <v>0</v>
      </c>
      <c r="Z758" s="483">
        <v>2788.5576999999998</v>
      </c>
      <c r="AA758" s="483">
        <v>0</v>
      </c>
      <c r="AB758" s="483">
        <v>0</v>
      </c>
      <c r="AC758" s="483">
        <v>0</v>
      </c>
      <c r="AD758" s="483">
        <v>26448.529060000004</v>
      </c>
      <c r="AE758" s="483">
        <v>7532557.2208499992</v>
      </c>
      <c r="AF758" s="486">
        <v>586508.75682000001</v>
      </c>
      <c r="AG758" s="486">
        <v>40069.407729999999</v>
      </c>
      <c r="AH758" s="486">
        <v>0</v>
      </c>
      <c r="AI758" s="486">
        <v>0</v>
      </c>
      <c r="AJ758" s="487">
        <v>6905979.0563000003</v>
      </c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</row>
    <row r="759" spans="1:55" s="42" customFormat="1" x14ac:dyDescent="0.25">
      <c r="A759" s="406"/>
      <c r="B759" s="115">
        <v>210115</v>
      </c>
      <c r="C759" s="185" t="s">
        <v>246</v>
      </c>
      <c r="D759" s="483">
        <v>139744.86042000001</v>
      </c>
      <c r="E759" s="483">
        <v>9110.1497099999997</v>
      </c>
      <c r="F759" s="483">
        <v>197857.20311999999</v>
      </c>
      <c r="G759" s="483">
        <v>79832.967050000007</v>
      </c>
      <c r="H759" s="89">
        <v>426545.18030000001</v>
      </c>
      <c r="I759" s="483">
        <v>97850.912559999997</v>
      </c>
      <c r="J759" s="483">
        <v>215075.25726000001</v>
      </c>
      <c r="K759" s="483">
        <v>496.31400000000002</v>
      </c>
      <c r="L759" s="483">
        <v>0</v>
      </c>
      <c r="M759" s="483">
        <v>3166.76575</v>
      </c>
      <c r="N759" s="483">
        <v>194262.96633</v>
      </c>
      <c r="O759" s="483">
        <v>2612.7914300000002</v>
      </c>
      <c r="P759" s="483">
        <v>25543.926920000002</v>
      </c>
      <c r="Q759" s="483">
        <v>23.810569999999998</v>
      </c>
      <c r="R759" s="89">
        <v>539032.74482000002</v>
      </c>
      <c r="S759" s="483">
        <v>269.72331000000003</v>
      </c>
      <c r="T759" s="483">
        <v>661.00567000000001</v>
      </c>
      <c r="U759" s="483">
        <v>60.700139999999998</v>
      </c>
      <c r="V759" s="483">
        <v>0</v>
      </c>
      <c r="W759" s="483">
        <v>0</v>
      </c>
      <c r="X759" s="483">
        <v>0</v>
      </c>
      <c r="Y759" s="483">
        <v>0</v>
      </c>
      <c r="Z759" s="483">
        <v>0</v>
      </c>
      <c r="AA759" s="483">
        <v>0</v>
      </c>
      <c r="AB759" s="483">
        <v>972.75599999999997</v>
      </c>
      <c r="AC759" s="483">
        <v>0</v>
      </c>
      <c r="AD759" s="483">
        <v>1964.1851200000001</v>
      </c>
      <c r="AE759" s="483">
        <v>967542.11024000007</v>
      </c>
      <c r="AF759" s="486">
        <v>194759.28033000001</v>
      </c>
      <c r="AG759" s="486">
        <v>3166.76575</v>
      </c>
      <c r="AH759" s="486">
        <v>0</v>
      </c>
      <c r="AI759" s="486">
        <v>0</v>
      </c>
      <c r="AJ759" s="487">
        <v>769616.06415999995</v>
      </c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</row>
    <row r="760" spans="1:55" s="42" customFormat="1" x14ac:dyDescent="0.25">
      <c r="A760" s="406"/>
      <c r="B760" s="115">
        <v>210120</v>
      </c>
      <c r="C760" s="185" t="s">
        <v>1581</v>
      </c>
      <c r="D760" s="483">
        <v>1573.78728</v>
      </c>
      <c r="E760" s="483">
        <v>5.0000000000000002E-5</v>
      </c>
      <c r="F760" s="483">
        <v>0</v>
      </c>
      <c r="G760" s="483">
        <v>0</v>
      </c>
      <c r="H760" s="89">
        <v>1573.7873300000001</v>
      </c>
      <c r="I760" s="483">
        <v>0</v>
      </c>
      <c r="J760" s="483">
        <v>6481.2096799999999</v>
      </c>
      <c r="K760" s="483">
        <v>0</v>
      </c>
      <c r="L760" s="483">
        <v>0</v>
      </c>
      <c r="M760" s="483">
        <v>0</v>
      </c>
      <c r="N760" s="483">
        <v>0</v>
      </c>
      <c r="O760" s="483">
        <v>234.87316999999999</v>
      </c>
      <c r="P760" s="483">
        <v>379.17252000000002</v>
      </c>
      <c r="Q760" s="483">
        <v>0</v>
      </c>
      <c r="R760" s="89">
        <v>7095.2553699999999</v>
      </c>
      <c r="S760" s="483">
        <v>0</v>
      </c>
      <c r="T760" s="483">
        <v>0</v>
      </c>
      <c r="U760" s="483">
        <v>0</v>
      </c>
      <c r="V760" s="483">
        <v>0</v>
      </c>
      <c r="W760" s="483">
        <v>0</v>
      </c>
      <c r="X760" s="483">
        <v>0</v>
      </c>
      <c r="Y760" s="483">
        <v>0</v>
      </c>
      <c r="Z760" s="483">
        <v>0</v>
      </c>
      <c r="AA760" s="483">
        <v>0</v>
      </c>
      <c r="AB760" s="483">
        <v>0</v>
      </c>
      <c r="AC760" s="483">
        <v>0</v>
      </c>
      <c r="AD760" s="483">
        <v>0</v>
      </c>
      <c r="AE760" s="483">
        <v>8669.0427</v>
      </c>
      <c r="AF760" s="486">
        <v>0</v>
      </c>
      <c r="AG760" s="486">
        <v>0</v>
      </c>
      <c r="AH760" s="486">
        <v>0</v>
      </c>
      <c r="AI760" s="486">
        <v>0</v>
      </c>
      <c r="AJ760" s="487">
        <v>8669.0427</v>
      </c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</row>
    <row r="761" spans="1:55" s="42" customFormat="1" x14ac:dyDescent="0.25">
      <c r="A761" s="406"/>
      <c r="B761" s="115">
        <v>210125</v>
      </c>
      <c r="C761" s="185" t="s">
        <v>247</v>
      </c>
      <c r="D761" s="483">
        <v>0</v>
      </c>
      <c r="E761" s="483">
        <v>0</v>
      </c>
      <c r="F761" s="483">
        <v>0</v>
      </c>
      <c r="G761" s="483">
        <v>0</v>
      </c>
      <c r="H761" s="89">
        <v>0</v>
      </c>
      <c r="I761" s="483">
        <v>0</v>
      </c>
      <c r="J761" s="483">
        <v>0</v>
      </c>
      <c r="K761" s="483">
        <v>0</v>
      </c>
      <c r="L761" s="483">
        <v>0</v>
      </c>
      <c r="M761" s="483">
        <v>0</v>
      </c>
      <c r="N761" s="483">
        <v>0</v>
      </c>
      <c r="O761" s="483">
        <v>0</v>
      </c>
      <c r="P761" s="483">
        <v>0</v>
      </c>
      <c r="Q761" s="483">
        <v>0</v>
      </c>
      <c r="R761" s="89">
        <v>0</v>
      </c>
      <c r="S761" s="483">
        <v>0</v>
      </c>
      <c r="T761" s="483">
        <v>0</v>
      </c>
      <c r="U761" s="483">
        <v>0</v>
      </c>
      <c r="V761" s="483">
        <v>0</v>
      </c>
      <c r="W761" s="483">
        <v>0</v>
      </c>
      <c r="X761" s="483">
        <v>0</v>
      </c>
      <c r="Y761" s="483">
        <v>0</v>
      </c>
      <c r="Z761" s="483">
        <v>0</v>
      </c>
      <c r="AA761" s="483">
        <v>0</v>
      </c>
      <c r="AB761" s="483">
        <v>0</v>
      </c>
      <c r="AC761" s="483">
        <v>0</v>
      </c>
      <c r="AD761" s="483">
        <v>0</v>
      </c>
      <c r="AE761" s="483">
        <v>0</v>
      </c>
      <c r="AF761" s="486">
        <v>0</v>
      </c>
      <c r="AG761" s="486">
        <v>0</v>
      </c>
      <c r="AH761" s="486">
        <v>0</v>
      </c>
      <c r="AI761" s="486">
        <v>0</v>
      </c>
      <c r="AJ761" s="487">
        <v>0</v>
      </c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</row>
    <row r="762" spans="1:55" s="42" customFormat="1" x14ac:dyDescent="0.25">
      <c r="A762" s="406"/>
      <c r="B762" s="115">
        <v>210130</v>
      </c>
      <c r="C762" s="185" t="s">
        <v>248</v>
      </c>
      <c r="D762" s="483">
        <v>7389.8334400000003</v>
      </c>
      <c r="E762" s="483">
        <v>11637.16992</v>
      </c>
      <c r="F762" s="483">
        <v>24547.407770000002</v>
      </c>
      <c r="G762" s="483">
        <v>8838.5256700000009</v>
      </c>
      <c r="H762" s="89">
        <v>52412.93680000001</v>
      </c>
      <c r="I762" s="483">
        <v>2394.7184200000002</v>
      </c>
      <c r="J762" s="483">
        <v>7072.3044</v>
      </c>
      <c r="K762" s="483">
        <v>2067.6640000000002</v>
      </c>
      <c r="L762" s="483">
        <v>0</v>
      </c>
      <c r="M762" s="483">
        <v>380.30772999999999</v>
      </c>
      <c r="N762" s="483">
        <v>5357.8771900000002</v>
      </c>
      <c r="O762" s="483">
        <v>476.77773999999999</v>
      </c>
      <c r="P762" s="483">
        <v>1316.3015399999999</v>
      </c>
      <c r="Q762" s="483">
        <v>7.68241</v>
      </c>
      <c r="R762" s="89">
        <v>19073.633430000005</v>
      </c>
      <c r="S762" s="483">
        <v>74.522369999999995</v>
      </c>
      <c r="T762" s="483">
        <v>230.53027</v>
      </c>
      <c r="U762" s="483">
        <v>56.602240000000002</v>
      </c>
      <c r="V762" s="483">
        <v>170.80544</v>
      </c>
      <c r="W762" s="483">
        <v>5.6459599999999996</v>
      </c>
      <c r="X762" s="483">
        <v>61.589320000000001</v>
      </c>
      <c r="Y762" s="483">
        <v>0</v>
      </c>
      <c r="Z762" s="483">
        <v>14.335979999999999</v>
      </c>
      <c r="AA762" s="483">
        <v>0</v>
      </c>
      <c r="AB762" s="483">
        <v>0.47720000000000001</v>
      </c>
      <c r="AC762" s="483">
        <v>0</v>
      </c>
      <c r="AD762" s="483">
        <v>614.50878</v>
      </c>
      <c r="AE762" s="483">
        <v>72101.079010000016</v>
      </c>
      <c r="AF762" s="486">
        <v>7425.5411899999999</v>
      </c>
      <c r="AG762" s="486">
        <v>551.11316999999997</v>
      </c>
      <c r="AH762" s="486">
        <v>0</v>
      </c>
      <c r="AI762" s="486">
        <v>0</v>
      </c>
      <c r="AJ762" s="487">
        <v>64124.424650000015</v>
      </c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</row>
    <row r="763" spans="1:55" s="42" customFormat="1" x14ac:dyDescent="0.25">
      <c r="A763" s="406"/>
      <c r="B763" s="115">
        <v>210131</v>
      </c>
      <c r="C763" s="185" t="s">
        <v>831</v>
      </c>
      <c r="D763" s="483">
        <v>5724.3078500000001</v>
      </c>
      <c r="E763" s="483">
        <v>0</v>
      </c>
      <c r="F763" s="483">
        <v>7294.4418999999998</v>
      </c>
      <c r="G763" s="483">
        <v>7573.7097199999998</v>
      </c>
      <c r="H763" s="89">
        <v>20592.459469999998</v>
      </c>
      <c r="I763" s="483">
        <v>1331.4488100000001</v>
      </c>
      <c r="J763" s="483">
        <v>3833.7013200000001</v>
      </c>
      <c r="K763" s="483">
        <v>47.857999999999997</v>
      </c>
      <c r="L763" s="483">
        <v>0</v>
      </c>
      <c r="M763" s="483">
        <v>1840.81591</v>
      </c>
      <c r="N763" s="483">
        <v>2344.47408</v>
      </c>
      <c r="O763" s="483">
        <v>41.246000000000002</v>
      </c>
      <c r="P763" s="483">
        <v>478.15937000000002</v>
      </c>
      <c r="Q763" s="483">
        <v>465.43430999999998</v>
      </c>
      <c r="R763" s="89">
        <v>10383.137799999999</v>
      </c>
      <c r="S763" s="483">
        <v>129.75948</v>
      </c>
      <c r="T763" s="483">
        <v>0</v>
      </c>
      <c r="U763" s="483">
        <v>0</v>
      </c>
      <c r="V763" s="483">
        <v>553.1567</v>
      </c>
      <c r="W763" s="483">
        <v>184.10096999999999</v>
      </c>
      <c r="X763" s="483">
        <v>0</v>
      </c>
      <c r="Y763" s="483">
        <v>0</v>
      </c>
      <c r="Z763" s="483">
        <v>14.1561</v>
      </c>
      <c r="AA763" s="483">
        <v>0</v>
      </c>
      <c r="AB763" s="483">
        <v>0</v>
      </c>
      <c r="AC763" s="483">
        <v>0</v>
      </c>
      <c r="AD763" s="483">
        <v>881.17324999999994</v>
      </c>
      <c r="AE763" s="483">
        <v>31856.770519999998</v>
      </c>
      <c r="AF763" s="486">
        <v>2392.3320800000001</v>
      </c>
      <c r="AG763" s="486">
        <v>2393.9726099999998</v>
      </c>
      <c r="AH763" s="486">
        <v>0</v>
      </c>
      <c r="AI763" s="486">
        <v>0</v>
      </c>
      <c r="AJ763" s="487">
        <v>27070.465830000001</v>
      </c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</row>
    <row r="764" spans="1:55" s="42" customFormat="1" x14ac:dyDescent="0.25">
      <c r="A764" s="406"/>
      <c r="B764" s="115">
        <v>210135</v>
      </c>
      <c r="C764" s="185" t="s">
        <v>249</v>
      </c>
      <c r="D764" s="483">
        <v>1108058.64432</v>
      </c>
      <c r="E764" s="483">
        <v>1154915.16634</v>
      </c>
      <c r="F764" s="483">
        <v>3653358.0808100002</v>
      </c>
      <c r="G764" s="483">
        <v>1182144.11081</v>
      </c>
      <c r="H764" s="89">
        <v>7098476.0022800006</v>
      </c>
      <c r="I764" s="483">
        <v>603853.87042000005</v>
      </c>
      <c r="J764" s="483">
        <v>653128.39904000005</v>
      </c>
      <c r="K764" s="483">
        <v>0</v>
      </c>
      <c r="L764" s="483">
        <v>0</v>
      </c>
      <c r="M764" s="483">
        <v>235623.73217</v>
      </c>
      <c r="N764" s="483">
        <v>677726.21473999997</v>
      </c>
      <c r="O764" s="483">
        <v>209370.3535</v>
      </c>
      <c r="P764" s="483">
        <v>262251.12618000002</v>
      </c>
      <c r="Q764" s="483">
        <v>59475.785949999998</v>
      </c>
      <c r="R764" s="89">
        <v>2701429.4820000003</v>
      </c>
      <c r="S764" s="483">
        <v>106381.16465999999</v>
      </c>
      <c r="T764" s="483">
        <v>33753.942040000002</v>
      </c>
      <c r="U764" s="483">
        <v>20364.38953</v>
      </c>
      <c r="V764" s="483">
        <v>4643.59746</v>
      </c>
      <c r="W764" s="483">
        <v>114073.97637</v>
      </c>
      <c r="X764" s="483">
        <v>1512.3041000000001</v>
      </c>
      <c r="Y764" s="483">
        <v>6124.7488300000005</v>
      </c>
      <c r="Z764" s="483">
        <v>6808.4869799999997</v>
      </c>
      <c r="AA764" s="483">
        <v>5640.5053900000003</v>
      </c>
      <c r="AB764" s="483">
        <v>56630.971490000004</v>
      </c>
      <c r="AC764" s="483">
        <v>4266.6508299999996</v>
      </c>
      <c r="AD764" s="483">
        <v>360200.73768000002</v>
      </c>
      <c r="AE764" s="483">
        <v>10160106.221960001</v>
      </c>
      <c r="AF764" s="486">
        <v>677726.21473999997</v>
      </c>
      <c r="AG764" s="486">
        <v>240267.32962999999</v>
      </c>
      <c r="AH764" s="486">
        <v>0</v>
      </c>
      <c r="AI764" s="486">
        <v>16031.905050000001</v>
      </c>
      <c r="AJ764" s="487">
        <v>9226080.7725399975</v>
      </c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</row>
    <row r="765" spans="1:55" s="42" customFormat="1" x14ac:dyDescent="0.25">
      <c r="A765" s="406"/>
      <c r="B765" s="115">
        <v>210140</v>
      </c>
      <c r="C765" s="185" t="s">
        <v>250</v>
      </c>
      <c r="D765" s="483">
        <v>86.169030000000006</v>
      </c>
      <c r="E765" s="483">
        <v>62909.598100000003</v>
      </c>
      <c r="F765" s="483">
        <v>22518.26512</v>
      </c>
      <c r="G765" s="483">
        <v>17598.385119999999</v>
      </c>
      <c r="H765" s="89">
        <v>103112.41737000001</v>
      </c>
      <c r="I765" s="483">
        <v>36.126950000000001</v>
      </c>
      <c r="J765" s="483">
        <v>19032.21025</v>
      </c>
      <c r="K765" s="483">
        <v>0</v>
      </c>
      <c r="L765" s="483">
        <v>6108.1646499999997</v>
      </c>
      <c r="M765" s="483">
        <v>1694.9267299999999</v>
      </c>
      <c r="N765" s="483">
        <v>867.31061999999997</v>
      </c>
      <c r="O765" s="483">
        <v>683.31143999999995</v>
      </c>
      <c r="P765" s="483">
        <v>180.22181</v>
      </c>
      <c r="Q765" s="483">
        <v>2279.82485</v>
      </c>
      <c r="R765" s="89">
        <v>30882.097300000001</v>
      </c>
      <c r="S765" s="483">
        <v>8</v>
      </c>
      <c r="T765" s="483">
        <v>475.35239999999999</v>
      </c>
      <c r="U765" s="483">
        <v>2.71882</v>
      </c>
      <c r="V765" s="483">
        <v>54.036090000000002</v>
      </c>
      <c r="W765" s="483">
        <v>0</v>
      </c>
      <c r="X765" s="483">
        <v>189.27690999999999</v>
      </c>
      <c r="Y765" s="483">
        <v>437.61496</v>
      </c>
      <c r="Z765" s="483">
        <v>748.17318</v>
      </c>
      <c r="AA765" s="483">
        <v>0</v>
      </c>
      <c r="AB765" s="483">
        <v>46.335990000000002</v>
      </c>
      <c r="AC765" s="483">
        <v>12.028829999999999</v>
      </c>
      <c r="AD765" s="483">
        <v>1973.5371799999998</v>
      </c>
      <c r="AE765" s="483">
        <v>135968.05185000002</v>
      </c>
      <c r="AF765" s="486">
        <v>867.31061999999997</v>
      </c>
      <c r="AG765" s="486">
        <v>7857.1274699999994</v>
      </c>
      <c r="AH765" s="486">
        <v>0</v>
      </c>
      <c r="AI765" s="486">
        <v>449.64378999999997</v>
      </c>
      <c r="AJ765" s="487">
        <v>126793.96997000003</v>
      </c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</row>
    <row r="766" spans="1:55" s="42" customFormat="1" x14ac:dyDescent="0.25">
      <c r="A766" s="406"/>
      <c r="B766" s="115">
        <v>210145</v>
      </c>
      <c r="C766" s="185" t="s">
        <v>251</v>
      </c>
      <c r="D766" s="483">
        <v>7113.5765300000003</v>
      </c>
      <c r="E766" s="483">
        <v>9201.6735200000003</v>
      </c>
      <c r="F766" s="483">
        <v>5432.4805100000003</v>
      </c>
      <c r="G766" s="483">
        <v>5414.9812899999997</v>
      </c>
      <c r="H766" s="89">
        <v>27162.71185</v>
      </c>
      <c r="I766" s="483">
        <v>1514.0666200000001</v>
      </c>
      <c r="J766" s="483">
        <v>1128.67535</v>
      </c>
      <c r="K766" s="483">
        <v>0</v>
      </c>
      <c r="L766" s="483">
        <v>7379.2608600000003</v>
      </c>
      <c r="M766" s="483">
        <v>351.34330999999997</v>
      </c>
      <c r="N766" s="483">
        <v>1257.65391</v>
      </c>
      <c r="O766" s="483">
        <v>71.427319999999995</v>
      </c>
      <c r="P766" s="483">
        <v>131.51242999999999</v>
      </c>
      <c r="Q766" s="483">
        <v>469.87957</v>
      </c>
      <c r="R766" s="89">
        <v>12303.819370000003</v>
      </c>
      <c r="S766" s="483">
        <v>0</v>
      </c>
      <c r="T766" s="483">
        <v>130.51049</v>
      </c>
      <c r="U766" s="483">
        <v>0</v>
      </c>
      <c r="V766" s="483">
        <v>0</v>
      </c>
      <c r="W766" s="483">
        <v>0</v>
      </c>
      <c r="X766" s="483">
        <v>0</v>
      </c>
      <c r="Y766" s="483">
        <v>0</v>
      </c>
      <c r="Z766" s="483">
        <v>0</v>
      </c>
      <c r="AA766" s="483">
        <v>0</v>
      </c>
      <c r="AB766" s="483">
        <v>0</v>
      </c>
      <c r="AC766" s="483">
        <v>0</v>
      </c>
      <c r="AD766" s="483">
        <v>130.51049</v>
      </c>
      <c r="AE766" s="483">
        <v>39597.041710000005</v>
      </c>
      <c r="AF766" s="486">
        <v>1257.65391</v>
      </c>
      <c r="AG766" s="486">
        <v>7730.6041700000005</v>
      </c>
      <c r="AH766" s="486">
        <v>0</v>
      </c>
      <c r="AI766" s="486">
        <v>0</v>
      </c>
      <c r="AJ766" s="487">
        <v>30608.783630000002</v>
      </c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</row>
    <row r="767" spans="1:55" s="42" customFormat="1" x14ac:dyDescent="0.25">
      <c r="A767" s="406"/>
      <c r="B767" s="115">
        <v>210150</v>
      </c>
      <c r="C767" s="185" t="s">
        <v>252</v>
      </c>
      <c r="D767" s="483">
        <v>36961.693189999998</v>
      </c>
      <c r="E767" s="483">
        <v>15001.088299999999</v>
      </c>
      <c r="F767" s="483">
        <v>58680.90238</v>
      </c>
      <c r="G767" s="483">
        <v>31171.768940000002</v>
      </c>
      <c r="H767" s="89">
        <v>141815.45280999999</v>
      </c>
      <c r="I767" s="483">
        <v>6319.8778000000002</v>
      </c>
      <c r="J767" s="483">
        <v>33645.726569999999</v>
      </c>
      <c r="K767" s="483">
        <v>2978.1529999999998</v>
      </c>
      <c r="L767" s="483">
        <v>0</v>
      </c>
      <c r="M767" s="483">
        <v>841.95196999999996</v>
      </c>
      <c r="N767" s="483">
        <v>22244.448369999998</v>
      </c>
      <c r="O767" s="483">
        <v>1133.25209</v>
      </c>
      <c r="P767" s="483">
        <v>3154.28172</v>
      </c>
      <c r="Q767" s="483">
        <v>76.371809999999996</v>
      </c>
      <c r="R767" s="89">
        <v>70394.06332999999</v>
      </c>
      <c r="S767" s="483">
        <v>777.87662999999998</v>
      </c>
      <c r="T767" s="483">
        <v>444.87992000000003</v>
      </c>
      <c r="U767" s="483">
        <v>304.15318000000002</v>
      </c>
      <c r="V767" s="483">
        <v>29.596579999999999</v>
      </c>
      <c r="W767" s="483">
        <v>47.270119999999999</v>
      </c>
      <c r="X767" s="483">
        <v>0</v>
      </c>
      <c r="Y767" s="483">
        <v>8.7613400000000006</v>
      </c>
      <c r="Z767" s="483">
        <v>19.448820000000001</v>
      </c>
      <c r="AA767" s="483">
        <v>0</v>
      </c>
      <c r="AB767" s="483">
        <v>44.737520000000004</v>
      </c>
      <c r="AC767" s="483">
        <v>0.62</v>
      </c>
      <c r="AD767" s="483">
        <v>1677.3441099999998</v>
      </c>
      <c r="AE767" s="483">
        <v>213886.86024999997</v>
      </c>
      <c r="AF767" s="486">
        <v>25222.601369999997</v>
      </c>
      <c r="AG767" s="486">
        <v>871.54854999999998</v>
      </c>
      <c r="AH767" s="486">
        <v>0</v>
      </c>
      <c r="AI767" s="486">
        <v>9.3813399999999998</v>
      </c>
      <c r="AJ767" s="487">
        <v>187783.32898999998</v>
      </c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</row>
    <row r="768" spans="1:55" s="42" customFormat="1" x14ac:dyDescent="0.25">
      <c r="A768" s="406"/>
      <c r="B768" s="115">
        <v>210155</v>
      </c>
      <c r="C768" s="185" t="s">
        <v>253</v>
      </c>
      <c r="D768" s="483">
        <v>6441.7326999999996</v>
      </c>
      <c r="E768" s="483">
        <v>516.12752999999998</v>
      </c>
      <c r="F768" s="483">
        <v>6296.61661</v>
      </c>
      <c r="G768" s="483">
        <v>0.60729</v>
      </c>
      <c r="H768" s="89">
        <v>13255.084129999999</v>
      </c>
      <c r="I768" s="483">
        <v>0</v>
      </c>
      <c r="J768" s="483">
        <v>6.5610299999999997</v>
      </c>
      <c r="K768" s="483">
        <v>0</v>
      </c>
      <c r="L768" s="483">
        <v>0</v>
      </c>
      <c r="M768" s="483">
        <v>0</v>
      </c>
      <c r="N768" s="483">
        <v>0</v>
      </c>
      <c r="O768" s="483">
        <v>0</v>
      </c>
      <c r="P768" s="483">
        <v>0</v>
      </c>
      <c r="Q768" s="483">
        <v>0</v>
      </c>
      <c r="R768" s="89">
        <v>6.5610299999999997</v>
      </c>
      <c r="S768" s="483">
        <v>0</v>
      </c>
      <c r="T768" s="483">
        <v>0</v>
      </c>
      <c r="U768" s="483">
        <v>0</v>
      </c>
      <c r="V768" s="483">
        <v>0</v>
      </c>
      <c r="W768" s="483">
        <v>0</v>
      </c>
      <c r="X768" s="483">
        <v>0</v>
      </c>
      <c r="Y768" s="483">
        <v>0</v>
      </c>
      <c r="Z768" s="483">
        <v>0</v>
      </c>
      <c r="AA768" s="483">
        <v>0</v>
      </c>
      <c r="AB768" s="483">
        <v>0</v>
      </c>
      <c r="AC768" s="483">
        <v>0</v>
      </c>
      <c r="AD768" s="483">
        <v>0</v>
      </c>
      <c r="AE768" s="483">
        <v>13261.64516</v>
      </c>
      <c r="AF768" s="486">
        <v>0</v>
      </c>
      <c r="AG768" s="486">
        <v>0</v>
      </c>
      <c r="AH768" s="486">
        <v>0</v>
      </c>
      <c r="AI768" s="486">
        <v>0</v>
      </c>
      <c r="AJ768" s="487">
        <v>13261.64516</v>
      </c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</row>
    <row r="769" spans="1:55" s="42" customFormat="1" x14ac:dyDescent="0.25">
      <c r="A769" s="406"/>
      <c r="B769" s="115">
        <v>2102</v>
      </c>
      <c r="C769" s="185" t="s">
        <v>254</v>
      </c>
      <c r="D769" s="483">
        <v>0</v>
      </c>
      <c r="E769" s="483">
        <v>0</v>
      </c>
      <c r="F769" s="483">
        <v>0</v>
      </c>
      <c r="G769" s="483">
        <v>0</v>
      </c>
      <c r="H769" s="89">
        <v>0</v>
      </c>
      <c r="I769" s="483">
        <v>0</v>
      </c>
      <c r="J769" s="483">
        <v>0</v>
      </c>
      <c r="K769" s="483">
        <v>0</v>
      </c>
      <c r="L769" s="483">
        <v>0</v>
      </c>
      <c r="M769" s="483">
        <v>0</v>
      </c>
      <c r="N769" s="483">
        <v>0</v>
      </c>
      <c r="O769" s="483">
        <v>0</v>
      </c>
      <c r="P769" s="483">
        <v>0</v>
      </c>
      <c r="Q769" s="483">
        <v>0</v>
      </c>
      <c r="R769" s="89">
        <v>0</v>
      </c>
      <c r="S769" s="483">
        <v>0</v>
      </c>
      <c r="T769" s="483">
        <v>0</v>
      </c>
      <c r="U769" s="483">
        <v>0</v>
      </c>
      <c r="V769" s="483">
        <v>0</v>
      </c>
      <c r="W769" s="483">
        <v>0</v>
      </c>
      <c r="X769" s="483">
        <v>0</v>
      </c>
      <c r="Y769" s="483">
        <v>0</v>
      </c>
      <c r="Z769" s="483">
        <v>0</v>
      </c>
      <c r="AA769" s="483">
        <v>0</v>
      </c>
      <c r="AB769" s="483">
        <v>0</v>
      </c>
      <c r="AC769" s="483">
        <v>0</v>
      </c>
      <c r="AD769" s="483">
        <v>0</v>
      </c>
      <c r="AE769" s="483">
        <v>0</v>
      </c>
      <c r="AF769" s="486">
        <v>0</v>
      </c>
      <c r="AG769" s="486">
        <v>0</v>
      </c>
      <c r="AH769" s="486">
        <v>0</v>
      </c>
      <c r="AI769" s="486">
        <v>0</v>
      </c>
      <c r="AJ769" s="487">
        <v>0</v>
      </c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</row>
    <row r="770" spans="1:55" s="42" customFormat="1" x14ac:dyDescent="0.25">
      <c r="A770" s="406"/>
      <c r="B770" s="115">
        <v>210205</v>
      </c>
      <c r="C770" s="185" t="s">
        <v>255</v>
      </c>
      <c r="D770" s="483">
        <v>0</v>
      </c>
      <c r="E770" s="483">
        <v>0</v>
      </c>
      <c r="F770" s="483">
        <v>0</v>
      </c>
      <c r="G770" s="483">
        <v>0</v>
      </c>
      <c r="H770" s="89">
        <v>0</v>
      </c>
      <c r="I770" s="483">
        <v>0</v>
      </c>
      <c r="J770" s="483">
        <v>0</v>
      </c>
      <c r="K770" s="483">
        <v>0</v>
      </c>
      <c r="L770" s="483">
        <v>0</v>
      </c>
      <c r="M770" s="483">
        <v>0</v>
      </c>
      <c r="N770" s="483">
        <v>0</v>
      </c>
      <c r="O770" s="483">
        <v>0</v>
      </c>
      <c r="P770" s="483">
        <v>0</v>
      </c>
      <c r="Q770" s="483">
        <v>0</v>
      </c>
      <c r="R770" s="89">
        <v>0</v>
      </c>
      <c r="S770" s="483">
        <v>0</v>
      </c>
      <c r="T770" s="483">
        <v>0</v>
      </c>
      <c r="U770" s="483">
        <v>0</v>
      </c>
      <c r="V770" s="483">
        <v>0</v>
      </c>
      <c r="W770" s="483">
        <v>0</v>
      </c>
      <c r="X770" s="483">
        <v>0</v>
      </c>
      <c r="Y770" s="483">
        <v>0</v>
      </c>
      <c r="Z770" s="483">
        <v>0</v>
      </c>
      <c r="AA770" s="483">
        <v>0</v>
      </c>
      <c r="AB770" s="483">
        <v>0</v>
      </c>
      <c r="AC770" s="483">
        <v>0</v>
      </c>
      <c r="AD770" s="483">
        <v>0</v>
      </c>
      <c r="AE770" s="483">
        <v>0</v>
      </c>
      <c r="AF770" s="486">
        <v>0</v>
      </c>
      <c r="AG770" s="486">
        <v>0</v>
      </c>
      <c r="AH770" s="486">
        <v>0</v>
      </c>
      <c r="AI770" s="486">
        <v>0</v>
      </c>
      <c r="AJ770" s="487">
        <v>0</v>
      </c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</row>
    <row r="771" spans="1:55" s="42" customFormat="1" x14ac:dyDescent="0.25">
      <c r="A771" s="406"/>
      <c r="B771" s="115">
        <v>210210</v>
      </c>
      <c r="C771" s="185" t="s">
        <v>256</v>
      </c>
      <c r="D771" s="483">
        <v>0</v>
      </c>
      <c r="E771" s="483">
        <v>0</v>
      </c>
      <c r="F771" s="483">
        <v>0</v>
      </c>
      <c r="G771" s="483">
        <v>0</v>
      </c>
      <c r="H771" s="89">
        <v>0</v>
      </c>
      <c r="I771" s="483">
        <v>0</v>
      </c>
      <c r="J771" s="483">
        <v>0</v>
      </c>
      <c r="K771" s="483">
        <v>0</v>
      </c>
      <c r="L771" s="483">
        <v>0</v>
      </c>
      <c r="M771" s="483">
        <v>0</v>
      </c>
      <c r="N771" s="483">
        <v>0</v>
      </c>
      <c r="O771" s="483">
        <v>0</v>
      </c>
      <c r="P771" s="483">
        <v>0</v>
      </c>
      <c r="Q771" s="483">
        <v>0</v>
      </c>
      <c r="R771" s="89">
        <v>0</v>
      </c>
      <c r="S771" s="483">
        <v>0</v>
      </c>
      <c r="T771" s="483">
        <v>0</v>
      </c>
      <c r="U771" s="483">
        <v>0</v>
      </c>
      <c r="V771" s="483">
        <v>0</v>
      </c>
      <c r="W771" s="483">
        <v>0</v>
      </c>
      <c r="X771" s="483">
        <v>0</v>
      </c>
      <c r="Y771" s="483">
        <v>0</v>
      </c>
      <c r="Z771" s="483">
        <v>0</v>
      </c>
      <c r="AA771" s="483">
        <v>0</v>
      </c>
      <c r="AB771" s="483">
        <v>0</v>
      </c>
      <c r="AC771" s="483">
        <v>0</v>
      </c>
      <c r="AD771" s="483">
        <v>0</v>
      </c>
      <c r="AE771" s="483">
        <v>0</v>
      </c>
      <c r="AF771" s="486">
        <v>0</v>
      </c>
      <c r="AG771" s="486">
        <v>0</v>
      </c>
      <c r="AH771" s="486">
        <v>0</v>
      </c>
      <c r="AI771" s="486">
        <v>0</v>
      </c>
      <c r="AJ771" s="487">
        <v>0</v>
      </c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</row>
    <row r="772" spans="1:55" s="42" customFormat="1" x14ac:dyDescent="0.25">
      <c r="A772" s="406"/>
      <c r="B772" s="115">
        <v>210215</v>
      </c>
      <c r="C772" s="185" t="s">
        <v>257</v>
      </c>
      <c r="D772" s="483">
        <v>0</v>
      </c>
      <c r="E772" s="483">
        <v>0</v>
      </c>
      <c r="F772" s="483">
        <v>0</v>
      </c>
      <c r="G772" s="483">
        <v>0</v>
      </c>
      <c r="H772" s="89">
        <v>0</v>
      </c>
      <c r="I772" s="483">
        <v>0</v>
      </c>
      <c r="J772" s="483">
        <v>0</v>
      </c>
      <c r="K772" s="483">
        <v>0</v>
      </c>
      <c r="L772" s="483">
        <v>0</v>
      </c>
      <c r="M772" s="483">
        <v>0</v>
      </c>
      <c r="N772" s="483">
        <v>0</v>
      </c>
      <c r="O772" s="483">
        <v>0</v>
      </c>
      <c r="P772" s="483">
        <v>0</v>
      </c>
      <c r="Q772" s="483">
        <v>0</v>
      </c>
      <c r="R772" s="89">
        <v>0</v>
      </c>
      <c r="S772" s="483">
        <v>0</v>
      </c>
      <c r="T772" s="483">
        <v>0</v>
      </c>
      <c r="U772" s="483">
        <v>0</v>
      </c>
      <c r="V772" s="483">
        <v>0</v>
      </c>
      <c r="W772" s="483">
        <v>0</v>
      </c>
      <c r="X772" s="483">
        <v>0</v>
      </c>
      <c r="Y772" s="483">
        <v>0</v>
      </c>
      <c r="Z772" s="483">
        <v>0</v>
      </c>
      <c r="AA772" s="483">
        <v>0</v>
      </c>
      <c r="AB772" s="483">
        <v>0</v>
      </c>
      <c r="AC772" s="483">
        <v>0</v>
      </c>
      <c r="AD772" s="483">
        <v>0</v>
      </c>
      <c r="AE772" s="483">
        <v>0</v>
      </c>
      <c r="AF772" s="486">
        <v>0</v>
      </c>
      <c r="AG772" s="486">
        <v>0</v>
      </c>
      <c r="AH772" s="486">
        <v>0</v>
      </c>
      <c r="AI772" s="486">
        <v>0</v>
      </c>
      <c r="AJ772" s="487">
        <v>0</v>
      </c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</row>
    <row r="773" spans="1:55" s="42" customFormat="1" x14ac:dyDescent="0.25">
      <c r="A773" s="406"/>
      <c r="B773" s="115">
        <v>2103</v>
      </c>
      <c r="C773" s="185" t="s">
        <v>258</v>
      </c>
      <c r="D773" s="483">
        <v>1641903.1049299999</v>
      </c>
      <c r="E773" s="483">
        <v>2175449.6680200002</v>
      </c>
      <c r="F773" s="483">
        <v>2645164.6625700002</v>
      </c>
      <c r="G773" s="483">
        <v>1555379.98165</v>
      </c>
      <c r="H773" s="89">
        <v>8017897.4171700012</v>
      </c>
      <c r="I773" s="483">
        <v>944629.63447000005</v>
      </c>
      <c r="J773" s="483">
        <v>1035951.3931700001</v>
      </c>
      <c r="K773" s="483">
        <v>0</v>
      </c>
      <c r="L773" s="483">
        <v>1118291.4503299999</v>
      </c>
      <c r="M773" s="483">
        <v>446751.24595999997</v>
      </c>
      <c r="N773" s="483">
        <v>1230787.2343599999</v>
      </c>
      <c r="O773" s="483">
        <v>226471.66018000001</v>
      </c>
      <c r="P773" s="483">
        <v>317266.91230000003</v>
      </c>
      <c r="Q773" s="483">
        <v>296124.65146000002</v>
      </c>
      <c r="R773" s="89">
        <v>5616274.1822299995</v>
      </c>
      <c r="S773" s="483">
        <v>106687.12403000001</v>
      </c>
      <c r="T773" s="483">
        <v>132921.84766999999</v>
      </c>
      <c r="U773" s="483">
        <v>8892.0521499999995</v>
      </c>
      <c r="V773" s="483">
        <v>17311.47841</v>
      </c>
      <c r="W773" s="483">
        <v>35795.190649999997</v>
      </c>
      <c r="X773" s="483">
        <v>18045.09994</v>
      </c>
      <c r="Y773" s="483">
        <v>57738.35095</v>
      </c>
      <c r="Z773" s="483">
        <v>7233.7421899999999</v>
      </c>
      <c r="AA773" s="483">
        <v>36487.442060000001</v>
      </c>
      <c r="AB773" s="483">
        <v>88463.457970000003</v>
      </c>
      <c r="AC773" s="483">
        <v>9170.3546299999998</v>
      </c>
      <c r="AD773" s="483">
        <v>518746.14065000002</v>
      </c>
      <c r="AE773" s="483">
        <v>14152917.740050001</v>
      </c>
      <c r="AF773" s="486">
        <v>1230787.2343599999</v>
      </c>
      <c r="AG773" s="486">
        <v>1582354.1746999999</v>
      </c>
      <c r="AH773" s="486">
        <v>0</v>
      </c>
      <c r="AI773" s="486">
        <v>103396.14764</v>
      </c>
      <c r="AJ773" s="487">
        <v>11236380.183350002</v>
      </c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</row>
    <row r="774" spans="1:55" s="42" customFormat="1" x14ac:dyDescent="0.25">
      <c r="A774" s="406"/>
      <c r="B774" s="115">
        <v>210305</v>
      </c>
      <c r="C774" s="185" t="s">
        <v>34</v>
      </c>
      <c r="D774" s="483">
        <v>402576.38231000002</v>
      </c>
      <c r="E774" s="483">
        <v>598814.37282000005</v>
      </c>
      <c r="F774" s="483">
        <v>644235.08105000004</v>
      </c>
      <c r="G774" s="483">
        <v>356559.14085999998</v>
      </c>
      <c r="H774" s="89">
        <v>2002184.97704</v>
      </c>
      <c r="I774" s="483">
        <v>180462.87437999999</v>
      </c>
      <c r="J774" s="483">
        <v>272357.20052000001</v>
      </c>
      <c r="K774" s="483">
        <v>0</v>
      </c>
      <c r="L774" s="483">
        <v>161883.03435999999</v>
      </c>
      <c r="M774" s="483">
        <v>103334.20978</v>
      </c>
      <c r="N774" s="483">
        <v>294685.27161</v>
      </c>
      <c r="O774" s="483">
        <v>37675.59607</v>
      </c>
      <c r="P774" s="483">
        <v>70012.747380000001</v>
      </c>
      <c r="Q774" s="483">
        <v>47291.69859</v>
      </c>
      <c r="R774" s="89">
        <v>1167702.6326900001</v>
      </c>
      <c r="S774" s="483">
        <v>15954.95867</v>
      </c>
      <c r="T774" s="483">
        <v>26591.289339999999</v>
      </c>
      <c r="U774" s="483">
        <v>1225.65634</v>
      </c>
      <c r="V774" s="483">
        <v>1658.8894399999999</v>
      </c>
      <c r="W774" s="483">
        <v>4442.7165800000002</v>
      </c>
      <c r="X774" s="483">
        <v>2609.3593099999998</v>
      </c>
      <c r="Y774" s="483">
        <v>7578.8766699999996</v>
      </c>
      <c r="Z774" s="483">
        <v>1309.49773</v>
      </c>
      <c r="AA774" s="483">
        <v>4456.8754799999997</v>
      </c>
      <c r="AB774" s="483">
        <v>10894.35692</v>
      </c>
      <c r="AC774" s="483">
        <v>1660.60033</v>
      </c>
      <c r="AD774" s="483">
        <v>78383.076809999999</v>
      </c>
      <c r="AE774" s="483">
        <v>3248270.6865400001</v>
      </c>
      <c r="AF774" s="486">
        <v>294685.27161</v>
      </c>
      <c r="AG774" s="486">
        <v>266876.13358000002</v>
      </c>
      <c r="AH774" s="486">
        <v>0</v>
      </c>
      <c r="AI774" s="486">
        <v>13696.35248</v>
      </c>
      <c r="AJ774" s="487">
        <v>2673012.9288700009</v>
      </c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</row>
    <row r="775" spans="1:55" s="42" customFormat="1" x14ac:dyDescent="0.25">
      <c r="A775" s="406"/>
      <c r="B775" s="115">
        <v>210310</v>
      </c>
      <c r="C775" s="185" t="s">
        <v>35</v>
      </c>
      <c r="D775" s="483">
        <v>461812.03493999998</v>
      </c>
      <c r="E775" s="483">
        <v>585077.23481000005</v>
      </c>
      <c r="F775" s="483">
        <v>689560.07391000004</v>
      </c>
      <c r="G775" s="483">
        <v>545335.89524999994</v>
      </c>
      <c r="H775" s="89">
        <v>2281785.2389099998</v>
      </c>
      <c r="I775" s="483">
        <v>281675.66678999999</v>
      </c>
      <c r="J775" s="483">
        <v>325587.62065</v>
      </c>
      <c r="K775" s="483">
        <v>0</v>
      </c>
      <c r="L775" s="483">
        <v>262972.44481999998</v>
      </c>
      <c r="M775" s="483">
        <v>141524.21353000001</v>
      </c>
      <c r="N775" s="483">
        <v>364902.58468999999</v>
      </c>
      <c r="O775" s="483">
        <v>58236.531499999997</v>
      </c>
      <c r="P775" s="483">
        <v>64121.191859999999</v>
      </c>
      <c r="Q775" s="483">
        <v>73367.916200000007</v>
      </c>
      <c r="R775" s="89">
        <v>1572388.17004</v>
      </c>
      <c r="S775" s="483">
        <v>22737.19527</v>
      </c>
      <c r="T775" s="483">
        <v>33535.252959999998</v>
      </c>
      <c r="U775" s="483">
        <v>1391.4002800000001</v>
      </c>
      <c r="V775" s="483">
        <v>4249.8214099999996</v>
      </c>
      <c r="W775" s="483">
        <v>12674.59476</v>
      </c>
      <c r="X775" s="483">
        <v>3673.0297599999999</v>
      </c>
      <c r="Y775" s="483">
        <v>9880.9717700000001</v>
      </c>
      <c r="Z775" s="483">
        <v>1740.4768099999999</v>
      </c>
      <c r="AA775" s="483">
        <v>10729.17273</v>
      </c>
      <c r="AB775" s="483">
        <v>15679.696840000001</v>
      </c>
      <c r="AC775" s="483">
        <v>2513.8700100000001</v>
      </c>
      <c r="AD775" s="483">
        <v>118805.4826</v>
      </c>
      <c r="AE775" s="483">
        <v>3972978.8915500003</v>
      </c>
      <c r="AF775" s="486">
        <v>364902.58468999999</v>
      </c>
      <c r="AG775" s="486">
        <v>408746.47975999996</v>
      </c>
      <c r="AH775" s="486">
        <v>0</v>
      </c>
      <c r="AI775" s="486">
        <v>23124.014510000001</v>
      </c>
      <c r="AJ775" s="487">
        <v>3176205.8125899998</v>
      </c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</row>
    <row r="776" spans="1:55" s="42" customFormat="1" x14ac:dyDescent="0.25">
      <c r="A776" s="406"/>
      <c r="B776" s="115">
        <v>210315</v>
      </c>
      <c r="C776" s="185" t="s">
        <v>36</v>
      </c>
      <c r="D776" s="483">
        <v>394663.17913</v>
      </c>
      <c r="E776" s="483">
        <v>608961.87016000005</v>
      </c>
      <c r="F776" s="483">
        <v>537654.48728999996</v>
      </c>
      <c r="G776" s="483">
        <v>387474.15067</v>
      </c>
      <c r="H776" s="89">
        <v>1928753.68725</v>
      </c>
      <c r="I776" s="483">
        <v>239957.9044</v>
      </c>
      <c r="J776" s="483">
        <v>255443.42238999999</v>
      </c>
      <c r="K776" s="483">
        <v>0</v>
      </c>
      <c r="L776" s="483">
        <v>305212.84194000001</v>
      </c>
      <c r="M776" s="483">
        <v>120980.21466</v>
      </c>
      <c r="N776" s="483">
        <v>305902.53061000002</v>
      </c>
      <c r="O776" s="483">
        <v>66303.570420000004</v>
      </c>
      <c r="P776" s="483">
        <v>76063.115720000002</v>
      </c>
      <c r="Q776" s="483">
        <v>75872.54247</v>
      </c>
      <c r="R776" s="89">
        <v>1445736.1426100002</v>
      </c>
      <c r="S776" s="483">
        <v>42217.711060000001</v>
      </c>
      <c r="T776" s="483">
        <v>29767.633430000002</v>
      </c>
      <c r="U776" s="483">
        <v>2795.8687799999998</v>
      </c>
      <c r="V776" s="483">
        <v>3428.9356600000001</v>
      </c>
      <c r="W776" s="483">
        <v>7726.2698600000003</v>
      </c>
      <c r="X776" s="483">
        <v>5386.8764600000004</v>
      </c>
      <c r="Y776" s="483">
        <v>13279.12674</v>
      </c>
      <c r="Z776" s="483">
        <v>2545.93986</v>
      </c>
      <c r="AA776" s="483">
        <v>7811.7210699999996</v>
      </c>
      <c r="AB776" s="483">
        <v>26983.279569999999</v>
      </c>
      <c r="AC776" s="483">
        <v>2959.5812500000002</v>
      </c>
      <c r="AD776" s="483">
        <v>144902.94373999999</v>
      </c>
      <c r="AE776" s="483">
        <v>3519392.7736</v>
      </c>
      <c r="AF776" s="486">
        <v>305902.53061000002</v>
      </c>
      <c r="AG776" s="486">
        <v>429621.99226000003</v>
      </c>
      <c r="AH776" s="486">
        <v>0</v>
      </c>
      <c r="AI776" s="486">
        <v>24050.429059999999</v>
      </c>
      <c r="AJ776" s="487">
        <v>2759817.8216699995</v>
      </c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</row>
    <row r="777" spans="1:55" s="42" customFormat="1" x14ac:dyDescent="0.25">
      <c r="A777" s="406"/>
      <c r="B777" s="115">
        <v>210320</v>
      </c>
      <c r="C777" s="185" t="s">
        <v>37</v>
      </c>
      <c r="D777" s="483">
        <v>350581.45289999997</v>
      </c>
      <c r="E777" s="483">
        <v>306257.45509</v>
      </c>
      <c r="F777" s="483">
        <v>726385.52364999999</v>
      </c>
      <c r="G777" s="483">
        <v>240211.59542</v>
      </c>
      <c r="H777" s="89">
        <v>1623436.02706</v>
      </c>
      <c r="I777" s="483">
        <v>220261.59594</v>
      </c>
      <c r="J777" s="483">
        <v>154037.48384999999</v>
      </c>
      <c r="K777" s="483">
        <v>0</v>
      </c>
      <c r="L777" s="483">
        <v>301933.18764999998</v>
      </c>
      <c r="M777" s="483">
        <v>73116.134940000004</v>
      </c>
      <c r="N777" s="483">
        <v>245924.73191</v>
      </c>
      <c r="O777" s="483">
        <v>55222.969519999999</v>
      </c>
      <c r="P777" s="483">
        <v>102069.2482</v>
      </c>
      <c r="Q777" s="483">
        <v>76578.52605</v>
      </c>
      <c r="R777" s="89">
        <v>1229143.87806</v>
      </c>
      <c r="S777" s="483">
        <v>22426.269359999998</v>
      </c>
      <c r="T777" s="483">
        <v>35217.741840000002</v>
      </c>
      <c r="U777" s="483">
        <v>2937.1944800000001</v>
      </c>
      <c r="V777" s="483">
        <v>6845.9923699999999</v>
      </c>
      <c r="W777" s="483">
        <v>10132.42808</v>
      </c>
      <c r="X777" s="483">
        <v>5882.5294100000001</v>
      </c>
      <c r="Y777" s="483">
        <v>22502.376100000001</v>
      </c>
      <c r="Z777" s="483">
        <v>1504.6313700000001</v>
      </c>
      <c r="AA777" s="483">
        <v>9275.1687099999999</v>
      </c>
      <c r="AB777" s="483">
        <v>22196.400610000001</v>
      </c>
      <c r="AC777" s="483">
        <v>1713.3220899999999</v>
      </c>
      <c r="AD777" s="483">
        <v>140634.05442</v>
      </c>
      <c r="AE777" s="483">
        <v>2993213.9595400002</v>
      </c>
      <c r="AF777" s="486">
        <v>245924.73191</v>
      </c>
      <c r="AG777" s="486">
        <v>381895.31495999999</v>
      </c>
      <c r="AH777" s="486">
        <v>0</v>
      </c>
      <c r="AI777" s="486">
        <v>33490.866900000001</v>
      </c>
      <c r="AJ777" s="487">
        <v>2331903.0457699993</v>
      </c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</row>
    <row r="778" spans="1:55" s="42" customFormat="1" x14ac:dyDescent="0.25">
      <c r="A778" s="406"/>
      <c r="B778" s="115">
        <v>210325</v>
      </c>
      <c r="C778" s="185" t="s">
        <v>259</v>
      </c>
      <c r="D778" s="483">
        <v>32270.055649999998</v>
      </c>
      <c r="E778" s="483">
        <v>76338.735140000004</v>
      </c>
      <c r="F778" s="483">
        <v>47329.49667</v>
      </c>
      <c r="G778" s="483">
        <v>25638.647720000001</v>
      </c>
      <c r="H778" s="89">
        <v>181576.93518</v>
      </c>
      <c r="I778" s="483">
        <v>22271.592960000002</v>
      </c>
      <c r="J778" s="483">
        <v>28525.66576</v>
      </c>
      <c r="K778" s="483">
        <v>0</v>
      </c>
      <c r="L778" s="483">
        <v>86289.941560000007</v>
      </c>
      <c r="M778" s="483">
        <v>7796.4730499999996</v>
      </c>
      <c r="N778" s="483">
        <v>19372.115539999999</v>
      </c>
      <c r="O778" s="483">
        <v>9032.9926699999996</v>
      </c>
      <c r="P778" s="483">
        <v>5000.6091399999996</v>
      </c>
      <c r="Q778" s="483">
        <v>22924.968150000001</v>
      </c>
      <c r="R778" s="89">
        <v>201214.35882999998</v>
      </c>
      <c r="S778" s="483">
        <v>3350.9896699999999</v>
      </c>
      <c r="T778" s="483">
        <v>7809.9300999999996</v>
      </c>
      <c r="U778" s="483">
        <v>541.93227000000002</v>
      </c>
      <c r="V778" s="483">
        <v>1127.83953</v>
      </c>
      <c r="W778" s="483">
        <v>819.18137000000002</v>
      </c>
      <c r="X778" s="483">
        <v>493.30500000000001</v>
      </c>
      <c r="Y778" s="483">
        <v>4496.9996700000002</v>
      </c>
      <c r="Z778" s="483">
        <v>133.19641999999999</v>
      </c>
      <c r="AA778" s="483">
        <v>4214.50407</v>
      </c>
      <c r="AB778" s="483">
        <v>12709.724029999999</v>
      </c>
      <c r="AC778" s="483">
        <v>322.98095000000001</v>
      </c>
      <c r="AD778" s="483">
        <v>36020.583079999997</v>
      </c>
      <c r="AE778" s="483">
        <v>418811.87708999997</v>
      </c>
      <c r="AF778" s="486">
        <v>19372.115539999999</v>
      </c>
      <c r="AG778" s="486">
        <v>95214.254140000005</v>
      </c>
      <c r="AH778" s="486">
        <v>0</v>
      </c>
      <c r="AI778" s="486">
        <v>9034.4846899999993</v>
      </c>
      <c r="AJ778" s="487">
        <v>295191.02271999995</v>
      </c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</row>
    <row r="779" spans="1:55" s="42" customFormat="1" x14ac:dyDescent="0.25">
      <c r="A779" s="406"/>
      <c r="B779" s="115">
        <v>210330</v>
      </c>
      <c r="C779" s="185" t="s">
        <v>252</v>
      </c>
      <c r="D779" s="483">
        <v>0</v>
      </c>
      <c r="E779" s="483">
        <v>0</v>
      </c>
      <c r="F779" s="483">
        <v>0</v>
      </c>
      <c r="G779" s="483">
        <v>160.55172999999999</v>
      </c>
      <c r="H779" s="89">
        <v>160.55172999999999</v>
      </c>
      <c r="I779" s="483">
        <v>0</v>
      </c>
      <c r="J779" s="483">
        <v>0</v>
      </c>
      <c r="K779" s="483">
        <v>0</v>
      </c>
      <c r="L779" s="483">
        <v>0</v>
      </c>
      <c r="M779" s="483">
        <v>0</v>
      </c>
      <c r="N779" s="483">
        <v>0</v>
      </c>
      <c r="O779" s="483">
        <v>0</v>
      </c>
      <c r="P779" s="483">
        <v>0</v>
      </c>
      <c r="Q779" s="483">
        <v>89</v>
      </c>
      <c r="R779" s="89">
        <v>89</v>
      </c>
      <c r="S779" s="483">
        <v>0</v>
      </c>
      <c r="T779" s="483">
        <v>0</v>
      </c>
      <c r="U779" s="483">
        <v>0</v>
      </c>
      <c r="V779" s="483">
        <v>0</v>
      </c>
      <c r="W779" s="483">
        <v>0</v>
      </c>
      <c r="X779" s="483">
        <v>0</v>
      </c>
      <c r="Y779" s="483">
        <v>0</v>
      </c>
      <c r="Z779" s="483">
        <v>0</v>
      </c>
      <c r="AA779" s="483">
        <v>0</v>
      </c>
      <c r="AB779" s="483">
        <v>0</v>
      </c>
      <c r="AC779" s="483">
        <v>0</v>
      </c>
      <c r="AD779" s="483">
        <v>0</v>
      </c>
      <c r="AE779" s="483">
        <v>249.55172999999999</v>
      </c>
      <c r="AF779" s="486">
        <v>0</v>
      </c>
      <c r="AG779" s="486">
        <v>0</v>
      </c>
      <c r="AH779" s="486">
        <v>0</v>
      </c>
      <c r="AI779" s="486">
        <v>0</v>
      </c>
      <c r="AJ779" s="487">
        <v>249.55172999999999</v>
      </c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</row>
    <row r="780" spans="1:55" s="42" customFormat="1" x14ac:dyDescent="0.25">
      <c r="A780" s="406"/>
      <c r="B780" s="115">
        <v>2104</v>
      </c>
      <c r="C780" s="185" t="s">
        <v>260</v>
      </c>
      <c r="D780" s="483">
        <v>0</v>
      </c>
      <c r="E780" s="483">
        <v>0</v>
      </c>
      <c r="F780" s="483">
        <v>302.22539</v>
      </c>
      <c r="G780" s="483">
        <v>0</v>
      </c>
      <c r="H780" s="89">
        <v>302.22539</v>
      </c>
      <c r="I780" s="483">
        <v>247.00757999999999</v>
      </c>
      <c r="J780" s="483">
        <v>455.37121000000002</v>
      </c>
      <c r="K780" s="483">
        <v>0</v>
      </c>
      <c r="L780" s="483">
        <v>0</v>
      </c>
      <c r="M780" s="483">
        <v>0</v>
      </c>
      <c r="N780" s="483">
        <v>84.385400000000004</v>
      </c>
      <c r="O780" s="483">
        <v>0</v>
      </c>
      <c r="P780" s="483">
        <v>0</v>
      </c>
      <c r="Q780" s="483">
        <v>0</v>
      </c>
      <c r="R780" s="89">
        <v>786.76418999999999</v>
      </c>
      <c r="S780" s="483">
        <v>0</v>
      </c>
      <c r="T780" s="483">
        <v>25.215309999999999</v>
      </c>
      <c r="U780" s="483">
        <v>0.3</v>
      </c>
      <c r="V780" s="483">
        <v>1</v>
      </c>
      <c r="W780" s="483">
        <v>0</v>
      </c>
      <c r="X780" s="483">
        <v>0</v>
      </c>
      <c r="Y780" s="483">
        <v>0</v>
      </c>
      <c r="Z780" s="483">
        <v>0</v>
      </c>
      <c r="AA780" s="483">
        <v>0</v>
      </c>
      <c r="AB780" s="483">
        <v>0</v>
      </c>
      <c r="AC780" s="483">
        <v>0</v>
      </c>
      <c r="AD780" s="483">
        <v>26.515309999999999</v>
      </c>
      <c r="AE780" s="483">
        <v>1115.5048899999999</v>
      </c>
      <c r="AF780" s="486">
        <v>84.385400000000004</v>
      </c>
      <c r="AG780" s="486">
        <v>1</v>
      </c>
      <c r="AH780" s="486">
        <v>0</v>
      </c>
      <c r="AI780" s="486">
        <v>0</v>
      </c>
      <c r="AJ780" s="487">
        <v>1030.11949</v>
      </c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</row>
    <row r="781" spans="1:55" s="42" customFormat="1" x14ac:dyDescent="0.25">
      <c r="A781" s="406"/>
      <c r="B781" s="115">
        <v>2105</v>
      </c>
      <c r="C781" s="185" t="s">
        <v>261</v>
      </c>
      <c r="D781" s="483">
        <v>188228.81873999999</v>
      </c>
      <c r="E781" s="483">
        <v>369466.03591999999</v>
      </c>
      <c r="F781" s="483">
        <v>349290.78048999998</v>
      </c>
      <c r="G781" s="483">
        <v>140989.13548999999</v>
      </c>
      <c r="H781" s="89">
        <v>1047974.77064</v>
      </c>
      <c r="I781" s="483">
        <v>46281.068140000003</v>
      </c>
      <c r="J781" s="483">
        <v>128114.74346</v>
      </c>
      <c r="K781" s="483">
        <v>619.79999999999995</v>
      </c>
      <c r="L781" s="483">
        <v>9432.5602199999994</v>
      </c>
      <c r="M781" s="483">
        <v>0</v>
      </c>
      <c r="N781" s="483">
        <v>77012.130269999994</v>
      </c>
      <c r="O781" s="483">
        <v>20.456</v>
      </c>
      <c r="P781" s="483">
        <v>29827.54408</v>
      </c>
      <c r="Q781" s="483">
        <v>2864.7509500000001</v>
      </c>
      <c r="R781" s="89">
        <v>294173.05312</v>
      </c>
      <c r="S781" s="483">
        <v>3440.6798899999999</v>
      </c>
      <c r="T781" s="483">
        <v>9284.4322699999993</v>
      </c>
      <c r="U781" s="483">
        <v>1565.46695</v>
      </c>
      <c r="V781" s="483">
        <v>306.82236</v>
      </c>
      <c r="W781" s="483">
        <v>6561.2949900000003</v>
      </c>
      <c r="X781" s="483">
        <v>80.336119999999994</v>
      </c>
      <c r="Y781" s="483">
        <v>0</v>
      </c>
      <c r="Z781" s="483">
        <v>717.02067</v>
      </c>
      <c r="AA781" s="483">
        <v>0</v>
      </c>
      <c r="AB781" s="483">
        <v>2853.0050200000001</v>
      </c>
      <c r="AC781" s="483">
        <v>8.8012200000000007</v>
      </c>
      <c r="AD781" s="483">
        <v>24817.859490000003</v>
      </c>
      <c r="AE781" s="483">
        <v>1366965.68325</v>
      </c>
      <c r="AF781" s="486">
        <v>77631.930269999997</v>
      </c>
      <c r="AG781" s="486">
        <v>9739.3825799999995</v>
      </c>
      <c r="AH781" s="486">
        <v>0</v>
      </c>
      <c r="AI781" s="486">
        <v>8.8012200000000007</v>
      </c>
      <c r="AJ781" s="487">
        <v>1279585.5691800003</v>
      </c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</row>
    <row r="782" spans="1:55" s="40" customFormat="1" ht="17.25" customHeight="1" x14ac:dyDescent="0.25">
      <c r="A782" s="405"/>
      <c r="B782" s="114">
        <v>22</v>
      </c>
      <c r="C782" s="321" t="s">
        <v>27</v>
      </c>
      <c r="D782" s="484">
        <v>0</v>
      </c>
      <c r="E782" s="484">
        <v>0</v>
      </c>
      <c r="F782" s="484">
        <v>0</v>
      </c>
      <c r="G782" s="484">
        <v>0</v>
      </c>
      <c r="H782" s="26">
        <v>0</v>
      </c>
      <c r="I782" s="484">
        <v>0</v>
      </c>
      <c r="J782" s="484">
        <v>0</v>
      </c>
      <c r="K782" s="484">
        <v>0</v>
      </c>
      <c r="L782" s="484">
        <v>0</v>
      </c>
      <c r="M782" s="484">
        <v>0</v>
      </c>
      <c r="N782" s="484">
        <v>0</v>
      </c>
      <c r="O782" s="484">
        <v>0</v>
      </c>
      <c r="P782" s="484">
        <v>0</v>
      </c>
      <c r="Q782" s="484">
        <v>0</v>
      </c>
      <c r="R782" s="26">
        <v>0</v>
      </c>
      <c r="S782" s="484">
        <v>0</v>
      </c>
      <c r="T782" s="484">
        <v>0</v>
      </c>
      <c r="U782" s="484">
        <v>0</v>
      </c>
      <c r="V782" s="484">
        <v>0</v>
      </c>
      <c r="W782" s="484">
        <v>0</v>
      </c>
      <c r="X782" s="484">
        <v>0</v>
      </c>
      <c r="Y782" s="484">
        <v>0</v>
      </c>
      <c r="Z782" s="484">
        <v>0</v>
      </c>
      <c r="AA782" s="484">
        <v>0</v>
      </c>
      <c r="AB782" s="484">
        <v>0</v>
      </c>
      <c r="AC782" s="484">
        <v>0</v>
      </c>
      <c r="AD782" s="484">
        <v>0</v>
      </c>
      <c r="AE782" s="484">
        <v>0</v>
      </c>
      <c r="AF782" s="486">
        <v>0</v>
      </c>
      <c r="AG782" s="486">
        <v>0</v>
      </c>
      <c r="AH782" s="486">
        <v>0</v>
      </c>
      <c r="AI782" s="486">
        <v>0</v>
      </c>
      <c r="AJ782" s="487">
        <v>0</v>
      </c>
    </row>
    <row r="783" spans="1:55" s="42" customFormat="1" x14ac:dyDescent="0.25">
      <c r="A783" s="406"/>
      <c r="B783" s="115">
        <v>2201</v>
      </c>
      <c r="C783" s="185" t="s">
        <v>262</v>
      </c>
      <c r="D783" s="483">
        <v>0</v>
      </c>
      <c r="E783" s="483">
        <v>0</v>
      </c>
      <c r="F783" s="483">
        <v>0</v>
      </c>
      <c r="G783" s="483">
        <v>0</v>
      </c>
      <c r="H783" s="89">
        <v>0</v>
      </c>
      <c r="I783" s="483">
        <v>0</v>
      </c>
      <c r="J783" s="483">
        <v>0</v>
      </c>
      <c r="K783" s="483">
        <v>0</v>
      </c>
      <c r="L783" s="483">
        <v>0</v>
      </c>
      <c r="M783" s="483">
        <v>0</v>
      </c>
      <c r="N783" s="483">
        <v>0</v>
      </c>
      <c r="O783" s="483">
        <v>0</v>
      </c>
      <c r="P783" s="483">
        <v>0</v>
      </c>
      <c r="Q783" s="483">
        <v>0</v>
      </c>
      <c r="R783" s="89">
        <v>0</v>
      </c>
      <c r="S783" s="483">
        <v>0</v>
      </c>
      <c r="T783" s="483">
        <v>0</v>
      </c>
      <c r="U783" s="483">
        <v>0</v>
      </c>
      <c r="V783" s="483">
        <v>0</v>
      </c>
      <c r="W783" s="483">
        <v>0</v>
      </c>
      <c r="X783" s="483">
        <v>0</v>
      </c>
      <c r="Y783" s="483">
        <v>0</v>
      </c>
      <c r="Z783" s="483">
        <v>0</v>
      </c>
      <c r="AA783" s="483">
        <v>0</v>
      </c>
      <c r="AB783" s="483">
        <v>0</v>
      </c>
      <c r="AC783" s="483">
        <v>0</v>
      </c>
      <c r="AD783" s="483">
        <v>0</v>
      </c>
      <c r="AE783" s="483">
        <v>0</v>
      </c>
      <c r="AF783" s="486">
        <v>0</v>
      </c>
      <c r="AG783" s="486">
        <v>0</v>
      </c>
      <c r="AH783" s="486">
        <v>0</v>
      </c>
      <c r="AI783" s="486">
        <v>0</v>
      </c>
      <c r="AJ783" s="487">
        <v>0</v>
      </c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</row>
    <row r="784" spans="1:55" s="42" customFormat="1" x14ac:dyDescent="0.25">
      <c r="A784" s="406"/>
      <c r="B784" s="115">
        <v>220105</v>
      </c>
      <c r="C784" s="185" t="s">
        <v>29</v>
      </c>
      <c r="D784" s="483">
        <v>0</v>
      </c>
      <c r="E784" s="483">
        <v>0</v>
      </c>
      <c r="F784" s="483">
        <v>0</v>
      </c>
      <c r="G784" s="483">
        <v>0</v>
      </c>
      <c r="H784" s="89">
        <v>0</v>
      </c>
      <c r="I784" s="483">
        <v>0</v>
      </c>
      <c r="J784" s="483">
        <v>0</v>
      </c>
      <c r="K784" s="483">
        <v>0</v>
      </c>
      <c r="L784" s="483">
        <v>0</v>
      </c>
      <c r="M784" s="483">
        <v>0</v>
      </c>
      <c r="N784" s="483">
        <v>0</v>
      </c>
      <c r="O784" s="483">
        <v>0</v>
      </c>
      <c r="P784" s="483">
        <v>0</v>
      </c>
      <c r="Q784" s="483">
        <v>0</v>
      </c>
      <c r="R784" s="89">
        <v>0</v>
      </c>
      <c r="S784" s="483">
        <v>0</v>
      </c>
      <c r="T784" s="483">
        <v>0</v>
      </c>
      <c r="U784" s="483">
        <v>0</v>
      </c>
      <c r="V784" s="483">
        <v>0</v>
      </c>
      <c r="W784" s="483">
        <v>0</v>
      </c>
      <c r="X784" s="483">
        <v>0</v>
      </c>
      <c r="Y784" s="483">
        <v>0</v>
      </c>
      <c r="Z784" s="483">
        <v>0</v>
      </c>
      <c r="AA784" s="483">
        <v>0</v>
      </c>
      <c r="AB784" s="483">
        <v>0</v>
      </c>
      <c r="AC784" s="483">
        <v>0</v>
      </c>
      <c r="AD784" s="483">
        <v>0</v>
      </c>
      <c r="AE784" s="483">
        <v>0</v>
      </c>
      <c r="AF784" s="486">
        <v>0</v>
      </c>
      <c r="AG784" s="486">
        <v>0</v>
      </c>
      <c r="AH784" s="486">
        <v>0</v>
      </c>
      <c r="AI784" s="486">
        <v>0</v>
      </c>
      <c r="AJ784" s="487">
        <v>0</v>
      </c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</row>
    <row r="785" spans="1:55" s="42" customFormat="1" x14ac:dyDescent="0.25">
      <c r="A785" s="406"/>
      <c r="B785" s="115">
        <v>220110</v>
      </c>
      <c r="C785" s="185" t="s">
        <v>30</v>
      </c>
      <c r="D785" s="483">
        <v>0</v>
      </c>
      <c r="E785" s="483">
        <v>0</v>
      </c>
      <c r="F785" s="483">
        <v>0</v>
      </c>
      <c r="G785" s="483">
        <v>0</v>
      </c>
      <c r="H785" s="89">
        <v>0</v>
      </c>
      <c r="I785" s="483">
        <v>0</v>
      </c>
      <c r="J785" s="483">
        <v>0</v>
      </c>
      <c r="K785" s="483">
        <v>0</v>
      </c>
      <c r="L785" s="483">
        <v>0</v>
      </c>
      <c r="M785" s="483">
        <v>0</v>
      </c>
      <c r="N785" s="483">
        <v>0</v>
      </c>
      <c r="O785" s="483">
        <v>0</v>
      </c>
      <c r="P785" s="483">
        <v>0</v>
      </c>
      <c r="Q785" s="483">
        <v>0</v>
      </c>
      <c r="R785" s="89">
        <v>0</v>
      </c>
      <c r="S785" s="483">
        <v>0</v>
      </c>
      <c r="T785" s="483">
        <v>0</v>
      </c>
      <c r="U785" s="483">
        <v>0</v>
      </c>
      <c r="V785" s="483">
        <v>0</v>
      </c>
      <c r="W785" s="483">
        <v>0</v>
      </c>
      <c r="X785" s="483">
        <v>0</v>
      </c>
      <c r="Y785" s="483">
        <v>0</v>
      </c>
      <c r="Z785" s="483">
        <v>0</v>
      </c>
      <c r="AA785" s="483">
        <v>0</v>
      </c>
      <c r="AB785" s="483">
        <v>0</v>
      </c>
      <c r="AC785" s="483">
        <v>0</v>
      </c>
      <c r="AD785" s="483">
        <v>0</v>
      </c>
      <c r="AE785" s="483">
        <v>0</v>
      </c>
      <c r="AF785" s="486">
        <v>0</v>
      </c>
      <c r="AG785" s="486">
        <v>0</v>
      </c>
      <c r="AH785" s="486">
        <v>0</v>
      </c>
      <c r="AI785" s="486">
        <v>0</v>
      </c>
      <c r="AJ785" s="487">
        <v>0</v>
      </c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</row>
    <row r="786" spans="1:55" s="42" customFormat="1" x14ac:dyDescent="0.25">
      <c r="A786" s="406"/>
      <c r="B786" s="115">
        <v>2202</v>
      </c>
      <c r="C786" s="185" t="s">
        <v>31</v>
      </c>
      <c r="D786" s="483">
        <v>0</v>
      </c>
      <c r="E786" s="483">
        <v>0</v>
      </c>
      <c r="F786" s="483">
        <v>0</v>
      </c>
      <c r="G786" s="483">
        <v>0</v>
      </c>
      <c r="H786" s="89">
        <v>0</v>
      </c>
      <c r="I786" s="483">
        <v>0</v>
      </c>
      <c r="J786" s="483">
        <v>0</v>
      </c>
      <c r="K786" s="483">
        <v>0</v>
      </c>
      <c r="L786" s="483">
        <v>0</v>
      </c>
      <c r="M786" s="483">
        <v>0</v>
      </c>
      <c r="N786" s="483">
        <v>0</v>
      </c>
      <c r="O786" s="483">
        <v>0</v>
      </c>
      <c r="P786" s="483">
        <v>0</v>
      </c>
      <c r="Q786" s="483">
        <v>0</v>
      </c>
      <c r="R786" s="89">
        <v>0</v>
      </c>
      <c r="S786" s="483">
        <v>0</v>
      </c>
      <c r="T786" s="483">
        <v>0</v>
      </c>
      <c r="U786" s="483">
        <v>0</v>
      </c>
      <c r="V786" s="483">
        <v>0</v>
      </c>
      <c r="W786" s="483">
        <v>0</v>
      </c>
      <c r="X786" s="483">
        <v>0</v>
      </c>
      <c r="Y786" s="483">
        <v>0</v>
      </c>
      <c r="Z786" s="483">
        <v>0</v>
      </c>
      <c r="AA786" s="483">
        <v>0</v>
      </c>
      <c r="AB786" s="483">
        <v>0</v>
      </c>
      <c r="AC786" s="483">
        <v>0</v>
      </c>
      <c r="AD786" s="483">
        <v>0</v>
      </c>
      <c r="AE786" s="483">
        <v>0</v>
      </c>
      <c r="AF786" s="486">
        <v>0</v>
      </c>
      <c r="AG786" s="486">
        <v>0</v>
      </c>
      <c r="AH786" s="486">
        <v>0</v>
      </c>
      <c r="AI786" s="486">
        <v>0</v>
      </c>
      <c r="AJ786" s="487">
        <v>0</v>
      </c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</row>
    <row r="787" spans="1:55" s="42" customFormat="1" x14ac:dyDescent="0.25">
      <c r="A787" s="406"/>
      <c r="B787" s="115">
        <v>220205</v>
      </c>
      <c r="C787" s="185" t="s">
        <v>32</v>
      </c>
      <c r="D787" s="483">
        <v>0</v>
      </c>
      <c r="E787" s="483">
        <v>0</v>
      </c>
      <c r="F787" s="483">
        <v>0</v>
      </c>
      <c r="G787" s="483">
        <v>0</v>
      </c>
      <c r="H787" s="89">
        <v>0</v>
      </c>
      <c r="I787" s="483">
        <v>0</v>
      </c>
      <c r="J787" s="483">
        <v>0</v>
      </c>
      <c r="K787" s="483">
        <v>0</v>
      </c>
      <c r="L787" s="483">
        <v>0</v>
      </c>
      <c r="M787" s="483">
        <v>0</v>
      </c>
      <c r="N787" s="483">
        <v>0</v>
      </c>
      <c r="O787" s="483">
        <v>0</v>
      </c>
      <c r="P787" s="483">
        <v>0</v>
      </c>
      <c r="Q787" s="483">
        <v>0</v>
      </c>
      <c r="R787" s="89">
        <v>0</v>
      </c>
      <c r="S787" s="483">
        <v>0</v>
      </c>
      <c r="T787" s="483">
        <v>0</v>
      </c>
      <c r="U787" s="483">
        <v>0</v>
      </c>
      <c r="V787" s="483">
        <v>0</v>
      </c>
      <c r="W787" s="483">
        <v>0</v>
      </c>
      <c r="X787" s="483">
        <v>0</v>
      </c>
      <c r="Y787" s="483">
        <v>0</v>
      </c>
      <c r="Z787" s="483">
        <v>0</v>
      </c>
      <c r="AA787" s="483">
        <v>0</v>
      </c>
      <c r="AB787" s="483">
        <v>0</v>
      </c>
      <c r="AC787" s="483">
        <v>0</v>
      </c>
      <c r="AD787" s="483">
        <v>0</v>
      </c>
      <c r="AE787" s="483">
        <v>0</v>
      </c>
      <c r="AF787" s="486">
        <v>0</v>
      </c>
      <c r="AG787" s="486">
        <v>0</v>
      </c>
      <c r="AH787" s="486">
        <v>0</v>
      </c>
      <c r="AI787" s="486">
        <v>0</v>
      </c>
      <c r="AJ787" s="487">
        <v>0</v>
      </c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</row>
    <row r="788" spans="1:55" s="42" customFormat="1" x14ac:dyDescent="0.25">
      <c r="A788" s="406"/>
      <c r="B788" s="115">
        <v>220210</v>
      </c>
      <c r="C788" s="185" t="s">
        <v>29</v>
      </c>
      <c r="D788" s="483">
        <v>0</v>
      </c>
      <c r="E788" s="483">
        <v>0</v>
      </c>
      <c r="F788" s="483">
        <v>0</v>
      </c>
      <c r="G788" s="483">
        <v>0</v>
      </c>
      <c r="H788" s="89">
        <v>0</v>
      </c>
      <c r="I788" s="483">
        <v>0</v>
      </c>
      <c r="J788" s="483">
        <v>0</v>
      </c>
      <c r="K788" s="483">
        <v>0</v>
      </c>
      <c r="L788" s="483">
        <v>0</v>
      </c>
      <c r="M788" s="483">
        <v>0</v>
      </c>
      <c r="N788" s="483">
        <v>0</v>
      </c>
      <c r="O788" s="483">
        <v>0</v>
      </c>
      <c r="P788" s="483">
        <v>0</v>
      </c>
      <c r="Q788" s="483">
        <v>0</v>
      </c>
      <c r="R788" s="89">
        <v>0</v>
      </c>
      <c r="S788" s="483">
        <v>0</v>
      </c>
      <c r="T788" s="483">
        <v>0</v>
      </c>
      <c r="U788" s="483">
        <v>0</v>
      </c>
      <c r="V788" s="483">
        <v>0</v>
      </c>
      <c r="W788" s="483">
        <v>0</v>
      </c>
      <c r="X788" s="483">
        <v>0</v>
      </c>
      <c r="Y788" s="483">
        <v>0</v>
      </c>
      <c r="Z788" s="483">
        <v>0</v>
      </c>
      <c r="AA788" s="483">
        <v>0</v>
      </c>
      <c r="AB788" s="483">
        <v>0</v>
      </c>
      <c r="AC788" s="483">
        <v>0</v>
      </c>
      <c r="AD788" s="483">
        <v>0</v>
      </c>
      <c r="AE788" s="483">
        <v>0</v>
      </c>
      <c r="AF788" s="486">
        <v>0</v>
      </c>
      <c r="AG788" s="486">
        <v>0</v>
      </c>
      <c r="AH788" s="486">
        <v>0</v>
      </c>
      <c r="AI788" s="486">
        <v>0</v>
      </c>
      <c r="AJ788" s="487">
        <v>0</v>
      </c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</row>
    <row r="789" spans="1:55" s="42" customFormat="1" x14ac:dyDescent="0.25">
      <c r="A789" s="406"/>
      <c r="B789" s="115">
        <v>220215</v>
      </c>
      <c r="C789" s="185" t="s">
        <v>30</v>
      </c>
      <c r="D789" s="483">
        <v>0</v>
      </c>
      <c r="E789" s="483">
        <v>0</v>
      </c>
      <c r="F789" s="483">
        <v>0</v>
      </c>
      <c r="G789" s="483">
        <v>0</v>
      </c>
      <c r="H789" s="89">
        <v>0</v>
      </c>
      <c r="I789" s="483">
        <v>0</v>
      </c>
      <c r="J789" s="483">
        <v>0</v>
      </c>
      <c r="K789" s="483">
        <v>0</v>
      </c>
      <c r="L789" s="483">
        <v>0</v>
      </c>
      <c r="M789" s="483">
        <v>0</v>
      </c>
      <c r="N789" s="483">
        <v>0</v>
      </c>
      <c r="O789" s="483">
        <v>0</v>
      </c>
      <c r="P789" s="483">
        <v>0</v>
      </c>
      <c r="Q789" s="483">
        <v>0</v>
      </c>
      <c r="R789" s="89">
        <v>0</v>
      </c>
      <c r="S789" s="483">
        <v>0</v>
      </c>
      <c r="T789" s="483">
        <v>0</v>
      </c>
      <c r="U789" s="483">
        <v>0</v>
      </c>
      <c r="V789" s="483">
        <v>0</v>
      </c>
      <c r="W789" s="483">
        <v>0</v>
      </c>
      <c r="X789" s="483">
        <v>0</v>
      </c>
      <c r="Y789" s="483">
        <v>0</v>
      </c>
      <c r="Z789" s="483">
        <v>0</v>
      </c>
      <c r="AA789" s="483">
        <v>0</v>
      </c>
      <c r="AB789" s="483">
        <v>0</v>
      </c>
      <c r="AC789" s="483">
        <v>0</v>
      </c>
      <c r="AD789" s="483">
        <v>0</v>
      </c>
      <c r="AE789" s="483">
        <v>0</v>
      </c>
      <c r="AF789" s="486">
        <v>0</v>
      </c>
      <c r="AG789" s="486">
        <v>0</v>
      </c>
      <c r="AH789" s="486">
        <v>0</v>
      </c>
      <c r="AI789" s="486">
        <v>0</v>
      </c>
      <c r="AJ789" s="487">
        <v>0</v>
      </c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</row>
    <row r="790" spans="1:55" s="42" customFormat="1" x14ac:dyDescent="0.25">
      <c r="A790" s="406"/>
      <c r="B790" s="115">
        <v>2203</v>
      </c>
      <c r="C790" s="185" t="s">
        <v>263</v>
      </c>
      <c r="D790" s="483">
        <v>0</v>
      </c>
      <c r="E790" s="483">
        <v>0</v>
      </c>
      <c r="F790" s="483">
        <v>0</v>
      </c>
      <c r="G790" s="483">
        <v>0</v>
      </c>
      <c r="H790" s="89">
        <v>0</v>
      </c>
      <c r="I790" s="483">
        <v>0</v>
      </c>
      <c r="J790" s="483">
        <v>0</v>
      </c>
      <c r="K790" s="483">
        <v>0</v>
      </c>
      <c r="L790" s="483">
        <v>0</v>
      </c>
      <c r="M790" s="483">
        <v>0</v>
      </c>
      <c r="N790" s="483">
        <v>0</v>
      </c>
      <c r="O790" s="483">
        <v>0</v>
      </c>
      <c r="P790" s="483">
        <v>0</v>
      </c>
      <c r="Q790" s="483">
        <v>0</v>
      </c>
      <c r="R790" s="89">
        <v>0</v>
      </c>
      <c r="S790" s="483">
        <v>0</v>
      </c>
      <c r="T790" s="483">
        <v>0</v>
      </c>
      <c r="U790" s="483">
        <v>0</v>
      </c>
      <c r="V790" s="483">
        <v>0</v>
      </c>
      <c r="W790" s="483">
        <v>0</v>
      </c>
      <c r="X790" s="483">
        <v>0</v>
      </c>
      <c r="Y790" s="483">
        <v>0</v>
      </c>
      <c r="Z790" s="483">
        <v>0</v>
      </c>
      <c r="AA790" s="483">
        <v>0</v>
      </c>
      <c r="AB790" s="483">
        <v>0</v>
      </c>
      <c r="AC790" s="483">
        <v>0</v>
      </c>
      <c r="AD790" s="483">
        <v>0</v>
      </c>
      <c r="AE790" s="483">
        <v>0</v>
      </c>
      <c r="AF790" s="486">
        <v>0</v>
      </c>
      <c r="AG790" s="486">
        <v>0</v>
      </c>
      <c r="AH790" s="486">
        <v>0</v>
      </c>
      <c r="AI790" s="486">
        <v>0</v>
      </c>
      <c r="AJ790" s="487">
        <v>0</v>
      </c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</row>
    <row r="791" spans="1:55" s="40" customFormat="1" x14ac:dyDescent="0.25">
      <c r="A791" s="405"/>
      <c r="B791" s="114">
        <v>23</v>
      </c>
      <c r="C791" s="321" t="s">
        <v>264</v>
      </c>
      <c r="D791" s="484">
        <v>33821.586199999998</v>
      </c>
      <c r="E791" s="484">
        <v>35800.575169999996</v>
      </c>
      <c r="F791" s="484">
        <v>62092.355900000002</v>
      </c>
      <c r="G791" s="484">
        <v>32564.897720000001</v>
      </c>
      <c r="H791" s="26">
        <v>164279.41498999999</v>
      </c>
      <c r="I791" s="484">
        <v>4799.8615300000001</v>
      </c>
      <c r="J791" s="484">
        <v>27406.137449999998</v>
      </c>
      <c r="K791" s="484">
        <v>10963.772999999999</v>
      </c>
      <c r="L791" s="484">
        <v>0</v>
      </c>
      <c r="M791" s="484">
        <v>2250.1285400000002</v>
      </c>
      <c r="N791" s="484">
        <v>7428.1890400000002</v>
      </c>
      <c r="O791" s="484">
        <v>2190.1215900000002</v>
      </c>
      <c r="P791" s="484">
        <v>1752.0629899999999</v>
      </c>
      <c r="Q791" s="484">
        <v>66.301779999999994</v>
      </c>
      <c r="R791" s="26">
        <v>56856.575919999996</v>
      </c>
      <c r="S791" s="484">
        <v>11.07141</v>
      </c>
      <c r="T791" s="484">
        <v>585.04630999999995</v>
      </c>
      <c r="U791" s="484">
        <v>15.014989999999999</v>
      </c>
      <c r="V791" s="484">
        <v>101.51879</v>
      </c>
      <c r="W791" s="484">
        <v>409.71998000000002</v>
      </c>
      <c r="X791" s="484">
        <v>1.3152900000000001</v>
      </c>
      <c r="Y791" s="484">
        <v>0</v>
      </c>
      <c r="Z791" s="484">
        <v>946.35609999999997</v>
      </c>
      <c r="AA791" s="484">
        <v>16.613</v>
      </c>
      <c r="AB791" s="484">
        <v>2263.0791300000001</v>
      </c>
      <c r="AC791" s="484">
        <v>0</v>
      </c>
      <c r="AD791" s="484">
        <v>4349.7350000000006</v>
      </c>
      <c r="AE791" s="484">
        <v>225485.72590999998</v>
      </c>
      <c r="AF791" s="486">
        <v>18391.962039999999</v>
      </c>
      <c r="AG791" s="486">
        <v>2351.6473300000002</v>
      </c>
      <c r="AH791" s="486">
        <v>0</v>
      </c>
      <c r="AI791" s="486">
        <v>16.613</v>
      </c>
      <c r="AJ791" s="487">
        <v>204725.50354000001</v>
      </c>
    </row>
    <row r="792" spans="1:55" s="42" customFormat="1" x14ac:dyDescent="0.25">
      <c r="A792" s="406"/>
      <c r="B792" s="115">
        <v>2301</v>
      </c>
      <c r="C792" s="185" t="s">
        <v>265</v>
      </c>
      <c r="D792" s="483">
        <v>320.16757999999999</v>
      </c>
      <c r="E792" s="483">
        <v>598.87012000000004</v>
      </c>
      <c r="F792" s="483">
        <v>1761.2758899999999</v>
      </c>
      <c r="G792" s="483">
        <v>3095.9427799999999</v>
      </c>
      <c r="H792" s="89">
        <v>5776.2563699999992</v>
      </c>
      <c r="I792" s="483">
        <v>877.85407999999995</v>
      </c>
      <c r="J792" s="483">
        <v>684.68741999999997</v>
      </c>
      <c r="K792" s="483">
        <v>68.921000000000006</v>
      </c>
      <c r="L792" s="483">
        <v>0</v>
      </c>
      <c r="M792" s="483">
        <v>62.218580000000003</v>
      </c>
      <c r="N792" s="483">
        <v>1.1000000000000001E-3</v>
      </c>
      <c r="O792" s="483">
        <v>52.088700000000003</v>
      </c>
      <c r="P792" s="483">
        <v>3.5315699999999999</v>
      </c>
      <c r="Q792" s="483">
        <v>0</v>
      </c>
      <c r="R792" s="89">
        <v>1749.3024499999999</v>
      </c>
      <c r="S792" s="483">
        <v>10.09239</v>
      </c>
      <c r="T792" s="483">
        <v>516.61611000000005</v>
      </c>
      <c r="U792" s="483">
        <v>15.014989999999999</v>
      </c>
      <c r="V792" s="483">
        <v>16.90626</v>
      </c>
      <c r="W792" s="483">
        <v>151.52225000000001</v>
      </c>
      <c r="X792" s="483">
        <v>1.3152900000000001</v>
      </c>
      <c r="Y792" s="483">
        <v>0</v>
      </c>
      <c r="Z792" s="483">
        <v>28.846869999999999</v>
      </c>
      <c r="AA792" s="483">
        <v>0</v>
      </c>
      <c r="AB792" s="483">
        <v>0</v>
      </c>
      <c r="AC792" s="483">
        <v>0</v>
      </c>
      <c r="AD792" s="483">
        <v>740.31416000000002</v>
      </c>
      <c r="AE792" s="483">
        <v>8265.8729800000001</v>
      </c>
      <c r="AF792" s="486">
        <v>68.9221</v>
      </c>
      <c r="AG792" s="486">
        <v>79.124840000000006</v>
      </c>
      <c r="AH792" s="486">
        <v>0</v>
      </c>
      <c r="AI792" s="486">
        <v>0</v>
      </c>
      <c r="AJ792" s="487">
        <v>8117.826039999999</v>
      </c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</row>
    <row r="793" spans="1:55" s="42" customFormat="1" x14ac:dyDescent="0.25">
      <c r="A793" s="406"/>
      <c r="B793" s="115">
        <v>2302</v>
      </c>
      <c r="C793" s="185" t="s">
        <v>266</v>
      </c>
      <c r="D793" s="483">
        <v>33498.328979999998</v>
      </c>
      <c r="E793" s="483">
        <v>12096.830089999999</v>
      </c>
      <c r="F793" s="483">
        <v>52684.960270000003</v>
      </c>
      <c r="G793" s="483">
        <v>22664.942129999999</v>
      </c>
      <c r="H793" s="89">
        <v>120945.06147</v>
      </c>
      <c r="I793" s="483">
        <v>2283.7117499999999</v>
      </c>
      <c r="J793" s="483">
        <v>24057.437859999998</v>
      </c>
      <c r="K793" s="483">
        <v>10885.034</v>
      </c>
      <c r="L793" s="483">
        <v>0</v>
      </c>
      <c r="M793" s="483">
        <v>1243.0625199999999</v>
      </c>
      <c r="N793" s="483">
        <v>5277.3376399999997</v>
      </c>
      <c r="O793" s="483">
        <v>2116.4430499999999</v>
      </c>
      <c r="P793" s="483">
        <v>1722.19696</v>
      </c>
      <c r="Q793" s="483">
        <v>66.301779999999994</v>
      </c>
      <c r="R793" s="89">
        <v>47651.525559999995</v>
      </c>
      <c r="S793" s="483">
        <v>0.97902</v>
      </c>
      <c r="T793" s="483">
        <v>0</v>
      </c>
      <c r="U793" s="483">
        <v>0</v>
      </c>
      <c r="V793" s="483">
        <v>84.612530000000007</v>
      </c>
      <c r="W793" s="483">
        <v>258.19772999999998</v>
      </c>
      <c r="X793" s="483">
        <v>0</v>
      </c>
      <c r="Y793" s="483">
        <v>0</v>
      </c>
      <c r="Z793" s="483">
        <v>917.50923</v>
      </c>
      <c r="AA793" s="483">
        <v>16.613</v>
      </c>
      <c r="AB793" s="483">
        <v>2263.0791300000001</v>
      </c>
      <c r="AC793" s="483">
        <v>0</v>
      </c>
      <c r="AD793" s="483">
        <v>3540.99064</v>
      </c>
      <c r="AE793" s="483">
        <v>172137.57767</v>
      </c>
      <c r="AF793" s="486">
        <v>16162.371639999999</v>
      </c>
      <c r="AG793" s="486">
        <v>1327.6750500000001</v>
      </c>
      <c r="AH793" s="486">
        <v>0</v>
      </c>
      <c r="AI793" s="486">
        <v>16.613</v>
      </c>
      <c r="AJ793" s="487">
        <v>154630.91798000003</v>
      </c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</row>
    <row r="794" spans="1:55" s="42" customFormat="1" x14ac:dyDescent="0.25">
      <c r="A794" s="406"/>
      <c r="B794" s="115">
        <v>230205</v>
      </c>
      <c r="C794" s="185" t="s">
        <v>267</v>
      </c>
      <c r="D794" s="483">
        <v>33498.328979999998</v>
      </c>
      <c r="E794" s="483">
        <v>12096.830089999999</v>
      </c>
      <c r="F794" s="483">
        <v>52684.960270000003</v>
      </c>
      <c r="G794" s="483">
        <v>22457.696179999999</v>
      </c>
      <c r="H794" s="89">
        <v>120737.81552</v>
      </c>
      <c r="I794" s="483">
        <v>2283.7117499999999</v>
      </c>
      <c r="J794" s="483">
        <v>23657.674760000002</v>
      </c>
      <c r="K794" s="483">
        <v>10885.034</v>
      </c>
      <c r="L794" s="483">
        <v>0</v>
      </c>
      <c r="M794" s="483">
        <v>1243.0625199999999</v>
      </c>
      <c r="N794" s="483">
        <v>4151.2150099999999</v>
      </c>
      <c r="O794" s="483">
        <v>2116.4430499999999</v>
      </c>
      <c r="P794" s="483">
        <v>1722.19696</v>
      </c>
      <c r="Q794" s="483">
        <v>66.301779999999994</v>
      </c>
      <c r="R794" s="89">
        <v>46125.63983</v>
      </c>
      <c r="S794" s="483">
        <v>0.97902</v>
      </c>
      <c r="T794" s="483">
        <v>0</v>
      </c>
      <c r="U794" s="483">
        <v>0</v>
      </c>
      <c r="V794" s="483">
        <v>84.612530000000007</v>
      </c>
      <c r="W794" s="483">
        <v>258.19772999999998</v>
      </c>
      <c r="X794" s="483">
        <v>0</v>
      </c>
      <c r="Y794" s="483">
        <v>0</v>
      </c>
      <c r="Z794" s="483">
        <v>917.50923</v>
      </c>
      <c r="AA794" s="483">
        <v>16.613</v>
      </c>
      <c r="AB794" s="483">
        <v>2100.36078</v>
      </c>
      <c r="AC794" s="483">
        <v>0</v>
      </c>
      <c r="AD794" s="483">
        <v>3378.2722899999999</v>
      </c>
      <c r="AE794" s="483">
        <v>170241.72764</v>
      </c>
      <c r="AF794" s="486">
        <v>15036.24901</v>
      </c>
      <c r="AG794" s="486">
        <v>1327.6750500000001</v>
      </c>
      <c r="AH794" s="486">
        <v>0</v>
      </c>
      <c r="AI794" s="486">
        <v>16.613</v>
      </c>
      <c r="AJ794" s="487">
        <v>153861.19058000002</v>
      </c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</row>
    <row r="795" spans="1:55" s="42" customFormat="1" x14ac:dyDescent="0.25">
      <c r="A795" s="406"/>
      <c r="B795" s="115">
        <v>230210</v>
      </c>
      <c r="C795" s="185" t="s">
        <v>268</v>
      </c>
      <c r="D795" s="483">
        <v>0</v>
      </c>
      <c r="E795" s="483">
        <v>0</v>
      </c>
      <c r="F795" s="483">
        <v>0</v>
      </c>
      <c r="G795" s="483">
        <v>207.24594999999999</v>
      </c>
      <c r="H795" s="89">
        <v>207.24594999999999</v>
      </c>
      <c r="I795" s="483">
        <v>0</v>
      </c>
      <c r="J795" s="483">
        <v>399.76310000000001</v>
      </c>
      <c r="K795" s="483">
        <v>0</v>
      </c>
      <c r="L795" s="483">
        <v>0</v>
      </c>
      <c r="M795" s="483">
        <v>0</v>
      </c>
      <c r="N795" s="483">
        <v>1126.1226300000001</v>
      </c>
      <c r="O795" s="483">
        <v>0</v>
      </c>
      <c r="P795" s="483">
        <v>0</v>
      </c>
      <c r="Q795" s="483">
        <v>0</v>
      </c>
      <c r="R795" s="89">
        <v>1525.88573</v>
      </c>
      <c r="S795" s="483">
        <v>0</v>
      </c>
      <c r="T795" s="483">
        <v>0</v>
      </c>
      <c r="U795" s="483">
        <v>0</v>
      </c>
      <c r="V795" s="483">
        <v>0</v>
      </c>
      <c r="W795" s="483">
        <v>0</v>
      </c>
      <c r="X795" s="483">
        <v>0</v>
      </c>
      <c r="Y795" s="483">
        <v>0</v>
      </c>
      <c r="Z795" s="483">
        <v>0</v>
      </c>
      <c r="AA795" s="483">
        <v>0</v>
      </c>
      <c r="AB795" s="483">
        <v>162.71834999999999</v>
      </c>
      <c r="AC795" s="483">
        <v>0</v>
      </c>
      <c r="AD795" s="483">
        <v>162.71834999999999</v>
      </c>
      <c r="AE795" s="483">
        <v>1895.8500300000001</v>
      </c>
      <c r="AF795" s="486">
        <v>1126.1226300000001</v>
      </c>
      <c r="AG795" s="486">
        <v>0</v>
      </c>
      <c r="AH795" s="486">
        <v>0</v>
      </c>
      <c r="AI795" s="486">
        <v>0</v>
      </c>
      <c r="AJ795" s="487">
        <v>769.72739999999999</v>
      </c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</row>
    <row r="796" spans="1:55" s="42" customFormat="1" x14ac:dyDescent="0.25">
      <c r="A796" s="406"/>
      <c r="B796" s="115">
        <v>2303</v>
      </c>
      <c r="C796" s="185" t="s">
        <v>269</v>
      </c>
      <c r="D796" s="483">
        <v>3.0896400000000002</v>
      </c>
      <c r="E796" s="483">
        <v>23093.874960000001</v>
      </c>
      <c r="F796" s="483">
        <v>7646.1197400000001</v>
      </c>
      <c r="G796" s="483">
        <v>6804.0128100000002</v>
      </c>
      <c r="H796" s="89">
        <v>37547.097150000001</v>
      </c>
      <c r="I796" s="483">
        <v>1638.2956999999999</v>
      </c>
      <c r="J796" s="483">
        <v>2664.01217</v>
      </c>
      <c r="K796" s="483">
        <v>9.8179999999999996</v>
      </c>
      <c r="L796" s="483">
        <v>0</v>
      </c>
      <c r="M796" s="483">
        <v>944.84744000000001</v>
      </c>
      <c r="N796" s="483">
        <v>2150.6482799999999</v>
      </c>
      <c r="O796" s="483">
        <v>21.589839999999999</v>
      </c>
      <c r="P796" s="483">
        <v>26.33446</v>
      </c>
      <c r="Q796" s="483">
        <v>0</v>
      </c>
      <c r="R796" s="89">
        <v>7455.5458899999985</v>
      </c>
      <c r="S796" s="483">
        <v>0</v>
      </c>
      <c r="T796" s="483">
        <v>66.396140000000003</v>
      </c>
      <c r="U796" s="483">
        <v>0</v>
      </c>
      <c r="V796" s="483">
        <v>0</v>
      </c>
      <c r="W796" s="483">
        <v>0</v>
      </c>
      <c r="X796" s="483">
        <v>0</v>
      </c>
      <c r="Y796" s="483">
        <v>0</v>
      </c>
      <c r="Z796" s="483">
        <v>0</v>
      </c>
      <c r="AA796" s="483">
        <v>0</v>
      </c>
      <c r="AB796" s="483">
        <v>0</v>
      </c>
      <c r="AC796" s="483">
        <v>0</v>
      </c>
      <c r="AD796" s="483">
        <v>66.396140000000003</v>
      </c>
      <c r="AE796" s="483">
        <v>45069.03918</v>
      </c>
      <c r="AF796" s="486">
        <v>2160.4662800000001</v>
      </c>
      <c r="AG796" s="486">
        <v>944.84744000000001</v>
      </c>
      <c r="AH796" s="486">
        <v>0</v>
      </c>
      <c r="AI796" s="486">
        <v>0</v>
      </c>
      <c r="AJ796" s="487">
        <v>41963.725460000001</v>
      </c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</row>
    <row r="797" spans="1:55" s="42" customFormat="1" x14ac:dyDescent="0.25">
      <c r="A797" s="406"/>
      <c r="B797" s="115">
        <v>2304</v>
      </c>
      <c r="C797" s="185" t="s">
        <v>270</v>
      </c>
      <c r="D797" s="483">
        <v>0</v>
      </c>
      <c r="E797" s="483">
        <v>11</v>
      </c>
      <c r="F797" s="483">
        <v>0</v>
      </c>
      <c r="G797" s="483">
        <v>0</v>
      </c>
      <c r="H797" s="89">
        <v>11</v>
      </c>
      <c r="I797" s="483">
        <v>0</v>
      </c>
      <c r="J797" s="483">
        <v>0</v>
      </c>
      <c r="K797" s="483">
        <v>0</v>
      </c>
      <c r="L797" s="483">
        <v>0</v>
      </c>
      <c r="M797" s="483">
        <v>0</v>
      </c>
      <c r="N797" s="483">
        <v>0.20202000000000001</v>
      </c>
      <c r="O797" s="483">
        <v>0</v>
      </c>
      <c r="P797" s="483">
        <v>0</v>
      </c>
      <c r="Q797" s="483">
        <v>0</v>
      </c>
      <c r="R797" s="89">
        <v>0.20202000000000001</v>
      </c>
      <c r="S797" s="483">
        <v>0</v>
      </c>
      <c r="T797" s="483">
        <v>2.0340600000000002</v>
      </c>
      <c r="U797" s="483">
        <v>0</v>
      </c>
      <c r="V797" s="483">
        <v>0</v>
      </c>
      <c r="W797" s="483">
        <v>0</v>
      </c>
      <c r="X797" s="483">
        <v>0</v>
      </c>
      <c r="Y797" s="483">
        <v>0</v>
      </c>
      <c r="Z797" s="483">
        <v>0</v>
      </c>
      <c r="AA797" s="483">
        <v>0</v>
      </c>
      <c r="AB797" s="483">
        <v>0</v>
      </c>
      <c r="AC797" s="483">
        <v>0</v>
      </c>
      <c r="AD797" s="483">
        <v>2.0340600000000002</v>
      </c>
      <c r="AE797" s="483">
        <v>13.236079999999999</v>
      </c>
      <c r="AF797" s="486">
        <v>0.20202000000000001</v>
      </c>
      <c r="AG797" s="486">
        <v>0</v>
      </c>
      <c r="AH797" s="486">
        <v>0</v>
      </c>
      <c r="AI797" s="486">
        <v>0</v>
      </c>
      <c r="AJ797" s="487">
        <v>13.03406</v>
      </c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</row>
    <row r="798" spans="1:55" s="42" customFormat="1" x14ac:dyDescent="0.25">
      <c r="A798" s="406"/>
      <c r="B798" s="115">
        <v>230405</v>
      </c>
      <c r="C798" s="185" t="s">
        <v>271</v>
      </c>
      <c r="D798" s="483">
        <v>0</v>
      </c>
      <c r="E798" s="483">
        <v>0</v>
      </c>
      <c r="F798" s="483">
        <v>0</v>
      </c>
      <c r="G798" s="483">
        <v>0</v>
      </c>
      <c r="H798" s="89">
        <v>0</v>
      </c>
      <c r="I798" s="483">
        <v>0</v>
      </c>
      <c r="J798" s="483">
        <v>0</v>
      </c>
      <c r="K798" s="483">
        <v>0</v>
      </c>
      <c r="L798" s="483">
        <v>0</v>
      </c>
      <c r="M798" s="483">
        <v>0</v>
      </c>
      <c r="N798" s="483">
        <v>0</v>
      </c>
      <c r="O798" s="483">
        <v>0</v>
      </c>
      <c r="P798" s="483">
        <v>0</v>
      </c>
      <c r="Q798" s="483">
        <v>0</v>
      </c>
      <c r="R798" s="89">
        <v>0</v>
      </c>
      <c r="S798" s="483">
        <v>0</v>
      </c>
      <c r="T798" s="483">
        <v>0</v>
      </c>
      <c r="U798" s="483">
        <v>0</v>
      </c>
      <c r="V798" s="483">
        <v>0</v>
      </c>
      <c r="W798" s="483">
        <v>0</v>
      </c>
      <c r="X798" s="483">
        <v>0</v>
      </c>
      <c r="Y798" s="483">
        <v>0</v>
      </c>
      <c r="Z798" s="483">
        <v>0</v>
      </c>
      <c r="AA798" s="483">
        <v>0</v>
      </c>
      <c r="AB798" s="483">
        <v>0</v>
      </c>
      <c r="AC798" s="483">
        <v>0</v>
      </c>
      <c r="AD798" s="483">
        <v>0</v>
      </c>
      <c r="AE798" s="483">
        <v>0</v>
      </c>
      <c r="AF798" s="486">
        <v>0</v>
      </c>
      <c r="AG798" s="486">
        <v>0</v>
      </c>
      <c r="AH798" s="486">
        <v>0</v>
      </c>
      <c r="AI798" s="486">
        <v>0</v>
      </c>
      <c r="AJ798" s="487">
        <v>0</v>
      </c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</row>
    <row r="799" spans="1:55" s="42" customFormat="1" x14ac:dyDescent="0.25">
      <c r="A799" s="406"/>
      <c r="B799" s="115">
        <v>230410</v>
      </c>
      <c r="C799" s="185" t="s">
        <v>272</v>
      </c>
      <c r="D799" s="483">
        <v>0</v>
      </c>
      <c r="E799" s="483">
        <v>0</v>
      </c>
      <c r="F799" s="483">
        <v>0</v>
      </c>
      <c r="G799" s="483">
        <v>0</v>
      </c>
      <c r="H799" s="89">
        <v>0</v>
      </c>
      <c r="I799" s="483">
        <v>0</v>
      </c>
      <c r="J799" s="483">
        <v>0</v>
      </c>
      <c r="K799" s="483">
        <v>0</v>
      </c>
      <c r="L799" s="483">
        <v>0</v>
      </c>
      <c r="M799" s="483">
        <v>0</v>
      </c>
      <c r="N799" s="483">
        <v>0.20202000000000001</v>
      </c>
      <c r="O799" s="483">
        <v>0</v>
      </c>
      <c r="P799" s="483">
        <v>0</v>
      </c>
      <c r="Q799" s="483">
        <v>0</v>
      </c>
      <c r="R799" s="89">
        <v>0.20202000000000001</v>
      </c>
      <c r="S799" s="483">
        <v>0</v>
      </c>
      <c r="T799" s="483">
        <v>0</v>
      </c>
      <c r="U799" s="483">
        <v>0</v>
      </c>
      <c r="V799" s="483">
        <v>0</v>
      </c>
      <c r="W799" s="483">
        <v>0</v>
      </c>
      <c r="X799" s="483">
        <v>0</v>
      </c>
      <c r="Y799" s="483">
        <v>0</v>
      </c>
      <c r="Z799" s="483">
        <v>0</v>
      </c>
      <c r="AA799" s="483">
        <v>0</v>
      </c>
      <c r="AB799" s="483">
        <v>0</v>
      </c>
      <c r="AC799" s="483">
        <v>0</v>
      </c>
      <c r="AD799" s="483">
        <v>0</v>
      </c>
      <c r="AE799" s="483">
        <v>0.20202000000000001</v>
      </c>
      <c r="AF799" s="486">
        <v>0.20202000000000001</v>
      </c>
      <c r="AG799" s="486">
        <v>0</v>
      </c>
      <c r="AH799" s="486">
        <v>0</v>
      </c>
      <c r="AI799" s="486">
        <v>0</v>
      </c>
      <c r="AJ799" s="487">
        <v>0</v>
      </c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</row>
    <row r="800" spans="1:55" s="42" customFormat="1" x14ac:dyDescent="0.25">
      <c r="A800" s="406"/>
      <c r="B800" s="115">
        <v>230415</v>
      </c>
      <c r="C800" s="185" t="s">
        <v>157</v>
      </c>
      <c r="D800" s="483">
        <v>0</v>
      </c>
      <c r="E800" s="483">
        <v>11</v>
      </c>
      <c r="F800" s="483">
        <v>0</v>
      </c>
      <c r="G800" s="483">
        <v>0</v>
      </c>
      <c r="H800" s="89">
        <v>11</v>
      </c>
      <c r="I800" s="483">
        <v>0</v>
      </c>
      <c r="J800" s="483">
        <v>0</v>
      </c>
      <c r="K800" s="483">
        <v>0</v>
      </c>
      <c r="L800" s="483">
        <v>0</v>
      </c>
      <c r="M800" s="483">
        <v>0</v>
      </c>
      <c r="N800" s="483">
        <v>0</v>
      </c>
      <c r="O800" s="483">
        <v>0</v>
      </c>
      <c r="P800" s="483">
        <v>0</v>
      </c>
      <c r="Q800" s="483">
        <v>0</v>
      </c>
      <c r="R800" s="89">
        <v>0</v>
      </c>
      <c r="S800" s="483">
        <v>0</v>
      </c>
      <c r="T800" s="483">
        <v>2.0340600000000002</v>
      </c>
      <c r="U800" s="483">
        <v>0</v>
      </c>
      <c r="V800" s="483">
        <v>0</v>
      </c>
      <c r="W800" s="483">
        <v>0</v>
      </c>
      <c r="X800" s="483">
        <v>0</v>
      </c>
      <c r="Y800" s="483">
        <v>0</v>
      </c>
      <c r="Z800" s="483">
        <v>0</v>
      </c>
      <c r="AA800" s="483">
        <v>0</v>
      </c>
      <c r="AB800" s="483">
        <v>0</v>
      </c>
      <c r="AC800" s="483">
        <v>0</v>
      </c>
      <c r="AD800" s="483">
        <v>2.0340600000000002</v>
      </c>
      <c r="AE800" s="483">
        <v>13.03406</v>
      </c>
      <c r="AF800" s="486">
        <v>0</v>
      </c>
      <c r="AG800" s="486">
        <v>0</v>
      </c>
      <c r="AH800" s="486">
        <v>0</v>
      </c>
      <c r="AI800" s="486">
        <v>0</v>
      </c>
      <c r="AJ800" s="487">
        <v>13.03406</v>
      </c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</row>
    <row r="801" spans="1:55" s="40" customFormat="1" x14ac:dyDescent="0.25">
      <c r="A801" s="405"/>
      <c r="B801" s="114">
        <v>24</v>
      </c>
      <c r="C801" s="321" t="s">
        <v>832</v>
      </c>
      <c r="D801" s="484">
        <v>0</v>
      </c>
      <c r="E801" s="484">
        <v>4885.4089599999998</v>
      </c>
      <c r="F801" s="484">
        <v>215.55907999999999</v>
      </c>
      <c r="G801" s="484">
        <v>30.241569999999999</v>
      </c>
      <c r="H801" s="26">
        <v>5131.2096099999999</v>
      </c>
      <c r="I801" s="484">
        <v>64.155799999999999</v>
      </c>
      <c r="J801" s="484">
        <v>0</v>
      </c>
      <c r="K801" s="484">
        <v>100.352</v>
      </c>
      <c r="L801" s="484">
        <v>0</v>
      </c>
      <c r="M801" s="484">
        <v>0</v>
      </c>
      <c r="N801" s="484">
        <v>0</v>
      </c>
      <c r="O801" s="484">
        <v>0</v>
      </c>
      <c r="P801" s="484">
        <v>0</v>
      </c>
      <c r="Q801" s="484">
        <v>0</v>
      </c>
      <c r="R801" s="26">
        <v>164.5078</v>
      </c>
      <c r="S801" s="484">
        <v>0</v>
      </c>
      <c r="T801" s="484">
        <v>0</v>
      </c>
      <c r="U801" s="484">
        <v>0</v>
      </c>
      <c r="V801" s="484">
        <v>0</v>
      </c>
      <c r="W801" s="484">
        <v>0</v>
      </c>
      <c r="X801" s="484">
        <v>0</v>
      </c>
      <c r="Y801" s="484">
        <v>0</v>
      </c>
      <c r="Z801" s="484">
        <v>0</v>
      </c>
      <c r="AA801" s="484">
        <v>0</v>
      </c>
      <c r="AB801" s="484">
        <v>0</v>
      </c>
      <c r="AC801" s="484">
        <v>0</v>
      </c>
      <c r="AD801" s="484">
        <v>0</v>
      </c>
      <c r="AE801" s="484">
        <v>5295.7174100000002</v>
      </c>
      <c r="AF801" s="486">
        <v>100.352</v>
      </c>
      <c r="AG801" s="486">
        <v>0</v>
      </c>
      <c r="AH801" s="486">
        <v>0</v>
      </c>
      <c r="AI801" s="486">
        <v>0</v>
      </c>
      <c r="AJ801" s="487">
        <v>5195.3654100000003</v>
      </c>
    </row>
    <row r="802" spans="1:55" s="42" customFormat="1" x14ac:dyDescent="0.25">
      <c r="A802" s="406"/>
      <c r="B802" s="115">
        <v>2401</v>
      </c>
      <c r="C802" s="185" t="s">
        <v>95</v>
      </c>
      <c r="D802" s="483">
        <v>0</v>
      </c>
      <c r="E802" s="483">
        <v>4885.4089599999998</v>
      </c>
      <c r="F802" s="483">
        <v>215.55907999999999</v>
      </c>
      <c r="G802" s="483">
        <v>30.241569999999999</v>
      </c>
      <c r="H802" s="89">
        <v>5131.2096099999999</v>
      </c>
      <c r="I802" s="483">
        <v>64.155799999999999</v>
      </c>
      <c r="J802" s="483">
        <v>0</v>
      </c>
      <c r="K802" s="483">
        <v>100.352</v>
      </c>
      <c r="L802" s="483">
        <v>0</v>
      </c>
      <c r="M802" s="483">
        <v>0</v>
      </c>
      <c r="N802" s="483">
        <v>0</v>
      </c>
      <c r="O802" s="483">
        <v>0</v>
      </c>
      <c r="P802" s="483">
        <v>0</v>
      </c>
      <c r="Q802" s="483">
        <v>0</v>
      </c>
      <c r="R802" s="89">
        <v>164.5078</v>
      </c>
      <c r="S802" s="483">
        <v>0</v>
      </c>
      <c r="T802" s="483">
        <v>0</v>
      </c>
      <c r="U802" s="483">
        <v>0</v>
      </c>
      <c r="V802" s="483">
        <v>0</v>
      </c>
      <c r="W802" s="483">
        <v>0</v>
      </c>
      <c r="X802" s="483">
        <v>0</v>
      </c>
      <c r="Y802" s="483">
        <v>0</v>
      </c>
      <c r="Z802" s="483">
        <v>0</v>
      </c>
      <c r="AA802" s="483">
        <v>0</v>
      </c>
      <c r="AB802" s="483">
        <v>0</v>
      </c>
      <c r="AC802" s="483">
        <v>0</v>
      </c>
      <c r="AD802" s="483">
        <v>0</v>
      </c>
      <c r="AE802" s="483">
        <v>5295.7174100000002</v>
      </c>
      <c r="AF802" s="486">
        <v>100.352</v>
      </c>
      <c r="AG802" s="486">
        <v>0</v>
      </c>
      <c r="AH802" s="486">
        <v>0</v>
      </c>
      <c r="AI802" s="486">
        <v>0</v>
      </c>
      <c r="AJ802" s="487">
        <v>5195.3654100000003</v>
      </c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</row>
    <row r="803" spans="1:55" s="42" customFormat="1" x14ac:dyDescent="0.25">
      <c r="A803" s="406"/>
      <c r="B803" s="115">
        <v>2402</v>
      </c>
      <c r="C803" s="185" t="s">
        <v>96</v>
      </c>
      <c r="D803" s="483">
        <v>0</v>
      </c>
      <c r="E803" s="483">
        <v>0</v>
      </c>
      <c r="F803" s="483">
        <v>0</v>
      </c>
      <c r="G803" s="483">
        <v>0</v>
      </c>
      <c r="H803" s="89">
        <v>0</v>
      </c>
      <c r="I803" s="483">
        <v>0</v>
      </c>
      <c r="J803" s="483">
        <v>0</v>
      </c>
      <c r="K803" s="483">
        <v>0</v>
      </c>
      <c r="L803" s="483">
        <v>0</v>
      </c>
      <c r="M803" s="483">
        <v>0</v>
      </c>
      <c r="N803" s="483">
        <v>0</v>
      </c>
      <c r="O803" s="483">
        <v>0</v>
      </c>
      <c r="P803" s="483">
        <v>0</v>
      </c>
      <c r="Q803" s="483">
        <v>0</v>
      </c>
      <c r="R803" s="89">
        <v>0</v>
      </c>
      <c r="S803" s="483">
        <v>0</v>
      </c>
      <c r="T803" s="483">
        <v>0</v>
      </c>
      <c r="U803" s="483">
        <v>0</v>
      </c>
      <c r="V803" s="483">
        <v>0</v>
      </c>
      <c r="W803" s="483">
        <v>0</v>
      </c>
      <c r="X803" s="483">
        <v>0</v>
      </c>
      <c r="Y803" s="483">
        <v>0</v>
      </c>
      <c r="Z803" s="483">
        <v>0</v>
      </c>
      <c r="AA803" s="483">
        <v>0</v>
      </c>
      <c r="AB803" s="483">
        <v>0</v>
      </c>
      <c r="AC803" s="483">
        <v>0</v>
      </c>
      <c r="AD803" s="483">
        <v>0</v>
      </c>
      <c r="AE803" s="483">
        <v>0</v>
      </c>
      <c r="AF803" s="486">
        <v>0</v>
      </c>
      <c r="AG803" s="486">
        <v>0</v>
      </c>
      <c r="AH803" s="486">
        <v>0</v>
      </c>
      <c r="AI803" s="486">
        <v>0</v>
      </c>
      <c r="AJ803" s="487">
        <v>0</v>
      </c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</row>
    <row r="804" spans="1:55" s="40" customFormat="1" x14ac:dyDescent="0.25">
      <c r="A804" s="405"/>
      <c r="B804" s="114">
        <v>25</v>
      </c>
      <c r="C804" s="321" t="s">
        <v>273</v>
      </c>
      <c r="D804" s="484">
        <v>157612.46393999999</v>
      </c>
      <c r="E804" s="484">
        <v>202653.31928</v>
      </c>
      <c r="F804" s="484">
        <v>313105.45137000002</v>
      </c>
      <c r="G804" s="484">
        <v>130608.58927</v>
      </c>
      <c r="H804" s="26">
        <v>803979.82386</v>
      </c>
      <c r="I804" s="484">
        <v>45914.333689999999</v>
      </c>
      <c r="J804" s="484">
        <v>99448.533290000007</v>
      </c>
      <c r="K804" s="484">
        <v>25757.55</v>
      </c>
      <c r="L804" s="484">
        <v>463972.86536</v>
      </c>
      <c r="M804" s="484">
        <v>22419.789690000001</v>
      </c>
      <c r="N804" s="484">
        <v>106396.90511000001</v>
      </c>
      <c r="O804" s="484">
        <v>10472.24901</v>
      </c>
      <c r="P804" s="484">
        <v>14945.041279999999</v>
      </c>
      <c r="Q804" s="484">
        <v>30213.187249999999</v>
      </c>
      <c r="R804" s="26">
        <v>819540.45467999997</v>
      </c>
      <c r="S804" s="484">
        <v>9237.1539300000004</v>
      </c>
      <c r="T804" s="484">
        <v>6975.83133</v>
      </c>
      <c r="U804" s="484">
        <v>663.33793000000003</v>
      </c>
      <c r="V804" s="484">
        <v>1124.63895</v>
      </c>
      <c r="W804" s="484">
        <v>3081.0952000000002</v>
      </c>
      <c r="X804" s="484">
        <v>1313.07547</v>
      </c>
      <c r="Y804" s="484">
        <v>2534.8795300000002</v>
      </c>
      <c r="Z804" s="484">
        <v>1232.0210999999999</v>
      </c>
      <c r="AA804" s="484">
        <v>3370.8592800000001</v>
      </c>
      <c r="AB804" s="484">
        <v>6491.3527400000003</v>
      </c>
      <c r="AC804" s="484">
        <v>2425.9015199999999</v>
      </c>
      <c r="AD804" s="484">
        <v>38450.146979999998</v>
      </c>
      <c r="AE804" s="484">
        <v>1661970.4255199998</v>
      </c>
      <c r="AF804" s="486">
        <v>132154.45511000001</v>
      </c>
      <c r="AG804" s="486">
        <v>487517.29399999999</v>
      </c>
      <c r="AH804" s="486">
        <v>0</v>
      </c>
      <c r="AI804" s="486">
        <v>8331.6403300000002</v>
      </c>
      <c r="AJ804" s="487">
        <v>1033967.0360800001</v>
      </c>
    </row>
    <row r="805" spans="1:55" s="42" customFormat="1" x14ac:dyDescent="0.25">
      <c r="A805" s="406"/>
      <c r="B805" s="115">
        <v>2501</v>
      </c>
      <c r="C805" s="185" t="s">
        <v>1582</v>
      </c>
      <c r="D805" s="483">
        <v>38671.691050000001</v>
      </c>
      <c r="E805" s="483">
        <v>67811.592090000006</v>
      </c>
      <c r="F805" s="483">
        <v>55167.228369999997</v>
      </c>
      <c r="G805" s="483">
        <v>37418.854740000002</v>
      </c>
      <c r="H805" s="89">
        <v>199069.36625000002</v>
      </c>
      <c r="I805" s="483">
        <v>17246.008279999998</v>
      </c>
      <c r="J805" s="483">
        <v>18394.031459999998</v>
      </c>
      <c r="K805" s="483">
        <v>1.661</v>
      </c>
      <c r="L805" s="483">
        <v>22249.88852</v>
      </c>
      <c r="M805" s="483">
        <v>7595.88418</v>
      </c>
      <c r="N805" s="483">
        <v>20833.64459</v>
      </c>
      <c r="O805" s="483">
        <v>4660.4222900000004</v>
      </c>
      <c r="P805" s="483">
        <v>6858.1544100000001</v>
      </c>
      <c r="Q805" s="483">
        <v>8669.0679899999996</v>
      </c>
      <c r="R805" s="89">
        <v>106508.76272</v>
      </c>
      <c r="S805" s="483">
        <v>3434.07944</v>
      </c>
      <c r="T805" s="483">
        <v>2540.2225100000001</v>
      </c>
      <c r="U805" s="483">
        <v>165.34640999999999</v>
      </c>
      <c r="V805" s="483">
        <v>240.89938000000001</v>
      </c>
      <c r="W805" s="483">
        <v>643.81780000000003</v>
      </c>
      <c r="X805" s="483">
        <v>379.51555999999999</v>
      </c>
      <c r="Y805" s="483">
        <v>1695.45892</v>
      </c>
      <c r="Z805" s="483">
        <v>170.50803999999999</v>
      </c>
      <c r="AA805" s="483">
        <v>629.49604999999997</v>
      </c>
      <c r="AB805" s="483">
        <v>2885.64878</v>
      </c>
      <c r="AC805" s="483">
        <v>714.42322000000001</v>
      </c>
      <c r="AD805" s="483">
        <v>13499.41611</v>
      </c>
      <c r="AE805" s="483">
        <v>319077.54508000001</v>
      </c>
      <c r="AF805" s="486">
        <v>20835.30559</v>
      </c>
      <c r="AG805" s="486">
        <v>30086.67208</v>
      </c>
      <c r="AH805" s="486">
        <v>0</v>
      </c>
      <c r="AI805" s="486">
        <v>3039.3781899999999</v>
      </c>
      <c r="AJ805" s="487">
        <v>265116.18922</v>
      </c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</row>
    <row r="806" spans="1:55" s="42" customFormat="1" x14ac:dyDescent="0.25">
      <c r="A806" s="406"/>
      <c r="B806" s="115">
        <v>250105</v>
      </c>
      <c r="C806" s="185" t="s">
        <v>243</v>
      </c>
      <c r="D806" s="483">
        <v>514.03400999999997</v>
      </c>
      <c r="E806" s="483">
        <v>18.70898</v>
      </c>
      <c r="F806" s="483">
        <v>3651.7271300000002</v>
      </c>
      <c r="G806" s="483">
        <v>378.63780000000003</v>
      </c>
      <c r="H806" s="89">
        <v>4563.1079200000004</v>
      </c>
      <c r="I806" s="483">
        <v>18.874849999999999</v>
      </c>
      <c r="J806" s="483">
        <v>0</v>
      </c>
      <c r="K806" s="483">
        <v>0</v>
      </c>
      <c r="L806" s="483">
        <v>0</v>
      </c>
      <c r="M806" s="483">
        <v>171.03107</v>
      </c>
      <c r="N806" s="483">
        <v>701.58448999999996</v>
      </c>
      <c r="O806" s="483">
        <v>0</v>
      </c>
      <c r="P806" s="483">
        <v>6.6946099999999999</v>
      </c>
      <c r="Q806" s="483">
        <v>0.13186</v>
      </c>
      <c r="R806" s="89">
        <v>898.31687999999997</v>
      </c>
      <c r="S806" s="483">
        <v>19.67803</v>
      </c>
      <c r="T806" s="483">
        <v>0.56725000000000003</v>
      </c>
      <c r="U806" s="483">
        <v>0.41320000000000001</v>
      </c>
      <c r="V806" s="483">
        <v>7.1000000000000002E-4</v>
      </c>
      <c r="W806" s="483">
        <v>0</v>
      </c>
      <c r="X806" s="483">
        <v>0</v>
      </c>
      <c r="Y806" s="483">
        <v>0.48960999999999999</v>
      </c>
      <c r="Z806" s="483">
        <v>4.0169999999999997E-2</v>
      </c>
      <c r="AA806" s="483">
        <v>2.1472899999999999</v>
      </c>
      <c r="AB806" s="483">
        <v>0</v>
      </c>
      <c r="AC806" s="483">
        <v>0</v>
      </c>
      <c r="AD806" s="483">
        <v>23.336260000000003</v>
      </c>
      <c r="AE806" s="483">
        <v>5484.7610600000007</v>
      </c>
      <c r="AF806" s="486">
        <v>701.58448999999996</v>
      </c>
      <c r="AG806" s="486">
        <v>171.03178</v>
      </c>
      <c r="AH806" s="486">
        <v>0</v>
      </c>
      <c r="AI806" s="486">
        <v>2.6368999999999998</v>
      </c>
      <c r="AJ806" s="487">
        <v>4609.5078900000008</v>
      </c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</row>
    <row r="807" spans="1:55" s="42" customFormat="1" x14ac:dyDescent="0.25">
      <c r="A807" s="406"/>
      <c r="B807" s="115">
        <v>250110</v>
      </c>
      <c r="C807" s="185" t="s">
        <v>254</v>
      </c>
      <c r="D807" s="483">
        <v>0</v>
      </c>
      <c r="E807" s="483">
        <v>0</v>
      </c>
      <c r="F807" s="483">
        <v>3.3778700000000002</v>
      </c>
      <c r="G807" s="483">
        <v>0</v>
      </c>
      <c r="H807" s="89">
        <v>3.3778700000000002</v>
      </c>
      <c r="I807" s="483">
        <v>0</v>
      </c>
      <c r="J807" s="483">
        <v>0</v>
      </c>
      <c r="K807" s="483">
        <v>0</v>
      </c>
      <c r="L807" s="483">
        <v>0</v>
      </c>
      <c r="M807" s="483">
        <v>0</v>
      </c>
      <c r="N807" s="483">
        <v>0</v>
      </c>
      <c r="O807" s="483">
        <v>0</v>
      </c>
      <c r="P807" s="483">
        <v>0</v>
      </c>
      <c r="Q807" s="483">
        <v>0</v>
      </c>
      <c r="R807" s="89">
        <v>0</v>
      </c>
      <c r="S807" s="483">
        <v>0</v>
      </c>
      <c r="T807" s="483">
        <v>0</v>
      </c>
      <c r="U807" s="483">
        <v>0</v>
      </c>
      <c r="V807" s="483">
        <v>0</v>
      </c>
      <c r="W807" s="483">
        <v>0</v>
      </c>
      <c r="X807" s="483">
        <v>0</v>
      </c>
      <c r="Y807" s="483">
        <v>0</v>
      </c>
      <c r="Z807" s="483">
        <v>0</v>
      </c>
      <c r="AA807" s="483">
        <v>0</v>
      </c>
      <c r="AB807" s="483">
        <v>0</v>
      </c>
      <c r="AC807" s="483">
        <v>0</v>
      </c>
      <c r="AD807" s="483">
        <v>0</v>
      </c>
      <c r="AE807" s="483">
        <v>3.3778700000000002</v>
      </c>
      <c r="AF807" s="486">
        <v>0</v>
      </c>
      <c r="AG807" s="486">
        <v>0</v>
      </c>
      <c r="AH807" s="486">
        <v>0</v>
      </c>
      <c r="AI807" s="486">
        <v>0</v>
      </c>
      <c r="AJ807" s="487">
        <v>3.3778700000000002</v>
      </c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</row>
    <row r="808" spans="1:55" s="42" customFormat="1" x14ac:dyDescent="0.25">
      <c r="A808" s="406"/>
      <c r="B808" s="115">
        <v>250115</v>
      </c>
      <c r="C808" s="185" t="s">
        <v>258</v>
      </c>
      <c r="D808" s="483">
        <v>32462.519130000001</v>
      </c>
      <c r="E808" s="483">
        <v>62273.19601</v>
      </c>
      <c r="F808" s="483">
        <v>48448.808519999999</v>
      </c>
      <c r="G808" s="483">
        <v>32816.004350000003</v>
      </c>
      <c r="H808" s="89">
        <v>176000.52801000001</v>
      </c>
      <c r="I808" s="483">
        <v>17223.209070000001</v>
      </c>
      <c r="J808" s="483">
        <v>15809.23878</v>
      </c>
      <c r="K808" s="483">
        <v>1.661</v>
      </c>
      <c r="L808" s="483">
        <v>22246.868040000001</v>
      </c>
      <c r="M808" s="483">
        <v>7132.69409</v>
      </c>
      <c r="N808" s="483">
        <v>17009.828509999999</v>
      </c>
      <c r="O808" s="483">
        <v>4616.9973799999998</v>
      </c>
      <c r="P808" s="483">
        <v>6588.6369400000003</v>
      </c>
      <c r="Q808" s="483">
        <v>5755.3894899999996</v>
      </c>
      <c r="R808" s="89">
        <v>96384.523299999986</v>
      </c>
      <c r="S808" s="483">
        <v>1499.64779</v>
      </c>
      <c r="T808" s="483">
        <v>2431.81457</v>
      </c>
      <c r="U808" s="483">
        <v>164.93321</v>
      </c>
      <c r="V808" s="483">
        <v>240.89867000000001</v>
      </c>
      <c r="W808" s="483">
        <v>643.81780000000003</v>
      </c>
      <c r="X808" s="483">
        <v>379.51555999999999</v>
      </c>
      <c r="Y808" s="483">
        <v>1653.6475</v>
      </c>
      <c r="Z808" s="483">
        <v>170.46787</v>
      </c>
      <c r="AA808" s="483">
        <v>564.38007000000005</v>
      </c>
      <c r="AB808" s="483">
        <v>2608.9174400000002</v>
      </c>
      <c r="AC808" s="483">
        <v>224.65232</v>
      </c>
      <c r="AD808" s="483">
        <v>10582.692799999999</v>
      </c>
      <c r="AE808" s="483">
        <v>282967.74411000003</v>
      </c>
      <c r="AF808" s="486">
        <v>17011.489509999999</v>
      </c>
      <c r="AG808" s="486">
        <v>29620.460800000001</v>
      </c>
      <c r="AH808" s="486">
        <v>0</v>
      </c>
      <c r="AI808" s="486">
        <v>2442.6798900000003</v>
      </c>
      <c r="AJ808" s="487">
        <v>233893.11390999993</v>
      </c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</row>
    <row r="809" spans="1:55" s="42" customFormat="1" x14ac:dyDescent="0.25">
      <c r="A809" s="406"/>
      <c r="B809" s="115">
        <v>250120</v>
      </c>
      <c r="C809" s="185" t="s">
        <v>275</v>
      </c>
      <c r="D809" s="483">
        <v>0</v>
      </c>
      <c r="E809" s="483">
        <v>0</v>
      </c>
      <c r="F809" s="483">
        <v>0</v>
      </c>
      <c r="G809" s="483">
        <v>0</v>
      </c>
      <c r="H809" s="89">
        <v>0</v>
      </c>
      <c r="I809" s="483">
        <v>0</v>
      </c>
      <c r="J809" s="483">
        <v>0</v>
      </c>
      <c r="K809" s="483">
        <v>0</v>
      </c>
      <c r="L809" s="483">
        <v>0</v>
      </c>
      <c r="M809" s="483">
        <v>0</v>
      </c>
      <c r="N809" s="483">
        <v>2058.8328799999999</v>
      </c>
      <c r="O809" s="483">
        <v>0</v>
      </c>
      <c r="P809" s="483">
        <v>0</v>
      </c>
      <c r="Q809" s="483">
        <v>0</v>
      </c>
      <c r="R809" s="89">
        <v>2058.8328799999999</v>
      </c>
      <c r="S809" s="483">
        <v>0</v>
      </c>
      <c r="T809" s="483">
        <v>0</v>
      </c>
      <c r="U809" s="483">
        <v>0</v>
      </c>
      <c r="V809" s="483">
        <v>0</v>
      </c>
      <c r="W809" s="483">
        <v>0</v>
      </c>
      <c r="X809" s="483">
        <v>0</v>
      </c>
      <c r="Y809" s="483">
        <v>0</v>
      </c>
      <c r="Z809" s="483">
        <v>0</v>
      </c>
      <c r="AA809" s="483">
        <v>0</v>
      </c>
      <c r="AB809" s="483">
        <v>0</v>
      </c>
      <c r="AC809" s="483">
        <v>0</v>
      </c>
      <c r="AD809" s="483">
        <v>0</v>
      </c>
      <c r="AE809" s="483">
        <v>2058.8328799999999</v>
      </c>
      <c r="AF809" s="486">
        <v>2058.8328799999999</v>
      </c>
      <c r="AG809" s="486">
        <v>0</v>
      </c>
      <c r="AH809" s="486">
        <v>0</v>
      </c>
      <c r="AI809" s="486">
        <v>0</v>
      </c>
      <c r="AJ809" s="487">
        <v>0</v>
      </c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</row>
    <row r="810" spans="1:55" s="42" customFormat="1" x14ac:dyDescent="0.25">
      <c r="A810" s="406"/>
      <c r="B810" s="115">
        <v>250125</v>
      </c>
      <c r="C810" s="185" t="s">
        <v>262</v>
      </c>
      <c r="D810" s="483">
        <v>0</v>
      </c>
      <c r="E810" s="483">
        <v>0</v>
      </c>
      <c r="F810" s="483">
        <v>0</v>
      </c>
      <c r="G810" s="483">
        <v>0</v>
      </c>
      <c r="H810" s="89">
        <v>0</v>
      </c>
      <c r="I810" s="483">
        <v>0</v>
      </c>
      <c r="J810" s="483">
        <v>0</v>
      </c>
      <c r="K810" s="483">
        <v>0</v>
      </c>
      <c r="L810" s="483">
        <v>0</v>
      </c>
      <c r="M810" s="483">
        <v>0</v>
      </c>
      <c r="N810" s="483">
        <v>0</v>
      </c>
      <c r="O810" s="483">
        <v>0</v>
      </c>
      <c r="P810" s="483">
        <v>0</v>
      </c>
      <c r="Q810" s="483">
        <v>0</v>
      </c>
      <c r="R810" s="89">
        <v>0</v>
      </c>
      <c r="S810" s="483">
        <v>0</v>
      </c>
      <c r="T810" s="483">
        <v>0</v>
      </c>
      <c r="U810" s="483">
        <v>0</v>
      </c>
      <c r="V810" s="483">
        <v>0</v>
      </c>
      <c r="W810" s="483">
        <v>0</v>
      </c>
      <c r="X810" s="483">
        <v>0</v>
      </c>
      <c r="Y810" s="483">
        <v>0</v>
      </c>
      <c r="Z810" s="483">
        <v>0</v>
      </c>
      <c r="AA810" s="483">
        <v>0</v>
      </c>
      <c r="AB810" s="483">
        <v>0</v>
      </c>
      <c r="AC810" s="483">
        <v>0</v>
      </c>
      <c r="AD810" s="483">
        <v>0</v>
      </c>
      <c r="AE810" s="483">
        <v>0</v>
      </c>
      <c r="AF810" s="486">
        <v>0</v>
      </c>
      <c r="AG810" s="486">
        <v>0</v>
      </c>
      <c r="AH810" s="486">
        <v>0</v>
      </c>
      <c r="AI810" s="486">
        <v>0</v>
      </c>
      <c r="AJ810" s="487">
        <v>0</v>
      </c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</row>
    <row r="811" spans="1:55" s="42" customFormat="1" x14ac:dyDescent="0.25">
      <c r="A811" s="406"/>
      <c r="B811" s="115">
        <v>250130</v>
      </c>
      <c r="C811" s="185" t="s">
        <v>31</v>
      </c>
      <c r="D811" s="483">
        <v>0</v>
      </c>
      <c r="E811" s="483">
        <v>0</v>
      </c>
      <c r="F811" s="483">
        <v>0</v>
      </c>
      <c r="G811" s="483">
        <v>0</v>
      </c>
      <c r="H811" s="89">
        <v>0</v>
      </c>
      <c r="I811" s="483">
        <v>0</v>
      </c>
      <c r="J811" s="483">
        <v>0</v>
      </c>
      <c r="K811" s="483">
        <v>0</v>
      </c>
      <c r="L811" s="483">
        <v>0</v>
      </c>
      <c r="M811" s="483">
        <v>0</v>
      </c>
      <c r="N811" s="483">
        <v>0</v>
      </c>
      <c r="O811" s="483">
        <v>0</v>
      </c>
      <c r="P811" s="483">
        <v>0</v>
      </c>
      <c r="Q811" s="483">
        <v>0</v>
      </c>
      <c r="R811" s="89">
        <v>0</v>
      </c>
      <c r="S811" s="483">
        <v>0</v>
      </c>
      <c r="T811" s="483">
        <v>0</v>
      </c>
      <c r="U811" s="483">
        <v>0</v>
      </c>
      <c r="V811" s="483">
        <v>0</v>
      </c>
      <c r="W811" s="483">
        <v>0</v>
      </c>
      <c r="X811" s="483">
        <v>0</v>
      </c>
      <c r="Y811" s="483">
        <v>0</v>
      </c>
      <c r="Z811" s="483">
        <v>0</v>
      </c>
      <c r="AA811" s="483">
        <v>0</v>
      </c>
      <c r="AB811" s="483">
        <v>0</v>
      </c>
      <c r="AC811" s="483">
        <v>0</v>
      </c>
      <c r="AD811" s="483">
        <v>0</v>
      </c>
      <c r="AE811" s="483">
        <v>0</v>
      </c>
      <c r="AF811" s="486">
        <v>0</v>
      </c>
      <c r="AG811" s="486">
        <v>0</v>
      </c>
      <c r="AH811" s="486">
        <v>0</v>
      </c>
      <c r="AI811" s="486">
        <v>0</v>
      </c>
      <c r="AJ811" s="487">
        <v>0</v>
      </c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</row>
    <row r="812" spans="1:55" s="42" customFormat="1" x14ac:dyDescent="0.25">
      <c r="A812" s="406"/>
      <c r="B812" s="115">
        <v>250135</v>
      </c>
      <c r="C812" s="185" t="s">
        <v>276</v>
      </c>
      <c r="D812" s="483">
        <v>4759.2101599999996</v>
      </c>
      <c r="E812" s="483">
        <v>5464.4888899999996</v>
      </c>
      <c r="F812" s="483">
        <v>2900.4047099999998</v>
      </c>
      <c r="G812" s="483">
        <v>3568.62102</v>
      </c>
      <c r="H812" s="89">
        <v>16692.724779999997</v>
      </c>
      <c r="I812" s="483">
        <v>3.9243600000000001</v>
      </c>
      <c r="J812" s="483">
        <v>1916.72488</v>
      </c>
      <c r="K812" s="483">
        <v>0</v>
      </c>
      <c r="L812" s="483">
        <v>3.0204800000000001</v>
      </c>
      <c r="M812" s="483">
        <v>204.97456</v>
      </c>
      <c r="N812" s="483">
        <v>1063.3987099999999</v>
      </c>
      <c r="O812" s="483">
        <v>43.424909999999997</v>
      </c>
      <c r="P812" s="483">
        <v>166.71790999999999</v>
      </c>
      <c r="Q812" s="483">
        <v>2913.54664</v>
      </c>
      <c r="R812" s="89">
        <v>6315.7324499999995</v>
      </c>
      <c r="S812" s="483">
        <v>1914.75362</v>
      </c>
      <c r="T812" s="483">
        <v>107.77401</v>
      </c>
      <c r="U812" s="483">
        <v>0</v>
      </c>
      <c r="V812" s="483">
        <v>0</v>
      </c>
      <c r="W812" s="483">
        <v>0</v>
      </c>
      <c r="X812" s="483">
        <v>0</v>
      </c>
      <c r="Y812" s="483">
        <v>41.321809999999999</v>
      </c>
      <c r="Z812" s="483">
        <v>0</v>
      </c>
      <c r="AA812" s="483">
        <v>62.968690000000002</v>
      </c>
      <c r="AB812" s="483">
        <v>276.73133999999999</v>
      </c>
      <c r="AC812" s="483">
        <v>489.77089999999998</v>
      </c>
      <c r="AD812" s="483">
        <v>2893.3203699999999</v>
      </c>
      <c r="AE812" s="483">
        <v>25901.777599999998</v>
      </c>
      <c r="AF812" s="486">
        <v>1063.3987099999999</v>
      </c>
      <c r="AG812" s="486">
        <v>207.99503999999999</v>
      </c>
      <c r="AH812" s="486">
        <v>0</v>
      </c>
      <c r="AI812" s="486">
        <v>594.06140000000005</v>
      </c>
      <c r="AJ812" s="487">
        <v>24036.32245</v>
      </c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</row>
    <row r="813" spans="1:55" s="42" customFormat="1" x14ac:dyDescent="0.25">
      <c r="A813" s="406"/>
      <c r="B813" s="115">
        <v>250140</v>
      </c>
      <c r="C813" s="185" t="s">
        <v>271</v>
      </c>
      <c r="D813" s="483">
        <v>0</v>
      </c>
      <c r="E813" s="483">
        <v>0</v>
      </c>
      <c r="F813" s="483">
        <v>0</v>
      </c>
      <c r="G813" s="483">
        <v>0</v>
      </c>
      <c r="H813" s="89">
        <v>0</v>
      </c>
      <c r="I813" s="483">
        <v>0</v>
      </c>
      <c r="J813" s="483">
        <v>0</v>
      </c>
      <c r="K813" s="483">
        <v>0</v>
      </c>
      <c r="L813" s="483">
        <v>0</v>
      </c>
      <c r="M813" s="483">
        <v>0</v>
      </c>
      <c r="N813" s="483">
        <v>0</v>
      </c>
      <c r="O813" s="483">
        <v>0</v>
      </c>
      <c r="P813" s="483">
        <v>0</v>
      </c>
      <c r="Q813" s="483">
        <v>0</v>
      </c>
      <c r="R813" s="89">
        <v>0</v>
      </c>
      <c r="S813" s="483">
        <v>0</v>
      </c>
      <c r="T813" s="483">
        <v>0</v>
      </c>
      <c r="U813" s="483">
        <v>0</v>
      </c>
      <c r="V813" s="483">
        <v>0</v>
      </c>
      <c r="W813" s="483">
        <v>0</v>
      </c>
      <c r="X813" s="483">
        <v>0</v>
      </c>
      <c r="Y813" s="483">
        <v>0</v>
      </c>
      <c r="Z813" s="483">
        <v>0</v>
      </c>
      <c r="AA813" s="483">
        <v>0</v>
      </c>
      <c r="AB813" s="483">
        <v>0</v>
      </c>
      <c r="AC813" s="483">
        <v>0</v>
      </c>
      <c r="AD813" s="483">
        <v>0</v>
      </c>
      <c r="AE813" s="483">
        <v>0</v>
      </c>
      <c r="AF813" s="486">
        <v>0</v>
      </c>
      <c r="AG813" s="486">
        <v>0</v>
      </c>
      <c r="AH813" s="486">
        <v>0</v>
      </c>
      <c r="AI813" s="486">
        <v>0</v>
      </c>
      <c r="AJ813" s="487">
        <v>0</v>
      </c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</row>
    <row r="814" spans="1:55" s="42" customFormat="1" x14ac:dyDescent="0.25">
      <c r="A814" s="406"/>
      <c r="B814" s="115">
        <v>250145</v>
      </c>
      <c r="C814" s="185" t="s">
        <v>272</v>
      </c>
      <c r="D814" s="483">
        <v>935.92774999999995</v>
      </c>
      <c r="E814" s="483">
        <v>0</v>
      </c>
      <c r="F814" s="483">
        <v>162.78322</v>
      </c>
      <c r="G814" s="483">
        <v>0</v>
      </c>
      <c r="H814" s="89">
        <v>1098.7109699999999</v>
      </c>
      <c r="I814" s="483">
        <v>0</v>
      </c>
      <c r="J814" s="483">
        <v>666.93332999999996</v>
      </c>
      <c r="K814" s="483">
        <v>0</v>
      </c>
      <c r="L814" s="483">
        <v>0</v>
      </c>
      <c r="M814" s="483">
        <v>87.184460000000001</v>
      </c>
      <c r="N814" s="483">
        <v>0</v>
      </c>
      <c r="O814" s="483">
        <v>0</v>
      </c>
      <c r="P814" s="483">
        <v>94.541349999999994</v>
      </c>
      <c r="Q814" s="483">
        <v>0</v>
      </c>
      <c r="R814" s="89">
        <v>848.65913999999998</v>
      </c>
      <c r="S814" s="483">
        <v>0</v>
      </c>
      <c r="T814" s="483">
        <v>0</v>
      </c>
      <c r="U814" s="483">
        <v>0</v>
      </c>
      <c r="V814" s="483">
        <v>0</v>
      </c>
      <c r="W814" s="483">
        <v>0</v>
      </c>
      <c r="X814" s="483">
        <v>0</v>
      </c>
      <c r="Y814" s="483">
        <v>0</v>
      </c>
      <c r="Z814" s="483">
        <v>0</v>
      </c>
      <c r="AA814" s="483">
        <v>0</v>
      </c>
      <c r="AB814" s="483">
        <v>0</v>
      </c>
      <c r="AC814" s="483">
        <v>0</v>
      </c>
      <c r="AD814" s="483">
        <v>0</v>
      </c>
      <c r="AE814" s="483">
        <v>1947.3701099999998</v>
      </c>
      <c r="AF814" s="486">
        <v>0</v>
      </c>
      <c r="AG814" s="486">
        <v>87.184460000000001</v>
      </c>
      <c r="AH814" s="486">
        <v>0</v>
      </c>
      <c r="AI814" s="486">
        <v>0</v>
      </c>
      <c r="AJ814" s="487">
        <v>1860.1856499999999</v>
      </c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</row>
    <row r="815" spans="1:55" s="42" customFormat="1" x14ac:dyDescent="0.25">
      <c r="A815" s="406"/>
      <c r="B815" s="115">
        <v>250150</v>
      </c>
      <c r="C815" s="185" t="s">
        <v>157</v>
      </c>
      <c r="D815" s="483">
        <v>0</v>
      </c>
      <c r="E815" s="483">
        <v>3.7488299999999999</v>
      </c>
      <c r="F815" s="483">
        <v>0</v>
      </c>
      <c r="G815" s="483">
        <v>0</v>
      </c>
      <c r="H815" s="89">
        <v>3.7488299999999999</v>
      </c>
      <c r="I815" s="483">
        <v>0</v>
      </c>
      <c r="J815" s="483">
        <v>1.1344700000000001</v>
      </c>
      <c r="K815" s="483">
        <v>0</v>
      </c>
      <c r="L815" s="483">
        <v>0</v>
      </c>
      <c r="M815" s="483">
        <v>0</v>
      </c>
      <c r="N815" s="483">
        <v>0</v>
      </c>
      <c r="O815" s="483">
        <v>0</v>
      </c>
      <c r="P815" s="483">
        <v>0</v>
      </c>
      <c r="Q815" s="483">
        <v>0</v>
      </c>
      <c r="R815" s="89">
        <v>1.1344700000000001</v>
      </c>
      <c r="S815" s="483">
        <v>0</v>
      </c>
      <c r="T815" s="483">
        <v>6.6680000000000003E-2</v>
      </c>
      <c r="U815" s="483">
        <v>0</v>
      </c>
      <c r="V815" s="483">
        <v>0</v>
      </c>
      <c r="W815" s="483">
        <v>0</v>
      </c>
      <c r="X815" s="483">
        <v>0</v>
      </c>
      <c r="Y815" s="483">
        <v>0</v>
      </c>
      <c r="Z815" s="483">
        <v>0</v>
      </c>
      <c r="AA815" s="483">
        <v>0</v>
      </c>
      <c r="AB815" s="483">
        <v>0</v>
      </c>
      <c r="AC815" s="483">
        <v>0</v>
      </c>
      <c r="AD815" s="483">
        <v>6.6680000000000003E-2</v>
      </c>
      <c r="AE815" s="483">
        <v>4.94998</v>
      </c>
      <c r="AF815" s="486">
        <v>0</v>
      </c>
      <c r="AG815" s="486">
        <v>0</v>
      </c>
      <c r="AH815" s="486">
        <v>0</v>
      </c>
      <c r="AI815" s="486">
        <v>0</v>
      </c>
      <c r="AJ815" s="487">
        <v>4.94998</v>
      </c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</row>
    <row r="816" spans="1:55" s="42" customFormat="1" x14ac:dyDescent="0.25">
      <c r="A816" s="406"/>
      <c r="B816" s="115">
        <v>250190</v>
      </c>
      <c r="C816" s="185" t="s">
        <v>53</v>
      </c>
      <c r="D816" s="483">
        <v>0</v>
      </c>
      <c r="E816" s="483">
        <v>51.449379999999998</v>
      </c>
      <c r="F816" s="483">
        <v>0.12692000000000001</v>
      </c>
      <c r="G816" s="483">
        <v>655.59157000000005</v>
      </c>
      <c r="H816" s="89">
        <v>707.16786999999999</v>
      </c>
      <c r="I816" s="483">
        <v>0</v>
      </c>
      <c r="J816" s="483">
        <v>0</v>
      </c>
      <c r="K816" s="483">
        <v>0</v>
      </c>
      <c r="L816" s="483">
        <v>0</v>
      </c>
      <c r="M816" s="483">
        <v>0</v>
      </c>
      <c r="N816" s="483">
        <v>0</v>
      </c>
      <c r="O816" s="483">
        <v>0</v>
      </c>
      <c r="P816" s="483">
        <v>1.5636000000000001</v>
      </c>
      <c r="Q816" s="483">
        <v>0</v>
      </c>
      <c r="R816" s="89">
        <v>1.5636000000000001</v>
      </c>
      <c r="S816" s="483">
        <v>0</v>
      </c>
      <c r="T816" s="483">
        <v>0</v>
      </c>
      <c r="U816" s="483">
        <v>0</v>
      </c>
      <c r="V816" s="483">
        <v>0</v>
      </c>
      <c r="W816" s="483">
        <v>0</v>
      </c>
      <c r="X816" s="483">
        <v>0</v>
      </c>
      <c r="Y816" s="483">
        <v>0</v>
      </c>
      <c r="Z816" s="483">
        <v>0</v>
      </c>
      <c r="AA816" s="483">
        <v>0</v>
      </c>
      <c r="AB816" s="483">
        <v>0</v>
      </c>
      <c r="AC816" s="483">
        <v>0</v>
      </c>
      <c r="AD816" s="483">
        <v>0</v>
      </c>
      <c r="AE816" s="483">
        <v>708.73146999999994</v>
      </c>
      <c r="AF816" s="486">
        <v>0</v>
      </c>
      <c r="AG816" s="486">
        <v>0</v>
      </c>
      <c r="AH816" s="486">
        <v>0</v>
      </c>
      <c r="AI816" s="486">
        <v>0</v>
      </c>
      <c r="AJ816" s="487">
        <v>708.73146999999994</v>
      </c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</row>
    <row r="817" spans="1:55" s="42" customFormat="1" x14ac:dyDescent="0.25">
      <c r="A817" s="406"/>
      <c r="B817" s="115">
        <v>2502</v>
      </c>
      <c r="C817" s="185" t="s">
        <v>278</v>
      </c>
      <c r="D817" s="483">
        <v>0</v>
      </c>
      <c r="E817" s="483">
        <v>0</v>
      </c>
      <c r="F817" s="483">
        <v>0</v>
      </c>
      <c r="G817" s="483">
        <v>0</v>
      </c>
      <c r="H817" s="89">
        <v>0</v>
      </c>
      <c r="I817" s="483">
        <v>0</v>
      </c>
      <c r="J817" s="483">
        <v>0</v>
      </c>
      <c r="K817" s="483">
        <v>0</v>
      </c>
      <c r="L817" s="483">
        <v>0</v>
      </c>
      <c r="M817" s="483">
        <v>0</v>
      </c>
      <c r="N817" s="483">
        <v>0</v>
      </c>
      <c r="O817" s="483">
        <v>0</v>
      </c>
      <c r="P817" s="483">
        <v>0</v>
      </c>
      <c r="Q817" s="483">
        <v>0</v>
      </c>
      <c r="R817" s="89">
        <v>0</v>
      </c>
      <c r="S817" s="483">
        <v>47.91675</v>
      </c>
      <c r="T817" s="483">
        <v>0</v>
      </c>
      <c r="U817" s="483">
        <v>0</v>
      </c>
      <c r="V817" s="483">
        <v>0</v>
      </c>
      <c r="W817" s="483">
        <v>0</v>
      </c>
      <c r="X817" s="483">
        <v>0</v>
      </c>
      <c r="Y817" s="483">
        <v>0</v>
      </c>
      <c r="Z817" s="483">
        <v>0</v>
      </c>
      <c r="AA817" s="483">
        <v>0</v>
      </c>
      <c r="AB817" s="483">
        <v>0</v>
      </c>
      <c r="AC817" s="483">
        <v>0</v>
      </c>
      <c r="AD817" s="483">
        <v>47.91675</v>
      </c>
      <c r="AE817" s="483">
        <v>47.91675</v>
      </c>
      <c r="AF817" s="486">
        <v>0</v>
      </c>
      <c r="AG817" s="486">
        <v>0</v>
      </c>
      <c r="AH817" s="486">
        <v>0</v>
      </c>
      <c r="AI817" s="486">
        <v>0</v>
      </c>
      <c r="AJ817" s="487">
        <v>47.91675</v>
      </c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</row>
    <row r="818" spans="1:55" s="42" customFormat="1" x14ac:dyDescent="0.25">
      <c r="A818" s="406"/>
      <c r="B818" s="115">
        <v>2503</v>
      </c>
      <c r="C818" s="185" t="s">
        <v>279</v>
      </c>
      <c r="D818" s="483">
        <v>34928.248119999997</v>
      </c>
      <c r="E818" s="483">
        <v>43692.699050000003</v>
      </c>
      <c r="F818" s="483">
        <v>56180.578079999999</v>
      </c>
      <c r="G818" s="483">
        <v>23250.832139999999</v>
      </c>
      <c r="H818" s="89">
        <v>158052.35739000002</v>
      </c>
      <c r="I818" s="483">
        <v>6616.6588199999997</v>
      </c>
      <c r="J818" s="483">
        <v>20376.6423</v>
      </c>
      <c r="K818" s="483">
        <v>6575.518</v>
      </c>
      <c r="L818" s="483">
        <v>16475.22162</v>
      </c>
      <c r="M818" s="483">
        <v>4255.8384299999998</v>
      </c>
      <c r="N818" s="483">
        <v>14442.44924</v>
      </c>
      <c r="O818" s="483">
        <v>3115.9148500000001</v>
      </c>
      <c r="P818" s="483">
        <v>5537.0795500000004</v>
      </c>
      <c r="Q818" s="483">
        <v>10742.67245</v>
      </c>
      <c r="R818" s="89">
        <v>88137.995259999996</v>
      </c>
      <c r="S818" s="483">
        <v>383.27845000000002</v>
      </c>
      <c r="T818" s="483">
        <v>961.46831999999995</v>
      </c>
      <c r="U818" s="483">
        <v>357.11232999999999</v>
      </c>
      <c r="V818" s="483">
        <v>840.90476999999998</v>
      </c>
      <c r="W818" s="483">
        <v>1893.8008600000001</v>
      </c>
      <c r="X818" s="483">
        <v>469.48883000000001</v>
      </c>
      <c r="Y818" s="483">
        <v>470.33846999999997</v>
      </c>
      <c r="Z818" s="483">
        <v>614.46713</v>
      </c>
      <c r="AA818" s="483">
        <v>1170.9965299999999</v>
      </c>
      <c r="AB818" s="483">
        <v>2558.8086400000002</v>
      </c>
      <c r="AC818" s="483">
        <v>1122.4584400000001</v>
      </c>
      <c r="AD818" s="483">
        <v>10843.12277</v>
      </c>
      <c r="AE818" s="483">
        <v>257033.47542</v>
      </c>
      <c r="AF818" s="486">
        <v>21017.967239999998</v>
      </c>
      <c r="AG818" s="486">
        <v>21571.964820000001</v>
      </c>
      <c r="AH818" s="486">
        <v>0</v>
      </c>
      <c r="AI818" s="486">
        <v>2763.7934399999999</v>
      </c>
      <c r="AJ818" s="487">
        <v>211679.74992000003</v>
      </c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</row>
    <row r="819" spans="1:55" s="42" customFormat="1" x14ac:dyDescent="0.25">
      <c r="A819" s="406"/>
      <c r="B819" s="115">
        <v>250305</v>
      </c>
      <c r="C819" s="185" t="s">
        <v>280</v>
      </c>
      <c r="D819" s="483">
        <v>0</v>
      </c>
      <c r="E819" s="483">
        <v>0</v>
      </c>
      <c r="F819" s="483">
        <v>0</v>
      </c>
      <c r="G819" s="483">
        <v>0</v>
      </c>
      <c r="H819" s="89">
        <v>0</v>
      </c>
      <c r="I819" s="483">
        <v>1348.28918</v>
      </c>
      <c r="J819" s="483">
        <v>0</v>
      </c>
      <c r="K819" s="483">
        <v>0</v>
      </c>
      <c r="L819" s="483">
        <v>0</v>
      </c>
      <c r="M819" s="483">
        <v>0</v>
      </c>
      <c r="N819" s="483">
        <v>0</v>
      </c>
      <c r="O819" s="483">
        <v>0</v>
      </c>
      <c r="P819" s="483">
        <v>161.05297999999999</v>
      </c>
      <c r="Q819" s="483">
        <v>0</v>
      </c>
      <c r="R819" s="89">
        <v>1509.3421599999999</v>
      </c>
      <c r="S819" s="483">
        <v>0</v>
      </c>
      <c r="T819" s="483">
        <v>0</v>
      </c>
      <c r="U819" s="483">
        <v>0</v>
      </c>
      <c r="V819" s="483">
        <v>0</v>
      </c>
      <c r="W819" s="483">
        <v>0</v>
      </c>
      <c r="X819" s="483">
        <v>0</v>
      </c>
      <c r="Y819" s="483">
        <v>0.58411999999999997</v>
      </c>
      <c r="Z819" s="483">
        <v>0</v>
      </c>
      <c r="AA819" s="483">
        <v>0</v>
      </c>
      <c r="AB819" s="483">
        <v>6.5943699999999996</v>
      </c>
      <c r="AC819" s="483">
        <v>0</v>
      </c>
      <c r="AD819" s="483">
        <v>7.17849</v>
      </c>
      <c r="AE819" s="483">
        <v>1516.5206499999999</v>
      </c>
      <c r="AF819" s="486">
        <v>0</v>
      </c>
      <c r="AG819" s="486">
        <v>0</v>
      </c>
      <c r="AH819" s="486">
        <v>0</v>
      </c>
      <c r="AI819" s="486">
        <v>0.58411999999999997</v>
      </c>
      <c r="AJ819" s="487">
        <v>1515.9365299999999</v>
      </c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</row>
    <row r="820" spans="1:55" s="42" customFormat="1" x14ac:dyDescent="0.25">
      <c r="A820" s="406"/>
      <c r="B820" s="115">
        <v>250310</v>
      </c>
      <c r="C820" s="185" t="s">
        <v>281</v>
      </c>
      <c r="D820" s="483">
        <v>2402.2465699999998</v>
      </c>
      <c r="E820" s="483">
        <v>2552.49683</v>
      </c>
      <c r="F820" s="483">
        <v>4150.1782499999999</v>
      </c>
      <c r="G820" s="483">
        <v>20745.832139999999</v>
      </c>
      <c r="H820" s="89">
        <v>29850.753789999999</v>
      </c>
      <c r="I820" s="483">
        <v>919.28926000000001</v>
      </c>
      <c r="J820" s="483">
        <v>1315.1850199999999</v>
      </c>
      <c r="K820" s="483">
        <v>5213.8559999999998</v>
      </c>
      <c r="L820" s="483">
        <v>12757.412549999999</v>
      </c>
      <c r="M820" s="483">
        <v>551.53300999999999</v>
      </c>
      <c r="N820" s="483">
        <v>1199.4571599999999</v>
      </c>
      <c r="O820" s="483">
        <v>390.43513000000002</v>
      </c>
      <c r="P820" s="483">
        <v>482.10746</v>
      </c>
      <c r="Q820" s="483">
        <v>1218.1540199999999</v>
      </c>
      <c r="R820" s="89">
        <v>24047.429609999999</v>
      </c>
      <c r="S820" s="483">
        <v>238.58519000000001</v>
      </c>
      <c r="T820" s="483">
        <v>91.175479999999993</v>
      </c>
      <c r="U820" s="483">
        <v>329.47084000000001</v>
      </c>
      <c r="V820" s="483">
        <v>55.595350000000003</v>
      </c>
      <c r="W820" s="483">
        <v>1702.0428999999999</v>
      </c>
      <c r="X820" s="483">
        <v>128.80678</v>
      </c>
      <c r="Y820" s="483">
        <v>175.96476000000001</v>
      </c>
      <c r="Z820" s="483">
        <v>261.38144</v>
      </c>
      <c r="AA820" s="483">
        <v>429.90210000000002</v>
      </c>
      <c r="AB820" s="483">
        <v>46.474899999999998</v>
      </c>
      <c r="AC820" s="483">
        <v>280.61439000000001</v>
      </c>
      <c r="AD820" s="483">
        <v>3740.01413</v>
      </c>
      <c r="AE820" s="483">
        <v>57638.197529999998</v>
      </c>
      <c r="AF820" s="486">
        <v>6413.3131599999997</v>
      </c>
      <c r="AG820" s="486">
        <v>13364.540909999998</v>
      </c>
      <c r="AH820" s="486">
        <v>0</v>
      </c>
      <c r="AI820" s="486">
        <v>886.48125000000005</v>
      </c>
      <c r="AJ820" s="487">
        <v>36973.862209999999</v>
      </c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</row>
    <row r="821" spans="1:55" s="42" customFormat="1" x14ac:dyDescent="0.25">
      <c r="A821" s="406"/>
      <c r="B821" s="115">
        <v>250315</v>
      </c>
      <c r="C821" s="185" t="s">
        <v>282</v>
      </c>
      <c r="D821" s="483">
        <v>857.67876999999999</v>
      </c>
      <c r="E821" s="483">
        <v>996.75985000000003</v>
      </c>
      <c r="F821" s="483">
        <v>2027.5808500000001</v>
      </c>
      <c r="G821" s="483">
        <v>0</v>
      </c>
      <c r="H821" s="89">
        <v>3882.0194700000002</v>
      </c>
      <c r="I821" s="483">
        <v>174.23356999999999</v>
      </c>
      <c r="J821" s="483">
        <v>410.65523999999999</v>
      </c>
      <c r="K821" s="483">
        <v>125.004</v>
      </c>
      <c r="L821" s="483">
        <v>499.58918999999997</v>
      </c>
      <c r="M821" s="483">
        <v>0</v>
      </c>
      <c r="N821" s="483">
        <v>248.01764</v>
      </c>
      <c r="O821" s="483">
        <v>141.83795000000001</v>
      </c>
      <c r="P821" s="483">
        <v>193.51498000000001</v>
      </c>
      <c r="Q821" s="483">
        <v>450.41118999999998</v>
      </c>
      <c r="R821" s="89">
        <v>2243.2637599999998</v>
      </c>
      <c r="S821" s="483">
        <v>51.942529999999998</v>
      </c>
      <c r="T821" s="483">
        <v>32.498849999999997</v>
      </c>
      <c r="U821" s="483">
        <v>20.020499999999998</v>
      </c>
      <c r="V821" s="483">
        <v>19.99212</v>
      </c>
      <c r="W821" s="483">
        <v>54.172170000000001</v>
      </c>
      <c r="X821" s="483">
        <v>12.581110000000001</v>
      </c>
      <c r="Y821" s="483">
        <v>68.417150000000007</v>
      </c>
      <c r="Z821" s="483">
        <v>29.355910000000002</v>
      </c>
      <c r="AA821" s="483">
        <v>64.986699999999999</v>
      </c>
      <c r="AB821" s="483">
        <v>119.95608</v>
      </c>
      <c r="AC821" s="483">
        <v>70.099279999999993</v>
      </c>
      <c r="AD821" s="483">
        <v>544.02239999999995</v>
      </c>
      <c r="AE821" s="483">
        <v>6669.3056299999998</v>
      </c>
      <c r="AF821" s="486">
        <v>373.02163999999999</v>
      </c>
      <c r="AG821" s="486">
        <v>519.58131000000003</v>
      </c>
      <c r="AH821" s="486">
        <v>0</v>
      </c>
      <c r="AI821" s="486">
        <v>203.50313</v>
      </c>
      <c r="AJ821" s="487">
        <v>5573.1995499999994</v>
      </c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</row>
    <row r="822" spans="1:55" s="42" customFormat="1" x14ac:dyDescent="0.25">
      <c r="A822" s="406"/>
      <c r="B822" s="115">
        <v>250320</v>
      </c>
      <c r="C822" s="185" t="s">
        <v>283</v>
      </c>
      <c r="D822" s="483">
        <v>157.44702000000001</v>
      </c>
      <c r="E822" s="483">
        <v>0</v>
      </c>
      <c r="F822" s="483">
        <v>83.626329999999996</v>
      </c>
      <c r="G822" s="483">
        <v>0</v>
      </c>
      <c r="H822" s="89">
        <v>241.07335</v>
      </c>
      <c r="I822" s="483">
        <v>11.673539999999999</v>
      </c>
      <c r="J822" s="483">
        <v>223.12895</v>
      </c>
      <c r="K822" s="483">
        <v>0</v>
      </c>
      <c r="L822" s="483">
        <v>11.58437</v>
      </c>
      <c r="M822" s="483">
        <v>10.39554</v>
      </c>
      <c r="N822" s="483">
        <v>15.12223</v>
      </c>
      <c r="O822" s="483">
        <v>1.98512</v>
      </c>
      <c r="P822" s="483">
        <v>7.4225899999999996</v>
      </c>
      <c r="Q822" s="483">
        <v>15.15921</v>
      </c>
      <c r="R822" s="89">
        <v>296.47154999999998</v>
      </c>
      <c r="S822" s="483">
        <v>0</v>
      </c>
      <c r="T822" s="483">
        <v>0</v>
      </c>
      <c r="U822" s="483">
        <v>0.36643999999999999</v>
      </c>
      <c r="V822" s="483">
        <v>0.30364999999999998</v>
      </c>
      <c r="W822" s="483">
        <v>0.61865999999999999</v>
      </c>
      <c r="X822" s="483">
        <v>0.50619999999999998</v>
      </c>
      <c r="Y822" s="483">
        <v>1.71452</v>
      </c>
      <c r="Z822" s="483">
        <v>1.2970999999999999</v>
      </c>
      <c r="AA822" s="483">
        <v>3.2437100000000001</v>
      </c>
      <c r="AB822" s="483">
        <v>2.3507600000000002</v>
      </c>
      <c r="AC822" s="483">
        <v>2.2873399999999999</v>
      </c>
      <c r="AD822" s="483">
        <v>12.688380000000002</v>
      </c>
      <c r="AE822" s="483">
        <v>550.23328000000004</v>
      </c>
      <c r="AF822" s="486">
        <v>15.12223</v>
      </c>
      <c r="AG822" s="486">
        <v>22.283560000000001</v>
      </c>
      <c r="AH822" s="486">
        <v>0</v>
      </c>
      <c r="AI822" s="486">
        <v>7.2455700000000007</v>
      </c>
      <c r="AJ822" s="487">
        <v>505.58191999999997</v>
      </c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</row>
    <row r="823" spans="1:55" s="42" customFormat="1" x14ac:dyDescent="0.25">
      <c r="A823" s="406"/>
      <c r="B823" s="115">
        <v>250325</v>
      </c>
      <c r="C823" s="185" t="s">
        <v>284</v>
      </c>
      <c r="D823" s="483">
        <v>6532.3804300000002</v>
      </c>
      <c r="E823" s="483">
        <v>0</v>
      </c>
      <c r="F823" s="483">
        <v>9400.2729999999992</v>
      </c>
      <c r="G823" s="483">
        <v>2505</v>
      </c>
      <c r="H823" s="89">
        <v>18437.653429999998</v>
      </c>
      <c r="I823" s="483">
        <v>1155.1885199999999</v>
      </c>
      <c r="J823" s="483">
        <v>4050.92</v>
      </c>
      <c r="K823" s="483">
        <v>835.27</v>
      </c>
      <c r="L823" s="483">
        <v>3206.6355100000001</v>
      </c>
      <c r="M823" s="483">
        <v>1080</v>
      </c>
      <c r="N823" s="483">
        <v>4139</v>
      </c>
      <c r="O823" s="483">
        <v>505.54894999999999</v>
      </c>
      <c r="P823" s="483">
        <v>377.74486000000002</v>
      </c>
      <c r="Q823" s="483">
        <v>340</v>
      </c>
      <c r="R823" s="89">
        <v>15690.307840000001</v>
      </c>
      <c r="S823" s="483">
        <v>92.750730000000004</v>
      </c>
      <c r="T823" s="483">
        <v>5.9704300000000003</v>
      </c>
      <c r="U823" s="483">
        <v>6.7045500000000002</v>
      </c>
      <c r="V823" s="483">
        <v>0</v>
      </c>
      <c r="W823" s="483">
        <v>136.96713</v>
      </c>
      <c r="X823" s="483">
        <v>0</v>
      </c>
      <c r="Y823" s="483">
        <v>0.32527</v>
      </c>
      <c r="Z823" s="483">
        <v>0</v>
      </c>
      <c r="AA823" s="483">
        <v>98.155810000000002</v>
      </c>
      <c r="AB823" s="483">
        <v>184.77441999999999</v>
      </c>
      <c r="AC823" s="483">
        <v>95.684899999999999</v>
      </c>
      <c r="AD823" s="483">
        <v>621.33323999999993</v>
      </c>
      <c r="AE823" s="483">
        <v>34749.29451</v>
      </c>
      <c r="AF823" s="486">
        <v>4974.2700000000004</v>
      </c>
      <c r="AG823" s="486">
        <v>4286.6355100000001</v>
      </c>
      <c r="AH823" s="486">
        <v>0</v>
      </c>
      <c r="AI823" s="486">
        <v>194.16597999999999</v>
      </c>
      <c r="AJ823" s="487">
        <v>25294.223020000001</v>
      </c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</row>
    <row r="824" spans="1:55" s="42" customFormat="1" x14ac:dyDescent="0.25">
      <c r="A824" s="406"/>
      <c r="B824" s="115">
        <v>250330</v>
      </c>
      <c r="C824" s="185" t="s">
        <v>285</v>
      </c>
      <c r="D824" s="483">
        <v>0</v>
      </c>
      <c r="E824" s="483">
        <v>0</v>
      </c>
      <c r="F824" s="483">
        <v>0</v>
      </c>
      <c r="G824" s="483">
        <v>0</v>
      </c>
      <c r="H824" s="89">
        <v>0</v>
      </c>
      <c r="I824" s="483">
        <v>0</v>
      </c>
      <c r="J824" s="483">
        <v>0</v>
      </c>
      <c r="K824" s="483">
        <v>0</v>
      </c>
      <c r="L824" s="483">
        <v>0</v>
      </c>
      <c r="M824" s="483">
        <v>0</v>
      </c>
      <c r="N824" s="483">
        <v>0</v>
      </c>
      <c r="O824" s="483">
        <v>0</v>
      </c>
      <c r="P824" s="483">
        <v>0</v>
      </c>
      <c r="Q824" s="483">
        <v>0</v>
      </c>
      <c r="R824" s="89">
        <v>0</v>
      </c>
      <c r="S824" s="483">
        <v>0</v>
      </c>
      <c r="T824" s="483">
        <v>0</v>
      </c>
      <c r="U824" s="483">
        <v>0</v>
      </c>
      <c r="V824" s="483">
        <v>0</v>
      </c>
      <c r="W824" s="483">
        <v>0</v>
      </c>
      <c r="X824" s="483">
        <v>0</v>
      </c>
      <c r="Y824" s="483">
        <v>0</v>
      </c>
      <c r="Z824" s="483">
        <v>0</v>
      </c>
      <c r="AA824" s="483">
        <v>0</v>
      </c>
      <c r="AB824" s="483">
        <v>0</v>
      </c>
      <c r="AC824" s="483">
        <v>0</v>
      </c>
      <c r="AD824" s="483">
        <v>0</v>
      </c>
      <c r="AE824" s="483">
        <v>0</v>
      </c>
      <c r="AF824" s="486">
        <v>0</v>
      </c>
      <c r="AG824" s="486">
        <v>0</v>
      </c>
      <c r="AH824" s="486">
        <v>0</v>
      </c>
      <c r="AI824" s="486">
        <v>0</v>
      </c>
      <c r="AJ824" s="487">
        <v>0</v>
      </c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</row>
    <row r="825" spans="1:55" s="42" customFormat="1" x14ac:dyDescent="0.25">
      <c r="A825" s="406"/>
      <c r="B825" s="115">
        <v>250390</v>
      </c>
      <c r="C825" s="185" t="s">
        <v>118</v>
      </c>
      <c r="D825" s="483">
        <v>24978.495330000002</v>
      </c>
      <c r="E825" s="483">
        <v>40143.442369999997</v>
      </c>
      <c r="F825" s="483">
        <v>40518.919650000003</v>
      </c>
      <c r="G825" s="483">
        <v>0</v>
      </c>
      <c r="H825" s="89">
        <v>105640.85735000001</v>
      </c>
      <c r="I825" s="483">
        <v>3007.9847500000001</v>
      </c>
      <c r="J825" s="483">
        <v>14376.75309</v>
      </c>
      <c r="K825" s="483">
        <v>401.38799999999998</v>
      </c>
      <c r="L825" s="483">
        <v>0</v>
      </c>
      <c r="M825" s="483">
        <v>2613.9098800000002</v>
      </c>
      <c r="N825" s="483">
        <v>8840.8522099999991</v>
      </c>
      <c r="O825" s="483">
        <v>2076.1077</v>
      </c>
      <c r="P825" s="483">
        <v>4315.23668</v>
      </c>
      <c r="Q825" s="483">
        <v>8718.9480299999996</v>
      </c>
      <c r="R825" s="89">
        <v>44351.180339999999</v>
      </c>
      <c r="S825" s="483">
        <v>0</v>
      </c>
      <c r="T825" s="483">
        <v>831.82356000000004</v>
      </c>
      <c r="U825" s="483">
        <v>0.55000000000000004</v>
      </c>
      <c r="V825" s="483">
        <v>765.01364999999998</v>
      </c>
      <c r="W825" s="483">
        <v>0</v>
      </c>
      <c r="X825" s="483">
        <v>327.59474</v>
      </c>
      <c r="Y825" s="483">
        <v>223.33265</v>
      </c>
      <c r="Z825" s="483">
        <v>322.43268</v>
      </c>
      <c r="AA825" s="483">
        <v>574.70821000000001</v>
      </c>
      <c r="AB825" s="483">
        <v>2198.6581099999999</v>
      </c>
      <c r="AC825" s="483">
        <v>673.77252999999996</v>
      </c>
      <c r="AD825" s="483">
        <v>5917.886129999999</v>
      </c>
      <c r="AE825" s="483">
        <v>155909.92382</v>
      </c>
      <c r="AF825" s="486">
        <v>9242.2402099999999</v>
      </c>
      <c r="AG825" s="486">
        <v>3378.92353</v>
      </c>
      <c r="AH825" s="486">
        <v>0</v>
      </c>
      <c r="AI825" s="486">
        <v>1471.81339</v>
      </c>
      <c r="AJ825" s="487">
        <v>141816.94668999998</v>
      </c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</row>
    <row r="826" spans="1:55" s="42" customFormat="1" x14ac:dyDescent="0.25">
      <c r="A826" s="406"/>
      <c r="B826" s="115">
        <v>2504</v>
      </c>
      <c r="C826" s="185" t="s">
        <v>286</v>
      </c>
      <c r="D826" s="483">
        <v>27612.692490000001</v>
      </c>
      <c r="E826" s="483">
        <v>25632.669259999999</v>
      </c>
      <c r="F826" s="483">
        <v>36147.196689999997</v>
      </c>
      <c r="G826" s="483">
        <v>26452.961719999999</v>
      </c>
      <c r="H826" s="89">
        <v>115845.52015999999</v>
      </c>
      <c r="I826" s="483">
        <v>9139.8502800000006</v>
      </c>
      <c r="J826" s="483">
        <v>25281.784510000001</v>
      </c>
      <c r="K826" s="483">
        <v>15425.821</v>
      </c>
      <c r="L826" s="483">
        <v>18091.449000000001</v>
      </c>
      <c r="M826" s="483">
        <v>2928.04423</v>
      </c>
      <c r="N826" s="483">
        <v>26212.225569999999</v>
      </c>
      <c r="O826" s="483">
        <v>450.68407000000002</v>
      </c>
      <c r="P826" s="483">
        <v>648.00689</v>
      </c>
      <c r="Q826" s="483">
        <v>1432.24647</v>
      </c>
      <c r="R826" s="89">
        <v>99610.11202</v>
      </c>
      <c r="S826" s="483">
        <v>1715.38427</v>
      </c>
      <c r="T826" s="483">
        <v>1460.4024899999999</v>
      </c>
      <c r="U826" s="483">
        <v>30.19716</v>
      </c>
      <c r="V826" s="483">
        <v>25.240639999999999</v>
      </c>
      <c r="W826" s="483">
        <v>55.646749999999997</v>
      </c>
      <c r="X826" s="483">
        <v>91.381919999999994</v>
      </c>
      <c r="Y826" s="483">
        <v>128.71032</v>
      </c>
      <c r="Z826" s="483">
        <v>241.92520999999999</v>
      </c>
      <c r="AA826" s="483">
        <v>99.765029999999996</v>
      </c>
      <c r="AB826" s="483">
        <v>114.57813</v>
      </c>
      <c r="AC826" s="483">
        <v>98.503500000000003</v>
      </c>
      <c r="AD826" s="483">
        <v>4061.7354199999995</v>
      </c>
      <c r="AE826" s="483">
        <v>219517.3676</v>
      </c>
      <c r="AF826" s="486">
        <v>41638.046569999999</v>
      </c>
      <c r="AG826" s="486">
        <v>21044.73387</v>
      </c>
      <c r="AH826" s="486">
        <v>0</v>
      </c>
      <c r="AI826" s="486">
        <v>326.97884999999997</v>
      </c>
      <c r="AJ826" s="487">
        <v>156507.60831000004</v>
      </c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</row>
    <row r="827" spans="1:55" s="42" customFormat="1" x14ac:dyDescent="0.25">
      <c r="A827" s="406"/>
      <c r="B827" s="115">
        <v>250405</v>
      </c>
      <c r="C827" s="185" t="s">
        <v>287</v>
      </c>
      <c r="D827" s="483">
        <v>20727.35353</v>
      </c>
      <c r="E827" s="483">
        <v>13480.69749</v>
      </c>
      <c r="F827" s="483">
        <v>34731.755989999998</v>
      </c>
      <c r="G827" s="483">
        <v>22682.085179999998</v>
      </c>
      <c r="H827" s="89">
        <v>91621.892189999984</v>
      </c>
      <c r="I827" s="483">
        <v>8716.4419799999996</v>
      </c>
      <c r="J827" s="483">
        <v>16744.736219999999</v>
      </c>
      <c r="K827" s="483">
        <v>14380.630999999999</v>
      </c>
      <c r="L827" s="483">
        <v>15919.104439999999</v>
      </c>
      <c r="M827" s="483">
        <v>544.41269999999997</v>
      </c>
      <c r="N827" s="483">
        <v>14927.72516</v>
      </c>
      <c r="O827" s="483">
        <v>399.07911000000001</v>
      </c>
      <c r="P827" s="483">
        <v>621.45776999999998</v>
      </c>
      <c r="Q827" s="483">
        <v>1187.1777400000001</v>
      </c>
      <c r="R827" s="89">
        <v>73440.76612</v>
      </c>
      <c r="S827" s="483">
        <v>1612.14229</v>
      </c>
      <c r="T827" s="483">
        <v>888.12581999999998</v>
      </c>
      <c r="U827" s="483">
        <v>29.002220000000001</v>
      </c>
      <c r="V827" s="483">
        <v>25.240639999999999</v>
      </c>
      <c r="W827" s="483">
        <v>53.181919999999998</v>
      </c>
      <c r="X827" s="483">
        <v>10.05761</v>
      </c>
      <c r="Y827" s="483">
        <v>0</v>
      </c>
      <c r="Z827" s="483">
        <v>39.038139999999999</v>
      </c>
      <c r="AA827" s="483">
        <v>90.854810000000001</v>
      </c>
      <c r="AB827" s="483">
        <v>110.27037</v>
      </c>
      <c r="AC827" s="483">
        <v>69.03613</v>
      </c>
      <c r="AD827" s="483">
        <v>2926.9499499999997</v>
      </c>
      <c r="AE827" s="483">
        <v>167989.60825999998</v>
      </c>
      <c r="AF827" s="486">
        <v>29308.356159999999</v>
      </c>
      <c r="AG827" s="486">
        <v>16488.75778</v>
      </c>
      <c r="AH827" s="486">
        <v>0</v>
      </c>
      <c r="AI827" s="486">
        <v>159.89094</v>
      </c>
      <c r="AJ827" s="487">
        <v>122032.60337999999</v>
      </c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</row>
    <row r="828" spans="1:55" s="42" customFormat="1" x14ac:dyDescent="0.25">
      <c r="A828" s="406"/>
      <c r="B828" s="115">
        <v>250490</v>
      </c>
      <c r="C828" s="185" t="s">
        <v>288</v>
      </c>
      <c r="D828" s="483">
        <v>6885.33896</v>
      </c>
      <c r="E828" s="483">
        <v>12151.97177</v>
      </c>
      <c r="F828" s="483">
        <v>1415.4407000000001</v>
      </c>
      <c r="G828" s="483">
        <v>3770.8765400000002</v>
      </c>
      <c r="H828" s="89">
        <v>24223.627970000001</v>
      </c>
      <c r="I828" s="483">
        <v>423.4083</v>
      </c>
      <c r="J828" s="483">
        <v>8537.0482900000006</v>
      </c>
      <c r="K828" s="483">
        <v>1045.19</v>
      </c>
      <c r="L828" s="483">
        <v>2172.34456</v>
      </c>
      <c r="M828" s="483">
        <v>2383.6315300000001</v>
      </c>
      <c r="N828" s="483">
        <v>11284.500410000001</v>
      </c>
      <c r="O828" s="483">
        <v>51.604959999999998</v>
      </c>
      <c r="P828" s="483">
        <v>26.549119999999998</v>
      </c>
      <c r="Q828" s="483">
        <v>245.06872999999999</v>
      </c>
      <c r="R828" s="89">
        <v>26169.3459</v>
      </c>
      <c r="S828" s="483">
        <v>103.24198</v>
      </c>
      <c r="T828" s="483">
        <v>572.27666999999997</v>
      </c>
      <c r="U828" s="483">
        <v>1.1949399999999999</v>
      </c>
      <c r="V828" s="483">
        <v>0</v>
      </c>
      <c r="W828" s="483">
        <v>2.4648300000000001</v>
      </c>
      <c r="X828" s="483">
        <v>81.324309999999997</v>
      </c>
      <c r="Y828" s="483">
        <v>128.71032</v>
      </c>
      <c r="Z828" s="483">
        <v>202.88706999999999</v>
      </c>
      <c r="AA828" s="483">
        <v>8.9102200000000007</v>
      </c>
      <c r="AB828" s="483">
        <v>4.30776</v>
      </c>
      <c r="AC828" s="483">
        <v>29.467369999999999</v>
      </c>
      <c r="AD828" s="483">
        <v>1134.78547</v>
      </c>
      <c r="AE828" s="483">
        <v>51527.759340000004</v>
      </c>
      <c r="AF828" s="486">
        <v>12329.690410000001</v>
      </c>
      <c r="AG828" s="486">
        <v>4555.9760900000001</v>
      </c>
      <c r="AH828" s="486">
        <v>0</v>
      </c>
      <c r="AI828" s="486">
        <v>167.08790999999999</v>
      </c>
      <c r="AJ828" s="487">
        <v>34475.004930000003</v>
      </c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</row>
    <row r="829" spans="1:55" s="42" customFormat="1" x14ac:dyDescent="0.25">
      <c r="A829" s="406"/>
      <c r="B829" s="115">
        <v>2505</v>
      </c>
      <c r="C829" s="185" t="s">
        <v>289</v>
      </c>
      <c r="D829" s="483">
        <v>8022.3193600000004</v>
      </c>
      <c r="E829" s="483">
        <v>6915.1177699999998</v>
      </c>
      <c r="F829" s="483">
        <v>15147.04211</v>
      </c>
      <c r="G829" s="483">
        <v>2612.54792</v>
      </c>
      <c r="H829" s="89">
        <v>32697.027160000001</v>
      </c>
      <c r="I829" s="483">
        <v>2350.0926300000001</v>
      </c>
      <c r="J829" s="483">
        <v>6394.3962300000003</v>
      </c>
      <c r="K829" s="483">
        <v>1860.9190000000001</v>
      </c>
      <c r="L829" s="483">
        <v>6280.0428499999998</v>
      </c>
      <c r="M829" s="483">
        <v>1681.69154</v>
      </c>
      <c r="N829" s="483">
        <v>5943.6494700000003</v>
      </c>
      <c r="O829" s="483">
        <v>1074.2465999999999</v>
      </c>
      <c r="P829" s="483">
        <v>697.22641999999996</v>
      </c>
      <c r="Q829" s="483">
        <v>565.79096000000004</v>
      </c>
      <c r="R829" s="89">
        <v>26848.055699999997</v>
      </c>
      <c r="S829" s="483">
        <v>0</v>
      </c>
      <c r="T829" s="483">
        <v>9.4730799999999995</v>
      </c>
      <c r="U829" s="483">
        <v>8.6799700000000009</v>
      </c>
      <c r="V829" s="483">
        <v>0</v>
      </c>
      <c r="W829" s="483">
        <v>274.54419999999999</v>
      </c>
      <c r="X829" s="483">
        <v>0</v>
      </c>
      <c r="Y829" s="483">
        <v>32.942869999999999</v>
      </c>
      <c r="Z829" s="483">
        <v>53.05348</v>
      </c>
      <c r="AA829" s="483">
        <v>209.18017</v>
      </c>
      <c r="AB829" s="483">
        <v>342.24092000000002</v>
      </c>
      <c r="AC829" s="483">
        <v>143.65451999999999</v>
      </c>
      <c r="AD829" s="483">
        <v>1073.7692100000002</v>
      </c>
      <c r="AE829" s="483">
        <v>60618.852069999994</v>
      </c>
      <c r="AF829" s="486">
        <v>7804.5684700000002</v>
      </c>
      <c r="AG829" s="486">
        <v>7961.7343899999996</v>
      </c>
      <c r="AH829" s="486">
        <v>0</v>
      </c>
      <c r="AI829" s="486">
        <v>385.77755999999999</v>
      </c>
      <c r="AJ829" s="487">
        <v>44466.771649999995</v>
      </c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</row>
    <row r="830" spans="1:55" s="42" customFormat="1" x14ac:dyDescent="0.25">
      <c r="A830" s="406"/>
      <c r="B830" s="115">
        <v>250505</v>
      </c>
      <c r="C830" s="185" t="s">
        <v>290</v>
      </c>
      <c r="D830" s="483">
        <v>7180.11895</v>
      </c>
      <c r="E830" s="483">
        <v>6894.2153900000003</v>
      </c>
      <c r="F830" s="483">
        <v>10200.375679999999</v>
      </c>
      <c r="G830" s="483">
        <v>2551</v>
      </c>
      <c r="H830" s="89">
        <v>26825.710019999999</v>
      </c>
      <c r="I830" s="483">
        <v>2350.0926300000001</v>
      </c>
      <c r="J830" s="483">
        <v>5742.98</v>
      </c>
      <c r="K830" s="483">
        <v>1471.7619999999999</v>
      </c>
      <c r="L830" s="483">
        <v>5156.8094300000002</v>
      </c>
      <c r="M830" s="483">
        <v>1524</v>
      </c>
      <c r="N830" s="483">
        <v>5943.6494700000003</v>
      </c>
      <c r="O830" s="483">
        <v>767.77197000000001</v>
      </c>
      <c r="P830" s="483">
        <v>608.47311000000002</v>
      </c>
      <c r="Q830" s="483">
        <v>510</v>
      </c>
      <c r="R830" s="89">
        <v>24075.53861</v>
      </c>
      <c r="S830" s="483">
        <v>0</v>
      </c>
      <c r="T830" s="483">
        <v>9.4730699999999999</v>
      </c>
      <c r="U830" s="483">
        <v>8.6799700000000009</v>
      </c>
      <c r="V830" s="483">
        <v>0</v>
      </c>
      <c r="W830" s="483">
        <v>194.03676999999999</v>
      </c>
      <c r="X830" s="483">
        <v>0</v>
      </c>
      <c r="Y830" s="483">
        <v>0</v>
      </c>
      <c r="Z830" s="483">
        <v>0</v>
      </c>
      <c r="AA830" s="483">
        <v>187.63893999999999</v>
      </c>
      <c r="AB830" s="483">
        <v>261.76377000000002</v>
      </c>
      <c r="AC830" s="483">
        <v>141.34701000000001</v>
      </c>
      <c r="AD830" s="483">
        <v>802.9395300000001</v>
      </c>
      <c r="AE830" s="483">
        <v>51704.188160000005</v>
      </c>
      <c r="AF830" s="486">
        <v>7415.41147</v>
      </c>
      <c r="AG830" s="486">
        <v>6680.8094300000002</v>
      </c>
      <c r="AH830" s="486">
        <v>0</v>
      </c>
      <c r="AI830" s="486">
        <v>328.98595</v>
      </c>
      <c r="AJ830" s="487">
        <v>37278.981309999988</v>
      </c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</row>
    <row r="831" spans="1:55" s="42" customFormat="1" x14ac:dyDescent="0.25">
      <c r="A831" s="406"/>
      <c r="B831" s="115">
        <v>250510</v>
      </c>
      <c r="C831" s="185" t="s">
        <v>291</v>
      </c>
      <c r="D831" s="483">
        <v>0</v>
      </c>
      <c r="E831" s="483">
        <v>20.902380000000001</v>
      </c>
      <c r="F831" s="483">
        <v>0</v>
      </c>
      <c r="G831" s="483">
        <v>0</v>
      </c>
      <c r="H831" s="89">
        <v>20.902380000000001</v>
      </c>
      <c r="I831" s="483">
        <v>0</v>
      </c>
      <c r="J831" s="483">
        <v>0</v>
      </c>
      <c r="K831" s="483">
        <v>0</v>
      </c>
      <c r="L831" s="483">
        <v>0</v>
      </c>
      <c r="M831" s="483">
        <v>0</v>
      </c>
      <c r="N831" s="483">
        <v>0</v>
      </c>
      <c r="O831" s="483">
        <v>0</v>
      </c>
      <c r="P831" s="483">
        <v>0</v>
      </c>
      <c r="Q831" s="483">
        <v>0</v>
      </c>
      <c r="R831" s="89">
        <v>0</v>
      </c>
      <c r="S831" s="483">
        <v>0</v>
      </c>
      <c r="T831" s="483">
        <v>0</v>
      </c>
      <c r="U831" s="483">
        <v>0</v>
      </c>
      <c r="V831" s="483">
        <v>0</v>
      </c>
      <c r="W831" s="483">
        <v>0</v>
      </c>
      <c r="X831" s="483">
        <v>0</v>
      </c>
      <c r="Y831" s="483">
        <v>0</v>
      </c>
      <c r="Z831" s="483">
        <v>0</v>
      </c>
      <c r="AA831" s="483">
        <v>0</v>
      </c>
      <c r="AB831" s="483">
        <v>0</v>
      </c>
      <c r="AC831" s="483">
        <v>0</v>
      </c>
      <c r="AD831" s="483">
        <v>0</v>
      </c>
      <c r="AE831" s="483">
        <v>20.902380000000001</v>
      </c>
      <c r="AF831" s="486">
        <v>0</v>
      </c>
      <c r="AG831" s="486">
        <v>0</v>
      </c>
      <c r="AH831" s="486">
        <v>0</v>
      </c>
      <c r="AI831" s="486">
        <v>0</v>
      </c>
      <c r="AJ831" s="487">
        <v>20.902380000000001</v>
      </c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</row>
    <row r="832" spans="1:55" s="42" customFormat="1" x14ac:dyDescent="0.25">
      <c r="A832" s="406"/>
      <c r="B832" s="115">
        <v>250590</v>
      </c>
      <c r="C832" s="185" t="s">
        <v>292</v>
      </c>
      <c r="D832" s="483">
        <v>842.20041000000003</v>
      </c>
      <c r="E832" s="483">
        <v>0</v>
      </c>
      <c r="F832" s="483">
        <v>4946.6664300000002</v>
      </c>
      <c r="G832" s="483">
        <v>61.547919999999998</v>
      </c>
      <c r="H832" s="89">
        <v>5850.4147600000006</v>
      </c>
      <c r="I832" s="483">
        <v>0</v>
      </c>
      <c r="J832" s="483">
        <v>651.41623000000004</v>
      </c>
      <c r="K832" s="483">
        <v>389.15699999999998</v>
      </c>
      <c r="L832" s="483">
        <v>1123.23342</v>
      </c>
      <c r="M832" s="483">
        <v>157.69154</v>
      </c>
      <c r="N832" s="483">
        <v>0</v>
      </c>
      <c r="O832" s="483">
        <v>306.47462999999999</v>
      </c>
      <c r="P832" s="483">
        <v>88.753309999999999</v>
      </c>
      <c r="Q832" s="483">
        <v>55.790959999999998</v>
      </c>
      <c r="R832" s="89">
        <v>2772.5170899999998</v>
      </c>
      <c r="S832" s="483">
        <v>0</v>
      </c>
      <c r="T832" s="483">
        <v>1.0000000000000001E-5</v>
      </c>
      <c r="U832" s="483">
        <v>0</v>
      </c>
      <c r="V832" s="483">
        <v>0</v>
      </c>
      <c r="W832" s="483">
        <v>80.507429999999999</v>
      </c>
      <c r="X832" s="483">
        <v>0</v>
      </c>
      <c r="Y832" s="483">
        <v>32.942869999999999</v>
      </c>
      <c r="Z832" s="483">
        <v>53.05348</v>
      </c>
      <c r="AA832" s="483">
        <v>21.541229999999999</v>
      </c>
      <c r="AB832" s="483">
        <v>80.477149999999995</v>
      </c>
      <c r="AC832" s="483">
        <v>2.3075100000000002</v>
      </c>
      <c r="AD832" s="483">
        <v>270.82968</v>
      </c>
      <c r="AE832" s="483">
        <v>8893.7615300000016</v>
      </c>
      <c r="AF832" s="486">
        <v>389.15699999999998</v>
      </c>
      <c r="AG832" s="486">
        <v>1280.9249600000001</v>
      </c>
      <c r="AH832" s="486">
        <v>0</v>
      </c>
      <c r="AI832" s="486">
        <v>56.791609999999999</v>
      </c>
      <c r="AJ832" s="487">
        <v>7166.8879599999991</v>
      </c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</row>
    <row r="833" spans="1:55" s="42" customFormat="1" x14ac:dyDescent="0.25">
      <c r="A833" s="406"/>
      <c r="B833" s="115">
        <v>2506</v>
      </c>
      <c r="C833" s="185" t="s">
        <v>293</v>
      </c>
      <c r="D833" s="483">
        <v>57.95917</v>
      </c>
      <c r="E833" s="483">
        <v>282.48158000000001</v>
      </c>
      <c r="F833" s="483">
        <v>4497.7106700000004</v>
      </c>
      <c r="G833" s="483">
        <v>0</v>
      </c>
      <c r="H833" s="89">
        <v>4838.1514200000001</v>
      </c>
      <c r="I833" s="483">
        <v>3809.5567700000001</v>
      </c>
      <c r="J833" s="483">
        <v>1189.2535800000001</v>
      </c>
      <c r="K833" s="483">
        <v>0</v>
      </c>
      <c r="L833" s="483">
        <v>65561.248470000006</v>
      </c>
      <c r="M833" s="483">
        <v>1094.45596</v>
      </c>
      <c r="N833" s="483">
        <v>0</v>
      </c>
      <c r="O833" s="483">
        <v>319.73502999999999</v>
      </c>
      <c r="P833" s="483">
        <v>621.87040999999999</v>
      </c>
      <c r="Q833" s="483">
        <v>1569.3773799999999</v>
      </c>
      <c r="R833" s="89">
        <v>74165.497600000017</v>
      </c>
      <c r="S833" s="483">
        <v>113.77379000000001</v>
      </c>
      <c r="T833" s="483">
        <v>48.648240000000001</v>
      </c>
      <c r="U833" s="483">
        <v>74.487399999999994</v>
      </c>
      <c r="V833" s="483">
        <v>9.9339399999999998</v>
      </c>
      <c r="W833" s="483">
        <v>121.55806</v>
      </c>
      <c r="X833" s="483">
        <v>0</v>
      </c>
      <c r="Y833" s="483">
        <v>0</v>
      </c>
      <c r="Z833" s="483">
        <v>62.142130000000002</v>
      </c>
      <c r="AA833" s="483">
        <v>1015.70679</v>
      </c>
      <c r="AB833" s="483">
        <v>214.08564000000001</v>
      </c>
      <c r="AC833" s="483">
        <v>2.4102899999999998</v>
      </c>
      <c r="AD833" s="483">
        <v>1662.7462800000001</v>
      </c>
      <c r="AE833" s="483">
        <v>80666.395300000018</v>
      </c>
      <c r="AF833" s="486">
        <v>0</v>
      </c>
      <c r="AG833" s="486">
        <v>66665.638370000015</v>
      </c>
      <c r="AH833" s="486">
        <v>0</v>
      </c>
      <c r="AI833" s="486">
        <v>1018.11708</v>
      </c>
      <c r="AJ833" s="487">
        <v>12982.63985</v>
      </c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</row>
    <row r="834" spans="1:55" s="42" customFormat="1" x14ac:dyDescent="0.25">
      <c r="A834" s="406"/>
      <c r="B834" s="115">
        <v>2507</v>
      </c>
      <c r="C834" s="185" t="s">
        <v>294</v>
      </c>
      <c r="D834" s="483">
        <v>0</v>
      </c>
      <c r="E834" s="483">
        <v>0</v>
      </c>
      <c r="F834" s="483">
        <v>0</v>
      </c>
      <c r="G834" s="483">
        <v>0.78088000000000002</v>
      </c>
      <c r="H834" s="89">
        <v>0.78088000000000002</v>
      </c>
      <c r="I834" s="483">
        <v>0</v>
      </c>
      <c r="J834" s="483">
        <v>0</v>
      </c>
      <c r="K834" s="483">
        <v>0</v>
      </c>
      <c r="L834" s="483">
        <v>0</v>
      </c>
      <c r="M834" s="483">
        <v>0.51663999999999999</v>
      </c>
      <c r="N834" s="483">
        <v>0</v>
      </c>
      <c r="O834" s="483">
        <v>0</v>
      </c>
      <c r="P834" s="483">
        <v>0</v>
      </c>
      <c r="Q834" s="483">
        <v>0</v>
      </c>
      <c r="R834" s="89">
        <v>0.51663999999999999</v>
      </c>
      <c r="S834" s="483">
        <v>0</v>
      </c>
      <c r="T834" s="483">
        <v>0</v>
      </c>
      <c r="U834" s="483">
        <v>0</v>
      </c>
      <c r="V834" s="483">
        <v>0</v>
      </c>
      <c r="W834" s="483">
        <v>0</v>
      </c>
      <c r="X834" s="483">
        <v>0</v>
      </c>
      <c r="Y834" s="483">
        <v>0</v>
      </c>
      <c r="Z834" s="483">
        <v>0</v>
      </c>
      <c r="AA834" s="483">
        <v>0</v>
      </c>
      <c r="AB834" s="483">
        <v>0</v>
      </c>
      <c r="AC834" s="483">
        <v>0</v>
      </c>
      <c r="AD834" s="483">
        <v>0</v>
      </c>
      <c r="AE834" s="483">
        <v>1.29752</v>
      </c>
      <c r="AF834" s="486">
        <v>0</v>
      </c>
      <c r="AG834" s="486">
        <v>0.51663999999999999</v>
      </c>
      <c r="AH834" s="486">
        <v>0</v>
      </c>
      <c r="AI834" s="486">
        <v>0</v>
      </c>
      <c r="AJ834" s="487">
        <v>0.78088000000000002</v>
      </c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</row>
    <row r="835" spans="1:55" s="42" customFormat="1" x14ac:dyDescent="0.25">
      <c r="A835" s="406"/>
      <c r="B835" s="115">
        <v>2508</v>
      </c>
      <c r="C835" s="185" t="s">
        <v>833</v>
      </c>
      <c r="D835" s="483">
        <v>0</v>
      </c>
      <c r="E835" s="483">
        <v>0</v>
      </c>
      <c r="F835" s="483">
        <v>0</v>
      </c>
      <c r="G835" s="483">
        <v>0</v>
      </c>
      <c r="H835" s="89">
        <v>0</v>
      </c>
      <c r="I835" s="483">
        <v>0</v>
      </c>
      <c r="J835" s="483">
        <v>0</v>
      </c>
      <c r="K835" s="483">
        <v>0</v>
      </c>
      <c r="L835" s="483">
        <v>0</v>
      </c>
      <c r="M835" s="483">
        <v>0</v>
      </c>
      <c r="N835" s="483">
        <v>0</v>
      </c>
      <c r="O835" s="483">
        <v>0</v>
      </c>
      <c r="P835" s="483">
        <v>0</v>
      </c>
      <c r="Q835" s="483">
        <v>0</v>
      </c>
      <c r="R835" s="89">
        <v>0</v>
      </c>
      <c r="S835" s="483">
        <v>0</v>
      </c>
      <c r="T835" s="483">
        <v>0</v>
      </c>
      <c r="U835" s="483">
        <v>0</v>
      </c>
      <c r="V835" s="483">
        <v>0</v>
      </c>
      <c r="W835" s="483">
        <v>0</v>
      </c>
      <c r="X835" s="483">
        <v>0</v>
      </c>
      <c r="Y835" s="483">
        <v>0</v>
      </c>
      <c r="Z835" s="483">
        <v>0</v>
      </c>
      <c r="AA835" s="483">
        <v>0</v>
      </c>
      <c r="AB835" s="483">
        <v>0</v>
      </c>
      <c r="AC835" s="483">
        <v>0</v>
      </c>
      <c r="AD835" s="483">
        <v>0</v>
      </c>
      <c r="AE835" s="483">
        <v>0</v>
      </c>
      <c r="AF835" s="486">
        <v>0</v>
      </c>
      <c r="AG835" s="486">
        <v>0</v>
      </c>
      <c r="AH835" s="486">
        <v>0</v>
      </c>
      <c r="AI835" s="486">
        <v>0</v>
      </c>
      <c r="AJ835" s="487">
        <v>0</v>
      </c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</row>
    <row r="836" spans="1:55" s="42" customFormat="1" x14ac:dyDescent="0.25">
      <c r="A836" s="406"/>
      <c r="B836" s="115">
        <v>250805</v>
      </c>
      <c r="C836" s="185" t="s">
        <v>809</v>
      </c>
      <c r="D836" s="483">
        <v>0</v>
      </c>
      <c r="E836" s="483">
        <v>0</v>
      </c>
      <c r="F836" s="483">
        <v>0</v>
      </c>
      <c r="G836" s="483">
        <v>0</v>
      </c>
      <c r="H836" s="89">
        <v>0</v>
      </c>
      <c r="I836" s="483">
        <v>0</v>
      </c>
      <c r="J836" s="483">
        <v>0</v>
      </c>
      <c r="K836" s="483">
        <v>0</v>
      </c>
      <c r="L836" s="483">
        <v>0</v>
      </c>
      <c r="M836" s="483">
        <v>0</v>
      </c>
      <c r="N836" s="483">
        <v>0</v>
      </c>
      <c r="O836" s="483">
        <v>0</v>
      </c>
      <c r="P836" s="483">
        <v>0</v>
      </c>
      <c r="Q836" s="483">
        <v>0</v>
      </c>
      <c r="R836" s="89">
        <v>0</v>
      </c>
      <c r="S836" s="483">
        <v>0</v>
      </c>
      <c r="T836" s="483">
        <v>0</v>
      </c>
      <c r="U836" s="483">
        <v>0</v>
      </c>
      <c r="V836" s="483">
        <v>0</v>
      </c>
      <c r="W836" s="483">
        <v>0</v>
      </c>
      <c r="X836" s="483">
        <v>0</v>
      </c>
      <c r="Y836" s="483">
        <v>0</v>
      </c>
      <c r="Z836" s="483">
        <v>0</v>
      </c>
      <c r="AA836" s="483">
        <v>0</v>
      </c>
      <c r="AB836" s="483">
        <v>0</v>
      </c>
      <c r="AC836" s="483">
        <v>0</v>
      </c>
      <c r="AD836" s="483">
        <v>0</v>
      </c>
      <c r="AE836" s="483">
        <v>0</v>
      </c>
      <c r="AF836" s="486">
        <v>0</v>
      </c>
      <c r="AG836" s="486">
        <v>0</v>
      </c>
      <c r="AH836" s="486">
        <v>0</v>
      </c>
      <c r="AI836" s="486">
        <v>0</v>
      </c>
      <c r="AJ836" s="487">
        <v>0</v>
      </c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</row>
    <row r="837" spans="1:55" s="42" customFormat="1" x14ac:dyDescent="0.25">
      <c r="A837" s="406"/>
      <c r="B837" s="115">
        <v>250810</v>
      </c>
      <c r="C837" s="185" t="s">
        <v>1555</v>
      </c>
      <c r="D837" s="483">
        <v>0</v>
      </c>
      <c r="E837" s="483">
        <v>0</v>
      </c>
      <c r="F837" s="483">
        <v>0</v>
      </c>
      <c r="G837" s="483">
        <v>0</v>
      </c>
      <c r="H837" s="89">
        <v>0</v>
      </c>
      <c r="I837" s="483">
        <v>0</v>
      </c>
      <c r="J837" s="483">
        <v>0</v>
      </c>
      <c r="K837" s="483">
        <v>0</v>
      </c>
      <c r="L837" s="483">
        <v>0</v>
      </c>
      <c r="M837" s="483">
        <v>0</v>
      </c>
      <c r="N837" s="483">
        <v>0</v>
      </c>
      <c r="O837" s="483">
        <v>0</v>
      </c>
      <c r="P837" s="483">
        <v>0</v>
      </c>
      <c r="Q837" s="483">
        <v>0</v>
      </c>
      <c r="R837" s="89">
        <v>0</v>
      </c>
      <c r="S837" s="483">
        <v>0</v>
      </c>
      <c r="T837" s="483">
        <v>0</v>
      </c>
      <c r="U837" s="483">
        <v>0</v>
      </c>
      <c r="V837" s="483">
        <v>0</v>
      </c>
      <c r="W837" s="483">
        <v>0</v>
      </c>
      <c r="X837" s="483">
        <v>0</v>
      </c>
      <c r="Y837" s="483">
        <v>0</v>
      </c>
      <c r="Z837" s="483">
        <v>0</v>
      </c>
      <c r="AA837" s="483">
        <v>0</v>
      </c>
      <c r="AB837" s="483">
        <v>0</v>
      </c>
      <c r="AC837" s="483">
        <v>0</v>
      </c>
      <c r="AD837" s="483">
        <v>0</v>
      </c>
      <c r="AE837" s="483">
        <v>0</v>
      </c>
      <c r="AF837" s="486">
        <v>0</v>
      </c>
      <c r="AG837" s="486">
        <v>0</v>
      </c>
      <c r="AH837" s="486">
        <v>0</v>
      </c>
      <c r="AI837" s="486">
        <v>0</v>
      </c>
      <c r="AJ837" s="487">
        <v>0</v>
      </c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</row>
    <row r="838" spans="1:55" s="42" customFormat="1" x14ac:dyDescent="0.25">
      <c r="A838" s="406"/>
      <c r="B838" s="115">
        <v>250815</v>
      </c>
      <c r="C838" s="185" t="s">
        <v>461</v>
      </c>
      <c r="D838" s="483">
        <v>0</v>
      </c>
      <c r="E838" s="483">
        <v>0</v>
      </c>
      <c r="F838" s="483">
        <v>0</v>
      </c>
      <c r="G838" s="483">
        <v>0</v>
      </c>
      <c r="H838" s="89">
        <v>0</v>
      </c>
      <c r="I838" s="483">
        <v>0</v>
      </c>
      <c r="J838" s="483">
        <v>0</v>
      </c>
      <c r="K838" s="483">
        <v>0</v>
      </c>
      <c r="L838" s="483">
        <v>0</v>
      </c>
      <c r="M838" s="483">
        <v>0</v>
      </c>
      <c r="N838" s="483">
        <v>0</v>
      </c>
      <c r="O838" s="483">
        <v>0</v>
      </c>
      <c r="P838" s="483">
        <v>0</v>
      </c>
      <c r="Q838" s="483">
        <v>0</v>
      </c>
      <c r="R838" s="89">
        <v>0</v>
      </c>
      <c r="S838" s="483">
        <v>0</v>
      </c>
      <c r="T838" s="483">
        <v>0</v>
      </c>
      <c r="U838" s="483">
        <v>0</v>
      </c>
      <c r="V838" s="483">
        <v>0</v>
      </c>
      <c r="W838" s="483">
        <v>0</v>
      </c>
      <c r="X838" s="483">
        <v>0</v>
      </c>
      <c r="Y838" s="483">
        <v>0</v>
      </c>
      <c r="Z838" s="483">
        <v>0</v>
      </c>
      <c r="AA838" s="483">
        <v>0</v>
      </c>
      <c r="AB838" s="483">
        <v>0</v>
      </c>
      <c r="AC838" s="483">
        <v>0</v>
      </c>
      <c r="AD838" s="483">
        <v>0</v>
      </c>
      <c r="AE838" s="483">
        <v>0</v>
      </c>
      <c r="AF838" s="486">
        <v>0</v>
      </c>
      <c r="AG838" s="486">
        <v>0</v>
      </c>
      <c r="AH838" s="486">
        <v>0</v>
      </c>
      <c r="AI838" s="486">
        <v>0</v>
      </c>
      <c r="AJ838" s="487">
        <v>0</v>
      </c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</row>
    <row r="839" spans="1:55" s="42" customFormat="1" x14ac:dyDescent="0.25">
      <c r="A839" s="406"/>
      <c r="B839" s="115">
        <v>2510</v>
      </c>
      <c r="C839" s="185" t="s">
        <v>295</v>
      </c>
      <c r="D839" s="483">
        <v>22556.696599999999</v>
      </c>
      <c r="E839" s="483">
        <v>33266.750959999998</v>
      </c>
      <c r="F839" s="483">
        <v>8595.3095599999997</v>
      </c>
      <c r="G839" s="483">
        <v>14437.39731</v>
      </c>
      <c r="H839" s="89">
        <v>78856.154429999995</v>
      </c>
      <c r="I839" s="483">
        <v>983.06601000000001</v>
      </c>
      <c r="J839" s="483">
        <v>9370.3666099999991</v>
      </c>
      <c r="K839" s="483">
        <v>0</v>
      </c>
      <c r="L839" s="483">
        <v>315098.11059</v>
      </c>
      <c r="M839" s="483">
        <v>0</v>
      </c>
      <c r="N839" s="483">
        <v>4565.4410200000002</v>
      </c>
      <c r="O839" s="483">
        <v>0</v>
      </c>
      <c r="P839" s="483">
        <v>0</v>
      </c>
      <c r="Q839" s="483">
        <v>1969.7124799999999</v>
      </c>
      <c r="R839" s="89">
        <v>331986.69670999999</v>
      </c>
      <c r="S839" s="483">
        <v>0</v>
      </c>
      <c r="T839" s="483">
        <v>0</v>
      </c>
      <c r="U839" s="483">
        <v>0</v>
      </c>
      <c r="V839" s="483">
        <v>0</v>
      </c>
      <c r="W839" s="483">
        <v>0</v>
      </c>
      <c r="X839" s="483">
        <v>0</v>
      </c>
      <c r="Y839" s="483">
        <v>0</v>
      </c>
      <c r="Z839" s="483">
        <v>0</v>
      </c>
      <c r="AA839" s="483">
        <v>0</v>
      </c>
      <c r="AB839" s="483">
        <v>0</v>
      </c>
      <c r="AC839" s="483">
        <v>0</v>
      </c>
      <c r="AD839" s="483">
        <v>0</v>
      </c>
      <c r="AE839" s="483">
        <v>410842.85113999998</v>
      </c>
      <c r="AF839" s="486">
        <v>4565.4410200000002</v>
      </c>
      <c r="AG839" s="486">
        <v>315098.11059</v>
      </c>
      <c r="AH839" s="486">
        <v>0</v>
      </c>
      <c r="AI839" s="486">
        <v>0</v>
      </c>
      <c r="AJ839" s="487">
        <v>91179.299529999989</v>
      </c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</row>
    <row r="840" spans="1:55" s="42" customFormat="1" x14ac:dyDescent="0.25">
      <c r="A840" s="406"/>
      <c r="B840" s="115">
        <v>2511</v>
      </c>
      <c r="C840" s="185" t="s">
        <v>296</v>
      </c>
      <c r="D840" s="483">
        <v>4849.4963600000001</v>
      </c>
      <c r="E840" s="483">
        <v>3822.4389700000002</v>
      </c>
      <c r="F840" s="483">
        <v>59580.064639999997</v>
      </c>
      <c r="G840" s="483">
        <v>1742.4862599999999</v>
      </c>
      <c r="H840" s="89">
        <v>69994.48623000001</v>
      </c>
      <c r="I840" s="483">
        <v>479.03563000000003</v>
      </c>
      <c r="J840" s="483">
        <v>5074.5633500000004</v>
      </c>
      <c r="K840" s="483">
        <v>1567.6420000000001</v>
      </c>
      <c r="L840" s="483">
        <v>4688.80753</v>
      </c>
      <c r="M840" s="483">
        <v>733.79659000000004</v>
      </c>
      <c r="N840" s="483">
        <v>8196.1820599999992</v>
      </c>
      <c r="O840" s="483">
        <v>261.24912</v>
      </c>
      <c r="P840" s="483">
        <v>39.302169999999997</v>
      </c>
      <c r="Q840" s="483">
        <v>0</v>
      </c>
      <c r="R840" s="89">
        <v>21040.578449999997</v>
      </c>
      <c r="S840" s="483">
        <v>43.623829999999998</v>
      </c>
      <c r="T840" s="483">
        <v>12.90779</v>
      </c>
      <c r="U840" s="483">
        <v>4.31142</v>
      </c>
      <c r="V840" s="483">
        <v>0</v>
      </c>
      <c r="W840" s="483">
        <v>0</v>
      </c>
      <c r="X840" s="483">
        <v>0</v>
      </c>
      <c r="Y840" s="483">
        <v>0</v>
      </c>
      <c r="Z840" s="483">
        <v>1.1689000000000001</v>
      </c>
      <c r="AA840" s="483">
        <v>0</v>
      </c>
      <c r="AB840" s="483">
        <v>13.01445</v>
      </c>
      <c r="AC840" s="483">
        <v>0</v>
      </c>
      <c r="AD840" s="483">
        <v>75.026389999999992</v>
      </c>
      <c r="AE840" s="483">
        <v>91110.091070000009</v>
      </c>
      <c r="AF840" s="486">
        <v>9763.824059999999</v>
      </c>
      <c r="AG840" s="486">
        <v>5422.60412</v>
      </c>
      <c r="AH840" s="486">
        <v>0</v>
      </c>
      <c r="AI840" s="486">
        <v>0</v>
      </c>
      <c r="AJ840" s="487">
        <v>75923.662889999992</v>
      </c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</row>
    <row r="841" spans="1:55" s="42" customFormat="1" x14ac:dyDescent="0.25">
      <c r="A841" s="406"/>
      <c r="B841" s="115">
        <v>2590</v>
      </c>
      <c r="C841" s="185" t="s">
        <v>297</v>
      </c>
      <c r="D841" s="483">
        <v>20913.360789999999</v>
      </c>
      <c r="E841" s="483">
        <v>21229.569599999999</v>
      </c>
      <c r="F841" s="483">
        <v>77790.321249999994</v>
      </c>
      <c r="G841" s="483">
        <v>24692.728299999999</v>
      </c>
      <c r="H841" s="89">
        <v>144625.97993999999</v>
      </c>
      <c r="I841" s="483">
        <v>5290.0652700000001</v>
      </c>
      <c r="J841" s="483">
        <v>13367.49525</v>
      </c>
      <c r="K841" s="483">
        <v>325.98899999999998</v>
      </c>
      <c r="L841" s="483">
        <v>15528.09678</v>
      </c>
      <c r="M841" s="483">
        <v>4129.5621199999996</v>
      </c>
      <c r="N841" s="483">
        <v>26203.313160000002</v>
      </c>
      <c r="O841" s="483">
        <v>589.99704999999994</v>
      </c>
      <c r="P841" s="483">
        <v>543.40143</v>
      </c>
      <c r="Q841" s="483">
        <v>5264.31952</v>
      </c>
      <c r="R841" s="89">
        <v>71242.239580000009</v>
      </c>
      <c r="S841" s="483">
        <v>3499.0974000000001</v>
      </c>
      <c r="T841" s="483">
        <v>1942.7089000000001</v>
      </c>
      <c r="U841" s="483">
        <v>23.203240000000001</v>
      </c>
      <c r="V841" s="483">
        <v>7.6602199999999998</v>
      </c>
      <c r="W841" s="483">
        <v>91.727530000000002</v>
      </c>
      <c r="X841" s="483">
        <v>372.68916000000002</v>
      </c>
      <c r="Y841" s="483">
        <v>207.42894999999999</v>
      </c>
      <c r="Z841" s="483">
        <v>88.756209999999996</v>
      </c>
      <c r="AA841" s="483">
        <v>245.71471</v>
      </c>
      <c r="AB841" s="483">
        <v>362.97618</v>
      </c>
      <c r="AC841" s="483">
        <v>344.45155</v>
      </c>
      <c r="AD841" s="483">
        <v>7186.4140499999994</v>
      </c>
      <c r="AE841" s="483">
        <v>223054.63356999998</v>
      </c>
      <c r="AF841" s="486">
        <v>26529.302160000003</v>
      </c>
      <c r="AG841" s="486">
        <v>19665.31912</v>
      </c>
      <c r="AH841" s="486">
        <v>0</v>
      </c>
      <c r="AI841" s="486">
        <v>797.59520999999995</v>
      </c>
      <c r="AJ841" s="487">
        <v>176062.41707999998</v>
      </c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</row>
    <row r="842" spans="1:55" s="42" customFormat="1" x14ac:dyDescent="0.25">
      <c r="A842" s="406"/>
      <c r="B842" s="115">
        <v>259005</v>
      </c>
      <c r="C842" s="185" t="s">
        <v>298</v>
      </c>
      <c r="D842" s="483">
        <v>1932.15274</v>
      </c>
      <c r="E842" s="483">
        <v>0</v>
      </c>
      <c r="F842" s="483">
        <v>824.92355999999995</v>
      </c>
      <c r="G842" s="483">
        <v>339.65933000000001</v>
      </c>
      <c r="H842" s="89">
        <v>3096.7356299999997</v>
      </c>
      <c r="I842" s="483">
        <v>523.27431000000001</v>
      </c>
      <c r="J842" s="483">
        <v>922.08309999999994</v>
      </c>
      <c r="K842" s="483">
        <v>0</v>
      </c>
      <c r="L842" s="483">
        <v>4767.3026200000004</v>
      </c>
      <c r="M842" s="483">
        <v>137.39582999999999</v>
      </c>
      <c r="N842" s="483">
        <v>395.62065000000001</v>
      </c>
      <c r="O842" s="483">
        <v>77.553910000000002</v>
      </c>
      <c r="P842" s="483">
        <v>26.012519999999999</v>
      </c>
      <c r="Q842" s="483">
        <v>58.389519999999997</v>
      </c>
      <c r="R842" s="89">
        <v>6907.6324600000007</v>
      </c>
      <c r="S842" s="483">
        <v>0</v>
      </c>
      <c r="T842" s="483">
        <v>6.7722499999999997</v>
      </c>
      <c r="U842" s="483">
        <v>0</v>
      </c>
      <c r="V842" s="483">
        <v>0</v>
      </c>
      <c r="W842" s="483">
        <v>0</v>
      </c>
      <c r="X842" s="483">
        <v>0</v>
      </c>
      <c r="Y842" s="483">
        <v>0</v>
      </c>
      <c r="Z842" s="483">
        <v>0</v>
      </c>
      <c r="AA842" s="483">
        <v>0</v>
      </c>
      <c r="AB842" s="483">
        <v>6.1052400000000002</v>
      </c>
      <c r="AC842" s="483">
        <v>200.34183999999999</v>
      </c>
      <c r="AD842" s="483">
        <v>213.21932999999999</v>
      </c>
      <c r="AE842" s="483">
        <v>10217.58742</v>
      </c>
      <c r="AF842" s="486">
        <v>395.62065000000001</v>
      </c>
      <c r="AG842" s="486">
        <v>4904.6984500000008</v>
      </c>
      <c r="AH842" s="486">
        <v>0</v>
      </c>
      <c r="AI842" s="486">
        <v>200.34183999999999</v>
      </c>
      <c r="AJ842" s="487">
        <v>4716.9264799999992</v>
      </c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</row>
    <row r="843" spans="1:55" s="42" customFormat="1" x14ac:dyDescent="0.25">
      <c r="A843" s="406"/>
      <c r="B843" s="115">
        <v>259010</v>
      </c>
      <c r="C843" s="185" t="s">
        <v>299</v>
      </c>
      <c r="D843" s="483">
        <v>0</v>
      </c>
      <c r="E843" s="483">
        <v>0</v>
      </c>
      <c r="F843" s="483">
        <v>0</v>
      </c>
      <c r="G843" s="483">
        <v>0</v>
      </c>
      <c r="H843" s="89">
        <v>0</v>
      </c>
      <c r="I843" s="483">
        <v>0</v>
      </c>
      <c r="J843" s="483">
        <v>0</v>
      </c>
      <c r="K843" s="483">
        <v>0</v>
      </c>
      <c r="L843" s="483">
        <v>0</v>
      </c>
      <c r="M843" s="483">
        <v>0</v>
      </c>
      <c r="N843" s="483">
        <v>0</v>
      </c>
      <c r="O843" s="483">
        <v>0</v>
      </c>
      <c r="P843" s="483">
        <v>0</v>
      </c>
      <c r="Q843" s="483">
        <v>0</v>
      </c>
      <c r="R843" s="89">
        <v>0</v>
      </c>
      <c r="S843" s="483">
        <v>0</v>
      </c>
      <c r="T843" s="483">
        <v>0</v>
      </c>
      <c r="U843" s="483">
        <v>0</v>
      </c>
      <c r="V843" s="483">
        <v>0</v>
      </c>
      <c r="W843" s="483">
        <v>0</v>
      </c>
      <c r="X843" s="483">
        <v>0</v>
      </c>
      <c r="Y843" s="483">
        <v>0</v>
      </c>
      <c r="Z843" s="483">
        <v>0</v>
      </c>
      <c r="AA843" s="483">
        <v>0</v>
      </c>
      <c r="AB843" s="483">
        <v>0</v>
      </c>
      <c r="AC843" s="483">
        <v>0</v>
      </c>
      <c r="AD843" s="483">
        <v>0</v>
      </c>
      <c r="AE843" s="483">
        <v>0</v>
      </c>
      <c r="AF843" s="486">
        <v>0</v>
      </c>
      <c r="AG843" s="486">
        <v>0</v>
      </c>
      <c r="AH843" s="486">
        <v>0</v>
      </c>
      <c r="AI843" s="486">
        <v>0</v>
      </c>
      <c r="AJ843" s="487">
        <v>0</v>
      </c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</row>
    <row r="844" spans="1:55" s="42" customFormat="1" x14ac:dyDescent="0.25">
      <c r="A844" s="406"/>
      <c r="B844" s="115">
        <v>259015</v>
      </c>
      <c r="C844" s="185" t="s">
        <v>300</v>
      </c>
      <c r="D844" s="483">
        <v>98.651499999999999</v>
      </c>
      <c r="E844" s="483">
        <v>261.30358000000001</v>
      </c>
      <c r="F844" s="483">
        <v>232.68876</v>
      </c>
      <c r="G844" s="483">
        <v>159.49457000000001</v>
      </c>
      <c r="H844" s="89">
        <v>752.13841000000002</v>
      </c>
      <c r="I844" s="483">
        <v>44.306060000000002</v>
      </c>
      <c r="J844" s="483">
        <v>236.44219000000001</v>
      </c>
      <c r="K844" s="483">
        <v>17.225999999999999</v>
      </c>
      <c r="L844" s="483">
        <v>613.27003999999999</v>
      </c>
      <c r="M844" s="483">
        <v>53.244100000000003</v>
      </c>
      <c r="N844" s="483">
        <v>6.532</v>
      </c>
      <c r="O844" s="483">
        <v>0.7</v>
      </c>
      <c r="P844" s="483">
        <v>113.93125000000001</v>
      </c>
      <c r="Q844" s="483">
        <v>139.51992000000001</v>
      </c>
      <c r="R844" s="89">
        <v>1225.17156</v>
      </c>
      <c r="S844" s="483">
        <v>0</v>
      </c>
      <c r="T844" s="483">
        <v>11.395350000000001</v>
      </c>
      <c r="U844" s="483">
        <v>11.99174</v>
      </c>
      <c r="V844" s="483">
        <v>7.2373900000000004</v>
      </c>
      <c r="W844" s="483">
        <v>58.745559999999998</v>
      </c>
      <c r="X844" s="483">
        <v>68.968090000000004</v>
      </c>
      <c r="Y844" s="483">
        <v>0.28754999999999997</v>
      </c>
      <c r="Z844" s="483">
        <v>0</v>
      </c>
      <c r="AA844" s="483">
        <v>0</v>
      </c>
      <c r="AB844" s="483">
        <v>2.1479200000000001</v>
      </c>
      <c r="AC844" s="483">
        <v>0.71040000000000003</v>
      </c>
      <c r="AD844" s="483">
        <v>161.48400000000001</v>
      </c>
      <c r="AE844" s="483">
        <v>2138.7939700000002</v>
      </c>
      <c r="AF844" s="486">
        <v>23.757999999999999</v>
      </c>
      <c r="AG844" s="486">
        <v>673.75153</v>
      </c>
      <c r="AH844" s="486">
        <v>0</v>
      </c>
      <c r="AI844" s="486">
        <v>0.99795</v>
      </c>
      <c r="AJ844" s="487">
        <v>1440.2864900000004</v>
      </c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</row>
    <row r="845" spans="1:55" s="42" customFormat="1" x14ac:dyDescent="0.25">
      <c r="A845" s="406"/>
      <c r="B845" s="115">
        <v>259020</v>
      </c>
      <c r="C845" s="185" t="s">
        <v>301</v>
      </c>
      <c r="D845" s="483">
        <v>0</v>
      </c>
      <c r="E845" s="483">
        <v>0</v>
      </c>
      <c r="F845" s="483">
        <v>0</v>
      </c>
      <c r="G845" s="483">
        <v>0</v>
      </c>
      <c r="H845" s="89">
        <v>0</v>
      </c>
      <c r="I845" s="483">
        <v>0</v>
      </c>
      <c r="J845" s="483">
        <v>0</v>
      </c>
      <c r="K845" s="483">
        <v>0</v>
      </c>
      <c r="L845" s="483">
        <v>0</v>
      </c>
      <c r="M845" s="483">
        <v>0</v>
      </c>
      <c r="N845" s="483">
        <v>0</v>
      </c>
      <c r="O845" s="483">
        <v>0</v>
      </c>
      <c r="P845" s="483">
        <v>0</v>
      </c>
      <c r="Q845" s="483">
        <v>0</v>
      </c>
      <c r="R845" s="89">
        <v>0</v>
      </c>
      <c r="S845" s="483">
        <v>0</v>
      </c>
      <c r="T845" s="483">
        <v>0</v>
      </c>
      <c r="U845" s="483">
        <v>0</v>
      </c>
      <c r="V845" s="483">
        <v>0</v>
      </c>
      <c r="W845" s="483">
        <v>0</v>
      </c>
      <c r="X845" s="483">
        <v>0</v>
      </c>
      <c r="Y845" s="483">
        <v>0</v>
      </c>
      <c r="Z845" s="483">
        <v>0</v>
      </c>
      <c r="AA845" s="483">
        <v>0</v>
      </c>
      <c r="AB845" s="483">
        <v>0</v>
      </c>
      <c r="AC845" s="483">
        <v>0</v>
      </c>
      <c r="AD845" s="483">
        <v>0</v>
      </c>
      <c r="AE845" s="483">
        <v>0</v>
      </c>
      <c r="AF845" s="486">
        <v>0</v>
      </c>
      <c r="AG845" s="486">
        <v>0</v>
      </c>
      <c r="AH845" s="486">
        <v>0</v>
      </c>
      <c r="AI845" s="486">
        <v>0</v>
      </c>
      <c r="AJ845" s="487">
        <v>0</v>
      </c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</row>
    <row r="846" spans="1:55" s="42" customFormat="1" x14ac:dyDescent="0.25">
      <c r="A846" s="406"/>
      <c r="B846" s="115">
        <v>259090</v>
      </c>
      <c r="C846" s="185" t="s">
        <v>302</v>
      </c>
      <c r="D846" s="483">
        <v>18882.556550000001</v>
      </c>
      <c r="E846" s="483">
        <v>20968.266019999999</v>
      </c>
      <c r="F846" s="483">
        <v>76732.708929999993</v>
      </c>
      <c r="G846" s="483">
        <v>24193.574400000001</v>
      </c>
      <c r="H846" s="89">
        <v>140777.1059</v>
      </c>
      <c r="I846" s="483">
        <v>4722.4849000000004</v>
      </c>
      <c r="J846" s="483">
        <v>12208.96996</v>
      </c>
      <c r="K846" s="483">
        <v>308.76299999999998</v>
      </c>
      <c r="L846" s="483">
        <v>10147.52412</v>
      </c>
      <c r="M846" s="483">
        <v>3938.9221899999998</v>
      </c>
      <c r="N846" s="483">
        <v>25801.160510000002</v>
      </c>
      <c r="O846" s="483">
        <v>511.74313999999998</v>
      </c>
      <c r="P846" s="483">
        <v>403.45765999999998</v>
      </c>
      <c r="Q846" s="483">
        <v>5066.4100799999997</v>
      </c>
      <c r="R846" s="89">
        <v>63109.435560000005</v>
      </c>
      <c r="S846" s="483">
        <v>3499.0974000000001</v>
      </c>
      <c r="T846" s="483">
        <v>1924.5413000000001</v>
      </c>
      <c r="U846" s="483">
        <v>11.211499999999999</v>
      </c>
      <c r="V846" s="483">
        <v>0.42282999999999998</v>
      </c>
      <c r="W846" s="483">
        <v>32.981969999999997</v>
      </c>
      <c r="X846" s="483">
        <v>303.72107</v>
      </c>
      <c r="Y846" s="483">
        <v>207.1414</v>
      </c>
      <c r="Z846" s="483">
        <v>88.756209999999996</v>
      </c>
      <c r="AA846" s="483">
        <v>245.71471</v>
      </c>
      <c r="AB846" s="483">
        <v>354.72302000000002</v>
      </c>
      <c r="AC846" s="483">
        <v>143.39931000000001</v>
      </c>
      <c r="AD846" s="483">
        <v>6811.7107200000009</v>
      </c>
      <c r="AE846" s="483">
        <v>210698.25218000001</v>
      </c>
      <c r="AF846" s="486">
        <v>26109.923510000001</v>
      </c>
      <c r="AG846" s="486">
        <v>14086.869139999999</v>
      </c>
      <c r="AH846" s="486">
        <v>0</v>
      </c>
      <c r="AI846" s="486">
        <v>596.25541999999996</v>
      </c>
      <c r="AJ846" s="487">
        <v>169905.20410999999</v>
      </c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</row>
    <row r="847" spans="1:55" s="40" customFormat="1" x14ac:dyDescent="0.25">
      <c r="A847" s="405"/>
      <c r="B847" s="114">
        <v>26</v>
      </c>
      <c r="C847" s="321" t="s">
        <v>303</v>
      </c>
      <c r="D847" s="484">
        <v>499583.41456</v>
      </c>
      <c r="E847" s="484">
        <v>535976.69990000001</v>
      </c>
      <c r="F847" s="484">
        <v>323977.53862000001</v>
      </c>
      <c r="G847" s="484">
        <v>283753.26017999998</v>
      </c>
      <c r="H847" s="26">
        <v>1643290.9132600001</v>
      </c>
      <c r="I847" s="484">
        <v>1075.85672</v>
      </c>
      <c r="J847" s="484">
        <v>228113.84317000001</v>
      </c>
      <c r="K847" s="484">
        <v>0</v>
      </c>
      <c r="L847" s="484">
        <v>13525</v>
      </c>
      <c r="M847" s="484">
        <v>31291.030510000001</v>
      </c>
      <c r="N847" s="484">
        <v>128916.66671</v>
      </c>
      <c r="O847" s="484">
        <v>2754.2398699999999</v>
      </c>
      <c r="P847" s="484">
        <v>24200.3</v>
      </c>
      <c r="Q847" s="484">
        <v>203116.55671</v>
      </c>
      <c r="R847" s="26">
        <v>632993.49369000003</v>
      </c>
      <c r="S847" s="484">
        <v>171875</v>
      </c>
      <c r="T847" s="484">
        <v>11949.9</v>
      </c>
      <c r="U847" s="484">
        <v>0</v>
      </c>
      <c r="V847" s="484">
        <v>0</v>
      </c>
      <c r="W847" s="484">
        <v>0</v>
      </c>
      <c r="X847" s="484">
        <v>0</v>
      </c>
      <c r="Y847" s="484">
        <v>9158.5184399999998</v>
      </c>
      <c r="Z847" s="484">
        <v>0</v>
      </c>
      <c r="AA847" s="484">
        <v>50870.014329999998</v>
      </c>
      <c r="AB847" s="484">
        <v>23584.72552</v>
      </c>
      <c r="AC847" s="484">
        <v>52017.608370000002</v>
      </c>
      <c r="AD847" s="484">
        <v>319455.76665999996</v>
      </c>
      <c r="AE847" s="484">
        <v>2595740.1736099999</v>
      </c>
      <c r="AF847" s="486">
        <v>128916.66671</v>
      </c>
      <c r="AG847" s="486">
        <v>44816.030509999997</v>
      </c>
      <c r="AH847" s="486">
        <v>0</v>
      </c>
      <c r="AI847" s="486">
        <v>112046.14113999999</v>
      </c>
      <c r="AJ847" s="487">
        <v>2309961.33525</v>
      </c>
    </row>
    <row r="848" spans="1:55" s="42" customFormat="1" x14ac:dyDescent="0.25">
      <c r="A848" s="406"/>
      <c r="B848" s="115">
        <v>2601</v>
      </c>
      <c r="C848" s="185" t="s">
        <v>304</v>
      </c>
      <c r="D848" s="483">
        <v>0</v>
      </c>
      <c r="E848" s="483">
        <v>0</v>
      </c>
      <c r="F848" s="483">
        <v>10659.2053</v>
      </c>
      <c r="G848" s="483">
        <v>83.37088</v>
      </c>
      <c r="H848" s="89">
        <v>10742.57618</v>
      </c>
      <c r="I848" s="483">
        <v>0</v>
      </c>
      <c r="J848" s="483">
        <v>0</v>
      </c>
      <c r="K848" s="483">
        <v>0</v>
      </c>
      <c r="L848" s="483">
        <v>0</v>
      </c>
      <c r="M848" s="483">
        <v>0</v>
      </c>
      <c r="N848" s="483">
        <v>0</v>
      </c>
      <c r="O848" s="483">
        <v>0</v>
      </c>
      <c r="P848" s="483">
        <v>0</v>
      </c>
      <c r="Q848" s="483">
        <v>0</v>
      </c>
      <c r="R848" s="89">
        <v>0</v>
      </c>
      <c r="S848" s="483">
        <v>0</v>
      </c>
      <c r="T848" s="483">
        <v>0</v>
      </c>
      <c r="U848" s="483">
        <v>0</v>
      </c>
      <c r="V848" s="483">
        <v>0</v>
      </c>
      <c r="W848" s="483">
        <v>0</v>
      </c>
      <c r="X848" s="483">
        <v>0</v>
      </c>
      <c r="Y848" s="483">
        <v>0</v>
      </c>
      <c r="Z848" s="483">
        <v>0</v>
      </c>
      <c r="AA848" s="483">
        <v>0</v>
      </c>
      <c r="AB848" s="483">
        <v>0</v>
      </c>
      <c r="AC848" s="483">
        <v>0</v>
      </c>
      <c r="AD848" s="483">
        <v>0</v>
      </c>
      <c r="AE848" s="483">
        <v>10742.57618</v>
      </c>
      <c r="AF848" s="486">
        <v>0</v>
      </c>
      <c r="AG848" s="486">
        <v>0</v>
      </c>
      <c r="AH848" s="486">
        <v>0</v>
      </c>
      <c r="AI848" s="486">
        <v>0</v>
      </c>
      <c r="AJ848" s="487">
        <v>10742.57618</v>
      </c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</row>
    <row r="849" spans="1:55" s="42" customFormat="1" x14ac:dyDescent="0.25">
      <c r="A849" s="406"/>
      <c r="B849" s="115">
        <v>2602</v>
      </c>
      <c r="C849" s="185" t="s">
        <v>305</v>
      </c>
      <c r="D849" s="483">
        <v>11000.00035</v>
      </c>
      <c r="E849" s="483">
        <v>80017.181469999996</v>
      </c>
      <c r="F849" s="483">
        <v>0</v>
      </c>
      <c r="G849" s="483">
        <v>0</v>
      </c>
      <c r="H849" s="89">
        <v>91017.181819999998</v>
      </c>
      <c r="I849" s="483">
        <v>0</v>
      </c>
      <c r="J849" s="483">
        <v>0</v>
      </c>
      <c r="K849" s="483">
        <v>0</v>
      </c>
      <c r="L849" s="483">
        <v>10000</v>
      </c>
      <c r="M849" s="483">
        <v>31104.79277</v>
      </c>
      <c r="N849" s="483">
        <v>0</v>
      </c>
      <c r="O849" s="483">
        <v>0</v>
      </c>
      <c r="P849" s="483">
        <v>0</v>
      </c>
      <c r="Q849" s="483">
        <v>0</v>
      </c>
      <c r="R849" s="89">
        <v>41104.79277</v>
      </c>
      <c r="S849" s="483">
        <v>0</v>
      </c>
      <c r="T849" s="483">
        <v>0</v>
      </c>
      <c r="U849" s="483">
        <v>0</v>
      </c>
      <c r="V849" s="483">
        <v>0</v>
      </c>
      <c r="W849" s="483">
        <v>0</v>
      </c>
      <c r="X849" s="483">
        <v>0</v>
      </c>
      <c r="Y849" s="483">
        <v>1074.4664399999999</v>
      </c>
      <c r="Z849" s="483">
        <v>0</v>
      </c>
      <c r="AA849" s="483">
        <v>1627.873</v>
      </c>
      <c r="AB849" s="483">
        <v>2243.6940100000002</v>
      </c>
      <c r="AC849" s="483">
        <v>0</v>
      </c>
      <c r="AD849" s="483">
        <v>4946.0334499999999</v>
      </c>
      <c r="AE849" s="483">
        <v>137068.00803999999</v>
      </c>
      <c r="AF849" s="486">
        <v>0</v>
      </c>
      <c r="AG849" s="486">
        <v>41104.79277</v>
      </c>
      <c r="AH849" s="486">
        <v>0</v>
      </c>
      <c r="AI849" s="486">
        <v>2702.3394399999997</v>
      </c>
      <c r="AJ849" s="487">
        <v>93260.875830000004</v>
      </c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</row>
    <row r="850" spans="1:55" s="42" customFormat="1" x14ac:dyDescent="0.25">
      <c r="A850" s="406"/>
      <c r="B850" s="115">
        <v>260205</v>
      </c>
      <c r="C850" s="185" t="s">
        <v>34</v>
      </c>
      <c r="D850" s="483">
        <v>0</v>
      </c>
      <c r="E850" s="483">
        <v>1880.1738</v>
      </c>
      <c r="F850" s="483">
        <v>0</v>
      </c>
      <c r="G850" s="483">
        <v>0</v>
      </c>
      <c r="H850" s="89">
        <v>1880.1738</v>
      </c>
      <c r="I850" s="483">
        <v>0</v>
      </c>
      <c r="J850" s="483">
        <v>0</v>
      </c>
      <c r="K850" s="483">
        <v>0</v>
      </c>
      <c r="L850" s="483">
        <v>0</v>
      </c>
      <c r="M850" s="483">
        <v>0</v>
      </c>
      <c r="N850" s="483">
        <v>0</v>
      </c>
      <c r="O850" s="483">
        <v>0</v>
      </c>
      <c r="P850" s="483">
        <v>0</v>
      </c>
      <c r="Q850" s="483">
        <v>0</v>
      </c>
      <c r="R850" s="89">
        <v>0</v>
      </c>
      <c r="S850" s="483">
        <v>0</v>
      </c>
      <c r="T850" s="483">
        <v>0</v>
      </c>
      <c r="U850" s="483">
        <v>0</v>
      </c>
      <c r="V850" s="483">
        <v>0</v>
      </c>
      <c r="W850" s="483">
        <v>0</v>
      </c>
      <c r="X850" s="483">
        <v>0</v>
      </c>
      <c r="Y850" s="483">
        <v>131.54096000000001</v>
      </c>
      <c r="Z850" s="483">
        <v>0</v>
      </c>
      <c r="AA850" s="483">
        <v>115.6023</v>
      </c>
      <c r="AB850" s="483">
        <v>228.36444</v>
      </c>
      <c r="AC850" s="483">
        <v>0</v>
      </c>
      <c r="AD850" s="483">
        <v>475.5077</v>
      </c>
      <c r="AE850" s="483">
        <v>2355.6815000000001</v>
      </c>
      <c r="AF850" s="486">
        <v>0</v>
      </c>
      <c r="AG850" s="486">
        <v>0</v>
      </c>
      <c r="AH850" s="486">
        <v>0</v>
      </c>
      <c r="AI850" s="486">
        <v>247.14326</v>
      </c>
      <c r="AJ850" s="487">
        <v>2108.5382399999999</v>
      </c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</row>
    <row r="851" spans="1:55" s="42" customFormat="1" x14ac:dyDescent="0.25">
      <c r="A851" s="406"/>
      <c r="B851" s="115">
        <v>260210</v>
      </c>
      <c r="C851" s="185" t="s">
        <v>35</v>
      </c>
      <c r="D851" s="483">
        <v>3333.3333499999999</v>
      </c>
      <c r="E851" s="483">
        <v>4368.2439999999997</v>
      </c>
      <c r="F851" s="483">
        <v>0</v>
      </c>
      <c r="G851" s="483">
        <v>0</v>
      </c>
      <c r="H851" s="89">
        <v>7701.5773499999996</v>
      </c>
      <c r="I851" s="483">
        <v>0</v>
      </c>
      <c r="J851" s="483">
        <v>0</v>
      </c>
      <c r="K851" s="483">
        <v>0</v>
      </c>
      <c r="L851" s="483">
        <v>0</v>
      </c>
      <c r="M851" s="483">
        <v>3947.23506</v>
      </c>
      <c r="N851" s="483">
        <v>0</v>
      </c>
      <c r="O851" s="483">
        <v>0</v>
      </c>
      <c r="P851" s="483">
        <v>0</v>
      </c>
      <c r="Q851" s="483">
        <v>0</v>
      </c>
      <c r="R851" s="89">
        <v>3947.23506</v>
      </c>
      <c r="S851" s="483">
        <v>0</v>
      </c>
      <c r="T851" s="483">
        <v>0</v>
      </c>
      <c r="U851" s="483">
        <v>0</v>
      </c>
      <c r="V851" s="483">
        <v>0</v>
      </c>
      <c r="W851" s="483">
        <v>0</v>
      </c>
      <c r="X851" s="483">
        <v>0</v>
      </c>
      <c r="Y851" s="483">
        <v>91.298169999999999</v>
      </c>
      <c r="Z851" s="483">
        <v>0</v>
      </c>
      <c r="AA851" s="483">
        <v>134.10622000000001</v>
      </c>
      <c r="AB851" s="483">
        <v>0</v>
      </c>
      <c r="AC851" s="483">
        <v>0</v>
      </c>
      <c r="AD851" s="483">
        <v>225.40439000000001</v>
      </c>
      <c r="AE851" s="483">
        <v>11874.216799999998</v>
      </c>
      <c r="AF851" s="486">
        <v>0</v>
      </c>
      <c r="AG851" s="486">
        <v>3947.23506</v>
      </c>
      <c r="AH851" s="486">
        <v>0</v>
      </c>
      <c r="AI851" s="486">
        <v>225.40439000000001</v>
      </c>
      <c r="AJ851" s="487">
        <v>7701.5773499999996</v>
      </c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</row>
    <row r="852" spans="1:55" s="42" customFormat="1" x14ac:dyDescent="0.25">
      <c r="A852" s="406"/>
      <c r="B852" s="115">
        <v>260215</v>
      </c>
      <c r="C852" s="185" t="s">
        <v>36</v>
      </c>
      <c r="D852" s="483">
        <v>958.33336999999995</v>
      </c>
      <c r="E852" s="483">
        <v>6312.7137700000003</v>
      </c>
      <c r="F852" s="483">
        <v>0</v>
      </c>
      <c r="G852" s="483">
        <v>0</v>
      </c>
      <c r="H852" s="89">
        <v>7271.0471400000006</v>
      </c>
      <c r="I852" s="483">
        <v>0</v>
      </c>
      <c r="J852" s="483">
        <v>0</v>
      </c>
      <c r="K852" s="483">
        <v>0</v>
      </c>
      <c r="L852" s="483">
        <v>0</v>
      </c>
      <c r="M852" s="483">
        <v>3926.0867600000001</v>
      </c>
      <c r="N852" s="483">
        <v>0</v>
      </c>
      <c r="O852" s="483">
        <v>0</v>
      </c>
      <c r="P852" s="483">
        <v>0</v>
      </c>
      <c r="Q852" s="483">
        <v>0</v>
      </c>
      <c r="R852" s="89">
        <v>3926.0867600000001</v>
      </c>
      <c r="S852" s="483">
        <v>0</v>
      </c>
      <c r="T852" s="483">
        <v>0</v>
      </c>
      <c r="U852" s="483">
        <v>0</v>
      </c>
      <c r="V852" s="483">
        <v>0</v>
      </c>
      <c r="W852" s="483">
        <v>0</v>
      </c>
      <c r="X852" s="483">
        <v>0</v>
      </c>
      <c r="Y852" s="483">
        <v>134.40528</v>
      </c>
      <c r="Z852" s="483">
        <v>0</v>
      </c>
      <c r="AA852" s="483">
        <v>189.27282</v>
      </c>
      <c r="AB852" s="483">
        <v>233.33707999999999</v>
      </c>
      <c r="AC852" s="483">
        <v>0</v>
      </c>
      <c r="AD852" s="483">
        <v>557.01517999999999</v>
      </c>
      <c r="AE852" s="483">
        <v>11754.149080000001</v>
      </c>
      <c r="AF852" s="486">
        <v>0</v>
      </c>
      <c r="AG852" s="486">
        <v>3926.0867600000001</v>
      </c>
      <c r="AH852" s="486">
        <v>0</v>
      </c>
      <c r="AI852" s="486">
        <v>323.67809999999997</v>
      </c>
      <c r="AJ852" s="487">
        <v>7504.3842200000008</v>
      </c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</row>
    <row r="853" spans="1:55" s="42" customFormat="1" x14ac:dyDescent="0.25">
      <c r="A853" s="406"/>
      <c r="B853" s="115">
        <v>260220</v>
      </c>
      <c r="C853" s="185" t="s">
        <v>37</v>
      </c>
      <c r="D853" s="483">
        <v>1916.6667399999999</v>
      </c>
      <c r="E853" s="483">
        <v>12823.00884</v>
      </c>
      <c r="F853" s="483">
        <v>0</v>
      </c>
      <c r="G853" s="483">
        <v>0</v>
      </c>
      <c r="H853" s="89">
        <v>14739.675580000001</v>
      </c>
      <c r="I853" s="483">
        <v>0</v>
      </c>
      <c r="J853" s="483">
        <v>0</v>
      </c>
      <c r="K853" s="483">
        <v>0</v>
      </c>
      <c r="L853" s="483">
        <v>10000</v>
      </c>
      <c r="M853" s="483">
        <v>13061.86283</v>
      </c>
      <c r="N853" s="483">
        <v>0</v>
      </c>
      <c r="O853" s="483">
        <v>0</v>
      </c>
      <c r="P853" s="483">
        <v>0</v>
      </c>
      <c r="Q853" s="483">
        <v>0</v>
      </c>
      <c r="R853" s="89">
        <v>23061.862829999998</v>
      </c>
      <c r="S853" s="483">
        <v>0</v>
      </c>
      <c r="T853" s="483">
        <v>0</v>
      </c>
      <c r="U853" s="483">
        <v>0</v>
      </c>
      <c r="V853" s="483">
        <v>0</v>
      </c>
      <c r="W853" s="483">
        <v>0</v>
      </c>
      <c r="X853" s="483">
        <v>0</v>
      </c>
      <c r="Y853" s="483">
        <v>277.65429</v>
      </c>
      <c r="Z853" s="483">
        <v>0</v>
      </c>
      <c r="AA853" s="483">
        <v>390.49104999999997</v>
      </c>
      <c r="AB853" s="483">
        <v>482.02753999999999</v>
      </c>
      <c r="AC853" s="483">
        <v>0</v>
      </c>
      <c r="AD853" s="483">
        <v>1150.1728800000001</v>
      </c>
      <c r="AE853" s="483">
        <v>38951.711289999999</v>
      </c>
      <c r="AF853" s="486">
        <v>0</v>
      </c>
      <c r="AG853" s="486">
        <v>23061.862829999998</v>
      </c>
      <c r="AH853" s="486">
        <v>0</v>
      </c>
      <c r="AI853" s="486">
        <v>668.14534000000003</v>
      </c>
      <c r="AJ853" s="487">
        <v>15221.70312</v>
      </c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</row>
    <row r="854" spans="1:55" s="42" customFormat="1" x14ac:dyDescent="0.25">
      <c r="A854" s="406"/>
      <c r="B854" s="115">
        <v>260225</v>
      </c>
      <c r="C854" s="185" t="s">
        <v>38</v>
      </c>
      <c r="D854" s="483">
        <v>4791.6668900000004</v>
      </c>
      <c r="E854" s="483">
        <v>54633.041060000003</v>
      </c>
      <c r="F854" s="483">
        <v>0</v>
      </c>
      <c r="G854" s="483">
        <v>0</v>
      </c>
      <c r="H854" s="89">
        <v>59424.707950000004</v>
      </c>
      <c r="I854" s="483">
        <v>0</v>
      </c>
      <c r="J854" s="483">
        <v>0</v>
      </c>
      <c r="K854" s="483">
        <v>0</v>
      </c>
      <c r="L854" s="483">
        <v>0</v>
      </c>
      <c r="M854" s="483">
        <v>10169.608120000001</v>
      </c>
      <c r="N854" s="483">
        <v>0</v>
      </c>
      <c r="O854" s="483">
        <v>0</v>
      </c>
      <c r="P854" s="483">
        <v>0</v>
      </c>
      <c r="Q854" s="483">
        <v>0</v>
      </c>
      <c r="R854" s="89">
        <v>10169.608120000001</v>
      </c>
      <c r="S854" s="483">
        <v>0</v>
      </c>
      <c r="T854" s="483">
        <v>0</v>
      </c>
      <c r="U854" s="483">
        <v>0</v>
      </c>
      <c r="V854" s="483">
        <v>0</v>
      </c>
      <c r="W854" s="483">
        <v>0</v>
      </c>
      <c r="X854" s="483">
        <v>0</v>
      </c>
      <c r="Y854" s="483">
        <v>439.56774000000001</v>
      </c>
      <c r="Z854" s="483">
        <v>0</v>
      </c>
      <c r="AA854" s="483">
        <v>798.40061000000003</v>
      </c>
      <c r="AB854" s="483">
        <v>1299.96495</v>
      </c>
      <c r="AC854" s="483">
        <v>0</v>
      </c>
      <c r="AD854" s="483">
        <v>2537.9333000000001</v>
      </c>
      <c r="AE854" s="483">
        <v>72132.249370000005</v>
      </c>
      <c r="AF854" s="486">
        <v>0</v>
      </c>
      <c r="AG854" s="486">
        <v>10169.608120000001</v>
      </c>
      <c r="AH854" s="486">
        <v>0</v>
      </c>
      <c r="AI854" s="486">
        <v>1237.9683500000001</v>
      </c>
      <c r="AJ854" s="487">
        <v>60724.672900000005</v>
      </c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</row>
    <row r="855" spans="1:55" s="42" customFormat="1" x14ac:dyDescent="0.25">
      <c r="A855" s="406"/>
      <c r="B855" s="115">
        <v>2603</v>
      </c>
      <c r="C855" s="185" t="s">
        <v>306</v>
      </c>
      <c r="D855" s="483">
        <v>427416.66499999998</v>
      </c>
      <c r="E855" s="483">
        <v>414414.49900000001</v>
      </c>
      <c r="F855" s="483">
        <v>313318.33331999998</v>
      </c>
      <c r="G855" s="483">
        <v>95065.811969999995</v>
      </c>
      <c r="H855" s="89">
        <v>1250215.30929</v>
      </c>
      <c r="I855" s="483">
        <v>0</v>
      </c>
      <c r="J855" s="483">
        <v>136113.84317000001</v>
      </c>
      <c r="K855" s="483">
        <v>0</v>
      </c>
      <c r="L855" s="483">
        <v>3525</v>
      </c>
      <c r="M855" s="483">
        <v>0</v>
      </c>
      <c r="N855" s="483">
        <v>82916.666700000002</v>
      </c>
      <c r="O855" s="483">
        <v>0</v>
      </c>
      <c r="P855" s="483">
        <v>4200.3</v>
      </c>
      <c r="Q855" s="483">
        <v>203116.55671</v>
      </c>
      <c r="R855" s="89">
        <v>429872.36658000003</v>
      </c>
      <c r="S855" s="483">
        <v>27375</v>
      </c>
      <c r="T855" s="483">
        <v>2333.6</v>
      </c>
      <c r="U855" s="483">
        <v>0</v>
      </c>
      <c r="V855" s="483">
        <v>0</v>
      </c>
      <c r="W855" s="483">
        <v>0</v>
      </c>
      <c r="X855" s="483">
        <v>0</v>
      </c>
      <c r="Y855" s="483">
        <v>1000</v>
      </c>
      <c r="Z855" s="483">
        <v>0</v>
      </c>
      <c r="AA855" s="483">
        <v>49242.141329999999</v>
      </c>
      <c r="AB855" s="483">
        <v>16348.781510000001</v>
      </c>
      <c r="AC855" s="483">
        <v>51492.608370000002</v>
      </c>
      <c r="AD855" s="483">
        <v>147792.13120999999</v>
      </c>
      <c r="AE855" s="483">
        <v>1827879.8070799999</v>
      </c>
      <c r="AF855" s="486">
        <v>82916.666700000002</v>
      </c>
      <c r="AG855" s="486">
        <v>3525</v>
      </c>
      <c r="AH855" s="486">
        <v>0</v>
      </c>
      <c r="AI855" s="486">
        <v>101734.7497</v>
      </c>
      <c r="AJ855" s="487">
        <v>1639703.3906800002</v>
      </c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</row>
    <row r="856" spans="1:55" s="42" customFormat="1" x14ac:dyDescent="0.25">
      <c r="A856" s="406"/>
      <c r="B856" s="115">
        <v>260305</v>
      </c>
      <c r="C856" s="185" t="s">
        <v>34</v>
      </c>
      <c r="D856" s="483">
        <v>0</v>
      </c>
      <c r="E856" s="483">
        <v>50000</v>
      </c>
      <c r="F856" s="483">
        <v>0</v>
      </c>
      <c r="G856" s="483">
        <v>4166.6666699999996</v>
      </c>
      <c r="H856" s="89">
        <v>54166.666669999999</v>
      </c>
      <c r="I856" s="483">
        <v>0</v>
      </c>
      <c r="J856" s="483">
        <v>2921.53548</v>
      </c>
      <c r="K856" s="483">
        <v>0</v>
      </c>
      <c r="L856" s="483">
        <v>0</v>
      </c>
      <c r="M856" s="483">
        <v>0</v>
      </c>
      <c r="N856" s="483">
        <v>0</v>
      </c>
      <c r="O856" s="483">
        <v>0</v>
      </c>
      <c r="P856" s="483">
        <v>0</v>
      </c>
      <c r="Q856" s="483">
        <v>5000</v>
      </c>
      <c r="R856" s="89">
        <v>7921.5354800000005</v>
      </c>
      <c r="S856" s="483">
        <v>5000</v>
      </c>
      <c r="T856" s="483">
        <v>0</v>
      </c>
      <c r="U856" s="483">
        <v>0</v>
      </c>
      <c r="V856" s="483">
        <v>0</v>
      </c>
      <c r="W856" s="483">
        <v>0</v>
      </c>
      <c r="X856" s="483">
        <v>0</v>
      </c>
      <c r="Y856" s="483">
        <v>0</v>
      </c>
      <c r="Z856" s="483">
        <v>0</v>
      </c>
      <c r="AA856" s="483">
        <v>0</v>
      </c>
      <c r="AB856" s="483">
        <v>93.153059999999996</v>
      </c>
      <c r="AC856" s="483">
        <v>0</v>
      </c>
      <c r="AD856" s="483">
        <v>5093.1530599999996</v>
      </c>
      <c r="AE856" s="483">
        <v>67181.355209999994</v>
      </c>
      <c r="AF856" s="486">
        <v>0</v>
      </c>
      <c r="AG856" s="486">
        <v>0</v>
      </c>
      <c r="AH856" s="486">
        <v>0</v>
      </c>
      <c r="AI856" s="486">
        <v>0</v>
      </c>
      <c r="AJ856" s="487">
        <v>67181.355209999994</v>
      </c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</row>
    <row r="857" spans="1:55" s="42" customFormat="1" x14ac:dyDescent="0.25">
      <c r="A857" s="406"/>
      <c r="B857" s="115">
        <v>260310</v>
      </c>
      <c r="C857" s="185" t="s">
        <v>35</v>
      </c>
      <c r="D857" s="483">
        <v>0</v>
      </c>
      <c r="E857" s="483">
        <v>21011.028999999999</v>
      </c>
      <c r="F857" s="483">
        <v>48401.666669999999</v>
      </c>
      <c r="G857" s="483">
        <v>6111.1111199999996</v>
      </c>
      <c r="H857" s="89">
        <v>75523.806790000002</v>
      </c>
      <c r="I857" s="483">
        <v>0</v>
      </c>
      <c r="J857" s="483">
        <v>6500</v>
      </c>
      <c r="K857" s="483">
        <v>0</v>
      </c>
      <c r="L857" s="483">
        <v>0</v>
      </c>
      <c r="M857" s="483">
        <v>0</v>
      </c>
      <c r="N857" s="483">
        <v>0</v>
      </c>
      <c r="O857" s="483">
        <v>0</v>
      </c>
      <c r="P857" s="483">
        <v>0</v>
      </c>
      <c r="Q857" s="483">
        <v>14250</v>
      </c>
      <c r="R857" s="89">
        <v>20750</v>
      </c>
      <c r="S857" s="483">
        <v>0</v>
      </c>
      <c r="T857" s="483">
        <v>2333.6</v>
      </c>
      <c r="U857" s="483">
        <v>0</v>
      </c>
      <c r="V857" s="483">
        <v>0</v>
      </c>
      <c r="W857" s="483">
        <v>0</v>
      </c>
      <c r="X857" s="483">
        <v>0</v>
      </c>
      <c r="Y857" s="483">
        <v>0</v>
      </c>
      <c r="Z857" s="483">
        <v>0</v>
      </c>
      <c r="AA857" s="483">
        <v>2177.44</v>
      </c>
      <c r="AB857" s="483">
        <v>692.66184999999996</v>
      </c>
      <c r="AC857" s="483">
        <v>3522.7800299999999</v>
      </c>
      <c r="AD857" s="483">
        <v>8726.4818799999994</v>
      </c>
      <c r="AE857" s="483">
        <v>105000.28867000001</v>
      </c>
      <c r="AF857" s="486">
        <v>0</v>
      </c>
      <c r="AG857" s="486">
        <v>0</v>
      </c>
      <c r="AH857" s="486">
        <v>0</v>
      </c>
      <c r="AI857" s="486">
        <v>5700.2200300000004</v>
      </c>
      <c r="AJ857" s="487">
        <v>99300.068640000012</v>
      </c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</row>
    <row r="858" spans="1:55" s="42" customFormat="1" x14ac:dyDescent="0.25">
      <c r="A858" s="406"/>
      <c r="B858" s="115">
        <v>260315</v>
      </c>
      <c r="C858" s="185" t="s">
        <v>36</v>
      </c>
      <c r="D858" s="483">
        <v>34867.735000000001</v>
      </c>
      <c r="E858" s="483">
        <v>24582.4578</v>
      </c>
      <c r="F858" s="483">
        <v>38250</v>
      </c>
      <c r="G858" s="483">
        <v>19505.982899999999</v>
      </c>
      <c r="H858" s="89">
        <v>117206.17570000001</v>
      </c>
      <c r="I858" s="483">
        <v>0</v>
      </c>
      <c r="J858" s="483">
        <v>11307.69231</v>
      </c>
      <c r="K858" s="483">
        <v>0</v>
      </c>
      <c r="L858" s="483">
        <v>3525</v>
      </c>
      <c r="M858" s="483">
        <v>0</v>
      </c>
      <c r="N858" s="483">
        <v>0</v>
      </c>
      <c r="O858" s="483">
        <v>0</v>
      </c>
      <c r="P858" s="483">
        <v>0</v>
      </c>
      <c r="Q858" s="483">
        <v>17645.242429999998</v>
      </c>
      <c r="R858" s="89">
        <v>32477.934739999997</v>
      </c>
      <c r="S858" s="483">
        <v>1875</v>
      </c>
      <c r="T858" s="483">
        <v>0</v>
      </c>
      <c r="U858" s="483">
        <v>0</v>
      </c>
      <c r="V858" s="483">
        <v>0</v>
      </c>
      <c r="W858" s="483">
        <v>0</v>
      </c>
      <c r="X858" s="483">
        <v>0</v>
      </c>
      <c r="Y858" s="483">
        <v>0</v>
      </c>
      <c r="Z858" s="483">
        <v>0</v>
      </c>
      <c r="AA858" s="483">
        <v>3776.4035199999998</v>
      </c>
      <c r="AB858" s="483">
        <v>1965.67455</v>
      </c>
      <c r="AC858" s="483">
        <v>16140.7104</v>
      </c>
      <c r="AD858" s="483">
        <v>23757.78847</v>
      </c>
      <c r="AE858" s="483">
        <v>173441.89891000002</v>
      </c>
      <c r="AF858" s="486">
        <v>0</v>
      </c>
      <c r="AG858" s="486">
        <v>3525</v>
      </c>
      <c r="AH858" s="486">
        <v>0</v>
      </c>
      <c r="AI858" s="486">
        <v>19917.11392</v>
      </c>
      <c r="AJ858" s="487">
        <v>149999.78499000001</v>
      </c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</row>
    <row r="859" spans="1:55" s="42" customFormat="1" x14ac:dyDescent="0.25">
      <c r="A859" s="406"/>
      <c r="B859" s="115">
        <v>260320</v>
      </c>
      <c r="C859" s="185" t="s">
        <v>37</v>
      </c>
      <c r="D859" s="483">
        <v>78636.04393</v>
      </c>
      <c r="E859" s="483">
        <v>100643.4868</v>
      </c>
      <c r="F859" s="483">
        <v>20833.333340000001</v>
      </c>
      <c r="G859" s="483">
        <v>6405.9828299999999</v>
      </c>
      <c r="H859" s="89">
        <v>206518.8469</v>
      </c>
      <c r="I859" s="483">
        <v>0</v>
      </c>
      <c r="J859" s="483">
        <v>16057.69231</v>
      </c>
      <c r="K859" s="483">
        <v>0</v>
      </c>
      <c r="L859" s="483">
        <v>0</v>
      </c>
      <c r="M859" s="483">
        <v>0</v>
      </c>
      <c r="N859" s="483">
        <v>21666.666679999998</v>
      </c>
      <c r="O859" s="483">
        <v>0</v>
      </c>
      <c r="P859" s="483">
        <v>4200.3</v>
      </c>
      <c r="Q859" s="483">
        <v>37896.371429999999</v>
      </c>
      <c r="R859" s="89">
        <v>79821.030419999996</v>
      </c>
      <c r="S859" s="483">
        <v>14875</v>
      </c>
      <c r="T859" s="483">
        <v>0</v>
      </c>
      <c r="U859" s="483">
        <v>0</v>
      </c>
      <c r="V859" s="483">
        <v>0</v>
      </c>
      <c r="W859" s="483">
        <v>0</v>
      </c>
      <c r="X859" s="483">
        <v>0</v>
      </c>
      <c r="Y859" s="483">
        <v>500</v>
      </c>
      <c r="Z859" s="483">
        <v>0</v>
      </c>
      <c r="AA859" s="483">
        <v>10004.20138</v>
      </c>
      <c r="AB859" s="483">
        <v>3186.6037000000001</v>
      </c>
      <c r="AC859" s="483">
        <v>9140.5692500000005</v>
      </c>
      <c r="AD859" s="483">
        <v>37706.374329999999</v>
      </c>
      <c r="AE859" s="483">
        <v>324046.25164999999</v>
      </c>
      <c r="AF859" s="486">
        <v>21666.666679999998</v>
      </c>
      <c r="AG859" s="486">
        <v>0</v>
      </c>
      <c r="AH859" s="486">
        <v>0</v>
      </c>
      <c r="AI859" s="486">
        <v>19644.770629999999</v>
      </c>
      <c r="AJ859" s="487">
        <v>282734.81433999998</v>
      </c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</row>
    <row r="860" spans="1:55" s="42" customFormat="1" x14ac:dyDescent="0.25">
      <c r="A860" s="406"/>
      <c r="B860" s="115">
        <v>260325</v>
      </c>
      <c r="C860" s="185" t="s">
        <v>38</v>
      </c>
      <c r="D860" s="483">
        <v>313912.88607000001</v>
      </c>
      <c r="E860" s="483">
        <v>218177.52540000001</v>
      </c>
      <c r="F860" s="483">
        <v>205833.33330999999</v>
      </c>
      <c r="G860" s="483">
        <v>58876.068449999999</v>
      </c>
      <c r="H860" s="89">
        <v>796799.81323000009</v>
      </c>
      <c r="I860" s="483">
        <v>0</v>
      </c>
      <c r="J860" s="483">
        <v>99326.923070000004</v>
      </c>
      <c r="K860" s="483">
        <v>0</v>
      </c>
      <c r="L860" s="483">
        <v>0</v>
      </c>
      <c r="M860" s="483">
        <v>0</v>
      </c>
      <c r="N860" s="483">
        <v>61250.000019999999</v>
      </c>
      <c r="O860" s="483">
        <v>0</v>
      </c>
      <c r="P860" s="483">
        <v>0</v>
      </c>
      <c r="Q860" s="483">
        <v>128324.94285000001</v>
      </c>
      <c r="R860" s="89">
        <v>288901.86593999999</v>
      </c>
      <c r="S860" s="483">
        <v>5625</v>
      </c>
      <c r="T860" s="483">
        <v>0</v>
      </c>
      <c r="U860" s="483">
        <v>0</v>
      </c>
      <c r="V860" s="483">
        <v>0</v>
      </c>
      <c r="W860" s="483">
        <v>0</v>
      </c>
      <c r="X860" s="483">
        <v>0</v>
      </c>
      <c r="Y860" s="483">
        <v>500</v>
      </c>
      <c r="Z860" s="483">
        <v>0</v>
      </c>
      <c r="AA860" s="483">
        <v>33284.096429999998</v>
      </c>
      <c r="AB860" s="483">
        <v>10410.68835</v>
      </c>
      <c r="AC860" s="483">
        <v>22688.54869</v>
      </c>
      <c r="AD860" s="483">
        <v>72508.333469999998</v>
      </c>
      <c r="AE860" s="483">
        <v>1158210.0126400001</v>
      </c>
      <c r="AF860" s="486">
        <v>61250.000019999999</v>
      </c>
      <c r="AG860" s="486">
        <v>0</v>
      </c>
      <c r="AH860" s="486">
        <v>0</v>
      </c>
      <c r="AI860" s="486">
        <v>56472.645120000001</v>
      </c>
      <c r="AJ860" s="487">
        <v>1040487.3675000001</v>
      </c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</row>
    <row r="861" spans="1:55" s="42" customFormat="1" x14ac:dyDescent="0.25">
      <c r="A861" s="406"/>
      <c r="B861" s="115">
        <v>2604</v>
      </c>
      <c r="C861" s="185" t="s">
        <v>307</v>
      </c>
      <c r="D861" s="483">
        <v>0</v>
      </c>
      <c r="E861" s="483">
        <v>0</v>
      </c>
      <c r="F861" s="483">
        <v>0</v>
      </c>
      <c r="G861" s="483">
        <v>0</v>
      </c>
      <c r="H861" s="89">
        <v>0</v>
      </c>
      <c r="I861" s="483">
        <v>0</v>
      </c>
      <c r="J861" s="483">
        <v>0</v>
      </c>
      <c r="K861" s="483">
        <v>0</v>
      </c>
      <c r="L861" s="483">
        <v>0</v>
      </c>
      <c r="M861" s="483">
        <v>0</v>
      </c>
      <c r="N861" s="483">
        <v>0</v>
      </c>
      <c r="O861" s="483">
        <v>2500</v>
      </c>
      <c r="P861" s="483">
        <v>0</v>
      </c>
      <c r="Q861" s="483">
        <v>0</v>
      </c>
      <c r="R861" s="89">
        <v>2500</v>
      </c>
      <c r="S861" s="483">
        <v>0</v>
      </c>
      <c r="T861" s="483">
        <v>0</v>
      </c>
      <c r="U861" s="483">
        <v>0</v>
      </c>
      <c r="V861" s="483">
        <v>0</v>
      </c>
      <c r="W861" s="483">
        <v>0</v>
      </c>
      <c r="X861" s="483">
        <v>0</v>
      </c>
      <c r="Y861" s="483">
        <v>0</v>
      </c>
      <c r="Z861" s="483">
        <v>0</v>
      </c>
      <c r="AA861" s="483">
        <v>0</v>
      </c>
      <c r="AB861" s="483">
        <v>0</v>
      </c>
      <c r="AC861" s="483">
        <v>0</v>
      </c>
      <c r="AD861" s="483">
        <v>0</v>
      </c>
      <c r="AE861" s="483">
        <v>2500</v>
      </c>
      <c r="AF861" s="486">
        <v>0</v>
      </c>
      <c r="AG861" s="486">
        <v>0</v>
      </c>
      <c r="AH861" s="486">
        <v>0</v>
      </c>
      <c r="AI861" s="486">
        <v>0</v>
      </c>
      <c r="AJ861" s="487">
        <v>2500</v>
      </c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</row>
    <row r="862" spans="1:55" s="42" customFormat="1" x14ac:dyDescent="0.25">
      <c r="A862" s="406"/>
      <c r="B862" s="115">
        <v>260405</v>
      </c>
      <c r="C862" s="185" t="s">
        <v>34</v>
      </c>
      <c r="D862" s="483">
        <v>0</v>
      </c>
      <c r="E862" s="483">
        <v>0</v>
      </c>
      <c r="F862" s="483">
        <v>0</v>
      </c>
      <c r="G862" s="483">
        <v>0</v>
      </c>
      <c r="H862" s="89">
        <v>0</v>
      </c>
      <c r="I862" s="483">
        <v>0</v>
      </c>
      <c r="J862" s="483">
        <v>0</v>
      </c>
      <c r="K862" s="483">
        <v>0</v>
      </c>
      <c r="L862" s="483">
        <v>0</v>
      </c>
      <c r="M862" s="483">
        <v>0</v>
      </c>
      <c r="N862" s="483">
        <v>0</v>
      </c>
      <c r="O862" s="483">
        <v>2500</v>
      </c>
      <c r="P862" s="483">
        <v>0</v>
      </c>
      <c r="Q862" s="483">
        <v>0</v>
      </c>
      <c r="R862" s="89">
        <v>2500</v>
      </c>
      <c r="S862" s="483">
        <v>0</v>
      </c>
      <c r="T862" s="483">
        <v>0</v>
      </c>
      <c r="U862" s="483">
        <v>0</v>
      </c>
      <c r="V862" s="483">
        <v>0</v>
      </c>
      <c r="W862" s="483">
        <v>0</v>
      </c>
      <c r="X862" s="483">
        <v>0</v>
      </c>
      <c r="Y862" s="483">
        <v>0</v>
      </c>
      <c r="Z862" s="483">
        <v>0</v>
      </c>
      <c r="AA862" s="483">
        <v>0</v>
      </c>
      <c r="AB862" s="483">
        <v>0</v>
      </c>
      <c r="AC862" s="483">
        <v>0</v>
      </c>
      <c r="AD862" s="483">
        <v>0</v>
      </c>
      <c r="AE862" s="483">
        <v>2500</v>
      </c>
      <c r="AF862" s="486">
        <v>0</v>
      </c>
      <c r="AG862" s="486">
        <v>0</v>
      </c>
      <c r="AH862" s="486">
        <v>0</v>
      </c>
      <c r="AI862" s="486">
        <v>0</v>
      </c>
      <c r="AJ862" s="487">
        <v>2500</v>
      </c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</row>
    <row r="863" spans="1:55" s="42" customFormat="1" x14ac:dyDescent="0.25">
      <c r="A863" s="406"/>
      <c r="B863" s="115">
        <v>260410</v>
      </c>
      <c r="C863" s="185" t="s">
        <v>35</v>
      </c>
      <c r="D863" s="483">
        <v>0</v>
      </c>
      <c r="E863" s="483">
        <v>0</v>
      </c>
      <c r="F863" s="483">
        <v>0</v>
      </c>
      <c r="G863" s="483">
        <v>0</v>
      </c>
      <c r="H863" s="89">
        <v>0</v>
      </c>
      <c r="I863" s="483">
        <v>0</v>
      </c>
      <c r="J863" s="483">
        <v>0</v>
      </c>
      <c r="K863" s="483">
        <v>0</v>
      </c>
      <c r="L863" s="483">
        <v>0</v>
      </c>
      <c r="M863" s="483">
        <v>0</v>
      </c>
      <c r="N863" s="483">
        <v>0</v>
      </c>
      <c r="O863" s="483">
        <v>0</v>
      </c>
      <c r="P863" s="483">
        <v>0</v>
      </c>
      <c r="Q863" s="483">
        <v>0</v>
      </c>
      <c r="R863" s="89">
        <v>0</v>
      </c>
      <c r="S863" s="483">
        <v>0</v>
      </c>
      <c r="T863" s="483">
        <v>0</v>
      </c>
      <c r="U863" s="483">
        <v>0</v>
      </c>
      <c r="V863" s="483">
        <v>0</v>
      </c>
      <c r="W863" s="483">
        <v>0</v>
      </c>
      <c r="X863" s="483">
        <v>0</v>
      </c>
      <c r="Y863" s="483">
        <v>0</v>
      </c>
      <c r="Z863" s="483">
        <v>0</v>
      </c>
      <c r="AA863" s="483">
        <v>0</v>
      </c>
      <c r="AB863" s="483">
        <v>0</v>
      </c>
      <c r="AC863" s="483">
        <v>0</v>
      </c>
      <c r="AD863" s="483">
        <v>0</v>
      </c>
      <c r="AE863" s="483">
        <v>0</v>
      </c>
      <c r="AF863" s="486">
        <v>0</v>
      </c>
      <c r="AG863" s="486">
        <v>0</v>
      </c>
      <c r="AH863" s="486">
        <v>0</v>
      </c>
      <c r="AI863" s="486">
        <v>0</v>
      </c>
      <c r="AJ863" s="487">
        <v>0</v>
      </c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</row>
    <row r="864" spans="1:55" s="42" customFormat="1" x14ac:dyDescent="0.25">
      <c r="A864" s="406"/>
      <c r="B864" s="115">
        <v>260415</v>
      </c>
      <c r="C864" s="185" t="s">
        <v>36</v>
      </c>
      <c r="D864" s="483">
        <v>0</v>
      </c>
      <c r="E864" s="483">
        <v>0</v>
      </c>
      <c r="F864" s="483">
        <v>0</v>
      </c>
      <c r="G864" s="483">
        <v>0</v>
      </c>
      <c r="H864" s="89">
        <v>0</v>
      </c>
      <c r="I864" s="483">
        <v>0</v>
      </c>
      <c r="J864" s="483">
        <v>0</v>
      </c>
      <c r="K864" s="483">
        <v>0</v>
      </c>
      <c r="L864" s="483">
        <v>0</v>
      </c>
      <c r="M864" s="483">
        <v>0</v>
      </c>
      <c r="N864" s="483">
        <v>0</v>
      </c>
      <c r="O864" s="483">
        <v>0</v>
      </c>
      <c r="P864" s="483">
        <v>0</v>
      </c>
      <c r="Q864" s="483">
        <v>0</v>
      </c>
      <c r="R864" s="89">
        <v>0</v>
      </c>
      <c r="S864" s="483">
        <v>0</v>
      </c>
      <c r="T864" s="483">
        <v>0</v>
      </c>
      <c r="U864" s="483">
        <v>0</v>
      </c>
      <c r="V864" s="483">
        <v>0</v>
      </c>
      <c r="W864" s="483">
        <v>0</v>
      </c>
      <c r="X864" s="483">
        <v>0</v>
      </c>
      <c r="Y864" s="483">
        <v>0</v>
      </c>
      <c r="Z864" s="483">
        <v>0</v>
      </c>
      <c r="AA864" s="483">
        <v>0</v>
      </c>
      <c r="AB864" s="483">
        <v>0</v>
      </c>
      <c r="AC864" s="483">
        <v>0</v>
      </c>
      <c r="AD864" s="483">
        <v>0</v>
      </c>
      <c r="AE864" s="483">
        <v>0</v>
      </c>
      <c r="AF864" s="486">
        <v>0</v>
      </c>
      <c r="AG864" s="486">
        <v>0</v>
      </c>
      <c r="AH864" s="486">
        <v>0</v>
      </c>
      <c r="AI864" s="486">
        <v>0</v>
      </c>
      <c r="AJ864" s="487">
        <v>0</v>
      </c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</row>
    <row r="865" spans="1:55" s="42" customFormat="1" x14ac:dyDescent="0.25">
      <c r="A865" s="406"/>
      <c r="B865" s="115">
        <v>260420</v>
      </c>
      <c r="C865" s="185" t="s">
        <v>37</v>
      </c>
      <c r="D865" s="483">
        <v>0</v>
      </c>
      <c r="E865" s="483">
        <v>0</v>
      </c>
      <c r="F865" s="483">
        <v>0</v>
      </c>
      <c r="G865" s="483">
        <v>0</v>
      </c>
      <c r="H865" s="89">
        <v>0</v>
      </c>
      <c r="I865" s="483">
        <v>0</v>
      </c>
      <c r="J865" s="483">
        <v>0</v>
      </c>
      <c r="K865" s="483">
        <v>0</v>
      </c>
      <c r="L865" s="483">
        <v>0</v>
      </c>
      <c r="M865" s="483">
        <v>0</v>
      </c>
      <c r="N865" s="483">
        <v>0</v>
      </c>
      <c r="O865" s="483">
        <v>0</v>
      </c>
      <c r="P865" s="483">
        <v>0</v>
      </c>
      <c r="Q865" s="483">
        <v>0</v>
      </c>
      <c r="R865" s="89">
        <v>0</v>
      </c>
      <c r="S865" s="483">
        <v>0</v>
      </c>
      <c r="T865" s="483">
        <v>0</v>
      </c>
      <c r="U865" s="483">
        <v>0</v>
      </c>
      <c r="V865" s="483">
        <v>0</v>
      </c>
      <c r="W865" s="483">
        <v>0</v>
      </c>
      <c r="X865" s="483">
        <v>0</v>
      </c>
      <c r="Y865" s="483">
        <v>0</v>
      </c>
      <c r="Z865" s="483">
        <v>0</v>
      </c>
      <c r="AA865" s="483">
        <v>0</v>
      </c>
      <c r="AB865" s="483">
        <v>0</v>
      </c>
      <c r="AC865" s="483">
        <v>0</v>
      </c>
      <c r="AD865" s="483">
        <v>0</v>
      </c>
      <c r="AE865" s="483">
        <v>0</v>
      </c>
      <c r="AF865" s="486">
        <v>0</v>
      </c>
      <c r="AG865" s="486">
        <v>0</v>
      </c>
      <c r="AH865" s="486">
        <v>0</v>
      </c>
      <c r="AI865" s="486">
        <v>0</v>
      </c>
      <c r="AJ865" s="487">
        <v>0</v>
      </c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</row>
    <row r="866" spans="1:55" s="42" customFormat="1" x14ac:dyDescent="0.25">
      <c r="A866" s="406"/>
      <c r="B866" s="115">
        <v>260425</v>
      </c>
      <c r="C866" s="185" t="s">
        <v>38</v>
      </c>
      <c r="D866" s="483">
        <v>0</v>
      </c>
      <c r="E866" s="483">
        <v>0</v>
      </c>
      <c r="F866" s="483">
        <v>0</v>
      </c>
      <c r="G866" s="483">
        <v>0</v>
      </c>
      <c r="H866" s="89">
        <v>0</v>
      </c>
      <c r="I866" s="483">
        <v>0</v>
      </c>
      <c r="J866" s="483">
        <v>0</v>
      </c>
      <c r="K866" s="483">
        <v>0</v>
      </c>
      <c r="L866" s="483">
        <v>0</v>
      </c>
      <c r="M866" s="483">
        <v>0</v>
      </c>
      <c r="N866" s="483">
        <v>0</v>
      </c>
      <c r="O866" s="483">
        <v>0</v>
      </c>
      <c r="P866" s="483">
        <v>0</v>
      </c>
      <c r="Q866" s="483">
        <v>0</v>
      </c>
      <c r="R866" s="89">
        <v>0</v>
      </c>
      <c r="S866" s="483">
        <v>0</v>
      </c>
      <c r="T866" s="483">
        <v>0</v>
      </c>
      <c r="U866" s="483">
        <v>0</v>
      </c>
      <c r="V866" s="483">
        <v>0</v>
      </c>
      <c r="W866" s="483">
        <v>0</v>
      </c>
      <c r="X866" s="483">
        <v>0</v>
      </c>
      <c r="Y866" s="483">
        <v>0</v>
      </c>
      <c r="Z866" s="483">
        <v>0</v>
      </c>
      <c r="AA866" s="483">
        <v>0</v>
      </c>
      <c r="AB866" s="483">
        <v>0</v>
      </c>
      <c r="AC866" s="483">
        <v>0</v>
      </c>
      <c r="AD866" s="483">
        <v>0</v>
      </c>
      <c r="AE866" s="483">
        <v>0</v>
      </c>
      <c r="AF866" s="486">
        <v>0</v>
      </c>
      <c r="AG866" s="486">
        <v>0</v>
      </c>
      <c r="AH866" s="486">
        <v>0</v>
      </c>
      <c r="AI866" s="486">
        <v>0</v>
      </c>
      <c r="AJ866" s="487">
        <v>0</v>
      </c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</row>
    <row r="867" spans="1:55" s="42" customFormat="1" x14ac:dyDescent="0.25">
      <c r="A867" s="406"/>
      <c r="B867" s="115">
        <v>2605</v>
      </c>
      <c r="C867" s="185" t="s">
        <v>308</v>
      </c>
      <c r="D867" s="483">
        <v>0</v>
      </c>
      <c r="E867" s="483">
        <v>0</v>
      </c>
      <c r="F867" s="483">
        <v>0</v>
      </c>
      <c r="G867" s="483">
        <v>0</v>
      </c>
      <c r="H867" s="89">
        <v>0</v>
      </c>
      <c r="I867" s="483">
        <v>0</v>
      </c>
      <c r="J867" s="483">
        <v>0</v>
      </c>
      <c r="K867" s="483">
        <v>0</v>
      </c>
      <c r="L867" s="483">
        <v>0</v>
      </c>
      <c r="M867" s="483">
        <v>0</v>
      </c>
      <c r="N867" s="483">
        <v>0</v>
      </c>
      <c r="O867" s="483">
        <v>0</v>
      </c>
      <c r="P867" s="483">
        <v>0</v>
      </c>
      <c r="Q867" s="483">
        <v>0</v>
      </c>
      <c r="R867" s="89">
        <v>0</v>
      </c>
      <c r="S867" s="483">
        <v>0</v>
      </c>
      <c r="T867" s="483">
        <v>0</v>
      </c>
      <c r="U867" s="483">
        <v>0</v>
      </c>
      <c r="V867" s="483">
        <v>0</v>
      </c>
      <c r="W867" s="483">
        <v>0</v>
      </c>
      <c r="X867" s="483">
        <v>0</v>
      </c>
      <c r="Y867" s="483">
        <v>0</v>
      </c>
      <c r="Z867" s="483">
        <v>0</v>
      </c>
      <c r="AA867" s="483">
        <v>0</v>
      </c>
      <c r="AB867" s="483">
        <v>0</v>
      </c>
      <c r="AC867" s="483">
        <v>0</v>
      </c>
      <c r="AD867" s="483">
        <v>0</v>
      </c>
      <c r="AE867" s="483">
        <v>0</v>
      </c>
      <c r="AF867" s="486">
        <v>0</v>
      </c>
      <c r="AG867" s="486">
        <v>0</v>
      </c>
      <c r="AH867" s="486">
        <v>0</v>
      </c>
      <c r="AI867" s="486">
        <v>0</v>
      </c>
      <c r="AJ867" s="487">
        <v>0</v>
      </c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</row>
    <row r="868" spans="1:55" s="42" customFormat="1" x14ac:dyDescent="0.25">
      <c r="A868" s="406"/>
      <c r="B868" s="115">
        <v>260505</v>
      </c>
      <c r="C868" s="185" t="s">
        <v>34</v>
      </c>
      <c r="D868" s="483">
        <v>0</v>
      </c>
      <c r="E868" s="483">
        <v>0</v>
      </c>
      <c r="F868" s="483">
        <v>0</v>
      </c>
      <c r="G868" s="483">
        <v>0</v>
      </c>
      <c r="H868" s="89">
        <v>0</v>
      </c>
      <c r="I868" s="483">
        <v>0</v>
      </c>
      <c r="J868" s="483">
        <v>0</v>
      </c>
      <c r="K868" s="483">
        <v>0</v>
      </c>
      <c r="L868" s="483">
        <v>0</v>
      </c>
      <c r="M868" s="483">
        <v>0</v>
      </c>
      <c r="N868" s="483">
        <v>0</v>
      </c>
      <c r="O868" s="483">
        <v>0</v>
      </c>
      <c r="P868" s="483">
        <v>0</v>
      </c>
      <c r="Q868" s="483">
        <v>0</v>
      </c>
      <c r="R868" s="89">
        <v>0</v>
      </c>
      <c r="S868" s="483">
        <v>0</v>
      </c>
      <c r="T868" s="483">
        <v>0</v>
      </c>
      <c r="U868" s="483">
        <v>0</v>
      </c>
      <c r="V868" s="483">
        <v>0</v>
      </c>
      <c r="W868" s="483">
        <v>0</v>
      </c>
      <c r="X868" s="483">
        <v>0</v>
      </c>
      <c r="Y868" s="483">
        <v>0</v>
      </c>
      <c r="Z868" s="483">
        <v>0</v>
      </c>
      <c r="AA868" s="483">
        <v>0</v>
      </c>
      <c r="AB868" s="483">
        <v>0</v>
      </c>
      <c r="AC868" s="483">
        <v>0</v>
      </c>
      <c r="AD868" s="483">
        <v>0</v>
      </c>
      <c r="AE868" s="483">
        <v>0</v>
      </c>
      <c r="AF868" s="486">
        <v>0</v>
      </c>
      <c r="AG868" s="486">
        <v>0</v>
      </c>
      <c r="AH868" s="486">
        <v>0</v>
      </c>
      <c r="AI868" s="486">
        <v>0</v>
      </c>
      <c r="AJ868" s="487">
        <v>0</v>
      </c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</row>
    <row r="869" spans="1:55" s="42" customFormat="1" x14ac:dyDescent="0.25">
      <c r="A869" s="406"/>
      <c r="B869" s="115">
        <v>260510</v>
      </c>
      <c r="C869" s="185" t="s">
        <v>35</v>
      </c>
      <c r="D869" s="483">
        <v>0</v>
      </c>
      <c r="E869" s="483">
        <v>0</v>
      </c>
      <c r="F869" s="483">
        <v>0</v>
      </c>
      <c r="G869" s="483">
        <v>0</v>
      </c>
      <c r="H869" s="89">
        <v>0</v>
      </c>
      <c r="I869" s="483">
        <v>0</v>
      </c>
      <c r="J869" s="483">
        <v>0</v>
      </c>
      <c r="K869" s="483">
        <v>0</v>
      </c>
      <c r="L869" s="483">
        <v>0</v>
      </c>
      <c r="M869" s="483">
        <v>0</v>
      </c>
      <c r="N869" s="483">
        <v>0</v>
      </c>
      <c r="O869" s="483">
        <v>0</v>
      </c>
      <c r="P869" s="483">
        <v>0</v>
      </c>
      <c r="Q869" s="483">
        <v>0</v>
      </c>
      <c r="R869" s="89">
        <v>0</v>
      </c>
      <c r="S869" s="483">
        <v>0</v>
      </c>
      <c r="T869" s="483">
        <v>0</v>
      </c>
      <c r="U869" s="483">
        <v>0</v>
      </c>
      <c r="V869" s="483">
        <v>0</v>
      </c>
      <c r="W869" s="483">
        <v>0</v>
      </c>
      <c r="X869" s="483">
        <v>0</v>
      </c>
      <c r="Y869" s="483">
        <v>0</v>
      </c>
      <c r="Z869" s="483">
        <v>0</v>
      </c>
      <c r="AA869" s="483">
        <v>0</v>
      </c>
      <c r="AB869" s="483">
        <v>0</v>
      </c>
      <c r="AC869" s="483">
        <v>0</v>
      </c>
      <c r="AD869" s="483">
        <v>0</v>
      </c>
      <c r="AE869" s="483">
        <v>0</v>
      </c>
      <c r="AF869" s="486">
        <v>0</v>
      </c>
      <c r="AG869" s="486">
        <v>0</v>
      </c>
      <c r="AH869" s="486">
        <v>0</v>
      </c>
      <c r="AI869" s="486">
        <v>0</v>
      </c>
      <c r="AJ869" s="487">
        <v>0</v>
      </c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</row>
    <row r="870" spans="1:55" s="42" customFormat="1" x14ac:dyDescent="0.25">
      <c r="A870" s="406"/>
      <c r="B870" s="115">
        <v>260515</v>
      </c>
      <c r="C870" s="185" t="s">
        <v>36</v>
      </c>
      <c r="D870" s="483">
        <v>0</v>
      </c>
      <c r="E870" s="483">
        <v>0</v>
      </c>
      <c r="F870" s="483">
        <v>0</v>
      </c>
      <c r="G870" s="483">
        <v>0</v>
      </c>
      <c r="H870" s="89">
        <v>0</v>
      </c>
      <c r="I870" s="483">
        <v>0</v>
      </c>
      <c r="J870" s="483">
        <v>0</v>
      </c>
      <c r="K870" s="483">
        <v>0</v>
      </c>
      <c r="L870" s="483">
        <v>0</v>
      </c>
      <c r="M870" s="483">
        <v>0</v>
      </c>
      <c r="N870" s="483">
        <v>0</v>
      </c>
      <c r="O870" s="483">
        <v>0</v>
      </c>
      <c r="P870" s="483">
        <v>0</v>
      </c>
      <c r="Q870" s="483">
        <v>0</v>
      </c>
      <c r="R870" s="89">
        <v>0</v>
      </c>
      <c r="S870" s="483">
        <v>0</v>
      </c>
      <c r="T870" s="483">
        <v>0</v>
      </c>
      <c r="U870" s="483">
        <v>0</v>
      </c>
      <c r="V870" s="483">
        <v>0</v>
      </c>
      <c r="W870" s="483">
        <v>0</v>
      </c>
      <c r="X870" s="483">
        <v>0</v>
      </c>
      <c r="Y870" s="483">
        <v>0</v>
      </c>
      <c r="Z870" s="483">
        <v>0</v>
      </c>
      <c r="AA870" s="483">
        <v>0</v>
      </c>
      <c r="AB870" s="483">
        <v>0</v>
      </c>
      <c r="AC870" s="483">
        <v>0</v>
      </c>
      <c r="AD870" s="483">
        <v>0</v>
      </c>
      <c r="AE870" s="483">
        <v>0</v>
      </c>
      <c r="AF870" s="486">
        <v>0</v>
      </c>
      <c r="AG870" s="486">
        <v>0</v>
      </c>
      <c r="AH870" s="486">
        <v>0</v>
      </c>
      <c r="AI870" s="486">
        <v>0</v>
      </c>
      <c r="AJ870" s="487">
        <v>0</v>
      </c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</row>
    <row r="871" spans="1:55" s="42" customFormat="1" x14ac:dyDescent="0.25">
      <c r="A871" s="406"/>
      <c r="B871" s="115">
        <v>260520</v>
      </c>
      <c r="C871" s="185" t="s">
        <v>37</v>
      </c>
      <c r="D871" s="483">
        <v>0</v>
      </c>
      <c r="E871" s="483">
        <v>0</v>
      </c>
      <c r="F871" s="483">
        <v>0</v>
      </c>
      <c r="G871" s="483">
        <v>0</v>
      </c>
      <c r="H871" s="89">
        <v>0</v>
      </c>
      <c r="I871" s="483">
        <v>0</v>
      </c>
      <c r="J871" s="483">
        <v>0</v>
      </c>
      <c r="K871" s="483">
        <v>0</v>
      </c>
      <c r="L871" s="483">
        <v>0</v>
      </c>
      <c r="M871" s="483">
        <v>0</v>
      </c>
      <c r="N871" s="483">
        <v>0</v>
      </c>
      <c r="O871" s="483">
        <v>0</v>
      </c>
      <c r="P871" s="483">
        <v>0</v>
      </c>
      <c r="Q871" s="483">
        <v>0</v>
      </c>
      <c r="R871" s="89">
        <v>0</v>
      </c>
      <c r="S871" s="483">
        <v>0</v>
      </c>
      <c r="T871" s="483">
        <v>0</v>
      </c>
      <c r="U871" s="483">
        <v>0</v>
      </c>
      <c r="V871" s="483">
        <v>0</v>
      </c>
      <c r="W871" s="483">
        <v>0</v>
      </c>
      <c r="X871" s="483">
        <v>0</v>
      </c>
      <c r="Y871" s="483">
        <v>0</v>
      </c>
      <c r="Z871" s="483">
        <v>0</v>
      </c>
      <c r="AA871" s="483">
        <v>0</v>
      </c>
      <c r="AB871" s="483">
        <v>0</v>
      </c>
      <c r="AC871" s="483">
        <v>0</v>
      </c>
      <c r="AD871" s="483">
        <v>0</v>
      </c>
      <c r="AE871" s="483">
        <v>0</v>
      </c>
      <c r="AF871" s="486">
        <v>0</v>
      </c>
      <c r="AG871" s="486">
        <v>0</v>
      </c>
      <c r="AH871" s="486">
        <v>0</v>
      </c>
      <c r="AI871" s="486">
        <v>0</v>
      </c>
      <c r="AJ871" s="487">
        <v>0</v>
      </c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</row>
    <row r="872" spans="1:55" s="42" customFormat="1" x14ac:dyDescent="0.25">
      <c r="A872" s="406"/>
      <c r="B872" s="115">
        <v>260525</v>
      </c>
      <c r="C872" s="185" t="s">
        <v>38</v>
      </c>
      <c r="D872" s="483">
        <v>0</v>
      </c>
      <c r="E872" s="483">
        <v>0</v>
      </c>
      <c r="F872" s="483">
        <v>0</v>
      </c>
      <c r="G872" s="483">
        <v>0</v>
      </c>
      <c r="H872" s="89">
        <v>0</v>
      </c>
      <c r="I872" s="483">
        <v>0</v>
      </c>
      <c r="J872" s="483">
        <v>0</v>
      </c>
      <c r="K872" s="483">
        <v>0</v>
      </c>
      <c r="L872" s="483">
        <v>0</v>
      </c>
      <c r="M872" s="483">
        <v>0</v>
      </c>
      <c r="N872" s="483">
        <v>0</v>
      </c>
      <c r="O872" s="483">
        <v>0</v>
      </c>
      <c r="P872" s="483">
        <v>0</v>
      </c>
      <c r="Q872" s="483">
        <v>0</v>
      </c>
      <c r="R872" s="89">
        <v>0</v>
      </c>
      <c r="S872" s="483">
        <v>0</v>
      </c>
      <c r="T872" s="483">
        <v>0</v>
      </c>
      <c r="U872" s="483">
        <v>0</v>
      </c>
      <c r="V872" s="483">
        <v>0</v>
      </c>
      <c r="W872" s="483">
        <v>0</v>
      </c>
      <c r="X872" s="483">
        <v>0</v>
      </c>
      <c r="Y872" s="483">
        <v>0</v>
      </c>
      <c r="Z872" s="483">
        <v>0</v>
      </c>
      <c r="AA872" s="483">
        <v>0</v>
      </c>
      <c r="AB872" s="483">
        <v>0</v>
      </c>
      <c r="AC872" s="483">
        <v>0</v>
      </c>
      <c r="AD872" s="483">
        <v>0</v>
      </c>
      <c r="AE872" s="483">
        <v>0</v>
      </c>
      <c r="AF872" s="486">
        <v>0</v>
      </c>
      <c r="AG872" s="486">
        <v>0</v>
      </c>
      <c r="AH872" s="486">
        <v>0</v>
      </c>
      <c r="AI872" s="486">
        <v>0</v>
      </c>
      <c r="AJ872" s="487">
        <v>0</v>
      </c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</row>
    <row r="873" spans="1:55" s="42" customFormat="1" x14ac:dyDescent="0.25">
      <c r="A873" s="406"/>
      <c r="B873" s="115">
        <v>2606</v>
      </c>
      <c r="C873" s="185" t="s">
        <v>309</v>
      </c>
      <c r="D873" s="483">
        <v>8.2449999999999996E-2</v>
      </c>
      <c r="E873" s="483">
        <v>19045.01943</v>
      </c>
      <c r="F873" s="483">
        <v>0</v>
      </c>
      <c r="G873" s="483">
        <v>248.21733</v>
      </c>
      <c r="H873" s="89">
        <v>19293.319210000001</v>
      </c>
      <c r="I873" s="483">
        <v>1075.85672</v>
      </c>
      <c r="J873" s="483">
        <v>0</v>
      </c>
      <c r="K873" s="483">
        <v>0</v>
      </c>
      <c r="L873" s="483">
        <v>0</v>
      </c>
      <c r="M873" s="483">
        <v>186.23774</v>
      </c>
      <c r="N873" s="483">
        <v>0</v>
      </c>
      <c r="O873" s="483">
        <v>254.23987</v>
      </c>
      <c r="P873" s="483">
        <v>20000</v>
      </c>
      <c r="Q873" s="483">
        <v>0</v>
      </c>
      <c r="R873" s="89">
        <v>21516.334330000002</v>
      </c>
      <c r="S873" s="483">
        <v>8000</v>
      </c>
      <c r="T873" s="483">
        <v>9616.2999999999993</v>
      </c>
      <c r="U873" s="483">
        <v>0</v>
      </c>
      <c r="V873" s="483">
        <v>0</v>
      </c>
      <c r="W873" s="483">
        <v>0</v>
      </c>
      <c r="X873" s="483">
        <v>0</v>
      </c>
      <c r="Y873" s="483">
        <v>2909.0520000000001</v>
      </c>
      <c r="Z873" s="483">
        <v>0</v>
      </c>
      <c r="AA873" s="483">
        <v>0</v>
      </c>
      <c r="AB873" s="483">
        <v>0</v>
      </c>
      <c r="AC873" s="483">
        <v>525</v>
      </c>
      <c r="AD873" s="483">
        <v>21050.351999999999</v>
      </c>
      <c r="AE873" s="483">
        <v>61860.005539999998</v>
      </c>
      <c r="AF873" s="486">
        <v>0</v>
      </c>
      <c r="AG873" s="486">
        <v>186.23774</v>
      </c>
      <c r="AH873" s="486">
        <v>0</v>
      </c>
      <c r="AI873" s="486">
        <v>3434.0520000000001</v>
      </c>
      <c r="AJ873" s="487">
        <v>58239.715800000005</v>
      </c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</row>
    <row r="874" spans="1:55" s="42" customFormat="1" x14ac:dyDescent="0.25">
      <c r="A874" s="406"/>
      <c r="B874" s="115">
        <v>260605</v>
      </c>
      <c r="C874" s="185" t="s">
        <v>34</v>
      </c>
      <c r="D874" s="483">
        <v>8.2449999999999996E-2</v>
      </c>
      <c r="E874" s="483">
        <v>510.50241</v>
      </c>
      <c r="F874" s="483">
        <v>0</v>
      </c>
      <c r="G874" s="483">
        <v>8.7008600000000005</v>
      </c>
      <c r="H874" s="89">
        <v>519.28571999999997</v>
      </c>
      <c r="I874" s="483">
        <v>78.235519999999994</v>
      </c>
      <c r="J874" s="483">
        <v>0</v>
      </c>
      <c r="K874" s="483">
        <v>0</v>
      </c>
      <c r="L874" s="483">
        <v>0</v>
      </c>
      <c r="M874" s="483">
        <v>11.415279999999999</v>
      </c>
      <c r="N874" s="483">
        <v>0</v>
      </c>
      <c r="O874" s="483">
        <v>6.4438899999999997</v>
      </c>
      <c r="P874" s="483">
        <v>0</v>
      </c>
      <c r="Q874" s="483">
        <v>0</v>
      </c>
      <c r="R874" s="89">
        <v>96.094689999999986</v>
      </c>
      <c r="S874" s="483">
        <v>0</v>
      </c>
      <c r="T874" s="483">
        <v>0</v>
      </c>
      <c r="U874" s="483">
        <v>0</v>
      </c>
      <c r="V874" s="483">
        <v>0</v>
      </c>
      <c r="W874" s="483">
        <v>0</v>
      </c>
      <c r="X874" s="483">
        <v>0</v>
      </c>
      <c r="Y874" s="483">
        <v>0</v>
      </c>
      <c r="Z874" s="483">
        <v>0</v>
      </c>
      <c r="AA874" s="483">
        <v>0</v>
      </c>
      <c r="AB874" s="483">
        <v>0</v>
      </c>
      <c r="AC874" s="483">
        <v>25</v>
      </c>
      <c r="AD874" s="483">
        <v>25</v>
      </c>
      <c r="AE874" s="483">
        <v>640.38040999999998</v>
      </c>
      <c r="AF874" s="486">
        <v>0</v>
      </c>
      <c r="AG874" s="486">
        <v>11.415279999999999</v>
      </c>
      <c r="AH874" s="486">
        <v>0</v>
      </c>
      <c r="AI874" s="486">
        <v>25</v>
      </c>
      <c r="AJ874" s="487">
        <v>603.96512999999993</v>
      </c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</row>
    <row r="875" spans="1:55" s="42" customFormat="1" x14ac:dyDescent="0.25">
      <c r="A875" s="406"/>
      <c r="B875" s="115">
        <v>260610</v>
      </c>
      <c r="C875" s="185" t="s">
        <v>35</v>
      </c>
      <c r="D875" s="483">
        <v>0</v>
      </c>
      <c r="E875" s="483">
        <v>896.55610999999999</v>
      </c>
      <c r="F875" s="483">
        <v>0</v>
      </c>
      <c r="G875" s="483">
        <v>27.020669999999999</v>
      </c>
      <c r="H875" s="89">
        <v>923.57677999999999</v>
      </c>
      <c r="I875" s="483">
        <v>110.91822999999999</v>
      </c>
      <c r="J875" s="483">
        <v>0</v>
      </c>
      <c r="K875" s="483">
        <v>0</v>
      </c>
      <c r="L875" s="483">
        <v>0</v>
      </c>
      <c r="M875" s="483">
        <v>22.018139999999999</v>
      </c>
      <c r="N875" s="483">
        <v>0</v>
      </c>
      <c r="O875" s="483">
        <v>7.0390499999999996</v>
      </c>
      <c r="P875" s="483">
        <v>0</v>
      </c>
      <c r="Q875" s="483">
        <v>0</v>
      </c>
      <c r="R875" s="89">
        <v>139.97541999999999</v>
      </c>
      <c r="S875" s="483">
        <v>0</v>
      </c>
      <c r="T875" s="483">
        <v>0</v>
      </c>
      <c r="U875" s="483">
        <v>0</v>
      </c>
      <c r="V875" s="483">
        <v>0</v>
      </c>
      <c r="W875" s="483">
        <v>0</v>
      </c>
      <c r="X875" s="483">
        <v>0</v>
      </c>
      <c r="Y875" s="483">
        <v>0</v>
      </c>
      <c r="Z875" s="483">
        <v>0</v>
      </c>
      <c r="AA875" s="483">
        <v>0</v>
      </c>
      <c r="AB875" s="483">
        <v>0</v>
      </c>
      <c r="AC875" s="483">
        <v>0</v>
      </c>
      <c r="AD875" s="483">
        <v>0</v>
      </c>
      <c r="AE875" s="483">
        <v>1063.5522000000001</v>
      </c>
      <c r="AF875" s="486">
        <v>0</v>
      </c>
      <c r="AG875" s="486">
        <v>22.018139999999999</v>
      </c>
      <c r="AH875" s="486">
        <v>0</v>
      </c>
      <c r="AI875" s="486">
        <v>0</v>
      </c>
      <c r="AJ875" s="487">
        <v>1041.5340600000002</v>
      </c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</row>
    <row r="876" spans="1:55" s="42" customFormat="1" x14ac:dyDescent="0.25">
      <c r="A876" s="406"/>
      <c r="B876" s="115">
        <v>260615</v>
      </c>
      <c r="C876" s="185" t="s">
        <v>36</v>
      </c>
      <c r="D876" s="483">
        <v>0</v>
      </c>
      <c r="E876" s="483">
        <v>3260.9566399999999</v>
      </c>
      <c r="F876" s="483">
        <v>0</v>
      </c>
      <c r="G876" s="483">
        <v>52.148650000000004</v>
      </c>
      <c r="H876" s="89">
        <v>3313.10529</v>
      </c>
      <c r="I876" s="483">
        <v>217.81986000000001</v>
      </c>
      <c r="J876" s="483">
        <v>0</v>
      </c>
      <c r="K876" s="483">
        <v>0</v>
      </c>
      <c r="L876" s="483">
        <v>0</v>
      </c>
      <c r="M876" s="483">
        <v>34.76117</v>
      </c>
      <c r="N876" s="483">
        <v>0</v>
      </c>
      <c r="O876" s="483">
        <v>23.71245</v>
      </c>
      <c r="P876" s="483">
        <v>0</v>
      </c>
      <c r="Q876" s="483">
        <v>0</v>
      </c>
      <c r="R876" s="89">
        <v>276.29347999999999</v>
      </c>
      <c r="S876" s="483">
        <v>0</v>
      </c>
      <c r="T876" s="483">
        <v>0</v>
      </c>
      <c r="U876" s="483">
        <v>0</v>
      </c>
      <c r="V876" s="483">
        <v>0</v>
      </c>
      <c r="W876" s="483">
        <v>0</v>
      </c>
      <c r="X876" s="483">
        <v>0</v>
      </c>
      <c r="Y876" s="483">
        <v>0</v>
      </c>
      <c r="Z876" s="483">
        <v>0</v>
      </c>
      <c r="AA876" s="483">
        <v>0</v>
      </c>
      <c r="AB876" s="483">
        <v>0</v>
      </c>
      <c r="AC876" s="483">
        <v>0</v>
      </c>
      <c r="AD876" s="483">
        <v>0</v>
      </c>
      <c r="AE876" s="483">
        <v>3589.3987699999998</v>
      </c>
      <c r="AF876" s="486">
        <v>0</v>
      </c>
      <c r="AG876" s="486">
        <v>34.76117</v>
      </c>
      <c r="AH876" s="486">
        <v>0</v>
      </c>
      <c r="AI876" s="486">
        <v>0</v>
      </c>
      <c r="AJ876" s="487">
        <v>3554.6376</v>
      </c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</row>
    <row r="877" spans="1:55" s="42" customFormat="1" x14ac:dyDescent="0.25">
      <c r="A877" s="406"/>
      <c r="B877" s="115">
        <v>260620</v>
      </c>
      <c r="C877" s="185" t="s">
        <v>37</v>
      </c>
      <c r="D877" s="483">
        <v>0</v>
      </c>
      <c r="E877" s="483">
        <v>2655.9178099999999</v>
      </c>
      <c r="F877" s="483">
        <v>0</v>
      </c>
      <c r="G877" s="483">
        <v>81.404089999999997</v>
      </c>
      <c r="H877" s="89">
        <v>2737.3218999999999</v>
      </c>
      <c r="I877" s="483">
        <v>273.34084000000001</v>
      </c>
      <c r="J877" s="483">
        <v>0</v>
      </c>
      <c r="K877" s="483">
        <v>0</v>
      </c>
      <c r="L877" s="483">
        <v>0</v>
      </c>
      <c r="M877" s="483">
        <v>47.42221</v>
      </c>
      <c r="N877" s="483">
        <v>0</v>
      </c>
      <c r="O877" s="483">
        <v>34.406480000000002</v>
      </c>
      <c r="P877" s="483">
        <v>0</v>
      </c>
      <c r="Q877" s="483">
        <v>0</v>
      </c>
      <c r="R877" s="89">
        <v>355.16953000000001</v>
      </c>
      <c r="S877" s="483">
        <v>285.71429000000001</v>
      </c>
      <c r="T877" s="483">
        <v>0</v>
      </c>
      <c r="U877" s="483">
        <v>0</v>
      </c>
      <c r="V877" s="483">
        <v>0</v>
      </c>
      <c r="W877" s="483">
        <v>0</v>
      </c>
      <c r="X877" s="483">
        <v>0</v>
      </c>
      <c r="Y877" s="483">
        <v>0</v>
      </c>
      <c r="Z877" s="483">
        <v>0</v>
      </c>
      <c r="AA877" s="483">
        <v>0</v>
      </c>
      <c r="AB877" s="483">
        <v>0</v>
      </c>
      <c r="AC877" s="483">
        <v>0</v>
      </c>
      <c r="AD877" s="483">
        <v>285.71429000000001</v>
      </c>
      <c r="AE877" s="483">
        <v>3378.2057199999999</v>
      </c>
      <c r="AF877" s="486">
        <v>0</v>
      </c>
      <c r="AG877" s="486">
        <v>47.42221</v>
      </c>
      <c r="AH877" s="486">
        <v>0</v>
      </c>
      <c r="AI877" s="486">
        <v>0</v>
      </c>
      <c r="AJ877" s="487">
        <v>3330.7835099999998</v>
      </c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</row>
    <row r="878" spans="1:55" s="42" customFormat="1" x14ac:dyDescent="0.25">
      <c r="A878" s="406"/>
      <c r="B878" s="115">
        <v>260625</v>
      </c>
      <c r="C878" s="185" t="s">
        <v>38</v>
      </c>
      <c r="D878" s="483">
        <v>0</v>
      </c>
      <c r="E878" s="483">
        <v>11721.08646</v>
      </c>
      <c r="F878" s="483">
        <v>0</v>
      </c>
      <c r="G878" s="483">
        <v>78.943060000000003</v>
      </c>
      <c r="H878" s="89">
        <v>11800.02952</v>
      </c>
      <c r="I878" s="483">
        <v>395.54226999999997</v>
      </c>
      <c r="J878" s="483">
        <v>0</v>
      </c>
      <c r="K878" s="483">
        <v>0</v>
      </c>
      <c r="L878" s="483">
        <v>0</v>
      </c>
      <c r="M878" s="483">
        <v>70.620940000000004</v>
      </c>
      <c r="N878" s="483">
        <v>0</v>
      </c>
      <c r="O878" s="483">
        <v>182.63800000000001</v>
      </c>
      <c r="P878" s="483">
        <v>20000</v>
      </c>
      <c r="Q878" s="483">
        <v>0</v>
      </c>
      <c r="R878" s="89">
        <v>20648.801210000001</v>
      </c>
      <c r="S878" s="483">
        <v>7714.2857100000001</v>
      </c>
      <c r="T878" s="483">
        <v>9616.2999999999993</v>
      </c>
      <c r="U878" s="483">
        <v>0</v>
      </c>
      <c r="V878" s="483">
        <v>0</v>
      </c>
      <c r="W878" s="483">
        <v>0</v>
      </c>
      <c r="X878" s="483">
        <v>0</v>
      </c>
      <c r="Y878" s="483">
        <v>2909.0520000000001</v>
      </c>
      <c r="Z878" s="483">
        <v>0</v>
      </c>
      <c r="AA878" s="483">
        <v>0</v>
      </c>
      <c r="AB878" s="483">
        <v>0</v>
      </c>
      <c r="AC878" s="483">
        <v>500</v>
      </c>
      <c r="AD878" s="483">
        <v>20739.637709999999</v>
      </c>
      <c r="AE878" s="483">
        <v>53188.468439999997</v>
      </c>
      <c r="AF878" s="486">
        <v>0</v>
      </c>
      <c r="AG878" s="486">
        <v>70.620940000000004</v>
      </c>
      <c r="AH878" s="486">
        <v>0</v>
      </c>
      <c r="AI878" s="486">
        <v>3409.0520000000001</v>
      </c>
      <c r="AJ878" s="487">
        <v>49708.795500000007</v>
      </c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</row>
    <row r="879" spans="1:55" s="42" customFormat="1" x14ac:dyDescent="0.25">
      <c r="A879" s="406"/>
      <c r="B879" s="115">
        <v>2607</v>
      </c>
      <c r="C879" s="185" t="s">
        <v>310</v>
      </c>
      <c r="D879" s="483">
        <v>61166.66676</v>
      </c>
      <c r="E879" s="483">
        <v>22500</v>
      </c>
      <c r="F879" s="483">
        <v>0</v>
      </c>
      <c r="G879" s="483">
        <v>170500</v>
      </c>
      <c r="H879" s="89">
        <v>254166.66675999999</v>
      </c>
      <c r="I879" s="483">
        <v>0</v>
      </c>
      <c r="J879" s="483">
        <v>92000</v>
      </c>
      <c r="K879" s="483">
        <v>0</v>
      </c>
      <c r="L879" s="483">
        <v>0</v>
      </c>
      <c r="M879" s="483">
        <v>0</v>
      </c>
      <c r="N879" s="483">
        <v>46000.000010000003</v>
      </c>
      <c r="O879" s="483">
        <v>0</v>
      </c>
      <c r="P879" s="483">
        <v>0</v>
      </c>
      <c r="Q879" s="483">
        <v>0</v>
      </c>
      <c r="R879" s="89">
        <v>138000.00001000002</v>
      </c>
      <c r="S879" s="483">
        <v>0</v>
      </c>
      <c r="T879" s="483">
        <v>0</v>
      </c>
      <c r="U879" s="483">
        <v>0</v>
      </c>
      <c r="V879" s="483">
        <v>0</v>
      </c>
      <c r="W879" s="483">
        <v>0</v>
      </c>
      <c r="X879" s="483">
        <v>0</v>
      </c>
      <c r="Y879" s="483">
        <v>0</v>
      </c>
      <c r="Z879" s="483">
        <v>0</v>
      </c>
      <c r="AA879" s="483">
        <v>0</v>
      </c>
      <c r="AB879" s="483">
        <v>0</v>
      </c>
      <c r="AC879" s="483">
        <v>0</v>
      </c>
      <c r="AD879" s="483">
        <v>0</v>
      </c>
      <c r="AE879" s="483">
        <v>392166.66677000001</v>
      </c>
      <c r="AF879" s="486">
        <v>46000.000010000003</v>
      </c>
      <c r="AG879" s="486">
        <v>0</v>
      </c>
      <c r="AH879" s="486">
        <v>0</v>
      </c>
      <c r="AI879" s="486">
        <v>0</v>
      </c>
      <c r="AJ879" s="487">
        <v>346166.66675999999</v>
      </c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</row>
    <row r="880" spans="1:55" s="42" customFormat="1" x14ac:dyDescent="0.25">
      <c r="A880" s="406"/>
      <c r="B880" s="115">
        <v>260705</v>
      </c>
      <c r="C880" s="185" t="s">
        <v>34</v>
      </c>
      <c r="D880" s="483">
        <v>0</v>
      </c>
      <c r="E880" s="483">
        <v>0</v>
      </c>
      <c r="F880" s="483">
        <v>0</v>
      </c>
      <c r="G880" s="483">
        <v>0</v>
      </c>
      <c r="H880" s="89">
        <v>0</v>
      </c>
      <c r="I880" s="483">
        <v>0</v>
      </c>
      <c r="J880" s="483">
        <v>0</v>
      </c>
      <c r="K880" s="483">
        <v>0</v>
      </c>
      <c r="L880" s="483">
        <v>0</v>
      </c>
      <c r="M880" s="483">
        <v>0</v>
      </c>
      <c r="N880" s="483">
        <v>0</v>
      </c>
      <c r="O880" s="483">
        <v>0</v>
      </c>
      <c r="P880" s="483">
        <v>0</v>
      </c>
      <c r="Q880" s="483">
        <v>0</v>
      </c>
      <c r="R880" s="89">
        <v>0</v>
      </c>
      <c r="S880" s="483">
        <v>0</v>
      </c>
      <c r="T880" s="483">
        <v>0</v>
      </c>
      <c r="U880" s="483">
        <v>0</v>
      </c>
      <c r="V880" s="483">
        <v>0</v>
      </c>
      <c r="W880" s="483">
        <v>0</v>
      </c>
      <c r="X880" s="483">
        <v>0</v>
      </c>
      <c r="Y880" s="483">
        <v>0</v>
      </c>
      <c r="Z880" s="483">
        <v>0</v>
      </c>
      <c r="AA880" s="483">
        <v>0</v>
      </c>
      <c r="AB880" s="483">
        <v>0</v>
      </c>
      <c r="AC880" s="483">
        <v>0</v>
      </c>
      <c r="AD880" s="483">
        <v>0</v>
      </c>
      <c r="AE880" s="483">
        <v>0</v>
      </c>
      <c r="AF880" s="486">
        <v>0</v>
      </c>
      <c r="AG880" s="486">
        <v>0</v>
      </c>
      <c r="AH880" s="486">
        <v>0</v>
      </c>
      <c r="AI880" s="486">
        <v>0</v>
      </c>
      <c r="AJ880" s="487">
        <v>0</v>
      </c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</row>
    <row r="881" spans="1:55" s="42" customFormat="1" x14ac:dyDescent="0.25">
      <c r="A881" s="406"/>
      <c r="B881" s="115">
        <v>260710</v>
      </c>
      <c r="C881" s="185" t="s">
        <v>35</v>
      </c>
      <c r="D881" s="483">
        <v>8333.3333199999997</v>
      </c>
      <c r="E881" s="483">
        <v>22500</v>
      </c>
      <c r="F881" s="483">
        <v>0</v>
      </c>
      <c r="G881" s="483">
        <v>1875</v>
      </c>
      <c r="H881" s="89">
        <v>32708.333319999998</v>
      </c>
      <c r="I881" s="483">
        <v>0</v>
      </c>
      <c r="J881" s="483">
        <v>0</v>
      </c>
      <c r="K881" s="483">
        <v>0</v>
      </c>
      <c r="L881" s="483">
        <v>0</v>
      </c>
      <c r="M881" s="483">
        <v>0</v>
      </c>
      <c r="N881" s="483">
        <v>0</v>
      </c>
      <c r="O881" s="483">
        <v>0</v>
      </c>
      <c r="P881" s="483">
        <v>0</v>
      </c>
      <c r="Q881" s="483">
        <v>0</v>
      </c>
      <c r="R881" s="89">
        <v>0</v>
      </c>
      <c r="S881" s="483">
        <v>0</v>
      </c>
      <c r="T881" s="483">
        <v>0</v>
      </c>
      <c r="U881" s="483">
        <v>0</v>
      </c>
      <c r="V881" s="483">
        <v>0</v>
      </c>
      <c r="W881" s="483">
        <v>0</v>
      </c>
      <c r="X881" s="483">
        <v>0</v>
      </c>
      <c r="Y881" s="483">
        <v>0</v>
      </c>
      <c r="Z881" s="483">
        <v>0</v>
      </c>
      <c r="AA881" s="483">
        <v>0</v>
      </c>
      <c r="AB881" s="483">
        <v>0</v>
      </c>
      <c r="AC881" s="483">
        <v>0</v>
      </c>
      <c r="AD881" s="483">
        <v>0</v>
      </c>
      <c r="AE881" s="483">
        <v>32708.333319999998</v>
      </c>
      <c r="AF881" s="486">
        <v>0</v>
      </c>
      <c r="AG881" s="486">
        <v>0</v>
      </c>
      <c r="AH881" s="486">
        <v>0</v>
      </c>
      <c r="AI881" s="486">
        <v>0</v>
      </c>
      <c r="AJ881" s="487">
        <v>32708.333319999998</v>
      </c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</row>
    <row r="882" spans="1:55" s="42" customFormat="1" x14ac:dyDescent="0.25">
      <c r="A882" s="406"/>
      <c r="B882" s="115">
        <v>260715</v>
      </c>
      <c r="C882" s="185" t="s">
        <v>36</v>
      </c>
      <c r="D882" s="483">
        <v>12000</v>
      </c>
      <c r="E882" s="483">
        <v>0</v>
      </c>
      <c r="F882" s="483">
        <v>0</v>
      </c>
      <c r="G882" s="483">
        <v>117375</v>
      </c>
      <c r="H882" s="89">
        <v>129375</v>
      </c>
      <c r="I882" s="483">
        <v>0</v>
      </c>
      <c r="J882" s="483">
        <v>8750</v>
      </c>
      <c r="K882" s="483">
        <v>0</v>
      </c>
      <c r="L882" s="483">
        <v>0</v>
      </c>
      <c r="M882" s="483">
        <v>0</v>
      </c>
      <c r="N882" s="483">
        <v>0</v>
      </c>
      <c r="O882" s="483">
        <v>0</v>
      </c>
      <c r="P882" s="483">
        <v>0</v>
      </c>
      <c r="Q882" s="483">
        <v>0</v>
      </c>
      <c r="R882" s="89">
        <v>8750</v>
      </c>
      <c r="S882" s="483">
        <v>0</v>
      </c>
      <c r="T882" s="483">
        <v>0</v>
      </c>
      <c r="U882" s="483">
        <v>0</v>
      </c>
      <c r="V882" s="483">
        <v>0</v>
      </c>
      <c r="W882" s="483">
        <v>0</v>
      </c>
      <c r="X882" s="483">
        <v>0</v>
      </c>
      <c r="Y882" s="483">
        <v>0</v>
      </c>
      <c r="Z882" s="483">
        <v>0</v>
      </c>
      <c r="AA882" s="483">
        <v>0</v>
      </c>
      <c r="AB882" s="483">
        <v>0</v>
      </c>
      <c r="AC882" s="483">
        <v>0</v>
      </c>
      <c r="AD882" s="483">
        <v>0</v>
      </c>
      <c r="AE882" s="483">
        <v>138125</v>
      </c>
      <c r="AF882" s="486">
        <v>0</v>
      </c>
      <c r="AG882" s="486">
        <v>0</v>
      </c>
      <c r="AH882" s="486">
        <v>0</v>
      </c>
      <c r="AI882" s="486">
        <v>0</v>
      </c>
      <c r="AJ882" s="487">
        <v>138125</v>
      </c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</row>
    <row r="883" spans="1:55" s="42" customFormat="1" x14ac:dyDescent="0.25">
      <c r="A883" s="406"/>
      <c r="B883" s="115">
        <v>260720</v>
      </c>
      <c r="C883" s="185" t="s">
        <v>37</v>
      </c>
      <c r="D883" s="483">
        <v>20333.333439999999</v>
      </c>
      <c r="E883" s="483">
        <v>0</v>
      </c>
      <c r="F883" s="483">
        <v>0</v>
      </c>
      <c r="G883" s="483">
        <v>13750</v>
      </c>
      <c r="H883" s="89">
        <v>34083.333440000002</v>
      </c>
      <c r="I883" s="483">
        <v>0</v>
      </c>
      <c r="J883" s="483">
        <v>16150</v>
      </c>
      <c r="K883" s="483">
        <v>0</v>
      </c>
      <c r="L883" s="483">
        <v>0</v>
      </c>
      <c r="M883" s="483">
        <v>0</v>
      </c>
      <c r="N883" s="483">
        <v>0</v>
      </c>
      <c r="O883" s="483">
        <v>0</v>
      </c>
      <c r="P883" s="483">
        <v>0</v>
      </c>
      <c r="Q883" s="483">
        <v>0</v>
      </c>
      <c r="R883" s="89">
        <v>16150</v>
      </c>
      <c r="S883" s="483">
        <v>0</v>
      </c>
      <c r="T883" s="483">
        <v>0</v>
      </c>
      <c r="U883" s="483">
        <v>0</v>
      </c>
      <c r="V883" s="483">
        <v>0</v>
      </c>
      <c r="W883" s="483">
        <v>0</v>
      </c>
      <c r="X883" s="483">
        <v>0</v>
      </c>
      <c r="Y883" s="483">
        <v>0</v>
      </c>
      <c r="Z883" s="483">
        <v>0</v>
      </c>
      <c r="AA883" s="483">
        <v>0</v>
      </c>
      <c r="AB883" s="483">
        <v>0</v>
      </c>
      <c r="AC883" s="483">
        <v>0</v>
      </c>
      <c r="AD883" s="483">
        <v>0</v>
      </c>
      <c r="AE883" s="483">
        <v>50233.333440000002</v>
      </c>
      <c r="AF883" s="486">
        <v>0</v>
      </c>
      <c r="AG883" s="486">
        <v>0</v>
      </c>
      <c r="AH883" s="486">
        <v>0</v>
      </c>
      <c r="AI883" s="486">
        <v>0</v>
      </c>
      <c r="AJ883" s="487">
        <v>50233.333440000002</v>
      </c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</row>
    <row r="884" spans="1:55" s="42" customFormat="1" x14ac:dyDescent="0.25">
      <c r="A884" s="406"/>
      <c r="B884" s="115">
        <v>260725</v>
      </c>
      <c r="C884" s="185" t="s">
        <v>38</v>
      </c>
      <c r="D884" s="483">
        <v>20500</v>
      </c>
      <c r="E884" s="483">
        <v>0</v>
      </c>
      <c r="F884" s="483">
        <v>0</v>
      </c>
      <c r="G884" s="483">
        <v>37500</v>
      </c>
      <c r="H884" s="89">
        <v>58000</v>
      </c>
      <c r="I884" s="483">
        <v>0</v>
      </c>
      <c r="J884" s="483">
        <v>67100</v>
      </c>
      <c r="K884" s="483">
        <v>0</v>
      </c>
      <c r="L884" s="483">
        <v>0</v>
      </c>
      <c r="M884" s="483">
        <v>0</v>
      </c>
      <c r="N884" s="483">
        <v>46000.000010000003</v>
      </c>
      <c r="O884" s="483">
        <v>0</v>
      </c>
      <c r="P884" s="483">
        <v>0</v>
      </c>
      <c r="Q884" s="483">
        <v>0</v>
      </c>
      <c r="R884" s="89">
        <v>113100.00001</v>
      </c>
      <c r="S884" s="483">
        <v>0</v>
      </c>
      <c r="T884" s="483">
        <v>0</v>
      </c>
      <c r="U884" s="483">
        <v>0</v>
      </c>
      <c r="V884" s="483">
        <v>0</v>
      </c>
      <c r="W884" s="483">
        <v>0</v>
      </c>
      <c r="X884" s="483">
        <v>0</v>
      </c>
      <c r="Y884" s="483">
        <v>0</v>
      </c>
      <c r="Z884" s="483">
        <v>0</v>
      </c>
      <c r="AA884" s="483">
        <v>0</v>
      </c>
      <c r="AB884" s="483">
        <v>0</v>
      </c>
      <c r="AC884" s="483">
        <v>0</v>
      </c>
      <c r="AD884" s="483">
        <v>0</v>
      </c>
      <c r="AE884" s="483">
        <v>171100.00001000002</v>
      </c>
      <c r="AF884" s="486">
        <v>46000.000010000003</v>
      </c>
      <c r="AG884" s="486">
        <v>0</v>
      </c>
      <c r="AH884" s="486">
        <v>0</v>
      </c>
      <c r="AI884" s="486">
        <v>0</v>
      </c>
      <c r="AJ884" s="487">
        <v>125100</v>
      </c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</row>
    <row r="885" spans="1:55" s="42" customFormat="1" x14ac:dyDescent="0.25">
      <c r="A885" s="406"/>
      <c r="B885" s="115">
        <v>2608</v>
      </c>
      <c r="C885" s="185" t="s">
        <v>311</v>
      </c>
      <c r="D885" s="483">
        <v>0</v>
      </c>
      <c r="E885" s="483">
        <v>0</v>
      </c>
      <c r="F885" s="483">
        <v>0</v>
      </c>
      <c r="G885" s="483">
        <v>0</v>
      </c>
      <c r="H885" s="89">
        <v>0</v>
      </c>
      <c r="I885" s="483">
        <v>0</v>
      </c>
      <c r="J885" s="483">
        <v>0</v>
      </c>
      <c r="K885" s="483">
        <v>0</v>
      </c>
      <c r="L885" s="483">
        <v>0</v>
      </c>
      <c r="M885" s="483">
        <v>0</v>
      </c>
      <c r="N885" s="483">
        <v>0</v>
      </c>
      <c r="O885" s="483">
        <v>0</v>
      </c>
      <c r="P885" s="483">
        <v>0</v>
      </c>
      <c r="Q885" s="483">
        <v>0</v>
      </c>
      <c r="R885" s="89">
        <v>0</v>
      </c>
      <c r="S885" s="483">
        <v>0</v>
      </c>
      <c r="T885" s="483">
        <v>0</v>
      </c>
      <c r="U885" s="483">
        <v>0</v>
      </c>
      <c r="V885" s="483">
        <v>0</v>
      </c>
      <c r="W885" s="483">
        <v>0</v>
      </c>
      <c r="X885" s="483">
        <v>0</v>
      </c>
      <c r="Y885" s="483">
        <v>0</v>
      </c>
      <c r="Z885" s="483">
        <v>0</v>
      </c>
      <c r="AA885" s="483">
        <v>0</v>
      </c>
      <c r="AB885" s="483">
        <v>0</v>
      </c>
      <c r="AC885" s="483">
        <v>0</v>
      </c>
      <c r="AD885" s="483">
        <v>0</v>
      </c>
      <c r="AE885" s="483">
        <v>0</v>
      </c>
      <c r="AF885" s="486">
        <v>0</v>
      </c>
      <c r="AG885" s="486">
        <v>0</v>
      </c>
      <c r="AH885" s="486">
        <v>0</v>
      </c>
      <c r="AI885" s="486">
        <v>0</v>
      </c>
      <c r="AJ885" s="487">
        <v>0</v>
      </c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</row>
    <row r="886" spans="1:55" s="42" customFormat="1" x14ac:dyDescent="0.25">
      <c r="A886" s="406"/>
      <c r="B886" s="115">
        <v>260805</v>
      </c>
      <c r="C886" s="185" t="s">
        <v>34</v>
      </c>
      <c r="D886" s="483">
        <v>0</v>
      </c>
      <c r="E886" s="483">
        <v>0</v>
      </c>
      <c r="F886" s="483">
        <v>0</v>
      </c>
      <c r="G886" s="483">
        <v>0</v>
      </c>
      <c r="H886" s="89">
        <v>0</v>
      </c>
      <c r="I886" s="483">
        <v>0</v>
      </c>
      <c r="J886" s="483">
        <v>0</v>
      </c>
      <c r="K886" s="483">
        <v>0</v>
      </c>
      <c r="L886" s="483">
        <v>0</v>
      </c>
      <c r="M886" s="483">
        <v>0</v>
      </c>
      <c r="N886" s="483">
        <v>0</v>
      </c>
      <c r="O886" s="483">
        <v>0</v>
      </c>
      <c r="P886" s="483">
        <v>0</v>
      </c>
      <c r="Q886" s="483">
        <v>0</v>
      </c>
      <c r="R886" s="89">
        <v>0</v>
      </c>
      <c r="S886" s="483">
        <v>0</v>
      </c>
      <c r="T886" s="483">
        <v>0</v>
      </c>
      <c r="U886" s="483">
        <v>0</v>
      </c>
      <c r="V886" s="483">
        <v>0</v>
      </c>
      <c r="W886" s="483">
        <v>0</v>
      </c>
      <c r="X886" s="483">
        <v>0</v>
      </c>
      <c r="Y886" s="483">
        <v>0</v>
      </c>
      <c r="Z886" s="483">
        <v>0</v>
      </c>
      <c r="AA886" s="483">
        <v>0</v>
      </c>
      <c r="AB886" s="483">
        <v>0</v>
      </c>
      <c r="AC886" s="483">
        <v>0</v>
      </c>
      <c r="AD886" s="483">
        <v>0</v>
      </c>
      <c r="AE886" s="483">
        <v>0</v>
      </c>
      <c r="AF886" s="486">
        <v>0</v>
      </c>
      <c r="AG886" s="486">
        <v>0</v>
      </c>
      <c r="AH886" s="486">
        <v>0</v>
      </c>
      <c r="AI886" s="486">
        <v>0</v>
      </c>
      <c r="AJ886" s="487">
        <v>0</v>
      </c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</row>
    <row r="887" spans="1:55" s="42" customFormat="1" x14ac:dyDescent="0.25">
      <c r="A887" s="406"/>
      <c r="B887" s="115">
        <v>260810</v>
      </c>
      <c r="C887" s="185" t="s">
        <v>35</v>
      </c>
      <c r="D887" s="483">
        <v>0</v>
      </c>
      <c r="E887" s="483">
        <v>0</v>
      </c>
      <c r="F887" s="483">
        <v>0</v>
      </c>
      <c r="G887" s="483">
        <v>0</v>
      </c>
      <c r="H887" s="89">
        <v>0</v>
      </c>
      <c r="I887" s="483">
        <v>0</v>
      </c>
      <c r="J887" s="483">
        <v>0</v>
      </c>
      <c r="K887" s="483">
        <v>0</v>
      </c>
      <c r="L887" s="483">
        <v>0</v>
      </c>
      <c r="M887" s="483">
        <v>0</v>
      </c>
      <c r="N887" s="483">
        <v>0</v>
      </c>
      <c r="O887" s="483">
        <v>0</v>
      </c>
      <c r="P887" s="483">
        <v>0</v>
      </c>
      <c r="Q887" s="483">
        <v>0</v>
      </c>
      <c r="R887" s="89">
        <v>0</v>
      </c>
      <c r="S887" s="483">
        <v>0</v>
      </c>
      <c r="T887" s="483">
        <v>0</v>
      </c>
      <c r="U887" s="483">
        <v>0</v>
      </c>
      <c r="V887" s="483">
        <v>0</v>
      </c>
      <c r="W887" s="483">
        <v>0</v>
      </c>
      <c r="X887" s="483">
        <v>0</v>
      </c>
      <c r="Y887" s="483">
        <v>0</v>
      </c>
      <c r="Z887" s="483">
        <v>0</v>
      </c>
      <c r="AA887" s="483">
        <v>0</v>
      </c>
      <c r="AB887" s="483">
        <v>0</v>
      </c>
      <c r="AC887" s="483">
        <v>0</v>
      </c>
      <c r="AD887" s="483">
        <v>0</v>
      </c>
      <c r="AE887" s="483">
        <v>0</v>
      </c>
      <c r="AF887" s="486">
        <v>0</v>
      </c>
      <c r="AG887" s="486">
        <v>0</v>
      </c>
      <c r="AH887" s="486">
        <v>0</v>
      </c>
      <c r="AI887" s="486">
        <v>0</v>
      </c>
      <c r="AJ887" s="487">
        <v>0</v>
      </c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</row>
    <row r="888" spans="1:55" s="42" customFormat="1" x14ac:dyDescent="0.25">
      <c r="A888" s="406"/>
      <c r="B888" s="115">
        <v>260815</v>
      </c>
      <c r="C888" s="185" t="s">
        <v>36</v>
      </c>
      <c r="D888" s="483">
        <v>0</v>
      </c>
      <c r="E888" s="483">
        <v>0</v>
      </c>
      <c r="F888" s="483">
        <v>0</v>
      </c>
      <c r="G888" s="483">
        <v>0</v>
      </c>
      <c r="H888" s="89">
        <v>0</v>
      </c>
      <c r="I888" s="483">
        <v>0</v>
      </c>
      <c r="J888" s="483">
        <v>0</v>
      </c>
      <c r="K888" s="483">
        <v>0</v>
      </c>
      <c r="L888" s="483">
        <v>0</v>
      </c>
      <c r="M888" s="483">
        <v>0</v>
      </c>
      <c r="N888" s="483">
        <v>0</v>
      </c>
      <c r="O888" s="483">
        <v>0</v>
      </c>
      <c r="P888" s="483">
        <v>0</v>
      </c>
      <c r="Q888" s="483">
        <v>0</v>
      </c>
      <c r="R888" s="89">
        <v>0</v>
      </c>
      <c r="S888" s="483">
        <v>0</v>
      </c>
      <c r="T888" s="483">
        <v>0</v>
      </c>
      <c r="U888" s="483">
        <v>0</v>
      </c>
      <c r="V888" s="483">
        <v>0</v>
      </c>
      <c r="W888" s="483">
        <v>0</v>
      </c>
      <c r="X888" s="483">
        <v>0</v>
      </c>
      <c r="Y888" s="483">
        <v>0</v>
      </c>
      <c r="Z888" s="483">
        <v>0</v>
      </c>
      <c r="AA888" s="483">
        <v>0</v>
      </c>
      <c r="AB888" s="483">
        <v>0</v>
      </c>
      <c r="AC888" s="483">
        <v>0</v>
      </c>
      <c r="AD888" s="483">
        <v>0</v>
      </c>
      <c r="AE888" s="483">
        <v>0</v>
      </c>
      <c r="AF888" s="486">
        <v>0</v>
      </c>
      <c r="AG888" s="486">
        <v>0</v>
      </c>
      <c r="AH888" s="486">
        <v>0</v>
      </c>
      <c r="AI888" s="486">
        <v>0</v>
      </c>
      <c r="AJ888" s="487">
        <v>0</v>
      </c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</row>
    <row r="889" spans="1:55" s="42" customFormat="1" x14ac:dyDescent="0.25">
      <c r="A889" s="406"/>
      <c r="B889" s="115">
        <v>260820</v>
      </c>
      <c r="C889" s="185" t="s">
        <v>37</v>
      </c>
      <c r="D889" s="483">
        <v>0</v>
      </c>
      <c r="E889" s="483">
        <v>0</v>
      </c>
      <c r="F889" s="483">
        <v>0</v>
      </c>
      <c r="G889" s="483">
        <v>0</v>
      </c>
      <c r="H889" s="89">
        <v>0</v>
      </c>
      <c r="I889" s="483">
        <v>0</v>
      </c>
      <c r="J889" s="483">
        <v>0</v>
      </c>
      <c r="K889" s="483">
        <v>0</v>
      </c>
      <c r="L889" s="483">
        <v>0</v>
      </c>
      <c r="M889" s="483">
        <v>0</v>
      </c>
      <c r="N889" s="483">
        <v>0</v>
      </c>
      <c r="O889" s="483">
        <v>0</v>
      </c>
      <c r="P889" s="483">
        <v>0</v>
      </c>
      <c r="Q889" s="483">
        <v>0</v>
      </c>
      <c r="R889" s="89">
        <v>0</v>
      </c>
      <c r="S889" s="483">
        <v>0</v>
      </c>
      <c r="T889" s="483">
        <v>0</v>
      </c>
      <c r="U889" s="483">
        <v>0</v>
      </c>
      <c r="V889" s="483">
        <v>0</v>
      </c>
      <c r="W889" s="483">
        <v>0</v>
      </c>
      <c r="X889" s="483">
        <v>0</v>
      </c>
      <c r="Y889" s="483">
        <v>0</v>
      </c>
      <c r="Z889" s="483">
        <v>0</v>
      </c>
      <c r="AA889" s="483">
        <v>0</v>
      </c>
      <c r="AB889" s="483">
        <v>0</v>
      </c>
      <c r="AC889" s="483">
        <v>0</v>
      </c>
      <c r="AD889" s="483">
        <v>0</v>
      </c>
      <c r="AE889" s="483">
        <v>0</v>
      </c>
      <c r="AF889" s="486">
        <v>0</v>
      </c>
      <c r="AG889" s="486">
        <v>0</v>
      </c>
      <c r="AH889" s="486">
        <v>0</v>
      </c>
      <c r="AI889" s="486">
        <v>0</v>
      </c>
      <c r="AJ889" s="487">
        <v>0</v>
      </c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</row>
    <row r="890" spans="1:55" s="42" customFormat="1" x14ac:dyDescent="0.25">
      <c r="A890" s="406"/>
      <c r="B890" s="115">
        <v>260825</v>
      </c>
      <c r="C890" s="185" t="s">
        <v>38</v>
      </c>
      <c r="D890" s="483">
        <v>0</v>
      </c>
      <c r="E890" s="483">
        <v>0</v>
      </c>
      <c r="F890" s="483">
        <v>0</v>
      </c>
      <c r="G890" s="483">
        <v>0</v>
      </c>
      <c r="H890" s="89">
        <v>0</v>
      </c>
      <c r="I890" s="483">
        <v>0</v>
      </c>
      <c r="J890" s="483">
        <v>0</v>
      </c>
      <c r="K890" s="483">
        <v>0</v>
      </c>
      <c r="L890" s="483">
        <v>0</v>
      </c>
      <c r="M890" s="483">
        <v>0</v>
      </c>
      <c r="N890" s="483">
        <v>0</v>
      </c>
      <c r="O890" s="483">
        <v>0</v>
      </c>
      <c r="P890" s="483">
        <v>0</v>
      </c>
      <c r="Q890" s="483">
        <v>0</v>
      </c>
      <c r="R890" s="89">
        <v>0</v>
      </c>
      <c r="S890" s="483">
        <v>0</v>
      </c>
      <c r="T890" s="483">
        <v>0</v>
      </c>
      <c r="U890" s="483">
        <v>0</v>
      </c>
      <c r="V890" s="483">
        <v>0</v>
      </c>
      <c r="W890" s="483">
        <v>0</v>
      </c>
      <c r="X890" s="483">
        <v>0</v>
      </c>
      <c r="Y890" s="483">
        <v>0</v>
      </c>
      <c r="Z890" s="483">
        <v>0</v>
      </c>
      <c r="AA890" s="483">
        <v>0</v>
      </c>
      <c r="AB890" s="483">
        <v>0</v>
      </c>
      <c r="AC890" s="483">
        <v>0</v>
      </c>
      <c r="AD890" s="483">
        <v>0</v>
      </c>
      <c r="AE890" s="483">
        <v>0</v>
      </c>
      <c r="AF890" s="486">
        <v>0</v>
      </c>
      <c r="AG890" s="486">
        <v>0</v>
      </c>
      <c r="AH890" s="486">
        <v>0</v>
      </c>
      <c r="AI890" s="486">
        <v>0</v>
      </c>
      <c r="AJ890" s="487">
        <v>0</v>
      </c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</row>
    <row r="891" spans="1:55" s="42" customFormat="1" x14ac:dyDescent="0.25">
      <c r="A891" s="406"/>
      <c r="B891" s="115">
        <v>2609</v>
      </c>
      <c r="C891" s="185" t="s">
        <v>312</v>
      </c>
      <c r="D891" s="483">
        <v>0</v>
      </c>
      <c r="E891" s="483">
        <v>0</v>
      </c>
      <c r="F891" s="483">
        <v>0</v>
      </c>
      <c r="G891" s="483">
        <v>0</v>
      </c>
      <c r="H891" s="89">
        <v>0</v>
      </c>
      <c r="I891" s="483">
        <v>0</v>
      </c>
      <c r="J891" s="483">
        <v>0</v>
      </c>
      <c r="K891" s="483">
        <v>0</v>
      </c>
      <c r="L891" s="483">
        <v>0</v>
      </c>
      <c r="M891" s="483">
        <v>0</v>
      </c>
      <c r="N891" s="483">
        <v>0</v>
      </c>
      <c r="O891" s="483">
        <v>0</v>
      </c>
      <c r="P891" s="483">
        <v>0</v>
      </c>
      <c r="Q891" s="483">
        <v>0</v>
      </c>
      <c r="R891" s="89">
        <v>0</v>
      </c>
      <c r="S891" s="483">
        <v>0</v>
      </c>
      <c r="T891" s="483">
        <v>0</v>
      </c>
      <c r="U891" s="483">
        <v>0</v>
      </c>
      <c r="V891" s="483">
        <v>0</v>
      </c>
      <c r="W891" s="483">
        <v>0</v>
      </c>
      <c r="X891" s="483">
        <v>0</v>
      </c>
      <c r="Y891" s="483">
        <v>0</v>
      </c>
      <c r="Z891" s="483">
        <v>0</v>
      </c>
      <c r="AA891" s="483">
        <v>0</v>
      </c>
      <c r="AB891" s="483">
        <v>0</v>
      </c>
      <c r="AC891" s="483">
        <v>0</v>
      </c>
      <c r="AD891" s="483">
        <v>0</v>
      </c>
      <c r="AE891" s="483">
        <v>0</v>
      </c>
      <c r="AF891" s="486">
        <v>0</v>
      </c>
      <c r="AG891" s="486">
        <v>0</v>
      </c>
      <c r="AH891" s="486">
        <v>0</v>
      </c>
      <c r="AI891" s="486">
        <v>0</v>
      </c>
      <c r="AJ891" s="487">
        <v>0</v>
      </c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</row>
    <row r="892" spans="1:55" s="42" customFormat="1" x14ac:dyDescent="0.25">
      <c r="A892" s="406"/>
      <c r="B892" s="115">
        <v>260905</v>
      </c>
      <c r="C892" s="185" t="s">
        <v>34</v>
      </c>
      <c r="D892" s="483">
        <v>0</v>
      </c>
      <c r="E892" s="483">
        <v>0</v>
      </c>
      <c r="F892" s="483">
        <v>0</v>
      </c>
      <c r="G892" s="483">
        <v>0</v>
      </c>
      <c r="H892" s="89">
        <v>0</v>
      </c>
      <c r="I892" s="483">
        <v>0</v>
      </c>
      <c r="J892" s="483">
        <v>0</v>
      </c>
      <c r="K892" s="483">
        <v>0</v>
      </c>
      <c r="L892" s="483">
        <v>0</v>
      </c>
      <c r="M892" s="483">
        <v>0</v>
      </c>
      <c r="N892" s="483">
        <v>0</v>
      </c>
      <c r="O892" s="483">
        <v>0</v>
      </c>
      <c r="P892" s="483">
        <v>0</v>
      </c>
      <c r="Q892" s="483">
        <v>0</v>
      </c>
      <c r="R892" s="89">
        <v>0</v>
      </c>
      <c r="S892" s="483">
        <v>0</v>
      </c>
      <c r="T892" s="483">
        <v>0</v>
      </c>
      <c r="U892" s="483">
        <v>0</v>
      </c>
      <c r="V892" s="483">
        <v>0</v>
      </c>
      <c r="W892" s="483">
        <v>0</v>
      </c>
      <c r="X892" s="483">
        <v>0</v>
      </c>
      <c r="Y892" s="483">
        <v>0</v>
      </c>
      <c r="Z892" s="483">
        <v>0</v>
      </c>
      <c r="AA892" s="483">
        <v>0</v>
      </c>
      <c r="AB892" s="483">
        <v>0</v>
      </c>
      <c r="AC892" s="483">
        <v>0</v>
      </c>
      <c r="AD892" s="483">
        <v>0</v>
      </c>
      <c r="AE892" s="483">
        <v>0</v>
      </c>
      <c r="AF892" s="486">
        <v>0</v>
      </c>
      <c r="AG892" s="486">
        <v>0</v>
      </c>
      <c r="AH892" s="486">
        <v>0</v>
      </c>
      <c r="AI892" s="486">
        <v>0</v>
      </c>
      <c r="AJ892" s="487">
        <v>0</v>
      </c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</row>
    <row r="893" spans="1:55" s="42" customFormat="1" x14ac:dyDescent="0.25">
      <c r="A893" s="406"/>
      <c r="B893" s="115">
        <v>260910</v>
      </c>
      <c r="C893" s="185" t="s">
        <v>35</v>
      </c>
      <c r="D893" s="483">
        <v>0</v>
      </c>
      <c r="E893" s="483">
        <v>0</v>
      </c>
      <c r="F893" s="483">
        <v>0</v>
      </c>
      <c r="G893" s="483">
        <v>0</v>
      </c>
      <c r="H893" s="89">
        <v>0</v>
      </c>
      <c r="I893" s="483">
        <v>0</v>
      </c>
      <c r="J893" s="483">
        <v>0</v>
      </c>
      <c r="K893" s="483">
        <v>0</v>
      </c>
      <c r="L893" s="483">
        <v>0</v>
      </c>
      <c r="M893" s="483">
        <v>0</v>
      </c>
      <c r="N893" s="483">
        <v>0</v>
      </c>
      <c r="O893" s="483">
        <v>0</v>
      </c>
      <c r="P893" s="483">
        <v>0</v>
      </c>
      <c r="Q893" s="483">
        <v>0</v>
      </c>
      <c r="R893" s="89">
        <v>0</v>
      </c>
      <c r="S893" s="483">
        <v>0</v>
      </c>
      <c r="T893" s="483">
        <v>0</v>
      </c>
      <c r="U893" s="483">
        <v>0</v>
      </c>
      <c r="V893" s="483">
        <v>0</v>
      </c>
      <c r="W893" s="483">
        <v>0</v>
      </c>
      <c r="X893" s="483">
        <v>0</v>
      </c>
      <c r="Y893" s="483">
        <v>0</v>
      </c>
      <c r="Z893" s="483">
        <v>0</v>
      </c>
      <c r="AA893" s="483">
        <v>0</v>
      </c>
      <c r="AB893" s="483">
        <v>0</v>
      </c>
      <c r="AC893" s="483">
        <v>0</v>
      </c>
      <c r="AD893" s="483">
        <v>0</v>
      </c>
      <c r="AE893" s="483">
        <v>0</v>
      </c>
      <c r="AF893" s="486">
        <v>0</v>
      </c>
      <c r="AG893" s="486">
        <v>0</v>
      </c>
      <c r="AH893" s="486">
        <v>0</v>
      </c>
      <c r="AI893" s="486">
        <v>0</v>
      </c>
      <c r="AJ893" s="487">
        <v>0</v>
      </c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</row>
    <row r="894" spans="1:55" s="42" customFormat="1" x14ac:dyDescent="0.25">
      <c r="A894" s="406"/>
      <c r="B894" s="115">
        <v>260915</v>
      </c>
      <c r="C894" s="185" t="s">
        <v>36</v>
      </c>
      <c r="D894" s="483">
        <v>0</v>
      </c>
      <c r="E894" s="483">
        <v>0</v>
      </c>
      <c r="F894" s="483">
        <v>0</v>
      </c>
      <c r="G894" s="483">
        <v>0</v>
      </c>
      <c r="H894" s="89">
        <v>0</v>
      </c>
      <c r="I894" s="483">
        <v>0</v>
      </c>
      <c r="J894" s="483">
        <v>0</v>
      </c>
      <c r="K894" s="483">
        <v>0</v>
      </c>
      <c r="L894" s="483">
        <v>0</v>
      </c>
      <c r="M894" s="483">
        <v>0</v>
      </c>
      <c r="N894" s="483">
        <v>0</v>
      </c>
      <c r="O894" s="483">
        <v>0</v>
      </c>
      <c r="P894" s="483">
        <v>0</v>
      </c>
      <c r="Q894" s="483">
        <v>0</v>
      </c>
      <c r="R894" s="89">
        <v>0</v>
      </c>
      <c r="S894" s="483">
        <v>0</v>
      </c>
      <c r="T894" s="483">
        <v>0</v>
      </c>
      <c r="U894" s="483">
        <v>0</v>
      </c>
      <c r="V894" s="483">
        <v>0</v>
      </c>
      <c r="W894" s="483">
        <v>0</v>
      </c>
      <c r="X894" s="483">
        <v>0</v>
      </c>
      <c r="Y894" s="483">
        <v>0</v>
      </c>
      <c r="Z894" s="483">
        <v>0</v>
      </c>
      <c r="AA894" s="483">
        <v>0</v>
      </c>
      <c r="AB894" s="483">
        <v>0</v>
      </c>
      <c r="AC894" s="483">
        <v>0</v>
      </c>
      <c r="AD894" s="483">
        <v>0</v>
      </c>
      <c r="AE894" s="483">
        <v>0</v>
      </c>
      <c r="AF894" s="486">
        <v>0</v>
      </c>
      <c r="AG894" s="486">
        <v>0</v>
      </c>
      <c r="AH894" s="486">
        <v>0</v>
      </c>
      <c r="AI894" s="486">
        <v>0</v>
      </c>
      <c r="AJ894" s="487">
        <v>0</v>
      </c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</row>
    <row r="895" spans="1:55" s="42" customFormat="1" x14ac:dyDescent="0.25">
      <c r="A895" s="406"/>
      <c r="B895" s="115">
        <v>260920</v>
      </c>
      <c r="C895" s="185" t="s">
        <v>37</v>
      </c>
      <c r="D895" s="483">
        <v>0</v>
      </c>
      <c r="E895" s="483">
        <v>0</v>
      </c>
      <c r="F895" s="483">
        <v>0</v>
      </c>
      <c r="G895" s="483">
        <v>0</v>
      </c>
      <c r="H895" s="89">
        <v>0</v>
      </c>
      <c r="I895" s="483">
        <v>0</v>
      </c>
      <c r="J895" s="483">
        <v>0</v>
      </c>
      <c r="K895" s="483">
        <v>0</v>
      </c>
      <c r="L895" s="483">
        <v>0</v>
      </c>
      <c r="M895" s="483">
        <v>0</v>
      </c>
      <c r="N895" s="483">
        <v>0</v>
      </c>
      <c r="O895" s="483">
        <v>0</v>
      </c>
      <c r="P895" s="483">
        <v>0</v>
      </c>
      <c r="Q895" s="483">
        <v>0</v>
      </c>
      <c r="R895" s="89">
        <v>0</v>
      </c>
      <c r="S895" s="483">
        <v>0</v>
      </c>
      <c r="T895" s="483">
        <v>0</v>
      </c>
      <c r="U895" s="483">
        <v>0</v>
      </c>
      <c r="V895" s="483">
        <v>0</v>
      </c>
      <c r="W895" s="483">
        <v>0</v>
      </c>
      <c r="X895" s="483">
        <v>0</v>
      </c>
      <c r="Y895" s="483">
        <v>0</v>
      </c>
      <c r="Z895" s="483">
        <v>0</v>
      </c>
      <c r="AA895" s="483">
        <v>0</v>
      </c>
      <c r="AB895" s="483">
        <v>0</v>
      </c>
      <c r="AC895" s="483">
        <v>0</v>
      </c>
      <c r="AD895" s="483">
        <v>0</v>
      </c>
      <c r="AE895" s="483">
        <v>0</v>
      </c>
      <c r="AF895" s="486">
        <v>0</v>
      </c>
      <c r="AG895" s="486">
        <v>0</v>
      </c>
      <c r="AH895" s="486">
        <v>0</v>
      </c>
      <c r="AI895" s="486">
        <v>0</v>
      </c>
      <c r="AJ895" s="487">
        <v>0</v>
      </c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</row>
    <row r="896" spans="1:55" s="42" customFormat="1" x14ac:dyDescent="0.25">
      <c r="A896" s="406"/>
      <c r="B896" s="115">
        <v>260925</v>
      </c>
      <c r="C896" s="185" t="s">
        <v>38</v>
      </c>
      <c r="D896" s="483">
        <v>0</v>
      </c>
      <c r="E896" s="483">
        <v>0</v>
      </c>
      <c r="F896" s="483">
        <v>0</v>
      </c>
      <c r="G896" s="483">
        <v>0</v>
      </c>
      <c r="H896" s="89">
        <v>0</v>
      </c>
      <c r="I896" s="483">
        <v>0</v>
      </c>
      <c r="J896" s="483">
        <v>0</v>
      </c>
      <c r="K896" s="483">
        <v>0</v>
      </c>
      <c r="L896" s="483">
        <v>0</v>
      </c>
      <c r="M896" s="483">
        <v>0</v>
      </c>
      <c r="N896" s="483">
        <v>0</v>
      </c>
      <c r="O896" s="483">
        <v>0</v>
      </c>
      <c r="P896" s="483">
        <v>0</v>
      </c>
      <c r="Q896" s="483">
        <v>0</v>
      </c>
      <c r="R896" s="89">
        <v>0</v>
      </c>
      <c r="S896" s="483">
        <v>0</v>
      </c>
      <c r="T896" s="483">
        <v>0</v>
      </c>
      <c r="U896" s="483">
        <v>0</v>
      </c>
      <c r="V896" s="483">
        <v>0</v>
      </c>
      <c r="W896" s="483">
        <v>0</v>
      </c>
      <c r="X896" s="483">
        <v>0</v>
      </c>
      <c r="Y896" s="483">
        <v>0</v>
      </c>
      <c r="Z896" s="483">
        <v>0</v>
      </c>
      <c r="AA896" s="483">
        <v>0</v>
      </c>
      <c r="AB896" s="483">
        <v>0</v>
      </c>
      <c r="AC896" s="483">
        <v>0</v>
      </c>
      <c r="AD896" s="483">
        <v>0</v>
      </c>
      <c r="AE896" s="483">
        <v>0</v>
      </c>
      <c r="AF896" s="486">
        <v>0</v>
      </c>
      <c r="AG896" s="486">
        <v>0</v>
      </c>
      <c r="AH896" s="486">
        <v>0</v>
      </c>
      <c r="AI896" s="486">
        <v>0</v>
      </c>
      <c r="AJ896" s="487">
        <v>0</v>
      </c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</row>
    <row r="897" spans="1:55" s="42" customFormat="1" x14ac:dyDescent="0.25">
      <c r="A897" s="406"/>
      <c r="B897" s="115">
        <v>2610</v>
      </c>
      <c r="C897" s="185" t="s">
        <v>834</v>
      </c>
      <c r="D897" s="483">
        <v>0</v>
      </c>
      <c r="E897" s="483">
        <v>0</v>
      </c>
      <c r="F897" s="483">
        <v>0</v>
      </c>
      <c r="G897" s="483">
        <v>0</v>
      </c>
      <c r="H897" s="89">
        <v>0</v>
      </c>
      <c r="I897" s="483">
        <v>0</v>
      </c>
      <c r="J897" s="483">
        <v>0</v>
      </c>
      <c r="K897" s="483">
        <v>0</v>
      </c>
      <c r="L897" s="483">
        <v>0</v>
      </c>
      <c r="M897" s="483">
        <v>0</v>
      </c>
      <c r="N897" s="483">
        <v>0</v>
      </c>
      <c r="O897" s="483">
        <v>0</v>
      </c>
      <c r="P897" s="483">
        <v>0</v>
      </c>
      <c r="Q897" s="483">
        <v>0</v>
      </c>
      <c r="R897" s="89">
        <v>0</v>
      </c>
      <c r="S897" s="483">
        <v>0</v>
      </c>
      <c r="T897" s="483">
        <v>0</v>
      </c>
      <c r="U897" s="483">
        <v>0</v>
      </c>
      <c r="V897" s="483">
        <v>0</v>
      </c>
      <c r="W897" s="483">
        <v>0</v>
      </c>
      <c r="X897" s="483">
        <v>0</v>
      </c>
      <c r="Y897" s="483">
        <v>0</v>
      </c>
      <c r="Z897" s="483">
        <v>0</v>
      </c>
      <c r="AA897" s="483">
        <v>0</v>
      </c>
      <c r="AB897" s="483">
        <v>0</v>
      </c>
      <c r="AC897" s="483">
        <v>0</v>
      </c>
      <c r="AD897" s="483">
        <v>0</v>
      </c>
      <c r="AE897" s="483">
        <v>0</v>
      </c>
      <c r="AF897" s="486">
        <v>0</v>
      </c>
      <c r="AG897" s="486">
        <v>0</v>
      </c>
      <c r="AH897" s="486">
        <v>0</v>
      </c>
      <c r="AI897" s="486">
        <v>0</v>
      </c>
      <c r="AJ897" s="487">
        <v>0</v>
      </c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</row>
    <row r="898" spans="1:55" s="42" customFormat="1" x14ac:dyDescent="0.25">
      <c r="A898" s="406"/>
      <c r="B898" s="115">
        <v>261005</v>
      </c>
      <c r="C898" s="185" t="s">
        <v>835</v>
      </c>
      <c r="D898" s="483">
        <v>0</v>
      </c>
      <c r="E898" s="483">
        <v>0</v>
      </c>
      <c r="F898" s="483">
        <v>0</v>
      </c>
      <c r="G898" s="483">
        <v>0</v>
      </c>
      <c r="H898" s="89">
        <v>0</v>
      </c>
      <c r="I898" s="483">
        <v>0</v>
      </c>
      <c r="J898" s="483">
        <v>0</v>
      </c>
      <c r="K898" s="483">
        <v>0</v>
      </c>
      <c r="L898" s="483">
        <v>0</v>
      </c>
      <c r="M898" s="483">
        <v>0</v>
      </c>
      <c r="N898" s="483">
        <v>0</v>
      </c>
      <c r="O898" s="483">
        <v>0</v>
      </c>
      <c r="P898" s="483">
        <v>0</v>
      </c>
      <c r="Q898" s="483">
        <v>0</v>
      </c>
      <c r="R898" s="89">
        <v>0</v>
      </c>
      <c r="S898" s="483">
        <v>0</v>
      </c>
      <c r="T898" s="483">
        <v>0</v>
      </c>
      <c r="U898" s="483">
        <v>0</v>
      </c>
      <c r="V898" s="483">
        <v>0</v>
      </c>
      <c r="W898" s="483">
        <v>0</v>
      </c>
      <c r="X898" s="483">
        <v>0</v>
      </c>
      <c r="Y898" s="483">
        <v>0</v>
      </c>
      <c r="Z898" s="483">
        <v>0</v>
      </c>
      <c r="AA898" s="483">
        <v>0</v>
      </c>
      <c r="AB898" s="483">
        <v>0</v>
      </c>
      <c r="AC898" s="483">
        <v>0</v>
      </c>
      <c r="AD898" s="483">
        <v>0</v>
      </c>
      <c r="AE898" s="483">
        <v>0</v>
      </c>
      <c r="AF898" s="486">
        <v>0</v>
      </c>
      <c r="AG898" s="486">
        <v>0</v>
      </c>
      <c r="AH898" s="486">
        <v>0</v>
      </c>
      <c r="AI898" s="486">
        <v>0</v>
      </c>
      <c r="AJ898" s="487">
        <v>0</v>
      </c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</row>
    <row r="899" spans="1:55" s="42" customFormat="1" x14ac:dyDescent="0.25">
      <c r="A899" s="406"/>
      <c r="B899" s="115">
        <v>261010</v>
      </c>
      <c r="C899" s="185" t="s">
        <v>836</v>
      </c>
      <c r="D899" s="483">
        <v>0</v>
      </c>
      <c r="E899" s="483">
        <v>0</v>
      </c>
      <c r="F899" s="483">
        <v>0</v>
      </c>
      <c r="G899" s="483">
        <v>0</v>
      </c>
      <c r="H899" s="89">
        <v>0</v>
      </c>
      <c r="I899" s="483">
        <v>0</v>
      </c>
      <c r="J899" s="483">
        <v>0</v>
      </c>
      <c r="K899" s="483">
        <v>0</v>
      </c>
      <c r="L899" s="483">
        <v>0</v>
      </c>
      <c r="M899" s="483">
        <v>0</v>
      </c>
      <c r="N899" s="483">
        <v>0</v>
      </c>
      <c r="O899" s="483">
        <v>0</v>
      </c>
      <c r="P899" s="483">
        <v>0</v>
      </c>
      <c r="Q899" s="483">
        <v>0</v>
      </c>
      <c r="R899" s="89">
        <v>0</v>
      </c>
      <c r="S899" s="483">
        <v>0</v>
      </c>
      <c r="T899" s="483">
        <v>0</v>
      </c>
      <c r="U899" s="483">
        <v>0</v>
      </c>
      <c r="V899" s="483">
        <v>0</v>
      </c>
      <c r="W899" s="483">
        <v>0</v>
      </c>
      <c r="X899" s="483">
        <v>0</v>
      </c>
      <c r="Y899" s="483">
        <v>0</v>
      </c>
      <c r="Z899" s="483">
        <v>0</v>
      </c>
      <c r="AA899" s="483">
        <v>0</v>
      </c>
      <c r="AB899" s="483">
        <v>0</v>
      </c>
      <c r="AC899" s="483">
        <v>0</v>
      </c>
      <c r="AD899" s="483">
        <v>0</v>
      </c>
      <c r="AE899" s="483">
        <v>0</v>
      </c>
      <c r="AF899" s="486">
        <v>0</v>
      </c>
      <c r="AG899" s="486">
        <v>0</v>
      </c>
      <c r="AH899" s="486">
        <v>0</v>
      </c>
      <c r="AI899" s="486">
        <v>0</v>
      </c>
      <c r="AJ899" s="487">
        <v>0</v>
      </c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</row>
    <row r="900" spans="1:55" s="42" customFormat="1" x14ac:dyDescent="0.25">
      <c r="A900" s="406"/>
      <c r="B900" s="115">
        <v>2690</v>
      </c>
      <c r="C900" s="185" t="s">
        <v>313</v>
      </c>
      <c r="D900" s="483">
        <v>0</v>
      </c>
      <c r="E900" s="483">
        <v>0</v>
      </c>
      <c r="F900" s="483">
        <v>0</v>
      </c>
      <c r="G900" s="483">
        <v>17855.86</v>
      </c>
      <c r="H900" s="89">
        <v>17855.86</v>
      </c>
      <c r="I900" s="483">
        <v>0</v>
      </c>
      <c r="J900" s="483">
        <v>0</v>
      </c>
      <c r="K900" s="483">
        <v>0</v>
      </c>
      <c r="L900" s="483">
        <v>0</v>
      </c>
      <c r="M900" s="483">
        <v>0</v>
      </c>
      <c r="N900" s="483">
        <v>0</v>
      </c>
      <c r="O900" s="483">
        <v>0</v>
      </c>
      <c r="P900" s="483">
        <v>0</v>
      </c>
      <c r="Q900" s="483">
        <v>0</v>
      </c>
      <c r="R900" s="89">
        <v>0</v>
      </c>
      <c r="S900" s="483">
        <v>136500</v>
      </c>
      <c r="T900" s="483">
        <v>0</v>
      </c>
      <c r="U900" s="483">
        <v>0</v>
      </c>
      <c r="V900" s="483">
        <v>0</v>
      </c>
      <c r="W900" s="483">
        <v>0</v>
      </c>
      <c r="X900" s="483">
        <v>0</v>
      </c>
      <c r="Y900" s="483">
        <v>4175</v>
      </c>
      <c r="Z900" s="483">
        <v>0</v>
      </c>
      <c r="AA900" s="483">
        <v>0</v>
      </c>
      <c r="AB900" s="483">
        <v>4992.25</v>
      </c>
      <c r="AC900" s="483">
        <v>0</v>
      </c>
      <c r="AD900" s="483">
        <v>145667.25</v>
      </c>
      <c r="AE900" s="483">
        <v>163523.10999999999</v>
      </c>
      <c r="AF900" s="486">
        <v>0</v>
      </c>
      <c r="AG900" s="486">
        <v>0</v>
      </c>
      <c r="AH900" s="486">
        <v>0</v>
      </c>
      <c r="AI900" s="486">
        <v>4175</v>
      </c>
      <c r="AJ900" s="487">
        <v>159348.10999999999</v>
      </c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</row>
    <row r="901" spans="1:55" s="42" customFormat="1" x14ac:dyDescent="0.25">
      <c r="A901" s="406"/>
      <c r="B901" s="115">
        <v>269005</v>
      </c>
      <c r="C901" s="185" t="s">
        <v>34</v>
      </c>
      <c r="D901" s="483">
        <v>0</v>
      </c>
      <c r="E901" s="483">
        <v>0</v>
      </c>
      <c r="F901" s="483">
        <v>0</v>
      </c>
      <c r="G901" s="483">
        <v>0</v>
      </c>
      <c r="H901" s="89">
        <v>0</v>
      </c>
      <c r="I901" s="483">
        <v>0</v>
      </c>
      <c r="J901" s="483">
        <v>0</v>
      </c>
      <c r="K901" s="483">
        <v>0</v>
      </c>
      <c r="L901" s="483">
        <v>0</v>
      </c>
      <c r="M901" s="483">
        <v>0</v>
      </c>
      <c r="N901" s="483">
        <v>0</v>
      </c>
      <c r="O901" s="483">
        <v>0</v>
      </c>
      <c r="P901" s="483">
        <v>0</v>
      </c>
      <c r="Q901" s="483">
        <v>0</v>
      </c>
      <c r="R901" s="89">
        <v>0</v>
      </c>
      <c r="S901" s="483">
        <v>0</v>
      </c>
      <c r="T901" s="483">
        <v>0</v>
      </c>
      <c r="U901" s="483">
        <v>0</v>
      </c>
      <c r="V901" s="483">
        <v>0</v>
      </c>
      <c r="W901" s="483">
        <v>0</v>
      </c>
      <c r="X901" s="483">
        <v>0</v>
      </c>
      <c r="Y901" s="483">
        <v>0</v>
      </c>
      <c r="Z901" s="483">
        <v>0</v>
      </c>
      <c r="AA901" s="483">
        <v>0</v>
      </c>
      <c r="AB901" s="483">
        <v>0</v>
      </c>
      <c r="AC901" s="483">
        <v>0</v>
      </c>
      <c r="AD901" s="483">
        <v>0</v>
      </c>
      <c r="AE901" s="483">
        <v>0</v>
      </c>
      <c r="AF901" s="486">
        <v>0</v>
      </c>
      <c r="AG901" s="486">
        <v>0</v>
      </c>
      <c r="AH901" s="486">
        <v>0</v>
      </c>
      <c r="AI901" s="486">
        <v>0</v>
      </c>
      <c r="AJ901" s="487">
        <v>0</v>
      </c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</row>
    <row r="902" spans="1:55" s="42" customFormat="1" x14ac:dyDescent="0.25">
      <c r="A902" s="406"/>
      <c r="B902" s="115">
        <v>269010</v>
      </c>
      <c r="C902" s="185" t="s">
        <v>35</v>
      </c>
      <c r="D902" s="483">
        <v>0</v>
      </c>
      <c r="E902" s="483">
        <v>0</v>
      </c>
      <c r="F902" s="483">
        <v>0</v>
      </c>
      <c r="G902" s="483">
        <v>0</v>
      </c>
      <c r="H902" s="89">
        <v>0</v>
      </c>
      <c r="I902" s="483">
        <v>0</v>
      </c>
      <c r="J902" s="483">
        <v>0</v>
      </c>
      <c r="K902" s="483">
        <v>0</v>
      </c>
      <c r="L902" s="483">
        <v>0</v>
      </c>
      <c r="M902" s="483">
        <v>0</v>
      </c>
      <c r="N902" s="483">
        <v>0</v>
      </c>
      <c r="O902" s="483">
        <v>0</v>
      </c>
      <c r="P902" s="483">
        <v>0</v>
      </c>
      <c r="Q902" s="483">
        <v>0</v>
      </c>
      <c r="R902" s="89">
        <v>0</v>
      </c>
      <c r="S902" s="483">
        <v>0</v>
      </c>
      <c r="T902" s="483">
        <v>0</v>
      </c>
      <c r="U902" s="483">
        <v>0</v>
      </c>
      <c r="V902" s="483">
        <v>0</v>
      </c>
      <c r="W902" s="483">
        <v>0</v>
      </c>
      <c r="X902" s="483">
        <v>0</v>
      </c>
      <c r="Y902" s="483">
        <v>0</v>
      </c>
      <c r="Z902" s="483">
        <v>0</v>
      </c>
      <c r="AA902" s="483">
        <v>0</v>
      </c>
      <c r="AB902" s="483">
        <v>416.66667000000001</v>
      </c>
      <c r="AC902" s="483">
        <v>0</v>
      </c>
      <c r="AD902" s="483">
        <v>416.66667000000001</v>
      </c>
      <c r="AE902" s="483">
        <v>416.66667000000001</v>
      </c>
      <c r="AF902" s="486">
        <v>0</v>
      </c>
      <c r="AG902" s="486">
        <v>0</v>
      </c>
      <c r="AH902" s="486">
        <v>0</v>
      </c>
      <c r="AI902" s="486">
        <v>0</v>
      </c>
      <c r="AJ902" s="487">
        <v>416.66667000000001</v>
      </c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</row>
    <row r="903" spans="1:55" s="42" customFormat="1" x14ac:dyDescent="0.25">
      <c r="A903" s="406"/>
      <c r="B903" s="115">
        <v>269015</v>
      </c>
      <c r="C903" s="185" t="s">
        <v>36</v>
      </c>
      <c r="D903" s="483">
        <v>0</v>
      </c>
      <c r="E903" s="483">
        <v>0</v>
      </c>
      <c r="F903" s="483">
        <v>0</v>
      </c>
      <c r="G903" s="483">
        <v>0</v>
      </c>
      <c r="H903" s="89">
        <v>0</v>
      </c>
      <c r="I903" s="483">
        <v>0</v>
      </c>
      <c r="J903" s="483">
        <v>0</v>
      </c>
      <c r="K903" s="483">
        <v>0</v>
      </c>
      <c r="L903" s="483">
        <v>0</v>
      </c>
      <c r="M903" s="483">
        <v>0</v>
      </c>
      <c r="N903" s="483">
        <v>0</v>
      </c>
      <c r="O903" s="483">
        <v>0</v>
      </c>
      <c r="P903" s="483">
        <v>0</v>
      </c>
      <c r="Q903" s="483">
        <v>0</v>
      </c>
      <c r="R903" s="89">
        <v>0</v>
      </c>
      <c r="S903" s="483">
        <v>9000</v>
      </c>
      <c r="T903" s="483">
        <v>0</v>
      </c>
      <c r="U903" s="483">
        <v>0</v>
      </c>
      <c r="V903" s="483">
        <v>0</v>
      </c>
      <c r="W903" s="483">
        <v>0</v>
      </c>
      <c r="X903" s="483">
        <v>0</v>
      </c>
      <c r="Y903" s="483">
        <v>2500</v>
      </c>
      <c r="Z903" s="483">
        <v>0</v>
      </c>
      <c r="AA903" s="483">
        <v>0</v>
      </c>
      <c r="AB903" s="483">
        <v>1000</v>
      </c>
      <c r="AC903" s="483">
        <v>0</v>
      </c>
      <c r="AD903" s="483">
        <v>12500</v>
      </c>
      <c r="AE903" s="483">
        <v>12500</v>
      </c>
      <c r="AF903" s="486">
        <v>0</v>
      </c>
      <c r="AG903" s="486">
        <v>0</v>
      </c>
      <c r="AH903" s="486">
        <v>0</v>
      </c>
      <c r="AI903" s="486">
        <v>2500</v>
      </c>
      <c r="AJ903" s="487">
        <v>10000</v>
      </c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</row>
    <row r="904" spans="1:55" s="42" customFormat="1" x14ac:dyDescent="0.25">
      <c r="A904" s="406"/>
      <c r="B904" s="115">
        <v>269020</v>
      </c>
      <c r="C904" s="185" t="s">
        <v>37</v>
      </c>
      <c r="D904" s="483">
        <v>0</v>
      </c>
      <c r="E904" s="483">
        <v>0</v>
      </c>
      <c r="F904" s="483">
        <v>0</v>
      </c>
      <c r="G904" s="483">
        <v>0</v>
      </c>
      <c r="H904" s="89">
        <v>0</v>
      </c>
      <c r="I904" s="483">
        <v>0</v>
      </c>
      <c r="J904" s="483">
        <v>0</v>
      </c>
      <c r="K904" s="483">
        <v>0</v>
      </c>
      <c r="L904" s="483">
        <v>0</v>
      </c>
      <c r="M904" s="483">
        <v>0</v>
      </c>
      <c r="N904" s="483">
        <v>0</v>
      </c>
      <c r="O904" s="483">
        <v>0</v>
      </c>
      <c r="P904" s="483">
        <v>0</v>
      </c>
      <c r="Q904" s="483">
        <v>0</v>
      </c>
      <c r="R904" s="89">
        <v>0</v>
      </c>
      <c r="S904" s="483">
        <v>26000</v>
      </c>
      <c r="T904" s="483">
        <v>0</v>
      </c>
      <c r="U904" s="483">
        <v>0</v>
      </c>
      <c r="V904" s="483">
        <v>0</v>
      </c>
      <c r="W904" s="483">
        <v>0</v>
      </c>
      <c r="X904" s="483">
        <v>0</v>
      </c>
      <c r="Y904" s="483">
        <v>1675</v>
      </c>
      <c r="Z904" s="483">
        <v>0</v>
      </c>
      <c r="AA904" s="483">
        <v>0</v>
      </c>
      <c r="AB904" s="483">
        <v>765.11667</v>
      </c>
      <c r="AC904" s="483">
        <v>0</v>
      </c>
      <c r="AD904" s="483">
        <v>28440.116669999999</v>
      </c>
      <c r="AE904" s="483">
        <v>28440.116669999999</v>
      </c>
      <c r="AF904" s="486">
        <v>0</v>
      </c>
      <c r="AG904" s="486">
        <v>0</v>
      </c>
      <c r="AH904" s="486">
        <v>0</v>
      </c>
      <c r="AI904" s="486">
        <v>1675</v>
      </c>
      <c r="AJ904" s="487">
        <v>26765.116669999999</v>
      </c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</row>
    <row r="905" spans="1:55" s="42" customFormat="1" x14ac:dyDescent="0.25">
      <c r="A905" s="406"/>
      <c r="B905" s="115">
        <v>269025</v>
      </c>
      <c r="C905" s="185" t="s">
        <v>38</v>
      </c>
      <c r="D905" s="483">
        <v>0</v>
      </c>
      <c r="E905" s="483">
        <v>0</v>
      </c>
      <c r="F905" s="483">
        <v>0</v>
      </c>
      <c r="G905" s="483">
        <v>17855.86</v>
      </c>
      <c r="H905" s="89">
        <v>17855.86</v>
      </c>
      <c r="I905" s="483">
        <v>0</v>
      </c>
      <c r="J905" s="483">
        <v>0</v>
      </c>
      <c r="K905" s="483">
        <v>0</v>
      </c>
      <c r="L905" s="483">
        <v>0</v>
      </c>
      <c r="M905" s="483">
        <v>0</v>
      </c>
      <c r="N905" s="483">
        <v>0</v>
      </c>
      <c r="O905" s="483">
        <v>0</v>
      </c>
      <c r="P905" s="483">
        <v>0</v>
      </c>
      <c r="Q905" s="483">
        <v>0</v>
      </c>
      <c r="R905" s="89">
        <v>0</v>
      </c>
      <c r="S905" s="483">
        <v>101500</v>
      </c>
      <c r="T905" s="483">
        <v>0</v>
      </c>
      <c r="U905" s="483">
        <v>0</v>
      </c>
      <c r="V905" s="483">
        <v>0</v>
      </c>
      <c r="W905" s="483">
        <v>0</v>
      </c>
      <c r="X905" s="483">
        <v>0</v>
      </c>
      <c r="Y905" s="483">
        <v>0</v>
      </c>
      <c r="Z905" s="483">
        <v>0</v>
      </c>
      <c r="AA905" s="483">
        <v>0</v>
      </c>
      <c r="AB905" s="483">
        <v>2810.46666</v>
      </c>
      <c r="AC905" s="483">
        <v>0</v>
      </c>
      <c r="AD905" s="483">
        <v>104310.46666000001</v>
      </c>
      <c r="AE905" s="483">
        <v>122166.32666000001</v>
      </c>
      <c r="AF905" s="486">
        <v>0</v>
      </c>
      <c r="AG905" s="486">
        <v>0</v>
      </c>
      <c r="AH905" s="486">
        <v>0</v>
      </c>
      <c r="AI905" s="486">
        <v>0</v>
      </c>
      <c r="AJ905" s="487">
        <v>122166.32666000001</v>
      </c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</row>
    <row r="906" spans="1:55" s="40" customFormat="1" x14ac:dyDescent="0.25">
      <c r="A906" s="405"/>
      <c r="B906" s="114">
        <v>27</v>
      </c>
      <c r="C906" s="321" t="s">
        <v>837</v>
      </c>
      <c r="D906" s="484">
        <v>20004.022000000001</v>
      </c>
      <c r="E906" s="484">
        <v>0</v>
      </c>
      <c r="F906" s="484">
        <v>131250</v>
      </c>
      <c r="G906" s="484">
        <v>0</v>
      </c>
      <c r="H906" s="26">
        <v>151254.022</v>
      </c>
      <c r="I906" s="484">
        <v>0</v>
      </c>
      <c r="J906" s="484">
        <v>0</v>
      </c>
      <c r="K906" s="484">
        <v>0</v>
      </c>
      <c r="L906" s="484">
        <v>0</v>
      </c>
      <c r="M906" s="484">
        <v>0</v>
      </c>
      <c r="N906" s="484">
        <v>0</v>
      </c>
      <c r="O906" s="484">
        <v>0</v>
      </c>
      <c r="P906" s="484">
        <v>0</v>
      </c>
      <c r="Q906" s="484">
        <v>0</v>
      </c>
      <c r="R906" s="26">
        <v>0</v>
      </c>
      <c r="S906" s="484">
        <v>0</v>
      </c>
      <c r="T906" s="484">
        <v>0</v>
      </c>
      <c r="U906" s="484">
        <v>0</v>
      </c>
      <c r="V906" s="484">
        <v>0</v>
      </c>
      <c r="W906" s="484">
        <v>0</v>
      </c>
      <c r="X906" s="484">
        <v>0</v>
      </c>
      <c r="Y906" s="484">
        <v>0</v>
      </c>
      <c r="Z906" s="484">
        <v>0</v>
      </c>
      <c r="AA906" s="484">
        <v>0</v>
      </c>
      <c r="AB906" s="484">
        <v>0</v>
      </c>
      <c r="AC906" s="484">
        <v>0</v>
      </c>
      <c r="AD906" s="484">
        <v>0</v>
      </c>
      <c r="AE906" s="484">
        <v>151254.022</v>
      </c>
      <c r="AF906" s="486">
        <v>0</v>
      </c>
      <c r="AG906" s="486">
        <v>0</v>
      </c>
      <c r="AH906" s="486">
        <v>0</v>
      </c>
      <c r="AI906" s="486">
        <v>0</v>
      </c>
      <c r="AJ906" s="487">
        <v>151254.022</v>
      </c>
    </row>
    <row r="907" spans="1:55" s="42" customFormat="1" x14ac:dyDescent="0.25">
      <c r="A907" s="406"/>
      <c r="B907" s="115">
        <v>2701</v>
      </c>
      <c r="C907" s="185" t="s">
        <v>271</v>
      </c>
      <c r="D907" s="483">
        <v>0</v>
      </c>
      <c r="E907" s="483">
        <v>0</v>
      </c>
      <c r="F907" s="483">
        <v>0</v>
      </c>
      <c r="G907" s="483">
        <v>0</v>
      </c>
      <c r="H907" s="89">
        <v>0</v>
      </c>
      <c r="I907" s="483">
        <v>0</v>
      </c>
      <c r="J907" s="483">
        <v>0</v>
      </c>
      <c r="K907" s="483">
        <v>0</v>
      </c>
      <c r="L907" s="483">
        <v>0</v>
      </c>
      <c r="M907" s="483">
        <v>0</v>
      </c>
      <c r="N907" s="483">
        <v>0</v>
      </c>
      <c r="O907" s="483">
        <v>0</v>
      </c>
      <c r="P907" s="483">
        <v>0</v>
      </c>
      <c r="Q907" s="483">
        <v>0</v>
      </c>
      <c r="R907" s="89">
        <v>0</v>
      </c>
      <c r="S907" s="483">
        <v>0</v>
      </c>
      <c r="T907" s="483">
        <v>0</v>
      </c>
      <c r="U907" s="483">
        <v>0</v>
      </c>
      <c r="V907" s="483">
        <v>0</v>
      </c>
      <c r="W907" s="483">
        <v>0</v>
      </c>
      <c r="X907" s="483">
        <v>0</v>
      </c>
      <c r="Y907" s="483">
        <v>0</v>
      </c>
      <c r="Z907" s="483">
        <v>0</v>
      </c>
      <c r="AA907" s="483">
        <v>0</v>
      </c>
      <c r="AB907" s="483">
        <v>0</v>
      </c>
      <c r="AC907" s="483">
        <v>0</v>
      </c>
      <c r="AD907" s="483">
        <v>0</v>
      </c>
      <c r="AE907" s="483">
        <v>0</v>
      </c>
      <c r="AF907" s="486">
        <v>0</v>
      </c>
      <c r="AG907" s="486">
        <v>0</v>
      </c>
      <c r="AH907" s="486">
        <v>0</v>
      </c>
      <c r="AI907" s="486">
        <v>0</v>
      </c>
      <c r="AJ907" s="487">
        <v>0</v>
      </c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</row>
    <row r="908" spans="1:55" s="42" customFormat="1" x14ac:dyDescent="0.25">
      <c r="A908" s="406"/>
      <c r="B908" s="115">
        <v>270105</v>
      </c>
      <c r="C908" s="185" t="s">
        <v>314</v>
      </c>
      <c r="D908" s="483">
        <v>0</v>
      </c>
      <c r="E908" s="483">
        <v>0</v>
      </c>
      <c r="F908" s="483">
        <v>0</v>
      </c>
      <c r="G908" s="483">
        <v>0</v>
      </c>
      <c r="H908" s="89">
        <v>0</v>
      </c>
      <c r="I908" s="483">
        <v>0</v>
      </c>
      <c r="J908" s="483">
        <v>0</v>
      </c>
      <c r="K908" s="483">
        <v>0</v>
      </c>
      <c r="L908" s="483">
        <v>0</v>
      </c>
      <c r="M908" s="483">
        <v>0</v>
      </c>
      <c r="N908" s="483">
        <v>0</v>
      </c>
      <c r="O908" s="483">
        <v>0</v>
      </c>
      <c r="P908" s="483">
        <v>0</v>
      </c>
      <c r="Q908" s="483">
        <v>0</v>
      </c>
      <c r="R908" s="89">
        <v>0</v>
      </c>
      <c r="S908" s="483">
        <v>0</v>
      </c>
      <c r="T908" s="483">
        <v>0</v>
      </c>
      <c r="U908" s="483">
        <v>0</v>
      </c>
      <c r="V908" s="483">
        <v>0</v>
      </c>
      <c r="W908" s="483">
        <v>0</v>
      </c>
      <c r="X908" s="483">
        <v>0</v>
      </c>
      <c r="Y908" s="483">
        <v>0</v>
      </c>
      <c r="Z908" s="483">
        <v>0</v>
      </c>
      <c r="AA908" s="483">
        <v>0</v>
      </c>
      <c r="AB908" s="483">
        <v>0</v>
      </c>
      <c r="AC908" s="483">
        <v>0</v>
      </c>
      <c r="AD908" s="483">
        <v>0</v>
      </c>
      <c r="AE908" s="483">
        <v>0</v>
      </c>
      <c r="AF908" s="486">
        <v>0</v>
      </c>
      <c r="AG908" s="486">
        <v>0</v>
      </c>
      <c r="AH908" s="486">
        <v>0</v>
      </c>
      <c r="AI908" s="486">
        <v>0</v>
      </c>
      <c r="AJ908" s="487">
        <v>0</v>
      </c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</row>
    <row r="909" spans="1:55" s="42" customFormat="1" x14ac:dyDescent="0.25">
      <c r="A909" s="406"/>
      <c r="B909" s="115">
        <v>270110</v>
      </c>
      <c r="C909" s="185" t="s">
        <v>315</v>
      </c>
      <c r="D909" s="483">
        <v>0</v>
      </c>
      <c r="E909" s="483">
        <v>0</v>
      </c>
      <c r="F909" s="483">
        <v>0</v>
      </c>
      <c r="G909" s="483">
        <v>0</v>
      </c>
      <c r="H909" s="89">
        <v>0</v>
      </c>
      <c r="I909" s="483">
        <v>0</v>
      </c>
      <c r="J909" s="483">
        <v>0</v>
      </c>
      <c r="K909" s="483">
        <v>0</v>
      </c>
      <c r="L909" s="483">
        <v>0</v>
      </c>
      <c r="M909" s="483">
        <v>0</v>
      </c>
      <c r="N909" s="483">
        <v>0</v>
      </c>
      <c r="O909" s="483">
        <v>0</v>
      </c>
      <c r="P909" s="483">
        <v>0</v>
      </c>
      <c r="Q909" s="483">
        <v>0</v>
      </c>
      <c r="R909" s="89">
        <v>0</v>
      </c>
      <c r="S909" s="483">
        <v>0</v>
      </c>
      <c r="T909" s="483">
        <v>0</v>
      </c>
      <c r="U909" s="483">
        <v>0</v>
      </c>
      <c r="V909" s="483">
        <v>0</v>
      </c>
      <c r="W909" s="483">
        <v>0</v>
      </c>
      <c r="X909" s="483">
        <v>0</v>
      </c>
      <c r="Y909" s="483">
        <v>0</v>
      </c>
      <c r="Z909" s="483">
        <v>0</v>
      </c>
      <c r="AA909" s="483">
        <v>0</v>
      </c>
      <c r="AB909" s="483">
        <v>0</v>
      </c>
      <c r="AC909" s="483">
        <v>0</v>
      </c>
      <c r="AD909" s="483">
        <v>0</v>
      </c>
      <c r="AE909" s="483">
        <v>0</v>
      </c>
      <c r="AF909" s="486">
        <v>0</v>
      </c>
      <c r="AG909" s="486">
        <v>0</v>
      </c>
      <c r="AH909" s="486">
        <v>0</v>
      </c>
      <c r="AI909" s="486">
        <v>0</v>
      </c>
      <c r="AJ909" s="487">
        <v>0</v>
      </c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</row>
    <row r="910" spans="1:55" s="42" customFormat="1" x14ac:dyDescent="0.25">
      <c r="A910" s="406"/>
      <c r="B910" s="115">
        <v>270115</v>
      </c>
      <c r="C910" s="185" t="s">
        <v>316</v>
      </c>
      <c r="D910" s="483">
        <v>0</v>
      </c>
      <c r="E910" s="483">
        <v>0</v>
      </c>
      <c r="F910" s="483">
        <v>0</v>
      </c>
      <c r="G910" s="483">
        <v>0</v>
      </c>
      <c r="H910" s="89">
        <v>0</v>
      </c>
      <c r="I910" s="483">
        <v>0</v>
      </c>
      <c r="J910" s="483">
        <v>0</v>
      </c>
      <c r="K910" s="483">
        <v>0</v>
      </c>
      <c r="L910" s="483">
        <v>0</v>
      </c>
      <c r="M910" s="483">
        <v>0</v>
      </c>
      <c r="N910" s="483">
        <v>0</v>
      </c>
      <c r="O910" s="483">
        <v>0</v>
      </c>
      <c r="P910" s="483">
        <v>0</v>
      </c>
      <c r="Q910" s="483">
        <v>0</v>
      </c>
      <c r="R910" s="89">
        <v>0</v>
      </c>
      <c r="S910" s="483">
        <v>0</v>
      </c>
      <c r="T910" s="483">
        <v>0</v>
      </c>
      <c r="U910" s="483">
        <v>0</v>
      </c>
      <c r="V910" s="483">
        <v>0</v>
      </c>
      <c r="W910" s="483">
        <v>0</v>
      </c>
      <c r="X910" s="483">
        <v>0</v>
      </c>
      <c r="Y910" s="483">
        <v>0</v>
      </c>
      <c r="Z910" s="483">
        <v>0</v>
      </c>
      <c r="AA910" s="483">
        <v>0</v>
      </c>
      <c r="AB910" s="483">
        <v>0</v>
      </c>
      <c r="AC910" s="483">
        <v>0</v>
      </c>
      <c r="AD910" s="483">
        <v>0</v>
      </c>
      <c r="AE910" s="483">
        <v>0</v>
      </c>
      <c r="AF910" s="486">
        <v>0</v>
      </c>
      <c r="AG910" s="486">
        <v>0</v>
      </c>
      <c r="AH910" s="486">
        <v>0</v>
      </c>
      <c r="AI910" s="486">
        <v>0</v>
      </c>
      <c r="AJ910" s="487">
        <v>0</v>
      </c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</row>
    <row r="911" spans="1:55" s="42" customFormat="1" x14ac:dyDescent="0.25">
      <c r="A911" s="406"/>
      <c r="B911" s="115">
        <v>2702</v>
      </c>
      <c r="C911" s="185" t="s">
        <v>272</v>
      </c>
      <c r="D911" s="483">
        <v>20000</v>
      </c>
      <c r="E911" s="483">
        <v>0</v>
      </c>
      <c r="F911" s="483">
        <v>131250</v>
      </c>
      <c r="G911" s="483">
        <v>0</v>
      </c>
      <c r="H911" s="89">
        <v>151250</v>
      </c>
      <c r="I911" s="483">
        <v>0</v>
      </c>
      <c r="J911" s="483">
        <v>0</v>
      </c>
      <c r="K911" s="483">
        <v>0</v>
      </c>
      <c r="L911" s="483">
        <v>0</v>
      </c>
      <c r="M911" s="483">
        <v>0</v>
      </c>
      <c r="N911" s="483">
        <v>0</v>
      </c>
      <c r="O911" s="483">
        <v>0</v>
      </c>
      <c r="P911" s="483">
        <v>0</v>
      </c>
      <c r="Q911" s="483">
        <v>0</v>
      </c>
      <c r="R911" s="89">
        <v>0</v>
      </c>
      <c r="S911" s="483">
        <v>0</v>
      </c>
      <c r="T911" s="483">
        <v>0</v>
      </c>
      <c r="U911" s="483">
        <v>0</v>
      </c>
      <c r="V911" s="483">
        <v>0</v>
      </c>
      <c r="W911" s="483">
        <v>0</v>
      </c>
      <c r="X911" s="483">
        <v>0</v>
      </c>
      <c r="Y911" s="483">
        <v>0</v>
      </c>
      <c r="Z911" s="483">
        <v>0</v>
      </c>
      <c r="AA911" s="483">
        <v>0</v>
      </c>
      <c r="AB911" s="483">
        <v>0</v>
      </c>
      <c r="AC911" s="483">
        <v>0</v>
      </c>
      <c r="AD911" s="483">
        <v>0</v>
      </c>
      <c r="AE911" s="483">
        <v>151250</v>
      </c>
      <c r="AF911" s="486">
        <v>0</v>
      </c>
      <c r="AG911" s="486">
        <v>0</v>
      </c>
      <c r="AH911" s="486">
        <v>0</v>
      </c>
      <c r="AI911" s="486">
        <v>0</v>
      </c>
      <c r="AJ911" s="487">
        <v>151250</v>
      </c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</row>
    <row r="912" spans="1:55" s="42" customFormat="1" x14ac:dyDescent="0.25">
      <c r="A912" s="406"/>
      <c r="B912" s="115">
        <v>270205</v>
      </c>
      <c r="C912" s="185" t="s">
        <v>317</v>
      </c>
      <c r="D912" s="483">
        <v>20000</v>
      </c>
      <c r="E912" s="483">
        <v>0</v>
      </c>
      <c r="F912" s="483">
        <v>131250</v>
      </c>
      <c r="G912" s="483">
        <v>0</v>
      </c>
      <c r="H912" s="89">
        <v>151250</v>
      </c>
      <c r="I912" s="483">
        <v>0</v>
      </c>
      <c r="J912" s="483">
        <v>0</v>
      </c>
      <c r="K912" s="483">
        <v>0</v>
      </c>
      <c r="L912" s="483">
        <v>0</v>
      </c>
      <c r="M912" s="483">
        <v>0</v>
      </c>
      <c r="N912" s="483">
        <v>0</v>
      </c>
      <c r="O912" s="483">
        <v>0</v>
      </c>
      <c r="P912" s="483">
        <v>0</v>
      </c>
      <c r="Q912" s="483">
        <v>0</v>
      </c>
      <c r="R912" s="89">
        <v>0</v>
      </c>
      <c r="S912" s="483">
        <v>0</v>
      </c>
      <c r="T912" s="483">
        <v>0</v>
      </c>
      <c r="U912" s="483">
        <v>0</v>
      </c>
      <c r="V912" s="483">
        <v>0</v>
      </c>
      <c r="W912" s="483">
        <v>0</v>
      </c>
      <c r="X912" s="483">
        <v>0</v>
      </c>
      <c r="Y912" s="483">
        <v>0</v>
      </c>
      <c r="Z912" s="483">
        <v>0</v>
      </c>
      <c r="AA912" s="483">
        <v>0</v>
      </c>
      <c r="AB912" s="483">
        <v>0</v>
      </c>
      <c r="AC912" s="483">
        <v>0</v>
      </c>
      <c r="AD912" s="483">
        <v>0</v>
      </c>
      <c r="AE912" s="483">
        <v>151250</v>
      </c>
      <c r="AF912" s="486">
        <v>0</v>
      </c>
      <c r="AG912" s="486">
        <v>0</v>
      </c>
      <c r="AH912" s="486">
        <v>0</v>
      </c>
      <c r="AI912" s="486">
        <v>0</v>
      </c>
      <c r="AJ912" s="487">
        <v>151250</v>
      </c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</row>
    <row r="913" spans="1:55" s="42" customFormat="1" x14ac:dyDescent="0.25">
      <c r="A913" s="406"/>
      <c r="B913" s="115">
        <v>270210</v>
      </c>
      <c r="C913" s="185" t="s">
        <v>318</v>
      </c>
      <c r="D913" s="483">
        <v>0</v>
      </c>
      <c r="E913" s="483">
        <v>0</v>
      </c>
      <c r="F913" s="483">
        <v>0</v>
      </c>
      <c r="G913" s="483">
        <v>0</v>
      </c>
      <c r="H913" s="89">
        <v>0</v>
      </c>
      <c r="I913" s="483">
        <v>0</v>
      </c>
      <c r="J913" s="483">
        <v>0</v>
      </c>
      <c r="K913" s="483">
        <v>0</v>
      </c>
      <c r="L913" s="483">
        <v>0</v>
      </c>
      <c r="M913" s="483">
        <v>0</v>
      </c>
      <c r="N913" s="483">
        <v>0</v>
      </c>
      <c r="O913" s="483">
        <v>0</v>
      </c>
      <c r="P913" s="483">
        <v>0</v>
      </c>
      <c r="Q913" s="483">
        <v>0</v>
      </c>
      <c r="R913" s="89">
        <v>0</v>
      </c>
      <c r="S913" s="483">
        <v>0</v>
      </c>
      <c r="T913" s="483">
        <v>0</v>
      </c>
      <c r="U913" s="483">
        <v>0</v>
      </c>
      <c r="V913" s="483">
        <v>0</v>
      </c>
      <c r="W913" s="483">
        <v>0</v>
      </c>
      <c r="X913" s="483">
        <v>0</v>
      </c>
      <c r="Y913" s="483">
        <v>0</v>
      </c>
      <c r="Z913" s="483">
        <v>0</v>
      </c>
      <c r="AA913" s="483">
        <v>0</v>
      </c>
      <c r="AB913" s="483">
        <v>0</v>
      </c>
      <c r="AC913" s="483">
        <v>0</v>
      </c>
      <c r="AD913" s="483">
        <v>0</v>
      </c>
      <c r="AE913" s="483">
        <v>0</v>
      </c>
      <c r="AF913" s="486">
        <v>0</v>
      </c>
      <c r="AG913" s="486">
        <v>0</v>
      </c>
      <c r="AH913" s="486">
        <v>0</v>
      </c>
      <c r="AI913" s="486">
        <v>0</v>
      </c>
      <c r="AJ913" s="487">
        <v>0</v>
      </c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</row>
    <row r="914" spans="1:55" s="42" customFormat="1" x14ac:dyDescent="0.25">
      <c r="A914" s="406"/>
      <c r="B914" s="115">
        <v>2703</v>
      </c>
      <c r="C914" s="185" t="s">
        <v>157</v>
      </c>
      <c r="D914" s="483">
        <v>4.0220000000000002</v>
      </c>
      <c r="E914" s="483">
        <v>0</v>
      </c>
      <c r="F914" s="483">
        <v>0</v>
      </c>
      <c r="G914" s="483">
        <v>0</v>
      </c>
      <c r="H914" s="89">
        <v>4.0220000000000002</v>
      </c>
      <c r="I914" s="483">
        <v>0</v>
      </c>
      <c r="J914" s="483">
        <v>0</v>
      </c>
      <c r="K914" s="483">
        <v>0</v>
      </c>
      <c r="L914" s="483">
        <v>0</v>
      </c>
      <c r="M914" s="483">
        <v>0</v>
      </c>
      <c r="N914" s="483">
        <v>0</v>
      </c>
      <c r="O914" s="483">
        <v>0</v>
      </c>
      <c r="P914" s="483">
        <v>0</v>
      </c>
      <c r="Q914" s="483">
        <v>0</v>
      </c>
      <c r="R914" s="89">
        <v>0</v>
      </c>
      <c r="S914" s="483">
        <v>0</v>
      </c>
      <c r="T914" s="483">
        <v>0</v>
      </c>
      <c r="U914" s="483">
        <v>0</v>
      </c>
      <c r="V914" s="483">
        <v>0</v>
      </c>
      <c r="W914" s="483">
        <v>0</v>
      </c>
      <c r="X914" s="483">
        <v>0</v>
      </c>
      <c r="Y914" s="483">
        <v>0</v>
      </c>
      <c r="Z914" s="483">
        <v>0</v>
      </c>
      <c r="AA914" s="483">
        <v>0</v>
      </c>
      <c r="AB914" s="483">
        <v>0</v>
      </c>
      <c r="AC914" s="483">
        <v>0</v>
      </c>
      <c r="AD914" s="483">
        <v>0</v>
      </c>
      <c r="AE914" s="483">
        <v>4.0220000000000002</v>
      </c>
      <c r="AF914" s="486">
        <v>0</v>
      </c>
      <c r="AG914" s="486">
        <v>0</v>
      </c>
      <c r="AH914" s="486">
        <v>0</v>
      </c>
      <c r="AI914" s="486">
        <v>0</v>
      </c>
      <c r="AJ914" s="487">
        <v>4.0220000000000002</v>
      </c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</row>
    <row r="915" spans="1:55" s="42" customFormat="1" x14ac:dyDescent="0.25">
      <c r="A915" s="406"/>
      <c r="B915" s="115">
        <v>270305</v>
      </c>
      <c r="C915" s="185" t="s">
        <v>319</v>
      </c>
      <c r="D915" s="483">
        <v>4.0220000000000002</v>
      </c>
      <c r="E915" s="483">
        <v>0</v>
      </c>
      <c r="F915" s="483">
        <v>0</v>
      </c>
      <c r="G915" s="483">
        <v>0</v>
      </c>
      <c r="H915" s="89">
        <v>4.0220000000000002</v>
      </c>
      <c r="I915" s="483">
        <v>0</v>
      </c>
      <c r="J915" s="483">
        <v>0</v>
      </c>
      <c r="K915" s="483">
        <v>0</v>
      </c>
      <c r="L915" s="483">
        <v>0</v>
      </c>
      <c r="M915" s="483">
        <v>0</v>
      </c>
      <c r="N915" s="483">
        <v>0</v>
      </c>
      <c r="O915" s="483">
        <v>0</v>
      </c>
      <c r="P915" s="483">
        <v>0</v>
      </c>
      <c r="Q915" s="483">
        <v>0</v>
      </c>
      <c r="R915" s="89">
        <v>0</v>
      </c>
      <c r="S915" s="483">
        <v>0</v>
      </c>
      <c r="T915" s="483">
        <v>0</v>
      </c>
      <c r="U915" s="483">
        <v>0</v>
      </c>
      <c r="V915" s="483">
        <v>0</v>
      </c>
      <c r="W915" s="483">
        <v>0</v>
      </c>
      <c r="X915" s="483">
        <v>0</v>
      </c>
      <c r="Y915" s="483">
        <v>0</v>
      </c>
      <c r="Z915" s="483">
        <v>0</v>
      </c>
      <c r="AA915" s="483">
        <v>0</v>
      </c>
      <c r="AB915" s="483">
        <v>0</v>
      </c>
      <c r="AC915" s="483">
        <v>0</v>
      </c>
      <c r="AD915" s="483">
        <v>0</v>
      </c>
      <c r="AE915" s="483">
        <v>4.0220000000000002</v>
      </c>
      <c r="AF915" s="486">
        <v>0</v>
      </c>
      <c r="AG915" s="486">
        <v>0</v>
      </c>
      <c r="AH915" s="486">
        <v>0</v>
      </c>
      <c r="AI915" s="486">
        <v>0</v>
      </c>
      <c r="AJ915" s="487">
        <v>4.0220000000000002</v>
      </c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</row>
    <row r="916" spans="1:55" s="42" customFormat="1" x14ac:dyDescent="0.25">
      <c r="A916" s="406"/>
      <c r="B916" s="115">
        <v>270310</v>
      </c>
      <c r="C916" s="185" t="s">
        <v>320</v>
      </c>
      <c r="D916" s="483">
        <v>0</v>
      </c>
      <c r="E916" s="483">
        <v>0</v>
      </c>
      <c r="F916" s="483">
        <v>0</v>
      </c>
      <c r="G916" s="483">
        <v>0</v>
      </c>
      <c r="H916" s="89">
        <v>0</v>
      </c>
      <c r="I916" s="483">
        <v>0</v>
      </c>
      <c r="J916" s="483">
        <v>0</v>
      </c>
      <c r="K916" s="483">
        <v>0</v>
      </c>
      <c r="L916" s="483">
        <v>0</v>
      </c>
      <c r="M916" s="483">
        <v>0</v>
      </c>
      <c r="N916" s="483">
        <v>0</v>
      </c>
      <c r="O916" s="483">
        <v>0</v>
      </c>
      <c r="P916" s="483">
        <v>0</v>
      </c>
      <c r="Q916" s="483">
        <v>0</v>
      </c>
      <c r="R916" s="89">
        <v>0</v>
      </c>
      <c r="S916" s="483">
        <v>0</v>
      </c>
      <c r="T916" s="483">
        <v>0</v>
      </c>
      <c r="U916" s="483">
        <v>0</v>
      </c>
      <c r="V916" s="483">
        <v>0</v>
      </c>
      <c r="W916" s="483">
        <v>0</v>
      </c>
      <c r="X916" s="483">
        <v>0</v>
      </c>
      <c r="Y916" s="483">
        <v>0</v>
      </c>
      <c r="Z916" s="483">
        <v>0</v>
      </c>
      <c r="AA916" s="483">
        <v>0</v>
      </c>
      <c r="AB916" s="483">
        <v>0</v>
      </c>
      <c r="AC916" s="483">
        <v>0</v>
      </c>
      <c r="AD916" s="483">
        <v>0</v>
      </c>
      <c r="AE916" s="483">
        <v>0</v>
      </c>
      <c r="AF916" s="486">
        <v>0</v>
      </c>
      <c r="AG916" s="486">
        <v>0</v>
      </c>
      <c r="AH916" s="486">
        <v>0</v>
      </c>
      <c r="AI916" s="486">
        <v>0</v>
      </c>
      <c r="AJ916" s="487">
        <v>0</v>
      </c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</row>
    <row r="917" spans="1:55" s="42" customFormat="1" x14ac:dyDescent="0.25">
      <c r="A917" s="406"/>
      <c r="B917" s="115">
        <v>270315</v>
      </c>
      <c r="C917" s="185" t="s">
        <v>321</v>
      </c>
      <c r="D917" s="483">
        <v>0</v>
      </c>
      <c r="E917" s="483">
        <v>0</v>
      </c>
      <c r="F917" s="483">
        <v>0</v>
      </c>
      <c r="G917" s="483">
        <v>0</v>
      </c>
      <c r="H917" s="89">
        <v>0</v>
      </c>
      <c r="I917" s="483">
        <v>0</v>
      </c>
      <c r="J917" s="483">
        <v>0</v>
      </c>
      <c r="K917" s="483">
        <v>0</v>
      </c>
      <c r="L917" s="483">
        <v>0</v>
      </c>
      <c r="M917" s="483">
        <v>0</v>
      </c>
      <c r="N917" s="483">
        <v>0</v>
      </c>
      <c r="O917" s="483">
        <v>0</v>
      </c>
      <c r="P917" s="483">
        <v>0</v>
      </c>
      <c r="Q917" s="483">
        <v>0</v>
      </c>
      <c r="R917" s="89">
        <v>0</v>
      </c>
      <c r="S917" s="483">
        <v>0</v>
      </c>
      <c r="T917" s="483">
        <v>0</v>
      </c>
      <c r="U917" s="483">
        <v>0</v>
      </c>
      <c r="V917" s="483">
        <v>0</v>
      </c>
      <c r="W917" s="483">
        <v>0</v>
      </c>
      <c r="X917" s="483">
        <v>0</v>
      </c>
      <c r="Y917" s="483">
        <v>0</v>
      </c>
      <c r="Z917" s="483">
        <v>0</v>
      </c>
      <c r="AA917" s="483">
        <v>0</v>
      </c>
      <c r="AB917" s="483">
        <v>0</v>
      </c>
      <c r="AC917" s="483">
        <v>0</v>
      </c>
      <c r="AD917" s="483">
        <v>0</v>
      </c>
      <c r="AE917" s="483">
        <v>0</v>
      </c>
      <c r="AF917" s="486">
        <v>0</v>
      </c>
      <c r="AG917" s="486">
        <v>0</v>
      </c>
      <c r="AH917" s="486">
        <v>0</v>
      </c>
      <c r="AI917" s="486">
        <v>0</v>
      </c>
      <c r="AJ917" s="487">
        <v>0</v>
      </c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</row>
    <row r="918" spans="1:55" s="42" customFormat="1" x14ac:dyDescent="0.25">
      <c r="A918" s="406"/>
      <c r="B918" s="115">
        <v>270390</v>
      </c>
      <c r="C918" s="185" t="s">
        <v>157</v>
      </c>
      <c r="D918" s="483">
        <v>0</v>
      </c>
      <c r="E918" s="483">
        <v>0</v>
      </c>
      <c r="F918" s="483">
        <v>0</v>
      </c>
      <c r="G918" s="483">
        <v>0</v>
      </c>
      <c r="H918" s="89">
        <v>0</v>
      </c>
      <c r="I918" s="483">
        <v>0</v>
      </c>
      <c r="J918" s="483">
        <v>0</v>
      </c>
      <c r="K918" s="483">
        <v>0</v>
      </c>
      <c r="L918" s="483">
        <v>0</v>
      </c>
      <c r="M918" s="483">
        <v>0</v>
      </c>
      <c r="N918" s="483">
        <v>0</v>
      </c>
      <c r="O918" s="483">
        <v>0</v>
      </c>
      <c r="P918" s="483">
        <v>0</v>
      </c>
      <c r="Q918" s="483">
        <v>0</v>
      </c>
      <c r="R918" s="89">
        <v>0</v>
      </c>
      <c r="S918" s="483">
        <v>0</v>
      </c>
      <c r="T918" s="483">
        <v>0</v>
      </c>
      <c r="U918" s="483">
        <v>0</v>
      </c>
      <c r="V918" s="483">
        <v>0</v>
      </c>
      <c r="W918" s="483">
        <v>0</v>
      </c>
      <c r="X918" s="483">
        <v>0</v>
      </c>
      <c r="Y918" s="483">
        <v>0</v>
      </c>
      <c r="Z918" s="483">
        <v>0</v>
      </c>
      <c r="AA918" s="483">
        <v>0</v>
      </c>
      <c r="AB918" s="483">
        <v>0</v>
      </c>
      <c r="AC918" s="483">
        <v>0</v>
      </c>
      <c r="AD918" s="483">
        <v>0</v>
      </c>
      <c r="AE918" s="483">
        <v>0</v>
      </c>
      <c r="AF918" s="486">
        <v>0</v>
      </c>
      <c r="AG918" s="486">
        <v>0</v>
      </c>
      <c r="AH918" s="486">
        <v>0</v>
      </c>
      <c r="AI918" s="486">
        <v>0</v>
      </c>
      <c r="AJ918" s="487">
        <v>0</v>
      </c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</row>
    <row r="919" spans="1:55" s="42" customFormat="1" x14ac:dyDescent="0.25">
      <c r="A919" s="406"/>
      <c r="B919" s="115">
        <v>2790</v>
      </c>
      <c r="C919" s="185" t="s">
        <v>322</v>
      </c>
      <c r="D919" s="483">
        <v>0</v>
      </c>
      <c r="E919" s="483">
        <v>0</v>
      </c>
      <c r="F919" s="483">
        <v>0</v>
      </c>
      <c r="G919" s="483">
        <v>0</v>
      </c>
      <c r="H919" s="89">
        <v>0</v>
      </c>
      <c r="I919" s="483">
        <v>0</v>
      </c>
      <c r="J919" s="483">
        <v>0</v>
      </c>
      <c r="K919" s="483">
        <v>0</v>
      </c>
      <c r="L919" s="483">
        <v>0</v>
      </c>
      <c r="M919" s="483">
        <v>0</v>
      </c>
      <c r="N919" s="483">
        <v>0</v>
      </c>
      <c r="O919" s="483">
        <v>0</v>
      </c>
      <c r="P919" s="483">
        <v>0</v>
      </c>
      <c r="Q919" s="483">
        <v>0</v>
      </c>
      <c r="R919" s="89">
        <v>0</v>
      </c>
      <c r="S919" s="483">
        <v>0</v>
      </c>
      <c r="T919" s="483">
        <v>0</v>
      </c>
      <c r="U919" s="483">
        <v>0</v>
      </c>
      <c r="V919" s="483">
        <v>0</v>
      </c>
      <c r="W919" s="483">
        <v>0</v>
      </c>
      <c r="X919" s="483">
        <v>0</v>
      </c>
      <c r="Y919" s="483">
        <v>0</v>
      </c>
      <c r="Z919" s="483">
        <v>0</v>
      </c>
      <c r="AA919" s="483">
        <v>0</v>
      </c>
      <c r="AB919" s="483">
        <v>0</v>
      </c>
      <c r="AC919" s="483">
        <v>0</v>
      </c>
      <c r="AD919" s="483">
        <v>0</v>
      </c>
      <c r="AE919" s="483">
        <v>0</v>
      </c>
      <c r="AF919" s="486">
        <v>0</v>
      </c>
      <c r="AG919" s="486">
        <v>0</v>
      </c>
      <c r="AH919" s="486">
        <v>0</v>
      </c>
      <c r="AI919" s="486">
        <v>0</v>
      </c>
      <c r="AJ919" s="487">
        <v>0</v>
      </c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</row>
    <row r="920" spans="1:55" s="40" customFormat="1" x14ac:dyDescent="0.25">
      <c r="A920" s="405"/>
      <c r="B920" s="114">
        <v>28</v>
      </c>
      <c r="C920" s="321" t="s">
        <v>838</v>
      </c>
      <c r="D920" s="484">
        <v>49972.046799999996</v>
      </c>
      <c r="E920" s="484">
        <v>0</v>
      </c>
      <c r="F920" s="484">
        <v>242500</v>
      </c>
      <c r="G920" s="484">
        <v>118500</v>
      </c>
      <c r="H920" s="26">
        <v>410972.04680000001</v>
      </c>
      <c r="I920" s="484">
        <v>0</v>
      </c>
      <c r="J920" s="484">
        <v>30011.355759999999</v>
      </c>
      <c r="K920" s="484">
        <v>0</v>
      </c>
      <c r="L920" s="484">
        <v>0</v>
      </c>
      <c r="M920" s="484">
        <v>9808.2820800000009</v>
      </c>
      <c r="N920" s="484">
        <v>0</v>
      </c>
      <c r="O920" s="484">
        <v>0</v>
      </c>
      <c r="P920" s="484">
        <v>9962.4410000000007</v>
      </c>
      <c r="Q920" s="484">
        <v>0</v>
      </c>
      <c r="R920" s="26">
        <v>49782.078839999995</v>
      </c>
      <c r="S920" s="484">
        <v>10000</v>
      </c>
      <c r="T920" s="484">
        <v>0</v>
      </c>
      <c r="U920" s="484">
        <v>0</v>
      </c>
      <c r="V920" s="484">
        <v>1E-3</v>
      </c>
      <c r="W920" s="484">
        <v>0</v>
      </c>
      <c r="X920" s="484">
        <v>0</v>
      </c>
      <c r="Y920" s="484">
        <v>1150</v>
      </c>
      <c r="Z920" s="484">
        <v>0</v>
      </c>
      <c r="AA920" s="484">
        <v>0</v>
      </c>
      <c r="AB920" s="484">
        <v>0.39690999999999999</v>
      </c>
      <c r="AC920" s="484">
        <v>0</v>
      </c>
      <c r="AD920" s="484">
        <v>11150.39791</v>
      </c>
      <c r="AE920" s="484">
        <v>471904.52354999998</v>
      </c>
      <c r="AF920" s="486">
        <v>0</v>
      </c>
      <c r="AG920" s="486">
        <v>9808.2830800000011</v>
      </c>
      <c r="AH920" s="486">
        <v>0</v>
      </c>
      <c r="AI920" s="486">
        <v>1150</v>
      </c>
      <c r="AJ920" s="487">
        <v>460946.24047000002</v>
      </c>
    </row>
    <row r="921" spans="1:55" s="42" customFormat="1" x14ac:dyDescent="0.25">
      <c r="A921" s="406"/>
      <c r="B921" s="115">
        <v>2801</v>
      </c>
      <c r="C921" s="185" t="s">
        <v>323</v>
      </c>
      <c r="D921" s="483">
        <v>49972.046799999996</v>
      </c>
      <c r="E921" s="483">
        <v>0</v>
      </c>
      <c r="F921" s="483">
        <v>0</v>
      </c>
      <c r="G921" s="483">
        <v>0</v>
      </c>
      <c r="H921" s="89">
        <v>49972.046799999996</v>
      </c>
      <c r="I921" s="483">
        <v>0</v>
      </c>
      <c r="J921" s="483">
        <v>20011.355759999999</v>
      </c>
      <c r="K921" s="483">
        <v>0</v>
      </c>
      <c r="L921" s="483">
        <v>0</v>
      </c>
      <c r="M921" s="483">
        <v>9808.2820800000009</v>
      </c>
      <c r="N921" s="483">
        <v>0</v>
      </c>
      <c r="O921" s="483">
        <v>0</v>
      </c>
      <c r="P921" s="483">
        <v>9962.4410000000007</v>
      </c>
      <c r="Q921" s="483">
        <v>0</v>
      </c>
      <c r="R921" s="89">
        <v>39782.078840000002</v>
      </c>
      <c r="S921" s="483">
        <v>0</v>
      </c>
      <c r="T921" s="483">
        <v>0</v>
      </c>
      <c r="U921" s="483">
        <v>0</v>
      </c>
      <c r="V921" s="483">
        <v>0</v>
      </c>
      <c r="W921" s="483">
        <v>0</v>
      </c>
      <c r="X921" s="483">
        <v>0</v>
      </c>
      <c r="Y921" s="483">
        <v>0</v>
      </c>
      <c r="Z921" s="483">
        <v>0</v>
      </c>
      <c r="AA921" s="483">
        <v>0</v>
      </c>
      <c r="AB921" s="483">
        <v>0</v>
      </c>
      <c r="AC921" s="483">
        <v>0</v>
      </c>
      <c r="AD921" s="483">
        <v>0</v>
      </c>
      <c r="AE921" s="483">
        <v>89754.125639999998</v>
      </c>
      <c r="AF921" s="486">
        <v>0</v>
      </c>
      <c r="AG921" s="486">
        <v>9808.2820800000009</v>
      </c>
      <c r="AH921" s="486">
        <v>0</v>
      </c>
      <c r="AI921" s="486">
        <v>0</v>
      </c>
      <c r="AJ921" s="487">
        <v>79945.843559999994</v>
      </c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</row>
    <row r="922" spans="1:55" s="42" customFormat="1" x14ac:dyDescent="0.25">
      <c r="A922" s="406"/>
      <c r="B922" s="115">
        <v>280105</v>
      </c>
      <c r="C922" s="185" t="s">
        <v>323</v>
      </c>
      <c r="D922" s="483">
        <v>50000</v>
      </c>
      <c r="E922" s="483">
        <v>0</v>
      </c>
      <c r="F922" s="483">
        <v>0</v>
      </c>
      <c r="G922" s="483">
        <v>0</v>
      </c>
      <c r="H922" s="89">
        <v>50000</v>
      </c>
      <c r="I922" s="483">
        <v>0</v>
      </c>
      <c r="J922" s="483">
        <v>20000</v>
      </c>
      <c r="K922" s="483">
        <v>0</v>
      </c>
      <c r="L922" s="483">
        <v>0</v>
      </c>
      <c r="M922" s="483">
        <v>10000</v>
      </c>
      <c r="N922" s="483">
        <v>0</v>
      </c>
      <c r="O922" s="483">
        <v>0</v>
      </c>
      <c r="P922" s="483">
        <v>9962.4410000000007</v>
      </c>
      <c r="Q922" s="483">
        <v>0</v>
      </c>
      <c r="R922" s="89">
        <v>39962.440999999999</v>
      </c>
      <c r="S922" s="483">
        <v>0</v>
      </c>
      <c r="T922" s="483">
        <v>0</v>
      </c>
      <c r="U922" s="483">
        <v>0</v>
      </c>
      <c r="V922" s="483">
        <v>0</v>
      </c>
      <c r="W922" s="483">
        <v>0</v>
      </c>
      <c r="X922" s="483">
        <v>0</v>
      </c>
      <c r="Y922" s="483">
        <v>0</v>
      </c>
      <c r="Z922" s="483">
        <v>0</v>
      </c>
      <c r="AA922" s="483">
        <v>0</v>
      </c>
      <c r="AB922" s="483">
        <v>0</v>
      </c>
      <c r="AC922" s="483">
        <v>0</v>
      </c>
      <c r="AD922" s="483">
        <v>0</v>
      </c>
      <c r="AE922" s="483">
        <v>89962.440999999992</v>
      </c>
      <c r="AF922" s="486">
        <v>0</v>
      </c>
      <c r="AG922" s="486">
        <v>10000</v>
      </c>
      <c r="AH922" s="486">
        <v>0</v>
      </c>
      <c r="AI922" s="486">
        <v>0</v>
      </c>
      <c r="AJ922" s="487">
        <v>79962.441000000006</v>
      </c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</row>
    <row r="923" spans="1:55" s="42" customFormat="1" x14ac:dyDescent="0.25">
      <c r="A923" s="406"/>
      <c r="B923" s="115">
        <v>280110</v>
      </c>
      <c r="C923" s="185" t="s">
        <v>324</v>
      </c>
      <c r="D923" s="483">
        <v>-27.953199999999999</v>
      </c>
      <c r="E923" s="483">
        <v>0</v>
      </c>
      <c r="F923" s="483">
        <v>0</v>
      </c>
      <c r="G923" s="483">
        <v>0</v>
      </c>
      <c r="H923" s="89">
        <v>-27.953199999999999</v>
      </c>
      <c r="I923" s="483">
        <v>0</v>
      </c>
      <c r="J923" s="483">
        <v>11.35576</v>
      </c>
      <c r="K923" s="483">
        <v>0</v>
      </c>
      <c r="L923" s="483">
        <v>0</v>
      </c>
      <c r="M923" s="483">
        <v>-191.71791999999999</v>
      </c>
      <c r="N923" s="483">
        <v>0</v>
      </c>
      <c r="O923" s="483">
        <v>0</v>
      </c>
      <c r="P923" s="483">
        <v>0</v>
      </c>
      <c r="Q923" s="483">
        <v>0</v>
      </c>
      <c r="R923" s="89">
        <v>-180.36215999999999</v>
      </c>
      <c r="S923" s="483">
        <v>0</v>
      </c>
      <c r="T923" s="483">
        <v>0</v>
      </c>
      <c r="U923" s="483">
        <v>0</v>
      </c>
      <c r="V923" s="483">
        <v>0</v>
      </c>
      <c r="W923" s="483">
        <v>0</v>
      </c>
      <c r="X923" s="483">
        <v>0</v>
      </c>
      <c r="Y923" s="483">
        <v>0</v>
      </c>
      <c r="Z923" s="483">
        <v>0</v>
      </c>
      <c r="AA923" s="483">
        <v>0</v>
      </c>
      <c r="AB923" s="483">
        <v>0</v>
      </c>
      <c r="AC923" s="483">
        <v>0</v>
      </c>
      <c r="AD923" s="483">
        <v>0</v>
      </c>
      <c r="AE923" s="483">
        <v>-208.31536</v>
      </c>
      <c r="AF923" s="486">
        <v>0</v>
      </c>
      <c r="AG923" s="486">
        <v>-191.71791999999999</v>
      </c>
      <c r="AH923" s="486">
        <v>0</v>
      </c>
      <c r="AI923" s="486">
        <v>0</v>
      </c>
      <c r="AJ923" s="487">
        <v>-16.597439999999999</v>
      </c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</row>
    <row r="924" spans="1:55" s="42" customFormat="1" x14ac:dyDescent="0.25">
      <c r="A924" s="406"/>
      <c r="B924" s="115">
        <v>2802</v>
      </c>
      <c r="C924" s="185" t="s">
        <v>325</v>
      </c>
      <c r="D924" s="483">
        <v>0</v>
      </c>
      <c r="E924" s="483">
        <v>0</v>
      </c>
      <c r="F924" s="483">
        <v>0</v>
      </c>
      <c r="G924" s="483">
        <v>0</v>
      </c>
      <c r="H924" s="89">
        <v>0</v>
      </c>
      <c r="I924" s="483">
        <v>0</v>
      </c>
      <c r="J924" s="483">
        <v>0</v>
      </c>
      <c r="K924" s="483">
        <v>0</v>
      </c>
      <c r="L924" s="483">
        <v>0</v>
      </c>
      <c r="M924" s="483">
        <v>0</v>
      </c>
      <c r="N924" s="483">
        <v>0</v>
      </c>
      <c r="O924" s="483">
        <v>0</v>
      </c>
      <c r="P924" s="483">
        <v>0</v>
      </c>
      <c r="Q924" s="483">
        <v>0</v>
      </c>
      <c r="R924" s="89">
        <v>0</v>
      </c>
      <c r="S924" s="483">
        <v>0</v>
      </c>
      <c r="T924" s="483">
        <v>0</v>
      </c>
      <c r="U924" s="483">
        <v>0</v>
      </c>
      <c r="V924" s="483">
        <v>1E-3</v>
      </c>
      <c r="W924" s="483">
        <v>0</v>
      </c>
      <c r="X924" s="483">
        <v>0</v>
      </c>
      <c r="Y924" s="483">
        <v>1150</v>
      </c>
      <c r="Z924" s="483">
        <v>0</v>
      </c>
      <c r="AA924" s="483">
        <v>0</v>
      </c>
      <c r="AB924" s="483">
        <v>0.39690999999999999</v>
      </c>
      <c r="AC924" s="483">
        <v>0</v>
      </c>
      <c r="AD924" s="483">
        <v>1150.3979099999999</v>
      </c>
      <c r="AE924" s="483">
        <v>1150.3979099999999</v>
      </c>
      <c r="AF924" s="486">
        <v>0</v>
      </c>
      <c r="AG924" s="486">
        <v>1E-3</v>
      </c>
      <c r="AH924" s="486">
        <v>0</v>
      </c>
      <c r="AI924" s="486">
        <v>1150</v>
      </c>
      <c r="AJ924" s="487">
        <v>0.39690999999999999</v>
      </c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</row>
    <row r="925" spans="1:55" s="42" customFormat="1" x14ac:dyDescent="0.25">
      <c r="A925" s="406"/>
      <c r="B925" s="115">
        <v>2803</v>
      </c>
      <c r="C925" s="185" t="s">
        <v>839</v>
      </c>
      <c r="D925" s="483">
        <v>0</v>
      </c>
      <c r="E925" s="483">
        <v>0</v>
      </c>
      <c r="F925" s="483">
        <v>242500</v>
      </c>
      <c r="G925" s="483">
        <v>118500</v>
      </c>
      <c r="H925" s="89">
        <v>361000</v>
      </c>
      <c r="I925" s="483">
        <v>0</v>
      </c>
      <c r="J925" s="483">
        <v>10000</v>
      </c>
      <c r="K925" s="483">
        <v>0</v>
      </c>
      <c r="L925" s="483">
        <v>0</v>
      </c>
      <c r="M925" s="483">
        <v>0</v>
      </c>
      <c r="N925" s="483">
        <v>0</v>
      </c>
      <c r="O925" s="483">
        <v>0</v>
      </c>
      <c r="P925" s="483">
        <v>0</v>
      </c>
      <c r="Q925" s="483">
        <v>0</v>
      </c>
      <c r="R925" s="89">
        <v>10000</v>
      </c>
      <c r="S925" s="483">
        <v>10000</v>
      </c>
      <c r="T925" s="483">
        <v>0</v>
      </c>
      <c r="U925" s="483">
        <v>0</v>
      </c>
      <c r="V925" s="483">
        <v>0</v>
      </c>
      <c r="W925" s="483">
        <v>0</v>
      </c>
      <c r="X925" s="483">
        <v>0</v>
      </c>
      <c r="Y925" s="483">
        <v>0</v>
      </c>
      <c r="Z925" s="483">
        <v>0</v>
      </c>
      <c r="AA925" s="483">
        <v>0</v>
      </c>
      <c r="AB925" s="483">
        <v>0</v>
      </c>
      <c r="AC925" s="483">
        <v>0</v>
      </c>
      <c r="AD925" s="483">
        <v>10000</v>
      </c>
      <c r="AE925" s="483">
        <v>381000</v>
      </c>
      <c r="AF925" s="486">
        <v>0</v>
      </c>
      <c r="AG925" s="486">
        <v>0</v>
      </c>
      <c r="AH925" s="486">
        <v>0</v>
      </c>
      <c r="AI925" s="486">
        <v>0</v>
      </c>
      <c r="AJ925" s="487">
        <v>381000</v>
      </c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</row>
    <row r="926" spans="1:55" s="42" customFormat="1" x14ac:dyDescent="0.25">
      <c r="A926" s="406"/>
      <c r="B926" s="115">
        <v>280305</v>
      </c>
      <c r="C926" s="185" t="s">
        <v>840</v>
      </c>
      <c r="D926" s="483">
        <v>0</v>
      </c>
      <c r="E926" s="483">
        <v>0</v>
      </c>
      <c r="F926" s="483">
        <v>242500</v>
      </c>
      <c r="G926" s="483">
        <v>118500</v>
      </c>
      <c r="H926" s="89">
        <v>361000</v>
      </c>
      <c r="I926" s="483">
        <v>0</v>
      </c>
      <c r="J926" s="483">
        <v>10000</v>
      </c>
      <c r="K926" s="483">
        <v>0</v>
      </c>
      <c r="L926" s="483">
        <v>0</v>
      </c>
      <c r="M926" s="483">
        <v>0</v>
      </c>
      <c r="N926" s="483">
        <v>0</v>
      </c>
      <c r="O926" s="483">
        <v>0</v>
      </c>
      <c r="P926" s="483">
        <v>0</v>
      </c>
      <c r="Q926" s="483">
        <v>0</v>
      </c>
      <c r="R926" s="89">
        <v>10000</v>
      </c>
      <c r="S926" s="483">
        <v>10000</v>
      </c>
      <c r="T926" s="483">
        <v>0</v>
      </c>
      <c r="U926" s="483">
        <v>0</v>
      </c>
      <c r="V926" s="483">
        <v>0</v>
      </c>
      <c r="W926" s="483">
        <v>0</v>
      </c>
      <c r="X926" s="483">
        <v>0</v>
      </c>
      <c r="Y926" s="483">
        <v>0</v>
      </c>
      <c r="Z926" s="483">
        <v>0</v>
      </c>
      <c r="AA926" s="483">
        <v>0</v>
      </c>
      <c r="AB926" s="483">
        <v>0</v>
      </c>
      <c r="AC926" s="483">
        <v>0</v>
      </c>
      <c r="AD926" s="483">
        <v>10000</v>
      </c>
      <c r="AE926" s="483">
        <v>381000</v>
      </c>
      <c r="AF926" s="486">
        <v>0</v>
      </c>
      <c r="AG926" s="486">
        <v>0</v>
      </c>
      <c r="AH926" s="486">
        <v>0</v>
      </c>
      <c r="AI926" s="486">
        <v>0</v>
      </c>
      <c r="AJ926" s="487">
        <v>381000</v>
      </c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</row>
    <row r="927" spans="1:55" s="42" customFormat="1" x14ac:dyDescent="0.25">
      <c r="A927" s="406"/>
      <c r="B927" s="115">
        <v>280310</v>
      </c>
      <c r="C927" s="185" t="s">
        <v>841</v>
      </c>
      <c r="D927" s="483">
        <v>0</v>
      </c>
      <c r="E927" s="483">
        <v>0</v>
      </c>
      <c r="F927" s="483">
        <v>0</v>
      </c>
      <c r="G927" s="483">
        <v>0</v>
      </c>
      <c r="H927" s="89">
        <v>0</v>
      </c>
      <c r="I927" s="483">
        <v>0</v>
      </c>
      <c r="J927" s="483">
        <v>0</v>
      </c>
      <c r="K927" s="483">
        <v>0</v>
      </c>
      <c r="L927" s="483">
        <v>0</v>
      </c>
      <c r="M927" s="483">
        <v>0</v>
      </c>
      <c r="N927" s="483">
        <v>0</v>
      </c>
      <c r="O927" s="483">
        <v>0</v>
      </c>
      <c r="P927" s="483">
        <v>0</v>
      </c>
      <c r="Q927" s="483">
        <v>0</v>
      </c>
      <c r="R927" s="89">
        <v>0</v>
      </c>
      <c r="S927" s="483">
        <v>0</v>
      </c>
      <c r="T927" s="483">
        <v>0</v>
      </c>
      <c r="U927" s="483">
        <v>0</v>
      </c>
      <c r="V927" s="483">
        <v>0</v>
      </c>
      <c r="W927" s="483">
        <v>0</v>
      </c>
      <c r="X927" s="483">
        <v>0</v>
      </c>
      <c r="Y927" s="483">
        <v>0</v>
      </c>
      <c r="Z927" s="483">
        <v>0</v>
      </c>
      <c r="AA927" s="483">
        <v>0</v>
      </c>
      <c r="AB927" s="483">
        <v>0</v>
      </c>
      <c r="AC927" s="483">
        <v>0</v>
      </c>
      <c r="AD927" s="483">
        <v>0</v>
      </c>
      <c r="AE927" s="483">
        <v>0</v>
      </c>
      <c r="AF927" s="486">
        <v>0</v>
      </c>
      <c r="AG927" s="486">
        <v>0</v>
      </c>
      <c r="AH927" s="486">
        <v>0</v>
      </c>
      <c r="AI927" s="486">
        <v>0</v>
      </c>
      <c r="AJ927" s="487">
        <v>0</v>
      </c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</row>
    <row r="928" spans="1:55" s="40" customFormat="1" x14ac:dyDescent="0.25">
      <c r="A928" s="405"/>
      <c r="B928" s="114">
        <v>29</v>
      </c>
      <c r="C928" s="321" t="s">
        <v>326</v>
      </c>
      <c r="D928" s="484">
        <v>1527.35501</v>
      </c>
      <c r="E928" s="484">
        <v>34859.077010000001</v>
      </c>
      <c r="F928" s="484">
        <v>48348.950409999998</v>
      </c>
      <c r="G928" s="484">
        <v>21845.347140000002</v>
      </c>
      <c r="H928" s="26">
        <v>106580.72957</v>
      </c>
      <c r="I928" s="484">
        <v>4686.3597200000004</v>
      </c>
      <c r="J928" s="484">
        <v>6509.5197500000004</v>
      </c>
      <c r="K928" s="484">
        <v>849.73299999999995</v>
      </c>
      <c r="L928" s="484">
        <v>88275.871140000003</v>
      </c>
      <c r="M928" s="484">
        <v>5986.6317200000003</v>
      </c>
      <c r="N928" s="484">
        <v>1112.57826</v>
      </c>
      <c r="O928" s="484">
        <v>5150.5752400000001</v>
      </c>
      <c r="P928" s="484">
        <v>3796.68579</v>
      </c>
      <c r="Q928" s="484">
        <v>1770.30384</v>
      </c>
      <c r="R928" s="26">
        <v>118138.25846</v>
      </c>
      <c r="S928" s="484">
        <v>204.99517</v>
      </c>
      <c r="T928" s="484">
        <v>787.95987000000002</v>
      </c>
      <c r="U928" s="484">
        <v>342.16588000000002</v>
      </c>
      <c r="V928" s="484">
        <v>146.93562</v>
      </c>
      <c r="W928" s="484">
        <v>31.129370000000002</v>
      </c>
      <c r="X928" s="484">
        <v>612.58549000000005</v>
      </c>
      <c r="Y928" s="484">
        <v>178.59906000000001</v>
      </c>
      <c r="Z928" s="484">
        <v>185.48642000000001</v>
      </c>
      <c r="AA928" s="484">
        <v>195.93197000000001</v>
      </c>
      <c r="AB928" s="484">
        <v>361.24471999999997</v>
      </c>
      <c r="AC928" s="484">
        <v>138.00344000000001</v>
      </c>
      <c r="AD928" s="484">
        <v>3185.0370100000005</v>
      </c>
      <c r="AE928" s="484">
        <v>227904.02504000001</v>
      </c>
      <c r="AF928" s="486">
        <v>1962.3112599999999</v>
      </c>
      <c r="AG928" s="486">
        <v>94409.438480000012</v>
      </c>
      <c r="AH928" s="486">
        <v>0</v>
      </c>
      <c r="AI928" s="486">
        <v>512.53447000000006</v>
      </c>
      <c r="AJ928" s="487">
        <v>131019.74083000001</v>
      </c>
    </row>
    <row r="929" spans="1:55" s="42" customFormat="1" x14ac:dyDescent="0.25">
      <c r="A929" s="406"/>
      <c r="B929" s="115">
        <v>2901</v>
      </c>
      <c r="C929" s="185" t="s">
        <v>327</v>
      </c>
      <c r="D929" s="483">
        <v>675.39746000000002</v>
      </c>
      <c r="E929" s="483">
        <v>1542.7831200000001</v>
      </c>
      <c r="F929" s="483">
        <v>5222.3768300000002</v>
      </c>
      <c r="G929" s="483">
        <v>0</v>
      </c>
      <c r="H929" s="89">
        <v>7440.5574100000003</v>
      </c>
      <c r="I929" s="483">
        <v>629.20956000000001</v>
      </c>
      <c r="J929" s="483">
        <v>980.13525000000004</v>
      </c>
      <c r="K929" s="483">
        <v>834.46500000000003</v>
      </c>
      <c r="L929" s="483">
        <v>7184.4214300000003</v>
      </c>
      <c r="M929" s="483">
        <v>1066.6904</v>
      </c>
      <c r="N929" s="483">
        <v>838.28904999999997</v>
      </c>
      <c r="O929" s="483">
        <v>0</v>
      </c>
      <c r="P929" s="483">
        <v>742.97222999999997</v>
      </c>
      <c r="Q929" s="483">
        <v>394.69029</v>
      </c>
      <c r="R929" s="89">
        <v>12670.87321</v>
      </c>
      <c r="S929" s="483">
        <v>0</v>
      </c>
      <c r="T929" s="483">
        <v>71.428569999999993</v>
      </c>
      <c r="U929" s="483">
        <v>0</v>
      </c>
      <c r="V929" s="483">
        <v>5.2077600000000004</v>
      </c>
      <c r="W929" s="483">
        <v>0</v>
      </c>
      <c r="X929" s="483">
        <v>399.16541999999998</v>
      </c>
      <c r="Y929" s="483">
        <v>0</v>
      </c>
      <c r="Z929" s="483">
        <v>0</v>
      </c>
      <c r="AA929" s="483">
        <v>0</v>
      </c>
      <c r="AB929" s="483">
        <v>2.4</v>
      </c>
      <c r="AC929" s="483">
        <v>0</v>
      </c>
      <c r="AD929" s="483">
        <v>478.20174999999995</v>
      </c>
      <c r="AE929" s="483">
        <v>20589.632369999999</v>
      </c>
      <c r="AF929" s="486">
        <v>1672.75405</v>
      </c>
      <c r="AG929" s="486">
        <v>8256.319590000001</v>
      </c>
      <c r="AH929" s="486">
        <v>0</v>
      </c>
      <c r="AI929" s="486">
        <v>0</v>
      </c>
      <c r="AJ929" s="487">
        <v>10660.558729999999</v>
      </c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</row>
    <row r="930" spans="1:55" s="42" customFormat="1" x14ac:dyDescent="0.25">
      <c r="A930" s="406"/>
      <c r="B930" s="115">
        <v>290105</v>
      </c>
      <c r="C930" s="185" t="s">
        <v>1583</v>
      </c>
      <c r="D930" s="483">
        <v>673.15661</v>
      </c>
      <c r="E930" s="483">
        <v>0.57177999999999995</v>
      </c>
      <c r="F930" s="483">
        <v>0</v>
      </c>
      <c r="G930" s="483">
        <v>0</v>
      </c>
      <c r="H930" s="89">
        <v>673.72838999999999</v>
      </c>
      <c r="I930" s="483">
        <v>0</v>
      </c>
      <c r="J930" s="483">
        <v>980.12824999999998</v>
      </c>
      <c r="K930" s="483">
        <v>0</v>
      </c>
      <c r="L930" s="483">
        <v>0</v>
      </c>
      <c r="M930" s="483">
        <v>0</v>
      </c>
      <c r="N930" s="483">
        <v>0</v>
      </c>
      <c r="O930" s="483">
        <v>0</v>
      </c>
      <c r="P930" s="483">
        <v>0</v>
      </c>
      <c r="Q930" s="483">
        <v>0</v>
      </c>
      <c r="R930" s="89">
        <v>980.12824999999998</v>
      </c>
      <c r="S930" s="483">
        <v>0</v>
      </c>
      <c r="T930" s="483">
        <v>0</v>
      </c>
      <c r="U930" s="483">
        <v>0</v>
      </c>
      <c r="V930" s="483">
        <v>5.2077600000000004</v>
      </c>
      <c r="W930" s="483">
        <v>0</v>
      </c>
      <c r="X930" s="483">
        <v>0</v>
      </c>
      <c r="Y930" s="483">
        <v>0</v>
      </c>
      <c r="Z930" s="483">
        <v>0</v>
      </c>
      <c r="AA930" s="483">
        <v>0</v>
      </c>
      <c r="AB930" s="483">
        <v>0</v>
      </c>
      <c r="AC930" s="483">
        <v>0</v>
      </c>
      <c r="AD930" s="483">
        <v>5.2077600000000004</v>
      </c>
      <c r="AE930" s="483">
        <v>1659.0644</v>
      </c>
      <c r="AF930" s="486">
        <v>0</v>
      </c>
      <c r="AG930" s="486">
        <v>5.2077600000000004</v>
      </c>
      <c r="AH930" s="486">
        <v>0</v>
      </c>
      <c r="AI930" s="486">
        <v>0</v>
      </c>
      <c r="AJ930" s="487">
        <v>1653.85664</v>
      </c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</row>
    <row r="931" spans="1:55" s="42" customFormat="1" x14ac:dyDescent="0.25">
      <c r="A931" s="406"/>
      <c r="B931" s="115">
        <v>290110</v>
      </c>
      <c r="C931" s="185" t="s">
        <v>329</v>
      </c>
      <c r="D931" s="483">
        <v>0</v>
      </c>
      <c r="E931" s="483">
        <v>0</v>
      </c>
      <c r="F931" s="483">
        <v>0</v>
      </c>
      <c r="G931" s="483">
        <v>0</v>
      </c>
      <c r="H931" s="89">
        <v>0</v>
      </c>
      <c r="I931" s="483">
        <v>0</v>
      </c>
      <c r="J931" s="483">
        <v>0</v>
      </c>
      <c r="K931" s="483">
        <v>0</v>
      </c>
      <c r="L931" s="483">
        <v>0</v>
      </c>
      <c r="M931" s="483">
        <v>0</v>
      </c>
      <c r="N931" s="483">
        <v>0</v>
      </c>
      <c r="O931" s="483">
        <v>0</v>
      </c>
      <c r="P931" s="483">
        <v>0</v>
      </c>
      <c r="Q931" s="483">
        <v>0</v>
      </c>
      <c r="R931" s="89">
        <v>0</v>
      </c>
      <c r="S931" s="483">
        <v>0</v>
      </c>
      <c r="T931" s="483">
        <v>0</v>
      </c>
      <c r="U931" s="483">
        <v>0</v>
      </c>
      <c r="V931" s="483">
        <v>0</v>
      </c>
      <c r="W931" s="483">
        <v>0</v>
      </c>
      <c r="X931" s="483">
        <v>0</v>
      </c>
      <c r="Y931" s="483">
        <v>0</v>
      </c>
      <c r="Z931" s="483">
        <v>0</v>
      </c>
      <c r="AA931" s="483">
        <v>0</v>
      </c>
      <c r="AB931" s="483">
        <v>0</v>
      </c>
      <c r="AC931" s="483">
        <v>0</v>
      </c>
      <c r="AD931" s="483">
        <v>0</v>
      </c>
      <c r="AE931" s="483">
        <v>0</v>
      </c>
      <c r="AF931" s="486">
        <v>0</v>
      </c>
      <c r="AG931" s="486">
        <v>0</v>
      </c>
      <c r="AH931" s="486">
        <v>0</v>
      </c>
      <c r="AI931" s="486">
        <v>0</v>
      </c>
      <c r="AJ931" s="487">
        <v>0</v>
      </c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</row>
    <row r="932" spans="1:55" s="42" customFormat="1" x14ac:dyDescent="0.25">
      <c r="A932" s="406"/>
      <c r="B932" s="115">
        <v>290115</v>
      </c>
      <c r="C932" s="185" t="s">
        <v>330</v>
      </c>
      <c r="D932" s="483">
        <v>2.24085</v>
      </c>
      <c r="E932" s="483">
        <v>4.5853700000000002</v>
      </c>
      <c r="F932" s="483">
        <v>1033.33834</v>
      </c>
      <c r="G932" s="483">
        <v>0</v>
      </c>
      <c r="H932" s="89">
        <v>1040.1645599999999</v>
      </c>
      <c r="I932" s="483">
        <v>69.266279999999995</v>
      </c>
      <c r="J932" s="483">
        <v>0</v>
      </c>
      <c r="K932" s="483">
        <v>0</v>
      </c>
      <c r="L932" s="483">
        <v>0</v>
      </c>
      <c r="M932" s="483">
        <v>0</v>
      </c>
      <c r="N932" s="483">
        <v>0</v>
      </c>
      <c r="O932" s="483">
        <v>0</v>
      </c>
      <c r="P932" s="483">
        <v>0</v>
      </c>
      <c r="Q932" s="483">
        <v>0</v>
      </c>
      <c r="R932" s="89">
        <v>69.266279999999995</v>
      </c>
      <c r="S932" s="483">
        <v>0</v>
      </c>
      <c r="T932" s="483">
        <v>71.428569999999993</v>
      </c>
      <c r="U932" s="483">
        <v>0</v>
      </c>
      <c r="V932" s="483">
        <v>0</v>
      </c>
      <c r="W932" s="483">
        <v>0</v>
      </c>
      <c r="X932" s="483">
        <v>0</v>
      </c>
      <c r="Y932" s="483">
        <v>0</v>
      </c>
      <c r="Z932" s="483">
        <v>0</v>
      </c>
      <c r="AA932" s="483">
        <v>0</v>
      </c>
      <c r="AB932" s="483">
        <v>0</v>
      </c>
      <c r="AC932" s="483">
        <v>0</v>
      </c>
      <c r="AD932" s="483">
        <v>71.428569999999993</v>
      </c>
      <c r="AE932" s="483">
        <v>1180.85941</v>
      </c>
      <c r="AF932" s="486">
        <v>0</v>
      </c>
      <c r="AG932" s="486">
        <v>0</v>
      </c>
      <c r="AH932" s="486">
        <v>0</v>
      </c>
      <c r="AI932" s="486">
        <v>0</v>
      </c>
      <c r="AJ932" s="487">
        <v>1180.85941</v>
      </c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</row>
    <row r="933" spans="1:55" s="42" customFormat="1" x14ac:dyDescent="0.25">
      <c r="A933" s="406"/>
      <c r="B933" s="115">
        <v>290120</v>
      </c>
      <c r="C933" s="185" t="s">
        <v>331</v>
      </c>
      <c r="D933" s="483">
        <v>0</v>
      </c>
      <c r="E933" s="483">
        <v>0</v>
      </c>
      <c r="F933" s="483">
        <v>0</v>
      </c>
      <c r="G933" s="483">
        <v>0</v>
      </c>
      <c r="H933" s="89">
        <v>0</v>
      </c>
      <c r="I933" s="483">
        <v>0</v>
      </c>
      <c r="J933" s="483">
        <v>0</v>
      </c>
      <c r="K933" s="483">
        <v>0</v>
      </c>
      <c r="L933" s="483">
        <v>7184.4214300000003</v>
      </c>
      <c r="M933" s="483">
        <v>0</v>
      </c>
      <c r="N933" s="483">
        <v>0</v>
      </c>
      <c r="O933" s="483">
        <v>0</v>
      </c>
      <c r="P933" s="483">
        <v>0</v>
      </c>
      <c r="Q933" s="483">
        <v>0</v>
      </c>
      <c r="R933" s="89">
        <v>7184.4214300000003</v>
      </c>
      <c r="S933" s="483">
        <v>0</v>
      </c>
      <c r="T933" s="483">
        <v>0</v>
      </c>
      <c r="U933" s="483">
        <v>0</v>
      </c>
      <c r="V933" s="483">
        <v>0</v>
      </c>
      <c r="W933" s="483">
        <v>0</v>
      </c>
      <c r="X933" s="483">
        <v>0</v>
      </c>
      <c r="Y933" s="483">
        <v>0</v>
      </c>
      <c r="Z933" s="483">
        <v>0</v>
      </c>
      <c r="AA933" s="483">
        <v>0</v>
      </c>
      <c r="AB933" s="483">
        <v>0</v>
      </c>
      <c r="AC933" s="483">
        <v>0</v>
      </c>
      <c r="AD933" s="483">
        <v>0</v>
      </c>
      <c r="AE933" s="483">
        <v>7184.4214300000003</v>
      </c>
      <c r="AF933" s="486">
        <v>0</v>
      </c>
      <c r="AG933" s="486">
        <v>7184.4214300000003</v>
      </c>
      <c r="AH933" s="486">
        <v>0</v>
      </c>
      <c r="AI933" s="486">
        <v>0</v>
      </c>
      <c r="AJ933" s="487">
        <v>0</v>
      </c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</row>
    <row r="934" spans="1:55" s="42" customFormat="1" x14ac:dyDescent="0.25">
      <c r="A934" s="406"/>
      <c r="B934" s="115">
        <v>290125</v>
      </c>
      <c r="C934" s="185" t="s">
        <v>842</v>
      </c>
      <c r="D934" s="483">
        <v>0</v>
      </c>
      <c r="E934" s="483">
        <v>0</v>
      </c>
      <c r="F934" s="483">
        <v>0</v>
      </c>
      <c r="G934" s="483">
        <v>0</v>
      </c>
      <c r="H934" s="89">
        <v>0</v>
      </c>
      <c r="I934" s="483">
        <v>0</v>
      </c>
      <c r="J934" s="483">
        <v>0</v>
      </c>
      <c r="K934" s="483">
        <v>0</v>
      </c>
      <c r="L934" s="483">
        <v>0</v>
      </c>
      <c r="M934" s="483">
        <v>0</v>
      </c>
      <c r="N934" s="483">
        <v>0</v>
      </c>
      <c r="O934" s="483">
        <v>0</v>
      </c>
      <c r="P934" s="483">
        <v>0</v>
      </c>
      <c r="Q934" s="483">
        <v>0</v>
      </c>
      <c r="R934" s="89">
        <v>0</v>
      </c>
      <c r="S934" s="483">
        <v>0</v>
      </c>
      <c r="T934" s="483">
        <v>0</v>
      </c>
      <c r="U934" s="483">
        <v>0</v>
      </c>
      <c r="V934" s="483">
        <v>0</v>
      </c>
      <c r="W934" s="483">
        <v>0</v>
      </c>
      <c r="X934" s="483">
        <v>0</v>
      </c>
      <c r="Y934" s="483">
        <v>0</v>
      </c>
      <c r="Z934" s="483">
        <v>0</v>
      </c>
      <c r="AA934" s="483">
        <v>0</v>
      </c>
      <c r="AB934" s="483">
        <v>0</v>
      </c>
      <c r="AC934" s="483">
        <v>0</v>
      </c>
      <c r="AD934" s="483">
        <v>0</v>
      </c>
      <c r="AE934" s="483">
        <v>0</v>
      </c>
      <c r="AF934" s="486">
        <v>0</v>
      </c>
      <c r="AG934" s="486">
        <v>0</v>
      </c>
      <c r="AH934" s="486">
        <v>0</v>
      </c>
      <c r="AI934" s="486">
        <v>0</v>
      </c>
      <c r="AJ934" s="487">
        <v>0</v>
      </c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</row>
    <row r="935" spans="1:55" s="42" customFormat="1" x14ac:dyDescent="0.25">
      <c r="A935" s="406"/>
      <c r="B935" s="115">
        <v>290190</v>
      </c>
      <c r="C935" s="185" t="s">
        <v>53</v>
      </c>
      <c r="D935" s="483">
        <v>0</v>
      </c>
      <c r="E935" s="483">
        <v>1537.6259700000001</v>
      </c>
      <c r="F935" s="483">
        <v>4189.0384899999999</v>
      </c>
      <c r="G935" s="483">
        <v>0</v>
      </c>
      <c r="H935" s="89">
        <v>5726.66446</v>
      </c>
      <c r="I935" s="483">
        <v>559.94327999999996</v>
      </c>
      <c r="J935" s="483">
        <v>7.0000000000000001E-3</v>
      </c>
      <c r="K935" s="483">
        <v>834.46500000000003</v>
      </c>
      <c r="L935" s="483">
        <v>0</v>
      </c>
      <c r="M935" s="483">
        <v>1066.6904</v>
      </c>
      <c r="N935" s="483">
        <v>838.28904999999997</v>
      </c>
      <c r="O935" s="483">
        <v>0</v>
      </c>
      <c r="P935" s="483">
        <v>742.97222999999997</v>
      </c>
      <c r="Q935" s="483">
        <v>394.69029</v>
      </c>
      <c r="R935" s="89">
        <v>4437.0572499999998</v>
      </c>
      <c r="S935" s="483">
        <v>0</v>
      </c>
      <c r="T935" s="483">
        <v>0</v>
      </c>
      <c r="U935" s="483">
        <v>0</v>
      </c>
      <c r="V935" s="483">
        <v>0</v>
      </c>
      <c r="W935" s="483">
        <v>0</v>
      </c>
      <c r="X935" s="483">
        <v>399.16541999999998</v>
      </c>
      <c r="Y935" s="483">
        <v>0</v>
      </c>
      <c r="Z935" s="483">
        <v>0</v>
      </c>
      <c r="AA935" s="483">
        <v>0</v>
      </c>
      <c r="AB935" s="483">
        <v>2.4</v>
      </c>
      <c r="AC935" s="483">
        <v>0</v>
      </c>
      <c r="AD935" s="483">
        <v>401.56541999999996</v>
      </c>
      <c r="AE935" s="483">
        <v>10565.287130000001</v>
      </c>
      <c r="AF935" s="486">
        <v>1672.75405</v>
      </c>
      <c r="AG935" s="486">
        <v>1066.6904</v>
      </c>
      <c r="AH935" s="486">
        <v>0</v>
      </c>
      <c r="AI935" s="486">
        <v>0</v>
      </c>
      <c r="AJ935" s="487">
        <v>7825.8426799999988</v>
      </c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</row>
    <row r="936" spans="1:55" s="42" customFormat="1" x14ac:dyDescent="0.25">
      <c r="A936" s="406"/>
      <c r="B936" s="115">
        <v>2902</v>
      </c>
      <c r="C936" s="185" t="s">
        <v>332</v>
      </c>
      <c r="D936" s="483">
        <v>0</v>
      </c>
      <c r="E936" s="483">
        <v>0</v>
      </c>
      <c r="F936" s="483">
        <v>0</v>
      </c>
      <c r="G936" s="483">
        <v>0</v>
      </c>
      <c r="H936" s="89">
        <v>0</v>
      </c>
      <c r="I936" s="483">
        <v>0</v>
      </c>
      <c r="J936" s="483">
        <v>0</v>
      </c>
      <c r="K936" s="483">
        <v>0</v>
      </c>
      <c r="L936" s="483">
        <v>0</v>
      </c>
      <c r="M936" s="483">
        <v>0</v>
      </c>
      <c r="N936" s="483">
        <v>0</v>
      </c>
      <c r="O936" s="483">
        <v>0</v>
      </c>
      <c r="P936" s="483">
        <v>0</v>
      </c>
      <c r="Q936" s="483">
        <v>0</v>
      </c>
      <c r="R936" s="89">
        <v>0</v>
      </c>
      <c r="S936" s="483">
        <v>0</v>
      </c>
      <c r="T936" s="483">
        <v>0</v>
      </c>
      <c r="U936" s="483">
        <v>0</v>
      </c>
      <c r="V936" s="483">
        <v>0</v>
      </c>
      <c r="W936" s="483">
        <v>0</v>
      </c>
      <c r="X936" s="483">
        <v>0</v>
      </c>
      <c r="Y936" s="483">
        <v>0</v>
      </c>
      <c r="Z936" s="483">
        <v>0</v>
      </c>
      <c r="AA936" s="483">
        <v>0</v>
      </c>
      <c r="AB936" s="483">
        <v>0</v>
      </c>
      <c r="AC936" s="483">
        <v>0</v>
      </c>
      <c r="AD936" s="483">
        <v>0</v>
      </c>
      <c r="AE936" s="483">
        <v>0</v>
      </c>
      <c r="AF936" s="486">
        <v>0</v>
      </c>
      <c r="AG936" s="486">
        <v>0</v>
      </c>
      <c r="AH936" s="486">
        <v>0</v>
      </c>
      <c r="AI936" s="486">
        <v>0</v>
      </c>
      <c r="AJ936" s="487">
        <v>0</v>
      </c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</row>
    <row r="937" spans="1:55" s="42" customFormat="1" x14ac:dyDescent="0.25">
      <c r="A937" s="406"/>
      <c r="B937" s="115">
        <v>2903</v>
      </c>
      <c r="C937" s="185" t="s">
        <v>333</v>
      </c>
      <c r="D937" s="483">
        <v>0</v>
      </c>
      <c r="E937" s="483">
        <v>0</v>
      </c>
      <c r="F937" s="483">
        <v>0</v>
      </c>
      <c r="G937" s="483">
        <v>0</v>
      </c>
      <c r="H937" s="89">
        <v>0</v>
      </c>
      <c r="I937" s="483">
        <v>0</v>
      </c>
      <c r="J937" s="483">
        <v>0</v>
      </c>
      <c r="K937" s="483">
        <v>0</v>
      </c>
      <c r="L937" s="483">
        <v>0</v>
      </c>
      <c r="M937" s="483">
        <v>0</v>
      </c>
      <c r="N937" s="483">
        <v>0</v>
      </c>
      <c r="O937" s="483">
        <v>0</v>
      </c>
      <c r="P937" s="483">
        <v>0</v>
      </c>
      <c r="Q937" s="483">
        <v>0</v>
      </c>
      <c r="R937" s="89">
        <v>0</v>
      </c>
      <c r="S937" s="483">
        <v>0</v>
      </c>
      <c r="T937" s="483">
        <v>0</v>
      </c>
      <c r="U937" s="483">
        <v>0</v>
      </c>
      <c r="V937" s="483">
        <v>0</v>
      </c>
      <c r="W937" s="483">
        <v>0</v>
      </c>
      <c r="X937" s="483">
        <v>0</v>
      </c>
      <c r="Y937" s="483">
        <v>0</v>
      </c>
      <c r="Z937" s="483">
        <v>0</v>
      </c>
      <c r="AA937" s="483">
        <v>0</v>
      </c>
      <c r="AB937" s="483">
        <v>0</v>
      </c>
      <c r="AC937" s="483">
        <v>0</v>
      </c>
      <c r="AD937" s="483">
        <v>0</v>
      </c>
      <c r="AE937" s="483">
        <v>0</v>
      </c>
      <c r="AF937" s="486">
        <v>0</v>
      </c>
      <c r="AG937" s="486">
        <v>0</v>
      </c>
      <c r="AH937" s="486">
        <v>0</v>
      </c>
      <c r="AI937" s="486">
        <v>0</v>
      </c>
      <c r="AJ937" s="487">
        <v>0</v>
      </c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</row>
    <row r="938" spans="1:55" s="42" customFormat="1" x14ac:dyDescent="0.25">
      <c r="A938" s="406"/>
      <c r="B938" s="115">
        <v>2904</v>
      </c>
      <c r="C938" s="185" t="s">
        <v>277</v>
      </c>
      <c r="D938" s="483">
        <v>0</v>
      </c>
      <c r="E938" s="483">
        <v>0</v>
      </c>
      <c r="F938" s="483">
        <v>0</v>
      </c>
      <c r="G938" s="483">
        <v>20.928190000000001</v>
      </c>
      <c r="H938" s="89">
        <v>20.928190000000001</v>
      </c>
      <c r="I938" s="483">
        <v>0</v>
      </c>
      <c r="J938" s="483">
        <v>0</v>
      </c>
      <c r="K938" s="483">
        <v>0.312</v>
      </c>
      <c r="L938" s="483">
        <v>0</v>
      </c>
      <c r="M938" s="483">
        <v>0</v>
      </c>
      <c r="N938" s="483">
        <v>0</v>
      </c>
      <c r="O938" s="483">
        <v>0</v>
      </c>
      <c r="P938" s="483">
        <v>0</v>
      </c>
      <c r="Q938" s="483">
        <v>0</v>
      </c>
      <c r="R938" s="89">
        <v>0.312</v>
      </c>
      <c r="S938" s="483">
        <v>3.9413200000000002</v>
      </c>
      <c r="T938" s="483">
        <v>0</v>
      </c>
      <c r="U938" s="483">
        <v>0</v>
      </c>
      <c r="V938" s="483">
        <v>0</v>
      </c>
      <c r="W938" s="483">
        <v>0</v>
      </c>
      <c r="X938" s="483">
        <v>0</v>
      </c>
      <c r="Y938" s="483">
        <v>0</v>
      </c>
      <c r="Z938" s="483">
        <v>0</v>
      </c>
      <c r="AA938" s="483">
        <v>0</v>
      </c>
      <c r="AB938" s="483">
        <v>0</v>
      </c>
      <c r="AC938" s="483">
        <v>0</v>
      </c>
      <c r="AD938" s="483">
        <v>3.9413200000000002</v>
      </c>
      <c r="AE938" s="483">
        <v>25.181510000000003</v>
      </c>
      <c r="AF938" s="486">
        <v>0.312</v>
      </c>
      <c r="AG938" s="486">
        <v>0</v>
      </c>
      <c r="AH938" s="486">
        <v>0</v>
      </c>
      <c r="AI938" s="486">
        <v>0</v>
      </c>
      <c r="AJ938" s="487">
        <v>24.869510000000002</v>
      </c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</row>
    <row r="939" spans="1:55" s="42" customFormat="1" x14ac:dyDescent="0.25">
      <c r="A939" s="406"/>
      <c r="B939" s="115">
        <v>2905</v>
      </c>
      <c r="C939" s="185" t="s">
        <v>334</v>
      </c>
      <c r="D939" s="483">
        <v>0</v>
      </c>
      <c r="E939" s="483">
        <v>0</v>
      </c>
      <c r="F939" s="483">
        <v>0</v>
      </c>
      <c r="G939" s="483">
        <v>0</v>
      </c>
      <c r="H939" s="89">
        <v>0</v>
      </c>
      <c r="I939" s="483">
        <v>0</v>
      </c>
      <c r="J939" s="483">
        <v>0</v>
      </c>
      <c r="K939" s="483">
        <v>0</v>
      </c>
      <c r="L939" s="483">
        <v>0</v>
      </c>
      <c r="M939" s="483">
        <v>0</v>
      </c>
      <c r="N939" s="483">
        <v>0</v>
      </c>
      <c r="O939" s="483">
        <v>0</v>
      </c>
      <c r="P939" s="483">
        <v>0</v>
      </c>
      <c r="Q939" s="483">
        <v>0</v>
      </c>
      <c r="R939" s="89">
        <v>0</v>
      </c>
      <c r="S939" s="483">
        <v>0</v>
      </c>
      <c r="T939" s="483">
        <v>0</v>
      </c>
      <c r="U939" s="483">
        <v>0</v>
      </c>
      <c r="V939" s="483">
        <v>0</v>
      </c>
      <c r="W939" s="483">
        <v>0</v>
      </c>
      <c r="X939" s="483">
        <v>0</v>
      </c>
      <c r="Y939" s="483">
        <v>0</v>
      </c>
      <c r="Z939" s="483">
        <v>0</v>
      </c>
      <c r="AA939" s="483">
        <v>0</v>
      </c>
      <c r="AB939" s="483">
        <v>0</v>
      </c>
      <c r="AC939" s="483">
        <v>0</v>
      </c>
      <c r="AD939" s="483">
        <v>0</v>
      </c>
      <c r="AE939" s="483">
        <v>0</v>
      </c>
      <c r="AF939" s="486">
        <v>0</v>
      </c>
      <c r="AG939" s="486">
        <v>0</v>
      </c>
      <c r="AH939" s="486">
        <v>0</v>
      </c>
      <c r="AI939" s="486">
        <v>0</v>
      </c>
      <c r="AJ939" s="487">
        <v>0</v>
      </c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</row>
    <row r="940" spans="1:55" s="42" customFormat="1" x14ac:dyDescent="0.25">
      <c r="A940" s="406"/>
      <c r="B940" s="115">
        <v>2906</v>
      </c>
      <c r="C940" s="185" t="s">
        <v>843</v>
      </c>
      <c r="D940" s="483">
        <v>0</v>
      </c>
      <c r="E940" s="483">
        <v>0</v>
      </c>
      <c r="F940" s="483">
        <v>0</v>
      </c>
      <c r="G940" s="483">
        <v>0</v>
      </c>
      <c r="H940" s="89">
        <v>0</v>
      </c>
      <c r="I940" s="483">
        <v>0</v>
      </c>
      <c r="J940" s="483">
        <v>0</v>
      </c>
      <c r="K940" s="483">
        <v>0</v>
      </c>
      <c r="L940" s="483">
        <v>0</v>
      </c>
      <c r="M940" s="483">
        <v>0</v>
      </c>
      <c r="N940" s="483">
        <v>0</v>
      </c>
      <c r="O940" s="483">
        <v>0</v>
      </c>
      <c r="P940" s="483">
        <v>0</v>
      </c>
      <c r="Q940" s="483">
        <v>0</v>
      </c>
      <c r="R940" s="89">
        <v>0</v>
      </c>
      <c r="S940" s="483">
        <v>0</v>
      </c>
      <c r="T940" s="483">
        <v>0</v>
      </c>
      <c r="U940" s="483">
        <v>0</v>
      </c>
      <c r="V940" s="483">
        <v>0</v>
      </c>
      <c r="W940" s="483">
        <v>0</v>
      </c>
      <c r="X940" s="483">
        <v>0</v>
      </c>
      <c r="Y940" s="483">
        <v>0</v>
      </c>
      <c r="Z940" s="483">
        <v>0</v>
      </c>
      <c r="AA940" s="483">
        <v>0</v>
      </c>
      <c r="AB940" s="483">
        <v>0</v>
      </c>
      <c r="AC940" s="483">
        <v>0</v>
      </c>
      <c r="AD940" s="483">
        <v>0</v>
      </c>
      <c r="AE940" s="483">
        <v>0</v>
      </c>
      <c r="AF940" s="486">
        <v>0</v>
      </c>
      <c r="AG940" s="486">
        <v>0</v>
      </c>
      <c r="AH940" s="486">
        <v>0</v>
      </c>
      <c r="AI940" s="486">
        <v>0</v>
      </c>
      <c r="AJ940" s="487">
        <v>0</v>
      </c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</row>
    <row r="941" spans="1:55" s="42" customFormat="1" x14ac:dyDescent="0.25">
      <c r="A941" s="406"/>
      <c r="B941" s="115">
        <v>2908</v>
      </c>
      <c r="C941" s="185" t="s">
        <v>229</v>
      </c>
      <c r="D941" s="483">
        <v>0</v>
      </c>
      <c r="E941" s="483">
        <v>0</v>
      </c>
      <c r="F941" s="483">
        <v>0</v>
      </c>
      <c r="G941" s="483">
        <v>0</v>
      </c>
      <c r="H941" s="89">
        <v>0</v>
      </c>
      <c r="I941" s="483">
        <v>0</v>
      </c>
      <c r="J941" s="483">
        <v>0</v>
      </c>
      <c r="K941" s="483">
        <v>0</v>
      </c>
      <c r="L941" s="483">
        <v>0</v>
      </c>
      <c r="M941" s="483">
        <v>0</v>
      </c>
      <c r="N941" s="483">
        <v>0</v>
      </c>
      <c r="O941" s="483">
        <v>0</v>
      </c>
      <c r="P941" s="483">
        <v>0</v>
      </c>
      <c r="Q941" s="483">
        <v>0</v>
      </c>
      <c r="R941" s="89">
        <v>0</v>
      </c>
      <c r="S941" s="483">
        <v>0</v>
      </c>
      <c r="T941" s="483">
        <v>0</v>
      </c>
      <c r="U941" s="483">
        <v>0</v>
      </c>
      <c r="V941" s="483">
        <v>0</v>
      </c>
      <c r="W941" s="483">
        <v>0</v>
      </c>
      <c r="X941" s="483">
        <v>0</v>
      </c>
      <c r="Y941" s="483">
        <v>0</v>
      </c>
      <c r="Z941" s="483">
        <v>0</v>
      </c>
      <c r="AA941" s="483">
        <v>0</v>
      </c>
      <c r="AB941" s="483">
        <v>0</v>
      </c>
      <c r="AC941" s="483">
        <v>0</v>
      </c>
      <c r="AD941" s="483">
        <v>0</v>
      </c>
      <c r="AE941" s="483">
        <v>0</v>
      </c>
      <c r="AF941" s="486">
        <v>0</v>
      </c>
      <c r="AG941" s="486">
        <v>0</v>
      </c>
      <c r="AH941" s="486">
        <v>0</v>
      </c>
      <c r="AI941" s="486">
        <v>0</v>
      </c>
      <c r="AJ941" s="487">
        <v>0</v>
      </c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</row>
    <row r="942" spans="1:55" s="42" customFormat="1" x14ac:dyDescent="0.25">
      <c r="A942" s="406"/>
      <c r="B942" s="115">
        <v>2910</v>
      </c>
      <c r="C942" s="185" t="s">
        <v>335</v>
      </c>
      <c r="D942" s="483">
        <v>0</v>
      </c>
      <c r="E942" s="483">
        <v>0</v>
      </c>
      <c r="F942" s="483">
        <v>0</v>
      </c>
      <c r="G942" s="483">
        <v>0</v>
      </c>
      <c r="H942" s="89">
        <v>0</v>
      </c>
      <c r="I942" s="483">
        <v>0</v>
      </c>
      <c r="J942" s="483">
        <v>0</v>
      </c>
      <c r="K942" s="483">
        <v>0</v>
      </c>
      <c r="L942" s="483">
        <v>0</v>
      </c>
      <c r="M942" s="483">
        <v>0</v>
      </c>
      <c r="N942" s="483">
        <v>0</v>
      </c>
      <c r="O942" s="483">
        <v>0</v>
      </c>
      <c r="P942" s="483">
        <v>0</v>
      </c>
      <c r="Q942" s="483">
        <v>0</v>
      </c>
      <c r="R942" s="89">
        <v>0</v>
      </c>
      <c r="S942" s="483">
        <v>0</v>
      </c>
      <c r="T942" s="483">
        <v>0</v>
      </c>
      <c r="U942" s="483">
        <v>0</v>
      </c>
      <c r="V942" s="483">
        <v>0</v>
      </c>
      <c r="W942" s="483">
        <v>0</v>
      </c>
      <c r="X942" s="483">
        <v>0</v>
      </c>
      <c r="Y942" s="483">
        <v>0</v>
      </c>
      <c r="Z942" s="483">
        <v>0</v>
      </c>
      <c r="AA942" s="483">
        <v>0</v>
      </c>
      <c r="AB942" s="483">
        <v>0</v>
      </c>
      <c r="AC942" s="483">
        <v>0</v>
      </c>
      <c r="AD942" s="483">
        <v>0</v>
      </c>
      <c r="AE942" s="483">
        <v>0</v>
      </c>
      <c r="AF942" s="486">
        <v>0</v>
      </c>
      <c r="AG942" s="486">
        <v>0</v>
      </c>
      <c r="AH942" s="486">
        <v>0</v>
      </c>
      <c r="AI942" s="486">
        <v>0</v>
      </c>
      <c r="AJ942" s="487">
        <v>0</v>
      </c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</row>
    <row r="943" spans="1:55" s="42" customFormat="1" x14ac:dyDescent="0.25">
      <c r="A943" s="406"/>
      <c r="B943" s="115">
        <v>2911</v>
      </c>
      <c r="C943" s="185" t="s">
        <v>1584</v>
      </c>
      <c r="D943" s="483">
        <v>0</v>
      </c>
      <c r="E943" s="483">
        <v>0</v>
      </c>
      <c r="F943" s="483">
        <v>0</v>
      </c>
      <c r="G943" s="483">
        <v>0</v>
      </c>
      <c r="H943" s="89">
        <v>0</v>
      </c>
      <c r="I943" s="483">
        <v>0</v>
      </c>
      <c r="J943" s="483">
        <v>0</v>
      </c>
      <c r="K943" s="483">
        <v>0</v>
      </c>
      <c r="L943" s="483">
        <v>0</v>
      </c>
      <c r="M943" s="483">
        <v>0</v>
      </c>
      <c r="N943" s="483">
        <v>0</v>
      </c>
      <c r="O943" s="483">
        <v>0</v>
      </c>
      <c r="P943" s="483">
        <v>0</v>
      </c>
      <c r="Q943" s="483">
        <v>0</v>
      </c>
      <c r="R943" s="89">
        <v>0</v>
      </c>
      <c r="S943" s="483">
        <v>0</v>
      </c>
      <c r="T943" s="483">
        <v>0</v>
      </c>
      <c r="U943" s="483">
        <v>0</v>
      </c>
      <c r="V943" s="483">
        <v>0</v>
      </c>
      <c r="W943" s="483">
        <v>0</v>
      </c>
      <c r="X943" s="483">
        <v>0</v>
      </c>
      <c r="Y943" s="483">
        <v>0</v>
      </c>
      <c r="Z943" s="483">
        <v>0</v>
      </c>
      <c r="AA943" s="483">
        <v>0</v>
      </c>
      <c r="AB943" s="483">
        <v>0</v>
      </c>
      <c r="AC943" s="483">
        <v>0</v>
      </c>
      <c r="AD943" s="483">
        <v>0</v>
      </c>
      <c r="AE943" s="483">
        <v>0</v>
      </c>
      <c r="AF943" s="486">
        <v>0</v>
      </c>
      <c r="AG943" s="486">
        <v>0</v>
      </c>
      <c r="AH943" s="486">
        <v>0</v>
      </c>
      <c r="AI943" s="486">
        <v>0</v>
      </c>
      <c r="AJ943" s="487">
        <v>0</v>
      </c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</row>
    <row r="944" spans="1:55" s="42" customFormat="1" x14ac:dyDescent="0.25">
      <c r="A944" s="406"/>
      <c r="B944" s="115">
        <v>291105</v>
      </c>
      <c r="C944" s="185" t="s">
        <v>844</v>
      </c>
      <c r="D944" s="483">
        <v>0</v>
      </c>
      <c r="E944" s="483">
        <v>0</v>
      </c>
      <c r="F944" s="483">
        <v>0</v>
      </c>
      <c r="G944" s="483">
        <v>0</v>
      </c>
      <c r="H944" s="89">
        <v>0</v>
      </c>
      <c r="I944" s="483">
        <v>0</v>
      </c>
      <c r="J944" s="483">
        <v>0</v>
      </c>
      <c r="K944" s="483">
        <v>0</v>
      </c>
      <c r="L944" s="483">
        <v>0</v>
      </c>
      <c r="M944" s="483">
        <v>0</v>
      </c>
      <c r="N944" s="483">
        <v>0</v>
      </c>
      <c r="O944" s="483">
        <v>0</v>
      </c>
      <c r="P944" s="483">
        <v>0</v>
      </c>
      <c r="Q944" s="483">
        <v>0</v>
      </c>
      <c r="R944" s="89">
        <v>0</v>
      </c>
      <c r="S944" s="483">
        <v>0</v>
      </c>
      <c r="T944" s="483">
        <v>0</v>
      </c>
      <c r="U944" s="483">
        <v>0</v>
      </c>
      <c r="V944" s="483">
        <v>0</v>
      </c>
      <c r="W944" s="483">
        <v>0</v>
      </c>
      <c r="X944" s="483">
        <v>0</v>
      </c>
      <c r="Y944" s="483">
        <v>0</v>
      </c>
      <c r="Z944" s="483">
        <v>0</v>
      </c>
      <c r="AA944" s="483">
        <v>0</v>
      </c>
      <c r="AB944" s="483">
        <v>0</v>
      </c>
      <c r="AC944" s="483">
        <v>0</v>
      </c>
      <c r="AD944" s="483">
        <v>0</v>
      </c>
      <c r="AE944" s="483">
        <v>0</v>
      </c>
      <c r="AF944" s="486">
        <v>0</v>
      </c>
      <c r="AG944" s="486">
        <v>0</v>
      </c>
      <c r="AH944" s="486">
        <v>0</v>
      </c>
      <c r="AI944" s="486">
        <v>0</v>
      </c>
      <c r="AJ944" s="487">
        <v>0</v>
      </c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</row>
    <row r="945" spans="1:55" s="42" customFormat="1" x14ac:dyDescent="0.25">
      <c r="A945" s="406"/>
      <c r="B945" s="115">
        <v>291110</v>
      </c>
      <c r="C945" s="185" t="s">
        <v>845</v>
      </c>
      <c r="D945" s="483">
        <v>0</v>
      </c>
      <c r="E945" s="483">
        <v>0</v>
      </c>
      <c r="F945" s="483">
        <v>0</v>
      </c>
      <c r="G945" s="483">
        <v>0</v>
      </c>
      <c r="H945" s="89">
        <v>0</v>
      </c>
      <c r="I945" s="483">
        <v>0</v>
      </c>
      <c r="J945" s="483">
        <v>0</v>
      </c>
      <c r="K945" s="483">
        <v>0</v>
      </c>
      <c r="L945" s="483">
        <v>0</v>
      </c>
      <c r="M945" s="483">
        <v>0</v>
      </c>
      <c r="N945" s="483">
        <v>0</v>
      </c>
      <c r="O945" s="483">
        <v>0</v>
      </c>
      <c r="P945" s="483">
        <v>0</v>
      </c>
      <c r="Q945" s="483">
        <v>0</v>
      </c>
      <c r="R945" s="89">
        <v>0</v>
      </c>
      <c r="S945" s="483">
        <v>0</v>
      </c>
      <c r="T945" s="483">
        <v>0</v>
      </c>
      <c r="U945" s="483">
        <v>0</v>
      </c>
      <c r="V945" s="483">
        <v>0</v>
      </c>
      <c r="W945" s="483">
        <v>0</v>
      </c>
      <c r="X945" s="483">
        <v>0</v>
      </c>
      <c r="Y945" s="483">
        <v>0</v>
      </c>
      <c r="Z945" s="483">
        <v>0</v>
      </c>
      <c r="AA945" s="483">
        <v>0</v>
      </c>
      <c r="AB945" s="483">
        <v>0</v>
      </c>
      <c r="AC945" s="483">
        <v>0</v>
      </c>
      <c r="AD945" s="483">
        <v>0</v>
      </c>
      <c r="AE945" s="483">
        <v>0</v>
      </c>
      <c r="AF945" s="486">
        <v>0</v>
      </c>
      <c r="AG945" s="486">
        <v>0</v>
      </c>
      <c r="AH945" s="486">
        <v>0</v>
      </c>
      <c r="AI945" s="486">
        <v>0</v>
      </c>
      <c r="AJ945" s="487">
        <v>0</v>
      </c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</row>
    <row r="946" spans="1:55" s="42" customFormat="1" x14ac:dyDescent="0.25">
      <c r="A946" s="406"/>
      <c r="B946" s="115">
        <v>2912</v>
      </c>
      <c r="C946" s="185" t="s">
        <v>846</v>
      </c>
      <c r="D946" s="483">
        <v>0</v>
      </c>
      <c r="E946" s="483">
        <v>0</v>
      </c>
      <c r="F946" s="483">
        <v>0</v>
      </c>
      <c r="G946" s="483">
        <v>0</v>
      </c>
      <c r="H946" s="89">
        <v>0</v>
      </c>
      <c r="I946" s="483">
        <v>0</v>
      </c>
      <c r="J946" s="483">
        <v>0</v>
      </c>
      <c r="K946" s="483">
        <v>0</v>
      </c>
      <c r="L946" s="483">
        <v>0</v>
      </c>
      <c r="M946" s="483">
        <v>0</v>
      </c>
      <c r="N946" s="483">
        <v>0</v>
      </c>
      <c r="O946" s="483">
        <v>0</v>
      </c>
      <c r="P946" s="483">
        <v>0</v>
      </c>
      <c r="Q946" s="483">
        <v>0</v>
      </c>
      <c r="R946" s="89">
        <v>0</v>
      </c>
      <c r="S946" s="483">
        <v>0</v>
      </c>
      <c r="T946" s="483">
        <v>0</v>
      </c>
      <c r="U946" s="483">
        <v>0</v>
      </c>
      <c r="V946" s="483">
        <v>0</v>
      </c>
      <c r="W946" s="483">
        <v>0</v>
      </c>
      <c r="X946" s="483">
        <v>0</v>
      </c>
      <c r="Y946" s="483">
        <v>0</v>
      </c>
      <c r="Z946" s="483">
        <v>0</v>
      </c>
      <c r="AA946" s="483">
        <v>0</v>
      </c>
      <c r="AB946" s="483">
        <v>0</v>
      </c>
      <c r="AC946" s="483">
        <v>0</v>
      </c>
      <c r="AD946" s="483">
        <v>0</v>
      </c>
      <c r="AE946" s="483">
        <v>0</v>
      </c>
      <c r="AF946" s="486">
        <v>0</v>
      </c>
      <c r="AG946" s="486">
        <v>0</v>
      </c>
      <c r="AH946" s="486">
        <v>0</v>
      </c>
      <c r="AI946" s="486">
        <v>0</v>
      </c>
      <c r="AJ946" s="487">
        <v>0</v>
      </c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</row>
    <row r="947" spans="1:55" s="42" customFormat="1" x14ac:dyDescent="0.25">
      <c r="A947" s="406"/>
      <c r="B947" s="115">
        <v>2990</v>
      </c>
      <c r="C947" s="185" t="s">
        <v>53</v>
      </c>
      <c r="D947" s="483">
        <v>851.95754999999997</v>
      </c>
      <c r="E947" s="483">
        <v>33316.293890000001</v>
      </c>
      <c r="F947" s="483">
        <v>43126.573579999997</v>
      </c>
      <c r="G947" s="483">
        <v>21824.418949999999</v>
      </c>
      <c r="H947" s="89">
        <v>99119.243969999981</v>
      </c>
      <c r="I947" s="483">
        <v>4057.1501600000001</v>
      </c>
      <c r="J947" s="483">
        <v>5529.3845000000001</v>
      </c>
      <c r="K947" s="483">
        <v>14.956</v>
      </c>
      <c r="L947" s="483">
        <v>81091.449710000001</v>
      </c>
      <c r="M947" s="483">
        <v>4919.9413199999999</v>
      </c>
      <c r="N947" s="483">
        <v>274.28921000000003</v>
      </c>
      <c r="O947" s="483">
        <v>5150.5752400000001</v>
      </c>
      <c r="P947" s="483">
        <v>3053.7135600000001</v>
      </c>
      <c r="Q947" s="483">
        <v>1375.61355</v>
      </c>
      <c r="R947" s="89">
        <v>105467.07325</v>
      </c>
      <c r="S947" s="483">
        <v>201.05385000000001</v>
      </c>
      <c r="T947" s="483">
        <v>716.53129999999999</v>
      </c>
      <c r="U947" s="483">
        <v>342.16588000000002</v>
      </c>
      <c r="V947" s="483">
        <v>141.72785999999999</v>
      </c>
      <c r="W947" s="483">
        <v>31.129370000000002</v>
      </c>
      <c r="X947" s="483">
        <v>213.42007000000001</v>
      </c>
      <c r="Y947" s="483">
        <v>178.59906000000001</v>
      </c>
      <c r="Z947" s="483">
        <v>185.48642000000001</v>
      </c>
      <c r="AA947" s="483">
        <v>195.93197000000001</v>
      </c>
      <c r="AB947" s="483">
        <v>358.84472</v>
      </c>
      <c r="AC947" s="483">
        <v>138.00344000000001</v>
      </c>
      <c r="AD947" s="483">
        <v>2702.8939399999999</v>
      </c>
      <c r="AE947" s="483">
        <v>207289.21115999998</v>
      </c>
      <c r="AF947" s="486">
        <v>289.24521000000004</v>
      </c>
      <c r="AG947" s="486">
        <v>86153.118889999998</v>
      </c>
      <c r="AH947" s="486">
        <v>0</v>
      </c>
      <c r="AI947" s="486">
        <v>512.53447000000006</v>
      </c>
      <c r="AJ947" s="487">
        <v>120334.31258999997</v>
      </c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</row>
    <row r="948" spans="1:55" s="42" customFormat="1" x14ac:dyDescent="0.25">
      <c r="A948" s="406"/>
      <c r="B948" s="115">
        <v>299005</v>
      </c>
      <c r="C948" s="185" t="s">
        <v>336</v>
      </c>
      <c r="D948" s="483">
        <v>0</v>
      </c>
      <c r="E948" s="483">
        <v>5567.9203600000001</v>
      </c>
      <c r="F948" s="483">
        <v>4546.7430299999996</v>
      </c>
      <c r="G948" s="483">
        <v>12.06967</v>
      </c>
      <c r="H948" s="89">
        <v>10126.73306</v>
      </c>
      <c r="I948" s="483">
        <v>116.27667</v>
      </c>
      <c r="J948" s="483">
        <v>222.38872000000001</v>
      </c>
      <c r="K948" s="483">
        <v>7.1999999999999995E-2</v>
      </c>
      <c r="L948" s="483">
        <v>0</v>
      </c>
      <c r="M948" s="483">
        <v>31.11205</v>
      </c>
      <c r="N948" s="483">
        <v>23.683700000000002</v>
      </c>
      <c r="O948" s="483">
        <v>133.4693</v>
      </c>
      <c r="P948" s="483">
        <v>83.307860000000005</v>
      </c>
      <c r="Q948" s="483">
        <v>39.534019999999998</v>
      </c>
      <c r="R948" s="89">
        <v>649.84431999999993</v>
      </c>
      <c r="S948" s="483">
        <v>125.83883</v>
      </c>
      <c r="T948" s="483">
        <v>1.9954700000000001</v>
      </c>
      <c r="U948" s="483">
        <v>11.77333</v>
      </c>
      <c r="V948" s="483">
        <v>1.99658</v>
      </c>
      <c r="W948" s="483">
        <v>20.608599999999999</v>
      </c>
      <c r="X948" s="483">
        <v>2.2571300000000001</v>
      </c>
      <c r="Y948" s="483">
        <v>0</v>
      </c>
      <c r="Z948" s="483">
        <v>1.9267000000000001</v>
      </c>
      <c r="AA948" s="483">
        <v>6.1568500000000004</v>
      </c>
      <c r="AB948" s="483">
        <v>6.0692000000000004</v>
      </c>
      <c r="AC948" s="483">
        <v>1.56995</v>
      </c>
      <c r="AD948" s="483">
        <v>180.19263999999998</v>
      </c>
      <c r="AE948" s="483">
        <v>10956.77002</v>
      </c>
      <c r="AF948" s="486">
        <v>23.755700000000001</v>
      </c>
      <c r="AG948" s="486">
        <v>33.108629999999998</v>
      </c>
      <c r="AH948" s="486">
        <v>0</v>
      </c>
      <c r="AI948" s="486">
        <v>7.7268000000000008</v>
      </c>
      <c r="AJ948" s="487">
        <v>10892.178890000001</v>
      </c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</row>
    <row r="949" spans="1:55" s="42" customFormat="1" x14ac:dyDescent="0.25">
      <c r="A949" s="406"/>
      <c r="B949" s="115">
        <v>299010</v>
      </c>
      <c r="C949" s="185" t="s">
        <v>337</v>
      </c>
      <c r="D949" s="483">
        <v>0</v>
      </c>
      <c r="E949" s="483">
        <v>0</v>
      </c>
      <c r="F949" s="483">
        <v>0</v>
      </c>
      <c r="G949" s="483">
        <v>0</v>
      </c>
      <c r="H949" s="89">
        <v>0</v>
      </c>
      <c r="I949" s="483">
        <v>0</v>
      </c>
      <c r="J949" s="483">
        <v>0</v>
      </c>
      <c r="K949" s="483">
        <v>0</v>
      </c>
      <c r="L949" s="483">
        <v>0</v>
      </c>
      <c r="M949" s="483">
        <v>0</v>
      </c>
      <c r="N949" s="483">
        <v>0</v>
      </c>
      <c r="O949" s="483">
        <v>0</v>
      </c>
      <c r="P949" s="483">
        <v>0</v>
      </c>
      <c r="Q949" s="483">
        <v>0</v>
      </c>
      <c r="R949" s="89">
        <v>0</v>
      </c>
      <c r="S949" s="483">
        <v>0</v>
      </c>
      <c r="T949" s="483">
        <v>0</v>
      </c>
      <c r="U949" s="483">
        <v>0</v>
      </c>
      <c r="V949" s="483">
        <v>0</v>
      </c>
      <c r="W949" s="483">
        <v>0</v>
      </c>
      <c r="X949" s="483">
        <v>0</v>
      </c>
      <c r="Y949" s="483">
        <v>0</v>
      </c>
      <c r="Z949" s="483">
        <v>0</v>
      </c>
      <c r="AA949" s="483">
        <v>0</v>
      </c>
      <c r="AB949" s="483">
        <v>0</v>
      </c>
      <c r="AC949" s="483">
        <v>0</v>
      </c>
      <c r="AD949" s="483">
        <v>0</v>
      </c>
      <c r="AE949" s="483">
        <v>0</v>
      </c>
      <c r="AF949" s="486">
        <v>0</v>
      </c>
      <c r="AG949" s="486">
        <v>0</v>
      </c>
      <c r="AH949" s="486">
        <v>0</v>
      </c>
      <c r="AI949" s="486">
        <v>0</v>
      </c>
      <c r="AJ949" s="487">
        <v>0</v>
      </c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</row>
    <row r="950" spans="1:55" s="42" customFormat="1" x14ac:dyDescent="0.25">
      <c r="A950" s="406"/>
      <c r="B950" s="115">
        <v>299015</v>
      </c>
      <c r="C950" s="185" t="s">
        <v>1585</v>
      </c>
      <c r="D950" s="483">
        <v>0</v>
      </c>
      <c r="E950" s="483">
        <v>0</v>
      </c>
      <c r="F950" s="483">
        <v>2295.5055400000001</v>
      </c>
      <c r="G950" s="483">
        <v>0</v>
      </c>
      <c r="H950" s="89">
        <v>2295.5055400000001</v>
      </c>
      <c r="I950" s="483">
        <v>0</v>
      </c>
      <c r="J950" s="483">
        <v>0</v>
      </c>
      <c r="K950" s="483">
        <v>0</v>
      </c>
      <c r="L950" s="483">
        <v>0</v>
      </c>
      <c r="M950" s="483">
        <v>2518.7335200000002</v>
      </c>
      <c r="N950" s="483">
        <v>0</v>
      </c>
      <c r="O950" s="483">
        <v>0</v>
      </c>
      <c r="P950" s="483">
        <v>0</v>
      </c>
      <c r="Q950" s="483">
        <v>0</v>
      </c>
      <c r="R950" s="89">
        <v>2518.7335200000002</v>
      </c>
      <c r="S950" s="483">
        <v>0</v>
      </c>
      <c r="T950" s="483">
        <v>0</v>
      </c>
      <c r="U950" s="483">
        <v>0</v>
      </c>
      <c r="V950" s="483">
        <v>0</v>
      </c>
      <c r="W950" s="483">
        <v>0</v>
      </c>
      <c r="X950" s="483">
        <v>0</v>
      </c>
      <c r="Y950" s="483">
        <v>0</v>
      </c>
      <c r="Z950" s="483">
        <v>0</v>
      </c>
      <c r="AA950" s="483">
        <v>0</v>
      </c>
      <c r="AB950" s="483">
        <v>0</v>
      </c>
      <c r="AC950" s="483">
        <v>0</v>
      </c>
      <c r="AD950" s="483">
        <v>0</v>
      </c>
      <c r="AE950" s="483">
        <v>4814.2390599999999</v>
      </c>
      <c r="AF950" s="486">
        <v>0</v>
      </c>
      <c r="AG950" s="486">
        <v>2518.7335200000002</v>
      </c>
      <c r="AH950" s="486">
        <v>0</v>
      </c>
      <c r="AI950" s="486">
        <v>0</v>
      </c>
      <c r="AJ950" s="487">
        <v>2295.5055400000001</v>
      </c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</row>
    <row r="951" spans="1:55" s="42" customFormat="1" x14ac:dyDescent="0.25">
      <c r="A951" s="406"/>
      <c r="B951" s="115">
        <v>299090</v>
      </c>
      <c r="C951" s="185" t="s">
        <v>1298</v>
      </c>
      <c r="D951" s="483">
        <v>851.95754999999997</v>
      </c>
      <c r="E951" s="483">
        <v>27748.373530000001</v>
      </c>
      <c r="F951" s="483">
        <v>36284.32501</v>
      </c>
      <c r="G951" s="483">
        <v>21812.349279999999</v>
      </c>
      <c r="H951" s="89">
        <v>86697.005369999999</v>
      </c>
      <c r="I951" s="483">
        <v>3940.8734899999999</v>
      </c>
      <c r="J951" s="483">
        <v>5306.9957800000002</v>
      </c>
      <c r="K951" s="483">
        <v>14.884</v>
      </c>
      <c r="L951" s="483">
        <v>81091.449710000001</v>
      </c>
      <c r="M951" s="483">
        <v>2370.09575</v>
      </c>
      <c r="N951" s="483">
        <v>250.60551000000001</v>
      </c>
      <c r="O951" s="483">
        <v>5017.1059400000004</v>
      </c>
      <c r="P951" s="483">
        <v>2970.4056999999998</v>
      </c>
      <c r="Q951" s="483">
        <v>1336.07953</v>
      </c>
      <c r="R951" s="89">
        <v>102298.49540999999</v>
      </c>
      <c r="S951" s="483">
        <v>75.215019999999996</v>
      </c>
      <c r="T951" s="483">
        <v>714.53583000000003</v>
      </c>
      <c r="U951" s="483">
        <v>330.39255000000003</v>
      </c>
      <c r="V951" s="483">
        <v>139.73128</v>
      </c>
      <c r="W951" s="483">
        <v>10.520770000000001</v>
      </c>
      <c r="X951" s="483">
        <v>211.16293999999999</v>
      </c>
      <c r="Y951" s="483">
        <v>178.59906000000001</v>
      </c>
      <c r="Z951" s="483">
        <v>183.55972</v>
      </c>
      <c r="AA951" s="483">
        <v>189.77511999999999</v>
      </c>
      <c r="AB951" s="483">
        <v>352.77551999999997</v>
      </c>
      <c r="AC951" s="483">
        <v>136.43349000000001</v>
      </c>
      <c r="AD951" s="483">
        <v>2522.7012999999997</v>
      </c>
      <c r="AE951" s="483">
        <v>191518.20207999999</v>
      </c>
      <c r="AF951" s="486">
        <v>265.48951</v>
      </c>
      <c r="AG951" s="486">
        <v>83601.276740000001</v>
      </c>
      <c r="AH951" s="486">
        <v>0</v>
      </c>
      <c r="AI951" s="486">
        <v>504.80767000000003</v>
      </c>
      <c r="AJ951" s="487">
        <v>107146.62815999999</v>
      </c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</row>
    <row r="952" spans="1:55" s="40" customFormat="1" x14ac:dyDescent="0.25">
      <c r="A952" s="405"/>
      <c r="B952" s="114">
        <v>2</v>
      </c>
      <c r="C952" s="321" t="s">
        <v>847</v>
      </c>
      <c r="D952" s="484">
        <v>5329580.1770200003</v>
      </c>
      <c r="E952" s="484">
        <v>6135813.0562500004</v>
      </c>
      <c r="F952" s="484">
        <v>11139140.933630001</v>
      </c>
      <c r="G952" s="484">
        <v>5002718.11063</v>
      </c>
      <c r="H952" s="26">
        <v>27607252.27753</v>
      </c>
      <c r="I952" s="484">
        <v>1997063.4014600001</v>
      </c>
      <c r="J952" s="484">
        <v>3624031.2351099998</v>
      </c>
      <c r="K952" s="484">
        <v>497954.58399999997</v>
      </c>
      <c r="L952" s="484">
        <v>1706985.1725600001</v>
      </c>
      <c r="M952" s="484">
        <v>845750.90951000003</v>
      </c>
      <c r="N952" s="484">
        <v>3676103.5316400002</v>
      </c>
      <c r="O952" s="484">
        <v>530384.61667000002</v>
      </c>
      <c r="P952" s="484">
        <v>839031.46412999998</v>
      </c>
      <c r="Q952" s="484">
        <v>608711.32681999996</v>
      </c>
      <c r="R952" s="26">
        <v>14326016.241899999</v>
      </c>
      <c r="S952" s="484">
        <v>461144.59597000002</v>
      </c>
      <c r="T952" s="484">
        <v>229728.00322000001</v>
      </c>
      <c r="U952" s="484">
        <v>44165.220800000003</v>
      </c>
      <c r="V952" s="484">
        <v>27028.832340000001</v>
      </c>
      <c r="W952" s="484">
        <v>160334.86251000001</v>
      </c>
      <c r="X952" s="484">
        <v>22731.572230000002</v>
      </c>
      <c r="Y952" s="484">
        <v>77331.473110000006</v>
      </c>
      <c r="Z952" s="484">
        <v>20707.785240000001</v>
      </c>
      <c r="AA952" s="484">
        <v>96581.366030000005</v>
      </c>
      <c r="AB952" s="484">
        <v>186013.95879</v>
      </c>
      <c r="AC952" s="484">
        <v>68039.968840000001</v>
      </c>
      <c r="AD952" s="484">
        <v>1393807.6390800001</v>
      </c>
      <c r="AE952" s="484">
        <v>43327076.15851</v>
      </c>
      <c r="AF952" s="486">
        <v>4174058.11564</v>
      </c>
      <c r="AG952" s="486">
        <v>2579764.9144100002</v>
      </c>
      <c r="AH952" s="486">
        <v>0</v>
      </c>
      <c r="AI952" s="486">
        <v>241952.80797999998</v>
      </c>
      <c r="AJ952" s="487">
        <v>36331300.320479989</v>
      </c>
    </row>
    <row r="953" spans="1:55" s="40" customFormat="1" x14ac:dyDescent="0.25">
      <c r="A953" s="405"/>
      <c r="B953" s="114"/>
      <c r="C953" s="321"/>
      <c r="D953" s="483"/>
      <c r="E953" s="483"/>
      <c r="F953" s="483"/>
      <c r="G953" s="483"/>
      <c r="H953" s="89"/>
      <c r="I953" s="483"/>
      <c r="J953" s="483"/>
      <c r="K953" s="483"/>
      <c r="L953" s="483"/>
      <c r="M953" s="483"/>
      <c r="N953" s="483"/>
      <c r="O953" s="483"/>
      <c r="P953" s="483"/>
      <c r="Q953" s="483"/>
      <c r="R953" s="89"/>
      <c r="S953" s="483"/>
      <c r="T953" s="483"/>
      <c r="U953" s="483"/>
      <c r="V953" s="483"/>
      <c r="W953" s="483"/>
      <c r="X953" s="483"/>
      <c r="Y953" s="483"/>
      <c r="Z953" s="483"/>
      <c r="AA953" s="483"/>
      <c r="AB953" s="483"/>
      <c r="AC953" s="483"/>
      <c r="AD953" s="483"/>
      <c r="AE953" s="483"/>
      <c r="AF953" s="233"/>
      <c r="AG953" s="233"/>
      <c r="AH953" s="233"/>
      <c r="AI953" s="233"/>
      <c r="AJ953" s="488"/>
    </row>
    <row r="954" spans="1:55" s="40" customFormat="1" x14ac:dyDescent="0.25">
      <c r="A954" s="405"/>
      <c r="B954" s="114"/>
      <c r="C954" s="321" t="s">
        <v>7</v>
      </c>
      <c r="D954" s="484"/>
      <c r="E954" s="484"/>
      <c r="F954" s="484"/>
      <c r="G954" s="484"/>
      <c r="H954" s="26"/>
      <c r="I954" s="484"/>
      <c r="J954" s="484"/>
      <c r="K954" s="484"/>
      <c r="L954" s="484"/>
      <c r="M954" s="484"/>
      <c r="N954" s="484"/>
      <c r="O954" s="484"/>
      <c r="P954" s="484"/>
      <c r="Q954" s="484"/>
      <c r="R954" s="26"/>
      <c r="S954" s="484"/>
      <c r="T954" s="484"/>
      <c r="U954" s="484"/>
      <c r="V954" s="484"/>
      <c r="W954" s="484"/>
      <c r="X954" s="484"/>
      <c r="Y954" s="484"/>
      <c r="Z954" s="484"/>
      <c r="AA954" s="484"/>
      <c r="AB954" s="484"/>
      <c r="AC954" s="484"/>
      <c r="AD954" s="484"/>
      <c r="AE954" s="484"/>
      <c r="AF954" s="486"/>
      <c r="AG954" s="486"/>
      <c r="AH954" s="486"/>
      <c r="AI954" s="486"/>
      <c r="AJ954" s="487"/>
    </row>
    <row r="955" spans="1:55" s="40" customFormat="1" x14ac:dyDescent="0.25">
      <c r="A955" s="405"/>
      <c r="B955" s="114">
        <v>31</v>
      </c>
      <c r="C955" s="321" t="s">
        <v>338</v>
      </c>
      <c r="D955" s="484">
        <v>449900</v>
      </c>
      <c r="E955" s="484">
        <v>559520.64199999999</v>
      </c>
      <c r="F955" s="484">
        <v>919241.6</v>
      </c>
      <c r="G955" s="484">
        <v>394760</v>
      </c>
      <c r="H955" s="26">
        <v>2323422.2420000001</v>
      </c>
      <c r="I955" s="484">
        <v>146000</v>
      </c>
      <c r="J955" s="484">
        <v>300000</v>
      </c>
      <c r="K955" s="484">
        <v>66707.709000000003</v>
      </c>
      <c r="L955" s="484">
        <v>220000</v>
      </c>
      <c r="M955" s="484">
        <v>65711.544999999998</v>
      </c>
      <c r="N955" s="484">
        <v>310159.20899999997</v>
      </c>
      <c r="O955" s="484">
        <v>44951</v>
      </c>
      <c r="P955" s="484">
        <v>56300</v>
      </c>
      <c r="Q955" s="484">
        <v>95457.728000000003</v>
      </c>
      <c r="R955" s="26">
        <v>1305287.1910000001</v>
      </c>
      <c r="S955" s="484">
        <v>51748</v>
      </c>
      <c r="T955" s="484">
        <v>21083.922999999999</v>
      </c>
      <c r="U955" s="484">
        <v>11000</v>
      </c>
      <c r="V955" s="484">
        <v>11090.785</v>
      </c>
      <c r="W955" s="484">
        <v>21738.120999999999</v>
      </c>
      <c r="X955" s="484">
        <v>14000</v>
      </c>
      <c r="Y955" s="484">
        <v>17513.17785</v>
      </c>
      <c r="Z955" s="484">
        <v>11271.944649999999</v>
      </c>
      <c r="AA955" s="484">
        <v>20968.599999999999</v>
      </c>
      <c r="AB955" s="484">
        <v>18122.5</v>
      </c>
      <c r="AC955" s="484">
        <v>16701.099999999999</v>
      </c>
      <c r="AD955" s="484">
        <v>215238.15150000001</v>
      </c>
      <c r="AE955" s="484">
        <v>3843947.5845000003</v>
      </c>
      <c r="AF955" s="486">
        <v>376866.91799999995</v>
      </c>
      <c r="AG955" s="486">
        <v>296802.33</v>
      </c>
      <c r="AH955" s="486">
        <v>0</v>
      </c>
      <c r="AI955" s="486">
        <v>55182.877849999997</v>
      </c>
      <c r="AJ955" s="487">
        <v>3115095.4586499999</v>
      </c>
    </row>
    <row r="956" spans="1:55" s="42" customFormat="1" x14ac:dyDescent="0.25">
      <c r="A956" s="406"/>
      <c r="B956" s="115">
        <v>3101</v>
      </c>
      <c r="C956" s="185" t="s">
        <v>339</v>
      </c>
      <c r="D956" s="483">
        <v>449900</v>
      </c>
      <c r="E956" s="483">
        <v>559520.64199999999</v>
      </c>
      <c r="F956" s="483">
        <v>919241.6</v>
      </c>
      <c r="G956" s="483">
        <v>394760</v>
      </c>
      <c r="H956" s="89">
        <v>2323422.2420000001</v>
      </c>
      <c r="I956" s="483">
        <v>146000</v>
      </c>
      <c r="J956" s="483">
        <v>300000</v>
      </c>
      <c r="K956" s="483">
        <v>66707.709000000003</v>
      </c>
      <c r="L956" s="483">
        <v>220000</v>
      </c>
      <c r="M956" s="483">
        <v>65711.544999999998</v>
      </c>
      <c r="N956" s="483">
        <v>310159.20899999997</v>
      </c>
      <c r="O956" s="483">
        <v>44951</v>
      </c>
      <c r="P956" s="483">
        <v>56300</v>
      </c>
      <c r="Q956" s="483">
        <v>100997.65</v>
      </c>
      <c r="R956" s="89">
        <v>1310827.1129999999</v>
      </c>
      <c r="S956" s="483">
        <v>51748</v>
      </c>
      <c r="T956" s="483">
        <v>21083.922999999999</v>
      </c>
      <c r="U956" s="483">
        <v>11000</v>
      </c>
      <c r="V956" s="483">
        <v>11090.785</v>
      </c>
      <c r="W956" s="483">
        <v>21738.120999999999</v>
      </c>
      <c r="X956" s="483">
        <v>14000</v>
      </c>
      <c r="Y956" s="483">
        <v>17513.17785</v>
      </c>
      <c r="Z956" s="483">
        <v>11271.944649999999</v>
      </c>
      <c r="AA956" s="483">
        <v>20968.599999999999</v>
      </c>
      <c r="AB956" s="483">
        <v>18122.5</v>
      </c>
      <c r="AC956" s="483">
        <v>16701.099999999999</v>
      </c>
      <c r="AD956" s="483">
        <v>215238.15150000001</v>
      </c>
      <c r="AE956" s="483">
        <v>3849487.5065000001</v>
      </c>
      <c r="AF956" s="486">
        <v>376866.91799999995</v>
      </c>
      <c r="AG956" s="486">
        <v>296802.33</v>
      </c>
      <c r="AH956" s="486">
        <v>0</v>
      </c>
      <c r="AI956" s="486">
        <v>55182.877849999997</v>
      </c>
      <c r="AJ956" s="487">
        <v>3120635.3806499997</v>
      </c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</row>
    <row r="957" spans="1:55" s="42" customFormat="1" x14ac:dyDescent="0.25">
      <c r="A957" s="406"/>
      <c r="B957" s="115">
        <v>3102</v>
      </c>
      <c r="C957" s="185" t="s">
        <v>340</v>
      </c>
      <c r="D957" s="483">
        <v>0</v>
      </c>
      <c r="E957" s="483">
        <v>0</v>
      </c>
      <c r="F957" s="483">
        <v>0</v>
      </c>
      <c r="G957" s="483">
        <v>0</v>
      </c>
      <c r="H957" s="89">
        <v>0</v>
      </c>
      <c r="I957" s="483">
        <v>0</v>
      </c>
      <c r="J957" s="483">
        <v>0</v>
      </c>
      <c r="K957" s="483">
        <v>0</v>
      </c>
      <c r="L957" s="483">
        <v>0</v>
      </c>
      <c r="M957" s="483">
        <v>0</v>
      </c>
      <c r="N957" s="483">
        <v>0</v>
      </c>
      <c r="O957" s="483">
        <v>0</v>
      </c>
      <c r="P957" s="483">
        <v>0</v>
      </c>
      <c r="Q957" s="483">
        <v>-5539.9219999999996</v>
      </c>
      <c r="R957" s="89">
        <v>-5539.9219999999996</v>
      </c>
      <c r="S957" s="483">
        <v>0</v>
      </c>
      <c r="T957" s="483">
        <v>0</v>
      </c>
      <c r="U957" s="483">
        <v>0</v>
      </c>
      <c r="V957" s="483">
        <v>0</v>
      </c>
      <c r="W957" s="483">
        <v>0</v>
      </c>
      <c r="X957" s="483">
        <v>0</v>
      </c>
      <c r="Y957" s="483">
        <v>0</v>
      </c>
      <c r="Z957" s="483">
        <v>0</v>
      </c>
      <c r="AA957" s="483">
        <v>0</v>
      </c>
      <c r="AB957" s="483">
        <v>0</v>
      </c>
      <c r="AC957" s="483">
        <v>0</v>
      </c>
      <c r="AD957" s="483">
        <v>0</v>
      </c>
      <c r="AE957" s="483">
        <v>-5539.9219999999996</v>
      </c>
      <c r="AF957" s="486">
        <v>0</v>
      </c>
      <c r="AG957" s="486">
        <v>0</v>
      </c>
      <c r="AH957" s="486">
        <v>0</v>
      </c>
      <c r="AI957" s="486">
        <v>0</v>
      </c>
      <c r="AJ957" s="487">
        <v>-5539.9219999999996</v>
      </c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</row>
    <row r="958" spans="1:55" s="42" customFormat="1" x14ac:dyDescent="0.25">
      <c r="A958" s="406"/>
      <c r="B958" s="115">
        <v>3103</v>
      </c>
      <c r="C958" s="185" t="s">
        <v>341</v>
      </c>
      <c r="D958" s="483">
        <v>0</v>
      </c>
      <c r="E958" s="483">
        <v>0</v>
      </c>
      <c r="F958" s="483">
        <v>0</v>
      </c>
      <c r="G958" s="483">
        <v>0</v>
      </c>
      <c r="H958" s="89">
        <v>0</v>
      </c>
      <c r="I958" s="483">
        <v>0</v>
      </c>
      <c r="J958" s="483">
        <v>0</v>
      </c>
      <c r="K958" s="483">
        <v>0</v>
      </c>
      <c r="L958" s="483">
        <v>0</v>
      </c>
      <c r="M958" s="483">
        <v>0</v>
      </c>
      <c r="N958" s="483">
        <v>0</v>
      </c>
      <c r="O958" s="483">
        <v>0</v>
      </c>
      <c r="P958" s="483">
        <v>0</v>
      </c>
      <c r="Q958" s="483">
        <v>0</v>
      </c>
      <c r="R958" s="89">
        <v>0</v>
      </c>
      <c r="S958" s="483">
        <v>0</v>
      </c>
      <c r="T958" s="483">
        <v>0</v>
      </c>
      <c r="U958" s="483">
        <v>0</v>
      </c>
      <c r="V958" s="483">
        <v>0</v>
      </c>
      <c r="W958" s="483">
        <v>0</v>
      </c>
      <c r="X958" s="483">
        <v>0</v>
      </c>
      <c r="Y958" s="483">
        <v>0</v>
      </c>
      <c r="Z958" s="483">
        <v>0</v>
      </c>
      <c r="AA958" s="483">
        <v>0</v>
      </c>
      <c r="AB958" s="483">
        <v>0</v>
      </c>
      <c r="AC958" s="483">
        <v>0</v>
      </c>
      <c r="AD958" s="483">
        <v>0</v>
      </c>
      <c r="AE958" s="483">
        <v>0</v>
      </c>
      <c r="AF958" s="486">
        <v>0</v>
      </c>
      <c r="AG958" s="486">
        <v>0</v>
      </c>
      <c r="AH958" s="486">
        <v>0</v>
      </c>
      <c r="AI958" s="486">
        <v>0</v>
      </c>
      <c r="AJ958" s="487">
        <v>0</v>
      </c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</row>
    <row r="959" spans="1:55" s="40" customFormat="1" x14ac:dyDescent="0.25">
      <c r="A959" s="405"/>
      <c r="B959" s="114">
        <v>32</v>
      </c>
      <c r="C959" s="321" t="s">
        <v>848</v>
      </c>
      <c r="D959" s="484">
        <v>0</v>
      </c>
      <c r="E959" s="484">
        <v>0</v>
      </c>
      <c r="F959" s="484">
        <v>0</v>
      </c>
      <c r="G959" s="484">
        <v>1104.7742000000001</v>
      </c>
      <c r="H959" s="26">
        <v>1104.7742000000001</v>
      </c>
      <c r="I959" s="484">
        <v>0</v>
      </c>
      <c r="J959" s="484">
        <v>0</v>
      </c>
      <c r="K959" s="484">
        <v>0</v>
      </c>
      <c r="L959" s="484">
        <v>0</v>
      </c>
      <c r="M959" s="484">
        <v>0</v>
      </c>
      <c r="N959" s="484">
        <v>0</v>
      </c>
      <c r="O959" s="484">
        <v>0</v>
      </c>
      <c r="P959" s="484">
        <v>0</v>
      </c>
      <c r="Q959" s="484">
        <v>1107.9844000000001</v>
      </c>
      <c r="R959" s="26">
        <v>1107.9844000000001</v>
      </c>
      <c r="S959" s="484">
        <v>0</v>
      </c>
      <c r="T959" s="484">
        <v>0</v>
      </c>
      <c r="U959" s="484">
        <v>0</v>
      </c>
      <c r="V959" s="484">
        <v>0</v>
      </c>
      <c r="W959" s="484">
        <v>0</v>
      </c>
      <c r="X959" s="484">
        <v>0</v>
      </c>
      <c r="Y959" s="484">
        <v>0</v>
      </c>
      <c r="Z959" s="484">
        <v>0</v>
      </c>
      <c r="AA959" s="484">
        <v>0</v>
      </c>
      <c r="AB959" s="484">
        <v>0</v>
      </c>
      <c r="AC959" s="484">
        <v>0</v>
      </c>
      <c r="AD959" s="484">
        <v>0</v>
      </c>
      <c r="AE959" s="484">
        <v>2212.7586000000001</v>
      </c>
      <c r="AF959" s="486">
        <v>0</v>
      </c>
      <c r="AG959" s="486">
        <v>0</v>
      </c>
      <c r="AH959" s="486">
        <v>0</v>
      </c>
      <c r="AI959" s="486">
        <v>0</v>
      </c>
      <c r="AJ959" s="487">
        <v>2212.7586000000001</v>
      </c>
    </row>
    <row r="960" spans="1:55" s="42" customFormat="1" x14ac:dyDescent="0.25">
      <c r="A960" s="406"/>
      <c r="B960" s="115">
        <v>3201</v>
      </c>
      <c r="C960" s="185" t="s">
        <v>1586</v>
      </c>
      <c r="D960" s="483">
        <v>0</v>
      </c>
      <c r="E960" s="483">
        <v>0</v>
      </c>
      <c r="F960" s="483">
        <v>0</v>
      </c>
      <c r="G960" s="483">
        <v>1104.7742000000001</v>
      </c>
      <c r="H960" s="89">
        <v>1104.7742000000001</v>
      </c>
      <c r="I960" s="483">
        <v>0</v>
      </c>
      <c r="J960" s="483">
        <v>0</v>
      </c>
      <c r="K960" s="483">
        <v>0</v>
      </c>
      <c r="L960" s="483">
        <v>0</v>
      </c>
      <c r="M960" s="483">
        <v>0</v>
      </c>
      <c r="N960" s="483">
        <v>0</v>
      </c>
      <c r="O960" s="483">
        <v>0</v>
      </c>
      <c r="P960" s="483">
        <v>0</v>
      </c>
      <c r="Q960" s="483">
        <v>1107.9844000000001</v>
      </c>
      <c r="R960" s="89">
        <v>1107.9844000000001</v>
      </c>
      <c r="S960" s="483">
        <v>0</v>
      </c>
      <c r="T960" s="483">
        <v>0</v>
      </c>
      <c r="U960" s="483">
        <v>0</v>
      </c>
      <c r="V960" s="483">
        <v>0</v>
      </c>
      <c r="W960" s="483">
        <v>0</v>
      </c>
      <c r="X960" s="483">
        <v>0</v>
      </c>
      <c r="Y960" s="483">
        <v>0</v>
      </c>
      <c r="Z960" s="483">
        <v>0</v>
      </c>
      <c r="AA960" s="483">
        <v>0</v>
      </c>
      <c r="AB960" s="483">
        <v>0</v>
      </c>
      <c r="AC960" s="483">
        <v>0</v>
      </c>
      <c r="AD960" s="483">
        <v>0</v>
      </c>
      <c r="AE960" s="483">
        <v>2212.7586000000001</v>
      </c>
      <c r="AF960" s="486">
        <v>0</v>
      </c>
      <c r="AG960" s="486">
        <v>0</v>
      </c>
      <c r="AH960" s="486">
        <v>0</v>
      </c>
      <c r="AI960" s="486">
        <v>0</v>
      </c>
      <c r="AJ960" s="487">
        <v>2212.7586000000001</v>
      </c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</row>
    <row r="961" spans="1:47" s="42" customFormat="1" x14ac:dyDescent="0.25">
      <c r="A961" s="406"/>
      <c r="B961" s="115">
        <v>3202</v>
      </c>
      <c r="C961" s="185" t="s">
        <v>342</v>
      </c>
      <c r="D961" s="483">
        <v>0</v>
      </c>
      <c r="E961" s="483">
        <v>0</v>
      </c>
      <c r="F961" s="483">
        <v>0</v>
      </c>
      <c r="G961" s="483">
        <v>0</v>
      </c>
      <c r="H961" s="89">
        <v>0</v>
      </c>
      <c r="I961" s="483">
        <v>0</v>
      </c>
      <c r="J961" s="483">
        <v>0</v>
      </c>
      <c r="K961" s="483">
        <v>0</v>
      </c>
      <c r="L961" s="483">
        <v>0</v>
      </c>
      <c r="M961" s="483">
        <v>0</v>
      </c>
      <c r="N961" s="483">
        <v>0</v>
      </c>
      <c r="O961" s="483">
        <v>0</v>
      </c>
      <c r="P961" s="483">
        <v>0</v>
      </c>
      <c r="Q961" s="483">
        <v>0</v>
      </c>
      <c r="R961" s="89">
        <v>0</v>
      </c>
      <c r="S961" s="483">
        <v>0</v>
      </c>
      <c r="T961" s="483">
        <v>0</v>
      </c>
      <c r="U961" s="483">
        <v>0</v>
      </c>
      <c r="V961" s="483">
        <v>0</v>
      </c>
      <c r="W961" s="483">
        <v>0</v>
      </c>
      <c r="X961" s="483">
        <v>0</v>
      </c>
      <c r="Y961" s="483">
        <v>0</v>
      </c>
      <c r="Z961" s="483">
        <v>0</v>
      </c>
      <c r="AA961" s="483">
        <v>0</v>
      </c>
      <c r="AB961" s="483">
        <v>0</v>
      </c>
      <c r="AC961" s="483">
        <v>0</v>
      </c>
      <c r="AD961" s="483">
        <v>0</v>
      </c>
      <c r="AE961" s="483">
        <v>0</v>
      </c>
      <c r="AF961" s="486">
        <v>0</v>
      </c>
      <c r="AG961" s="486">
        <v>0</v>
      </c>
      <c r="AH961" s="486">
        <v>0</v>
      </c>
      <c r="AI961" s="486">
        <v>0</v>
      </c>
      <c r="AJ961" s="487">
        <v>0</v>
      </c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</row>
    <row r="962" spans="1:47" s="40" customFormat="1" x14ac:dyDescent="0.25">
      <c r="A962" s="405"/>
      <c r="B962" s="114">
        <v>33</v>
      </c>
      <c r="C962" s="321" t="s">
        <v>343</v>
      </c>
      <c r="D962" s="484">
        <v>72784.288660000006</v>
      </c>
      <c r="E962" s="484">
        <v>171730.24504000001</v>
      </c>
      <c r="F962" s="484">
        <v>213197.36512</v>
      </c>
      <c r="G962" s="484">
        <v>58100.995510000001</v>
      </c>
      <c r="H962" s="26">
        <v>515812.89432999998</v>
      </c>
      <c r="I962" s="484">
        <v>33863.243139999999</v>
      </c>
      <c r="J962" s="484">
        <v>47910.101060000001</v>
      </c>
      <c r="K962" s="484">
        <v>13521.602000000001</v>
      </c>
      <c r="L962" s="484">
        <v>198230.02228</v>
      </c>
      <c r="M962" s="484">
        <v>14847.60665</v>
      </c>
      <c r="N962" s="484">
        <v>50875.199840000001</v>
      </c>
      <c r="O962" s="484">
        <v>9426.24359</v>
      </c>
      <c r="P962" s="484">
        <v>4597.8224099999998</v>
      </c>
      <c r="Q962" s="484">
        <v>19628.615399999999</v>
      </c>
      <c r="R962" s="26">
        <v>392900.45637000003</v>
      </c>
      <c r="S962" s="484">
        <v>5842.27171</v>
      </c>
      <c r="T962" s="484">
        <v>1648.58664</v>
      </c>
      <c r="U962" s="484">
        <v>1475.4078</v>
      </c>
      <c r="V962" s="484">
        <v>449.26413000000002</v>
      </c>
      <c r="W962" s="484">
        <v>7585.9768299999996</v>
      </c>
      <c r="X962" s="484">
        <v>0</v>
      </c>
      <c r="Y962" s="484">
        <v>2.6579999999999999E-2</v>
      </c>
      <c r="Z962" s="484">
        <v>102.71679</v>
      </c>
      <c r="AA962" s="484">
        <v>1082.1643899999999</v>
      </c>
      <c r="AB962" s="484">
        <v>2932.9715500000002</v>
      </c>
      <c r="AC962" s="484">
        <v>849.16663000000005</v>
      </c>
      <c r="AD962" s="484">
        <v>21968.553050000002</v>
      </c>
      <c r="AE962" s="484">
        <v>930681.90375000006</v>
      </c>
      <c r="AF962" s="486">
        <v>64396.80184</v>
      </c>
      <c r="AG962" s="486">
        <v>213526.89306</v>
      </c>
      <c r="AH962" s="486">
        <v>0</v>
      </c>
      <c r="AI962" s="486">
        <v>1931.3575999999998</v>
      </c>
      <c r="AJ962" s="487">
        <v>650826.85124999995</v>
      </c>
    </row>
    <row r="963" spans="1:47" s="42" customFormat="1" x14ac:dyDescent="0.25">
      <c r="A963" s="406"/>
      <c r="B963" s="115">
        <v>3301</v>
      </c>
      <c r="C963" s="185" t="s">
        <v>344</v>
      </c>
      <c r="D963" s="483">
        <v>71552.932910000003</v>
      </c>
      <c r="E963" s="483">
        <v>148770.31692000001</v>
      </c>
      <c r="F963" s="483">
        <v>134879.44219</v>
      </c>
      <c r="G963" s="483">
        <v>58100.995510000001</v>
      </c>
      <c r="H963" s="89">
        <v>413303.68753</v>
      </c>
      <c r="I963" s="483">
        <v>16983.51195</v>
      </c>
      <c r="J963" s="483">
        <v>44919.03155</v>
      </c>
      <c r="K963" s="483">
        <v>11670.269</v>
      </c>
      <c r="L963" s="483">
        <v>63398.475789999997</v>
      </c>
      <c r="M963" s="483">
        <v>10224.346649999999</v>
      </c>
      <c r="N963" s="483">
        <v>50875.199840000001</v>
      </c>
      <c r="O963" s="483">
        <v>7876.5938699999997</v>
      </c>
      <c r="P963" s="483">
        <v>4595.0250800000003</v>
      </c>
      <c r="Q963" s="483">
        <v>17323.912410000001</v>
      </c>
      <c r="R963" s="89">
        <v>227866.36613999997</v>
      </c>
      <c r="S963" s="483">
        <v>5626.1191799999997</v>
      </c>
      <c r="T963" s="483">
        <v>1464.4356399999999</v>
      </c>
      <c r="U963" s="483">
        <v>962.70059000000003</v>
      </c>
      <c r="V963" s="483">
        <v>403.79620999999997</v>
      </c>
      <c r="W963" s="483">
        <v>6550.009</v>
      </c>
      <c r="X963" s="483">
        <v>0</v>
      </c>
      <c r="Y963" s="483">
        <v>2.6579999999999999E-2</v>
      </c>
      <c r="Z963" s="483">
        <v>102.71679</v>
      </c>
      <c r="AA963" s="483">
        <v>1082.11068</v>
      </c>
      <c r="AB963" s="483">
        <v>2886.7855800000002</v>
      </c>
      <c r="AC963" s="483">
        <v>848.57538999999997</v>
      </c>
      <c r="AD963" s="483">
        <v>19927.27564</v>
      </c>
      <c r="AE963" s="483">
        <v>661097.32930999994</v>
      </c>
      <c r="AF963" s="486">
        <v>62545.468840000001</v>
      </c>
      <c r="AG963" s="486">
        <v>74026.618649999989</v>
      </c>
      <c r="AH963" s="486">
        <v>0</v>
      </c>
      <c r="AI963" s="486">
        <v>1930.7126499999999</v>
      </c>
      <c r="AJ963" s="487">
        <v>522594.52916999999</v>
      </c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</row>
    <row r="964" spans="1:47" s="42" customFormat="1" x14ac:dyDescent="0.25">
      <c r="A964" s="406"/>
      <c r="B964" s="115">
        <v>3302</v>
      </c>
      <c r="C964" s="185" t="s">
        <v>345</v>
      </c>
      <c r="D964" s="483">
        <v>0</v>
      </c>
      <c r="E964" s="483">
        <v>0</v>
      </c>
      <c r="F964" s="483">
        <v>0</v>
      </c>
      <c r="G964" s="483">
        <v>0</v>
      </c>
      <c r="H964" s="89">
        <v>0</v>
      </c>
      <c r="I964" s="483">
        <v>0</v>
      </c>
      <c r="J964" s="483">
        <v>0</v>
      </c>
      <c r="K964" s="483">
        <v>0</v>
      </c>
      <c r="L964" s="483">
        <v>0</v>
      </c>
      <c r="M964" s="483">
        <v>0</v>
      </c>
      <c r="N964" s="483">
        <v>0</v>
      </c>
      <c r="O964" s="483">
        <v>0</v>
      </c>
      <c r="P964" s="483">
        <v>0</v>
      </c>
      <c r="Q964" s="483">
        <v>0</v>
      </c>
      <c r="R964" s="89">
        <v>0</v>
      </c>
      <c r="S964" s="483">
        <v>0</v>
      </c>
      <c r="T964" s="483">
        <v>0</v>
      </c>
      <c r="U964" s="483">
        <v>0</v>
      </c>
      <c r="V964" s="483">
        <v>0</v>
      </c>
      <c r="W964" s="483">
        <v>0</v>
      </c>
      <c r="X964" s="483">
        <v>0</v>
      </c>
      <c r="Y964" s="483">
        <v>0</v>
      </c>
      <c r="Z964" s="483">
        <v>0</v>
      </c>
      <c r="AA964" s="483">
        <v>0</v>
      </c>
      <c r="AB964" s="483">
        <v>0</v>
      </c>
      <c r="AC964" s="483">
        <v>0</v>
      </c>
      <c r="AD964" s="483">
        <v>0</v>
      </c>
      <c r="AE964" s="483">
        <v>0</v>
      </c>
      <c r="AF964" s="486">
        <v>0</v>
      </c>
      <c r="AG964" s="486">
        <v>0</v>
      </c>
      <c r="AH964" s="486">
        <v>0</v>
      </c>
      <c r="AI964" s="486">
        <v>0</v>
      </c>
      <c r="AJ964" s="487">
        <v>0</v>
      </c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</row>
    <row r="965" spans="1:47" s="42" customFormat="1" x14ac:dyDescent="0.25">
      <c r="A965" s="406"/>
      <c r="B965" s="115">
        <v>3303</v>
      </c>
      <c r="C965" s="185" t="s">
        <v>346</v>
      </c>
      <c r="D965" s="483">
        <v>4.5484200000000001</v>
      </c>
      <c r="E965" s="483">
        <v>22959.92812</v>
      </c>
      <c r="F965" s="483">
        <v>47431.698750000003</v>
      </c>
      <c r="G965" s="483">
        <v>0</v>
      </c>
      <c r="H965" s="89">
        <v>70396.175289999999</v>
      </c>
      <c r="I965" s="483">
        <v>12881.363729999999</v>
      </c>
      <c r="J965" s="483">
        <v>32.160350000000001</v>
      </c>
      <c r="K965" s="483">
        <v>1851.3330000000001</v>
      </c>
      <c r="L965" s="483">
        <v>131869.24896999999</v>
      </c>
      <c r="M965" s="483">
        <v>4623.26</v>
      </c>
      <c r="N965" s="483">
        <v>0</v>
      </c>
      <c r="O965" s="483">
        <v>6.8770699999999998</v>
      </c>
      <c r="P965" s="483">
        <v>0</v>
      </c>
      <c r="Q965" s="483">
        <v>6.8000000000000005E-4</v>
      </c>
      <c r="R965" s="89">
        <v>151264.24379999997</v>
      </c>
      <c r="S965" s="483">
        <v>216.15253000000001</v>
      </c>
      <c r="T965" s="483">
        <v>184.15100000000001</v>
      </c>
      <c r="U965" s="483">
        <v>221.95578</v>
      </c>
      <c r="V965" s="483">
        <v>45.467919999999999</v>
      </c>
      <c r="W965" s="483">
        <v>64.34845</v>
      </c>
      <c r="X965" s="483">
        <v>0</v>
      </c>
      <c r="Y965" s="483">
        <v>0</v>
      </c>
      <c r="Z965" s="483">
        <v>0</v>
      </c>
      <c r="AA965" s="483">
        <v>5.3710000000000001E-2</v>
      </c>
      <c r="AB965" s="483">
        <v>18.528749999999999</v>
      </c>
      <c r="AC965" s="483">
        <v>0.59123999999999999</v>
      </c>
      <c r="AD965" s="483">
        <v>751.24937999999997</v>
      </c>
      <c r="AE965" s="483">
        <v>222411.66846999998</v>
      </c>
      <c r="AF965" s="486">
        <v>1851.3330000000001</v>
      </c>
      <c r="AG965" s="486">
        <v>136537.97688999999</v>
      </c>
      <c r="AH965" s="486">
        <v>0</v>
      </c>
      <c r="AI965" s="486">
        <v>0.64495000000000002</v>
      </c>
      <c r="AJ965" s="487">
        <v>84021.713630000013</v>
      </c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</row>
    <row r="966" spans="1:47" s="42" customFormat="1" x14ac:dyDescent="0.25">
      <c r="A966" s="406"/>
      <c r="B966" s="115">
        <v>330305</v>
      </c>
      <c r="C966" s="185" t="s">
        <v>347</v>
      </c>
      <c r="D966" s="483">
        <v>0</v>
      </c>
      <c r="E966" s="483">
        <v>0</v>
      </c>
      <c r="F966" s="483">
        <v>0</v>
      </c>
      <c r="G966" s="483">
        <v>0</v>
      </c>
      <c r="H966" s="89">
        <v>0</v>
      </c>
      <c r="I966" s="483">
        <v>0</v>
      </c>
      <c r="J966" s="483">
        <v>0</v>
      </c>
      <c r="K966" s="483">
        <v>0</v>
      </c>
      <c r="L966" s="483">
        <v>59031.159240000001</v>
      </c>
      <c r="M966" s="483">
        <v>0</v>
      </c>
      <c r="N966" s="483">
        <v>0</v>
      </c>
      <c r="O966" s="483">
        <v>5.9898999999999996</v>
      </c>
      <c r="P966" s="483">
        <v>0</v>
      </c>
      <c r="Q966" s="483">
        <v>0</v>
      </c>
      <c r="R966" s="89">
        <v>59037.149140000001</v>
      </c>
      <c r="S966" s="483">
        <v>0</v>
      </c>
      <c r="T966" s="483">
        <v>0</v>
      </c>
      <c r="U966" s="483">
        <v>0</v>
      </c>
      <c r="V966" s="483">
        <v>0</v>
      </c>
      <c r="W966" s="483">
        <v>0</v>
      </c>
      <c r="X966" s="483">
        <v>0</v>
      </c>
      <c r="Y966" s="483">
        <v>0</v>
      </c>
      <c r="Z966" s="483">
        <v>0</v>
      </c>
      <c r="AA966" s="483">
        <v>0</v>
      </c>
      <c r="AB966" s="483">
        <v>0</v>
      </c>
      <c r="AC966" s="483">
        <v>0</v>
      </c>
      <c r="AD966" s="483">
        <v>0</v>
      </c>
      <c r="AE966" s="483">
        <v>59037.149140000001</v>
      </c>
      <c r="AF966" s="486">
        <v>0</v>
      </c>
      <c r="AG966" s="486">
        <v>59031.159240000001</v>
      </c>
      <c r="AH966" s="486">
        <v>0</v>
      </c>
      <c r="AI966" s="486">
        <v>0</v>
      </c>
      <c r="AJ966" s="487">
        <v>5.9898999999999996</v>
      </c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</row>
    <row r="967" spans="1:47" s="42" customFormat="1" x14ac:dyDescent="0.25">
      <c r="A967" s="406"/>
      <c r="B967" s="115">
        <v>330310</v>
      </c>
      <c r="C967" s="185" t="s">
        <v>348</v>
      </c>
      <c r="D967" s="483">
        <v>4.5484200000000001</v>
      </c>
      <c r="E967" s="483">
        <v>22959.92812</v>
      </c>
      <c r="F967" s="483">
        <v>47431.698750000003</v>
      </c>
      <c r="G967" s="483">
        <v>0</v>
      </c>
      <c r="H967" s="89">
        <v>70396.175289999999</v>
      </c>
      <c r="I967" s="483">
        <v>6901.1857200000004</v>
      </c>
      <c r="J967" s="483">
        <v>32.160350000000001</v>
      </c>
      <c r="K967" s="483">
        <v>1851.3330000000001</v>
      </c>
      <c r="L967" s="483">
        <v>72838.089730000007</v>
      </c>
      <c r="M967" s="483">
        <v>4623.26</v>
      </c>
      <c r="N967" s="483">
        <v>0</v>
      </c>
      <c r="O967" s="483">
        <v>0.88717000000000001</v>
      </c>
      <c r="P967" s="483">
        <v>0</v>
      </c>
      <c r="Q967" s="483">
        <v>6.8000000000000005E-4</v>
      </c>
      <c r="R967" s="89">
        <v>86246.916649999999</v>
      </c>
      <c r="S967" s="483">
        <v>216.15253000000001</v>
      </c>
      <c r="T967" s="483">
        <v>184.15100000000001</v>
      </c>
      <c r="U967" s="483">
        <v>218.60185999999999</v>
      </c>
      <c r="V967" s="483">
        <v>45.467919999999999</v>
      </c>
      <c r="W967" s="483">
        <v>42.631869999999999</v>
      </c>
      <c r="X967" s="483">
        <v>0</v>
      </c>
      <c r="Y967" s="483">
        <v>0</v>
      </c>
      <c r="Z967" s="483">
        <v>0</v>
      </c>
      <c r="AA967" s="483">
        <v>5.3710000000000001E-2</v>
      </c>
      <c r="AB967" s="483">
        <v>18.528749999999999</v>
      </c>
      <c r="AC967" s="483">
        <v>0.59123999999999999</v>
      </c>
      <c r="AD967" s="483">
        <v>726.17888000000005</v>
      </c>
      <c r="AE967" s="483">
        <v>157369.27082000001</v>
      </c>
      <c r="AF967" s="486">
        <v>1851.3330000000001</v>
      </c>
      <c r="AG967" s="486">
        <v>77506.817649999997</v>
      </c>
      <c r="AH967" s="486">
        <v>0</v>
      </c>
      <c r="AI967" s="486">
        <v>0.64495000000000002</v>
      </c>
      <c r="AJ967" s="487">
        <v>78010.475219999993</v>
      </c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</row>
    <row r="968" spans="1:47" s="42" customFormat="1" x14ac:dyDescent="0.25">
      <c r="A968" s="406"/>
      <c r="B968" s="115">
        <v>330390</v>
      </c>
      <c r="C968" s="185" t="s">
        <v>118</v>
      </c>
      <c r="D968" s="483">
        <v>0</v>
      </c>
      <c r="E968" s="483">
        <v>0</v>
      </c>
      <c r="F968" s="483">
        <v>0</v>
      </c>
      <c r="G968" s="483">
        <v>0</v>
      </c>
      <c r="H968" s="89">
        <v>0</v>
      </c>
      <c r="I968" s="483">
        <v>5980.1780099999996</v>
      </c>
      <c r="J968" s="483">
        <v>0</v>
      </c>
      <c r="K968" s="483">
        <v>0</v>
      </c>
      <c r="L968" s="483">
        <v>0</v>
      </c>
      <c r="M968" s="483">
        <v>0</v>
      </c>
      <c r="N968" s="483">
        <v>0</v>
      </c>
      <c r="O968" s="483">
        <v>0</v>
      </c>
      <c r="P968" s="483">
        <v>0</v>
      </c>
      <c r="Q968" s="483">
        <v>0</v>
      </c>
      <c r="R968" s="89">
        <v>5980.1780099999996</v>
      </c>
      <c r="S968" s="483">
        <v>0</v>
      </c>
      <c r="T968" s="483">
        <v>0</v>
      </c>
      <c r="U968" s="483">
        <v>3.35392</v>
      </c>
      <c r="V968" s="483">
        <v>0</v>
      </c>
      <c r="W968" s="483">
        <v>21.71658</v>
      </c>
      <c r="X968" s="483">
        <v>0</v>
      </c>
      <c r="Y968" s="483">
        <v>0</v>
      </c>
      <c r="Z968" s="483">
        <v>0</v>
      </c>
      <c r="AA968" s="483">
        <v>0</v>
      </c>
      <c r="AB968" s="483">
        <v>0</v>
      </c>
      <c r="AC968" s="483">
        <v>0</v>
      </c>
      <c r="AD968" s="483">
        <v>25.070499999999999</v>
      </c>
      <c r="AE968" s="483">
        <v>6005.2485099999994</v>
      </c>
      <c r="AF968" s="486">
        <v>0</v>
      </c>
      <c r="AG968" s="486">
        <v>0</v>
      </c>
      <c r="AH968" s="486">
        <v>0</v>
      </c>
      <c r="AI968" s="486">
        <v>0</v>
      </c>
      <c r="AJ968" s="487">
        <v>6005.2485099999994</v>
      </c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</row>
    <row r="969" spans="1:47" s="42" customFormat="1" x14ac:dyDescent="0.25">
      <c r="A969" s="406"/>
      <c r="B969" s="115">
        <v>3304</v>
      </c>
      <c r="C969" s="185" t="s">
        <v>349</v>
      </c>
      <c r="D969" s="483">
        <v>0</v>
      </c>
      <c r="E969" s="483">
        <v>0</v>
      </c>
      <c r="F969" s="483">
        <v>0</v>
      </c>
      <c r="G969" s="483">
        <v>0</v>
      </c>
      <c r="H969" s="89">
        <v>0</v>
      </c>
      <c r="I969" s="483">
        <v>0</v>
      </c>
      <c r="J969" s="483">
        <v>0</v>
      </c>
      <c r="K969" s="483">
        <v>0</v>
      </c>
      <c r="L969" s="483">
        <v>0</v>
      </c>
      <c r="M969" s="483">
        <v>0</v>
      </c>
      <c r="N969" s="483">
        <v>0</v>
      </c>
      <c r="O969" s="483">
        <v>0</v>
      </c>
      <c r="P969" s="483">
        <v>0</v>
      </c>
      <c r="Q969" s="483">
        <v>0</v>
      </c>
      <c r="R969" s="89">
        <v>0</v>
      </c>
      <c r="S969" s="483">
        <v>0</v>
      </c>
      <c r="T969" s="483">
        <v>0</v>
      </c>
      <c r="U969" s="483">
        <v>0</v>
      </c>
      <c r="V969" s="483">
        <v>0</v>
      </c>
      <c r="W969" s="483">
        <v>0</v>
      </c>
      <c r="X969" s="483">
        <v>0</v>
      </c>
      <c r="Y969" s="483">
        <v>0</v>
      </c>
      <c r="Z969" s="483">
        <v>0</v>
      </c>
      <c r="AA969" s="483">
        <v>0</v>
      </c>
      <c r="AB969" s="483">
        <v>0</v>
      </c>
      <c r="AC969" s="483">
        <v>0</v>
      </c>
      <c r="AD969" s="483">
        <v>0</v>
      </c>
      <c r="AE969" s="483">
        <v>0</v>
      </c>
      <c r="AF969" s="486">
        <v>0</v>
      </c>
      <c r="AG969" s="486">
        <v>0</v>
      </c>
      <c r="AH969" s="486">
        <v>0</v>
      </c>
      <c r="AI969" s="486">
        <v>0</v>
      </c>
      <c r="AJ969" s="487">
        <v>0</v>
      </c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</row>
    <row r="970" spans="1:47" s="42" customFormat="1" x14ac:dyDescent="0.25">
      <c r="A970" s="406"/>
      <c r="B970" s="111">
        <v>3305</v>
      </c>
      <c r="C970" s="185" t="s">
        <v>350</v>
      </c>
      <c r="D970" s="483">
        <v>1226.8073300000001</v>
      </c>
      <c r="E970" s="483">
        <v>0</v>
      </c>
      <c r="F970" s="483">
        <v>30886.224180000001</v>
      </c>
      <c r="G970" s="483">
        <v>0</v>
      </c>
      <c r="H970" s="89">
        <v>32113.031510000001</v>
      </c>
      <c r="I970" s="483">
        <v>3998.3674599999999</v>
      </c>
      <c r="J970" s="483">
        <v>2958.9091600000002</v>
      </c>
      <c r="K970" s="483">
        <v>0</v>
      </c>
      <c r="L970" s="483">
        <v>2962.2975200000001</v>
      </c>
      <c r="M970" s="483">
        <v>0</v>
      </c>
      <c r="N970" s="483">
        <v>0</v>
      </c>
      <c r="O970" s="483">
        <v>1542.7726500000001</v>
      </c>
      <c r="P970" s="483">
        <v>8.9330000000000007E-2</v>
      </c>
      <c r="Q970" s="483">
        <v>2304.7023100000001</v>
      </c>
      <c r="R970" s="89">
        <v>13767.138430000003</v>
      </c>
      <c r="S970" s="483">
        <v>0</v>
      </c>
      <c r="T970" s="483">
        <v>0</v>
      </c>
      <c r="U970" s="483">
        <v>290.75143000000003</v>
      </c>
      <c r="V970" s="483">
        <v>0</v>
      </c>
      <c r="W970" s="483">
        <v>971.61937999999998</v>
      </c>
      <c r="X970" s="483">
        <v>0</v>
      </c>
      <c r="Y970" s="483">
        <v>0</v>
      </c>
      <c r="Z970" s="483">
        <v>0</v>
      </c>
      <c r="AA970" s="483">
        <v>0</v>
      </c>
      <c r="AB970" s="483">
        <v>27.657219999999999</v>
      </c>
      <c r="AC970" s="483">
        <v>0</v>
      </c>
      <c r="AD970" s="483">
        <v>1290.0280299999999</v>
      </c>
      <c r="AE970" s="483">
        <v>47170.197970000008</v>
      </c>
      <c r="AF970" s="486">
        <v>0</v>
      </c>
      <c r="AG970" s="486">
        <v>2962.2975200000001</v>
      </c>
      <c r="AH970" s="486">
        <v>0</v>
      </c>
      <c r="AI970" s="486">
        <v>0</v>
      </c>
      <c r="AJ970" s="487">
        <v>44207.900450000001</v>
      </c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</row>
    <row r="971" spans="1:47" s="42" customFormat="1" x14ac:dyDescent="0.25">
      <c r="A971" s="406"/>
      <c r="B971" s="115">
        <v>3306</v>
      </c>
      <c r="C971" s="185" t="s">
        <v>849</v>
      </c>
      <c r="D971" s="483">
        <v>0</v>
      </c>
      <c r="E971" s="483">
        <v>0</v>
      </c>
      <c r="F971" s="483">
        <v>0</v>
      </c>
      <c r="G971" s="483">
        <v>0</v>
      </c>
      <c r="H971" s="89">
        <v>0</v>
      </c>
      <c r="I971" s="483">
        <v>0</v>
      </c>
      <c r="J971" s="483">
        <v>0</v>
      </c>
      <c r="K971" s="483">
        <v>0</v>
      </c>
      <c r="L971" s="483">
        <v>0</v>
      </c>
      <c r="M971" s="483">
        <v>0</v>
      </c>
      <c r="N971" s="483">
        <v>0</v>
      </c>
      <c r="O971" s="483">
        <v>0</v>
      </c>
      <c r="P971" s="483">
        <v>0</v>
      </c>
      <c r="Q971" s="483">
        <v>0</v>
      </c>
      <c r="R971" s="89">
        <v>0</v>
      </c>
      <c r="S971" s="483">
        <v>0</v>
      </c>
      <c r="T971" s="483">
        <v>0</v>
      </c>
      <c r="U971" s="483">
        <v>0</v>
      </c>
      <c r="V971" s="483">
        <v>0</v>
      </c>
      <c r="W971" s="483">
        <v>0</v>
      </c>
      <c r="X971" s="483">
        <v>0</v>
      </c>
      <c r="Y971" s="483">
        <v>0</v>
      </c>
      <c r="Z971" s="483">
        <v>0</v>
      </c>
      <c r="AA971" s="483">
        <v>0</v>
      </c>
      <c r="AB971" s="483">
        <v>0</v>
      </c>
      <c r="AC971" s="483">
        <v>0</v>
      </c>
      <c r="AD971" s="483">
        <v>0</v>
      </c>
      <c r="AE971" s="483">
        <v>0</v>
      </c>
      <c r="AF971" s="486">
        <v>0</v>
      </c>
      <c r="AG971" s="486">
        <v>0</v>
      </c>
      <c r="AH971" s="486">
        <v>0</v>
      </c>
      <c r="AI971" s="486">
        <v>0</v>
      </c>
      <c r="AJ971" s="487">
        <v>0</v>
      </c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</row>
    <row r="972" spans="1:47" s="42" customFormat="1" x14ac:dyDescent="0.25">
      <c r="A972" s="406"/>
      <c r="B972" s="115">
        <v>330605</v>
      </c>
      <c r="C972" s="185" t="s">
        <v>850</v>
      </c>
      <c r="D972" s="483">
        <v>0</v>
      </c>
      <c r="E972" s="483">
        <v>0</v>
      </c>
      <c r="F972" s="483">
        <v>0</v>
      </c>
      <c r="G972" s="483">
        <v>0</v>
      </c>
      <c r="H972" s="89">
        <v>0</v>
      </c>
      <c r="I972" s="483">
        <v>0</v>
      </c>
      <c r="J972" s="483">
        <v>0</v>
      </c>
      <c r="K972" s="483">
        <v>0</v>
      </c>
      <c r="L972" s="483">
        <v>0</v>
      </c>
      <c r="M972" s="483">
        <v>0</v>
      </c>
      <c r="N972" s="483">
        <v>0</v>
      </c>
      <c r="O972" s="483">
        <v>0</v>
      </c>
      <c r="P972" s="483">
        <v>0</v>
      </c>
      <c r="Q972" s="483">
        <v>0</v>
      </c>
      <c r="R972" s="89">
        <v>0</v>
      </c>
      <c r="S972" s="483">
        <v>0</v>
      </c>
      <c r="T972" s="483">
        <v>0</v>
      </c>
      <c r="U972" s="483">
        <v>0</v>
      </c>
      <c r="V972" s="483">
        <v>0</v>
      </c>
      <c r="W972" s="483">
        <v>0</v>
      </c>
      <c r="X972" s="483">
        <v>0</v>
      </c>
      <c r="Y972" s="483">
        <v>0</v>
      </c>
      <c r="Z972" s="483">
        <v>0</v>
      </c>
      <c r="AA972" s="483">
        <v>0</v>
      </c>
      <c r="AB972" s="483">
        <v>0</v>
      </c>
      <c r="AC972" s="483">
        <v>0</v>
      </c>
      <c r="AD972" s="483">
        <v>0</v>
      </c>
      <c r="AE972" s="483">
        <v>0</v>
      </c>
      <c r="AF972" s="486">
        <v>0</v>
      </c>
      <c r="AG972" s="486">
        <v>0</v>
      </c>
      <c r="AH972" s="486">
        <v>0</v>
      </c>
      <c r="AI972" s="486">
        <v>0</v>
      </c>
      <c r="AJ972" s="487">
        <v>0</v>
      </c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</row>
    <row r="973" spans="1:47" s="42" customFormat="1" x14ac:dyDescent="0.25">
      <c r="A973" s="406"/>
      <c r="B973" s="115">
        <v>330610</v>
      </c>
      <c r="C973" s="185" t="s">
        <v>851</v>
      </c>
      <c r="D973" s="483">
        <v>0</v>
      </c>
      <c r="E973" s="483">
        <v>0</v>
      </c>
      <c r="F973" s="483">
        <v>0</v>
      </c>
      <c r="G973" s="483">
        <v>0</v>
      </c>
      <c r="H973" s="89">
        <v>0</v>
      </c>
      <c r="I973" s="483">
        <v>0</v>
      </c>
      <c r="J973" s="483">
        <v>0</v>
      </c>
      <c r="K973" s="483">
        <v>0</v>
      </c>
      <c r="L973" s="483">
        <v>0</v>
      </c>
      <c r="M973" s="483">
        <v>0</v>
      </c>
      <c r="N973" s="483">
        <v>0</v>
      </c>
      <c r="O973" s="483">
        <v>0</v>
      </c>
      <c r="P973" s="483">
        <v>0</v>
      </c>
      <c r="Q973" s="483">
        <v>0</v>
      </c>
      <c r="R973" s="89">
        <v>0</v>
      </c>
      <c r="S973" s="483">
        <v>0</v>
      </c>
      <c r="T973" s="483">
        <v>0</v>
      </c>
      <c r="U973" s="483">
        <v>0</v>
      </c>
      <c r="V973" s="483">
        <v>0</v>
      </c>
      <c r="W973" s="483">
        <v>0</v>
      </c>
      <c r="X973" s="483">
        <v>0</v>
      </c>
      <c r="Y973" s="483">
        <v>0</v>
      </c>
      <c r="Z973" s="483">
        <v>0</v>
      </c>
      <c r="AA973" s="483">
        <v>0</v>
      </c>
      <c r="AB973" s="483">
        <v>0</v>
      </c>
      <c r="AC973" s="483">
        <v>0</v>
      </c>
      <c r="AD973" s="483">
        <v>0</v>
      </c>
      <c r="AE973" s="483">
        <v>0</v>
      </c>
      <c r="AF973" s="486">
        <v>0</v>
      </c>
      <c r="AG973" s="486">
        <v>0</v>
      </c>
      <c r="AH973" s="486">
        <v>0</v>
      </c>
      <c r="AI973" s="486">
        <v>0</v>
      </c>
      <c r="AJ973" s="487">
        <v>0</v>
      </c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</row>
    <row r="974" spans="1:47" s="42" customFormat="1" x14ac:dyDescent="0.25">
      <c r="A974" s="406"/>
      <c r="B974" s="115">
        <v>330615</v>
      </c>
      <c r="C974" s="185" t="s">
        <v>852</v>
      </c>
      <c r="D974" s="483">
        <v>0</v>
      </c>
      <c r="E974" s="483">
        <v>0</v>
      </c>
      <c r="F974" s="483">
        <v>0</v>
      </c>
      <c r="G974" s="483">
        <v>0</v>
      </c>
      <c r="H974" s="89">
        <v>0</v>
      </c>
      <c r="I974" s="483">
        <v>0</v>
      </c>
      <c r="J974" s="483">
        <v>0</v>
      </c>
      <c r="K974" s="483">
        <v>0</v>
      </c>
      <c r="L974" s="483">
        <v>0</v>
      </c>
      <c r="M974" s="483">
        <v>0</v>
      </c>
      <c r="N974" s="483">
        <v>0</v>
      </c>
      <c r="O974" s="483">
        <v>0</v>
      </c>
      <c r="P974" s="483">
        <v>0</v>
      </c>
      <c r="Q974" s="483">
        <v>0</v>
      </c>
      <c r="R974" s="89">
        <v>0</v>
      </c>
      <c r="S974" s="483">
        <v>0</v>
      </c>
      <c r="T974" s="483">
        <v>0</v>
      </c>
      <c r="U974" s="483">
        <v>0</v>
      </c>
      <c r="V974" s="483">
        <v>0</v>
      </c>
      <c r="W974" s="483">
        <v>0</v>
      </c>
      <c r="X974" s="483">
        <v>0</v>
      </c>
      <c r="Y974" s="483">
        <v>0</v>
      </c>
      <c r="Z974" s="483">
        <v>0</v>
      </c>
      <c r="AA974" s="483">
        <v>0</v>
      </c>
      <c r="AB974" s="483">
        <v>0</v>
      </c>
      <c r="AC974" s="483">
        <v>0</v>
      </c>
      <c r="AD974" s="483">
        <v>0</v>
      </c>
      <c r="AE974" s="483">
        <v>0</v>
      </c>
      <c r="AF974" s="486">
        <v>0</v>
      </c>
      <c r="AG974" s="486">
        <v>0</v>
      </c>
      <c r="AH974" s="486">
        <v>0</v>
      </c>
      <c r="AI974" s="486">
        <v>0</v>
      </c>
      <c r="AJ974" s="487">
        <v>0</v>
      </c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</row>
    <row r="975" spans="1:47" s="42" customFormat="1" x14ac:dyDescent="0.25">
      <c r="A975" s="406"/>
      <c r="B975" s="115">
        <v>330620</v>
      </c>
      <c r="C975" s="185" t="s">
        <v>1587</v>
      </c>
      <c r="D975" s="483">
        <v>0</v>
      </c>
      <c r="E975" s="483">
        <v>0</v>
      </c>
      <c r="F975" s="483">
        <v>0</v>
      </c>
      <c r="G975" s="483">
        <v>0</v>
      </c>
      <c r="H975" s="89">
        <v>0</v>
      </c>
      <c r="I975" s="483">
        <v>0</v>
      </c>
      <c r="J975" s="483">
        <v>0</v>
      </c>
      <c r="K975" s="483">
        <v>0</v>
      </c>
      <c r="L975" s="483">
        <v>0</v>
      </c>
      <c r="M975" s="483">
        <v>0</v>
      </c>
      <c r="N975" s="483">
        <v>0</v>
      </c>
      <c r="O975" s="483">
        <v>0</v>
      </c>
      <c r="P975" s="483">
        <v>0</v>
      </c>
      <c r="Q975" s="483">
        <v>0</v>
      </c>
      <c r="R975" s="89">
        <v>0</v>
      </c>
      <c r="S975" s="483">
        <v>0</v>
      </c>
      <c r="T975" s="483">
        <v>0</v>
      </c>
      <c r="U975" s="483">
        <v>0</v>
      </c>
      <c r="V975" s="483">
        <v>0</v>
      </c>
      <c r="W975" s="483">
        <v>0</v>
      </c>
      <c r="X975" s="483">
        <v>0</v>
      </c>
      <c r="Y975" s="483">
        <v>0</v>
      </c>
      <c r="Z975" s="483">
        <v>0</v>
      </c>
      <c r="AA975" s="483">
        <v>0</v>
      </c>
      <c r="AB975" s="483">
        <v>0</v>
      </c>
      <c r="AC975" s="483">
        <v>0</v>
      </c>
      <c r="AD975" s="483">
        <v>0</v>
      </c>
      <c r="AE975" s="483">
        <v>0</v>
      </c>
      <c r="AF975" s="486">
        <v>0</v>
      </c>
      <c r="AG975" s="486">
        <v>0</v>
      </c>
      <c r="AH975" s="486">
        <v>0</v>
      </c>
      <c r="AI975" s="486">
        <v>0</v>
      </c>
      <c r="AJ975" s="487">
        <v>0</v>
      </c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</row>
    <row r="976" spans="1:47" s="42" customFormat="1" x14ac:dyDescent="0.25">
      <c r="A976" s="406"/>
      <c r="B976" s="115">
        <v>330625</v>
      </c>
      <c r="C976" s="185" t="s">
        <v>1588</v>
      </c>
      <c r="D976" s="483">
        <v>0</v>
      </c>
      <c r="E976" s="483">
        <v>0</v>
      </c>
      <c r="F976" s="483">
        <v>0</v>
      </c>
      <c r="G976" s="483">
        <v>0</v>
      </c>
      <c r="H976" s="89">
        <v>0</v>
      </c>
      <c r="I976" s="483">
        <v>0</v>
      </c>
      <c r="J976" s="483">
        <v>0</v>
      </c>
      <c r="K976" s="483">
        <v>0</v>
      </c>
      <c r="L976" s="483">
        <v>0</v>
      </c>
      <c r="M976" s="483">
        <v>0</v>
      </c>
      <c r="N976" s="483">
        <v>0</v>
      </c>
      <c r="O976" s="483">
        <v>0</v>
      </c>
      <c r="P976" s="483">
        <v>0</v>
      </c>
      <c r="Q976" s="483">
        <v>0</v>
      </c>
      <c r="R976" s="89">
        <v>0</v>
      </c>
      <c r="S976" s="483">
        <v>0</v>
      </c>
      <c r="T976" s="483">
        <v>0</v>
      </c>
      <c r="U976" s="483">
        <v>0</v>
      </c>
      <c r="V976" s="483">
        <v>0</v>
      </c>
      <c r="W976" s="483">
        <v>0</v>
      </c>
      <c r="X976" s="483">
        <v>0</v>
      </c>
      <c r="Y976" s="483">
        <v>0</v>
      </c>
      <c r="Z976" s="483">
        <v>0</v>
      </c>
      <c r="AA976" s="483">
        <v>0</v>
      </c>
      <c r="AB976" s="483">
        <v>0</v>
      </c>
      <c r="AC976" s="483">
        <v>0</v>
      </c>
      <c r="AD976" s="483">
        <v>0</v>
      </c>
      <c r="AE976" s="483">
        <v>0</v>
      </c>
      <c r="AF976" s="486">
        <v>0</v>
      </c>
      <c r="AG976" s="486">
        <v>0</v>
      </c>
      <c r="AH976" s="486">
        <v>0</v>
      </c>
      <c r="AI976" s="486">
        <v>0</v>
      </c>
      <c r="AJ976" s="487">
        <v>0</v>
      </c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</row>
    <row r="977" spans="1:47" s="42" customFormat="1" x14ac:dyDescent="0.25">
      <c r="A977" s="406"/>
      <c r="B977" s="115">
        <v>330630</v>
      </c>
      <c r="C977" s="185" t="s">
        <v>853</v>
      </c>
      <c r="D977" s="483">
        <v>0</v>
      </c>
      <c r="E977" s="483">
        <v>0</v>
      </c>
      <c r="F977" s="483">
        <v>0</v>
      </c>
      <c r="G977" s="483">
        <v>0</v>
      </c>
      <c r="H977" s="89">
        <v>0</v>
      </c>
      <c r="I977" s="483">
        <v>0</v>
      </c>
      <c r="J977" s="483">
        <v>0</v>
      </c>
      <c r="K977" s="483">
        <v>0</v>
      </c>
      <c r="L977" s="483">
        <v>0</v>
      </c>
      <c r="M977" s="483">
        <v>0</v>
      </c>
      <c r="N977" s="483">
        <v>0</v>
      </c>
      <c r="O977" s="483">
        <v>0</v>
      </c>
      <c r="P977" s="483">
        <v>0</v>
      </c>
      <c r="Q977" s="483">
        <v>0</v>
      </c>
      <c r="R977" s="89">
        <v>0</v>
      </c>
      <c r="S977" s="483">
        <v>0</v>
      </c>
      <c r="T977" s="483">
        <v>0</v>
      </c>
      <c r="U977" s="483">
        <v>0</v>
      </c>
      <c r="V977" s="483">
        <v>0</v>
      </c>
      <c r="W977" s="483">
        <v>0</v>
      </c>
      <c r="X977" s="483">
        <v>0</v>
      </c>
      <c r="Y977" s="483">
        <v>0</v>
      </c>
      <c r="Z977" s="483">
        <v>0</v>
      </c>
      <c r="AA977" s="483">
        <v>0</v>
      </c>
      <c r="AB977" s="483">
        <v>0</v>
      </c>
      <c r="AC977" s="483">
        <v>0</v>
      </c>
      <c r="AD977" s="483">
        <v>0</v>
      </c>
      <c r="AE977" s="483">
        <v>0</v>
      </c>
      <c r="AF977" s="486">
        <v>0</v>
      </c>
      <c r="AG977" s="486">
        <v>0</v>
      </c>
      <c r="AH977" s="486">
        <v>0</v>
      </c>
      <c r="AI977" s="486">
        <v>0</v>
      </c>
      <c r="AJ977" s="487">
        <v>0</v>
      </c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</row>
    <row r="978" spans="1:47" s="42" customFormat="1" x14ac:dyDescent="0.25">
      <c r="A978" s="406"/>
      <c r="B978" s="115">
        <v>330635</v>
      </c>
      <c r="C978" s="185" t="s">
        <v>854</v>
      </c>
      <c r="D978" s="483">
        <v>0</v>
      </c>
      <c r="E978" s="483">
        <v>0</v>
      </c>
      <c r="F978" s="483">
        <v>0</v>
      </c>
      <c r="G978" s="483">
        <v>0</v>
      </c>
      <c r="H978" s="89">
        <v>0</v>
      </c>
      <c r="I978" s="483">
        <v>0</v>
      </c>
      <c r="J978" s="483">
        <v>0</v>
      </c>
      <c r="K978" s="483">
        <v>0</v>
      </c>
      <c r="L978" s="483">
        <v>0</v>
      </c>
      <c r="M978" s="483">
        <v>0</v>
      </c>
      <c r="N978" s="483">
        <v>0</v>
      </c>
      <c r="O978" s="483">
        <v>0</v>
      </c>
      <c r="P978" s="483">
        <v>0</v>
      </c>
      <c r="Q978" s="483">
        <v>0</v>
      </c>
      <c r="R978" s="89">
        <v>0</v>
      </c>
      <c r="S978" s="483">
        <v>0</v>
      </c>
      <c r="T978" s="483">
        <v>0</v>
      </c>
      <c r="U978" s="483">
        <v>0</v>
      </c>
      <c r="V978" s="483">
        <v>0</v>
      </c>
      <c r="W978" s="483">
        <v>0</v>
      </c>
      <c r="X978" s="483">
        <v>0</v>
      </c>
      <c r="Y978" s="483">
        <v>0</v>
      </c>
      <c r="Z978" s="483">
        <v>0</v>
      </c>
      <c r="AA978" s="483">
        <v>0</v>
      </c>
      <c r="AB978" s="483">
        <v>0</v>
      </c>
      <c r="AC978" s="483">
        <v>0</v>
      </c>
      <c r="AD978" s="483">
        <v>0</v>
      </c>
      <c r="AE978" s="483">
        <v>0</v>
      </c>
      <c r="AF978" s="486">
        <v>0</v>
      </c>
      <c r="AG978" s="486">
        <v>0</v>
      </c>
      <c r="AH978" s="486">
        <v>0</v>
      </c>
      <c r="AI978" s="486">
        <v>0</v>
      </c>
      <c r="AJ978" s="487">
        <v>0</v>
      </c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</row>
    <row r="979" spans="1:47" s="42" customFormat="1" x14ac:dyDescent="0.25">
      <c r="A979" s="406"/>
      <c r="B979" s="115">
        <v>330640</v>
      </c>
      <c r="C979" s="185" t="s">
        <v>855</v>
      </c>
      <c r="D979" s="483">
        <v>0</v>
      </c>
      <c r="E979" s="483">
        <v>0</v>
      </c>
      <c r="F979" s="483">
        <v>0</v>
      </c>
      <c r="G979" s="483">
        <v>0</v>
      </c>
      <c r="H979" s="89">
        <v>0</v>
      </c>
      <c r="I979" s="483">
        <v>0</v>
      </c>
      <c r="J979" s="483">
        <v>0</v>
      </c>
      <c r="K979" s="483">
        <v>0</v>
      </c>
      <c r="L979" s="483">
        <v>0</v>
      </c>
      <c r="M979" s="483">
        <v>0</v>
      </c>
      <c r="N979" s="483">
        <v>0</v>
      </c>
      <c r="O979" s="483">
        <v>0</v>
      </c>
      <c r="P979" s="483">
        <v>0</v>
      </c>
      <c r="Q979" s="483">
        <v>0</v>
      </c>
      <c r="R979" s="89">
        <v>0</v>
      </c>
      <c r="S979" s="483">
        <v>0</v>
      </c>
      <c r="T979" s="483">
        <v>0</v>
      </c>
      <c r="U979" s="483">
        <v>0</v>
      </c>
      <c r="V979" s="483">
        <v>0</v>
      </c>
      <c r="W979" s="483">
        <v>0</v>
      </c>
      <c r="X979" s="483">
        <v>0</v>
      </c>
      <c r="Y979" s="483">
        <v>0</v>
      </c>
      <c r="Z979" s="483">
        <v>0</v>
      </c>
      <c r="AA979" s="483">
        <v>0</v>
      </c>
      <c r="AB979" s="483">
        <v>0</v>
      </c>
      <c r="AC979" s="483">
        <v>0</v>
      </c>
      <c r="AD979" s="483">
        <v>0</v>
      </c>
      <c r="AE979" s="483">
        <v>0</v>
      </c>
      <c r="AF979" s="486">
        <v>0</v>
      </c>
      <c r="AG979" s="486">
        <v>0</v>
      </c>
      <c r="AH979" s="486">
        <v>0</v>
      </c>
      <c r="AI979" s="486">
        <v>0</v>
      </c>
      <c r="AJ979" s="487">
        <v>0</v>
      </c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</row>
    <row r="980" spans="1:47" s="42" customFormat="1" x14ac:dyDescent="0.25">
      <c r="A980" s="406"/>
      <c r="B980" s="115">
        <v>330645</v>
      </c>
      <c r="C980" s="185" t="s">
        <v>856</v>
      </c>
      <c r="D980" s="483">
        <v>0</v>
      </c>
      <c r="E980" s="483">
        <v>0</v>
      </c>
      <c r="F980" s="483">
        <v>0</v>
      </c>
      <c r="G980" s="483">
        <v>0</v>
      </c>
      <c r="H980" s="89">
        <v>0</v>
      </c>
      <c r="I980" s="483">
        <v>0</v>
      </c>
      <c r="J980" s="483">
        <v>0</v>
      </c>
      <c r="K980" s="483">
        <v>0</v>
      </c>
      <c r="L980" s="483">
        <v>0</v>
      </c>
      <c r="M980" s="483">
        <v>0</v>
      </c>
      <c r="N980" s="483">
        <v>0</v>
      </c>
      <c r="O980" s="483">
        <v>0</v>
      </c>
      <c r="P980" s="483">
        <v>0</v>
      </c>
      <c r="Q980" s="483">
        <v>0</v>
      </c>
      <c r="R980" s="89">
        <v>0</v>
      </c>
      <c r="S980" s="483">
        <v>0</v>
      </c>
      <c r="T980" s="483">
        <v>0</v>
      </c>
      <c r="U980" s="483">
        <v>0</v>
      </c>
      <c r="V980" s="483">
        <v>0</v>
      </c>
      <c r="W980" s="483">
        <v>0</v>
      </c>
      <c r="X980" s="483">
        <v>0</v>
      </c>
      <c r="Y980" s="483">
        <v>0</v>
      </c>
      <c r="Z980" s="483">
        <v>0</v>
      </c>
      <c r="AA980" s="483">
        <v>0</v>
      </c>
      <c r="AB980" s="483">
        <v>0</v>
      </c>
      <c r="AC980" s="483">
        <v>0</v>
      </c>
      <c r="AD980" s="483">
        <v>0</v>
      </c>
      <c r="AE980" s="483">
        <v>0</v>
      </c>
      <c r="AF980" s="486">
        <v>0</v>
      </c>
      <c r="AG980" s="486">
        <v>0</v>
      </c>
      <c r="AH980" s="486">
        <v>0</v>
      </c>
      <c r="AI980" s="486">
        <v>0</v>
      </c>
      <c r="AJ980" s="487">
        <v>0</v>
      </c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</row>
    <row r="981" spans="1:47" s="42" customFormat="1" x14ac:dyDescent="0.25">
      <c r="A981" s="406"/>
      <c r="B981" s="115">
        <v>3310</v>
      </c>
      <c r="C981" s="185" t="s">
        <v>351</v>
      </c>
      <c r="D981" s="483">
        <v>0</v>
      </c>
      <c r="E981" s="483">
        <v>0</v>
      </c>
      <c r="F981" s="483">
        <v>0</v>
      </c>
      <c r="G981" s="483">
        <v>0</v>
      </c>
      <c r="H981" s="89">
        <v>0</v>
      </c>
      <c r="I981" s="483">
        <v>0</v>
      </c>
      <c r="J981" s="483">
        <v>0</v>
      </c>
      <c r="K981" s="483">
        <v>0</v>
      </c>
      <c r="L981" s="483">
        <v>0</v>
      </c>
      <c r="M981" s="483">
        <v>0</v>
      </c>
      <c r="N981" s="483">
        <v>0</v>
      </c>
      <c r="O981" s="483">
        <v>0</v>
      </c>
      <c r="P981" s="483">
        <v>2.7080000000000002</v>
      </c>
      <c r="Q981" s="483">
        <v>0</v>
      </c>
      <c r="R981" s="89">
        <v>2.7080000000000002</v>
      </c>
      <c r="S981" s="483">
        <v>0</v>
      </c>
      <c r="T981" s="483">
        <v>0</v>
      </c>
      <c r="U981" s="483">
        <v>0</v>
      </c>
      <c r="V981" s="483">
        <v>0</v>
      </c>
      <c r="W981" s="483">
        <v>0</v>
      </c>
      <c r="X981" s="483">
        <v>0</v>
      </c>
      <c r="Y981" s="483">
        <v>0</v>
      </c>
      <c r="Z981" s="483">
        <v>0</v>
      </c>
      <c r="AA981" s="483">
        <v>0</v>
      </c>
      <c r="AB981" s="483">
        <v>0</v>
      </c>
      <c r="AC981" s="483">
        <v>0</v>
      </c>
      <c r="AD981" s="483">
        <v>0</v>
      </c>
      <c r="AE981" s="483">
        <v>2.7080000000000002</v>
      </c>
      <c r="AF981" s="486">
        <v>0</v>
      </c>
      <c r="AG981" s="486">
        <v>0</v>
      </c>
      <c r="AH981" s="486">
        <v>0</v>
      </c>
      <c r="AI981" s="486">
        <v>0</v>
      </c>
      <c r="AJ981" s="487">
        <v>2.7080000000000002</v>
      </c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</row>
    <row r="982" spans="1:47" s="40" customFormat="1" x14ac:dyDescent="0.25">
      <c r="A982" s="405"/>
      <c r="B982" s="114">
        <v>34</v>
      </c>
      <c r="C982" s="321" t="s">
        <v>352</v>
      </c>
      <c r="D982" s="484">
        <v>0</v>
      </c>
      <c r="E982" s="484">
        <v>0</v>
      </c>
      <c r="F982" s="484">
        <v>0</v>
      </c>
      <c r="G982" s="484">
        <v>0</v>
      </c>
      <c r="H982" s="26">
        <v>0</v>
      </c>
      <c r="I982" s="484">
        <v>0</v>
      </c>
      <c r="J982" s="484">
        <v>0</v>
      </c>
      <c r="K982" s="484">
        <v>0</v>
      </c>
      <c r="L982" s="484">
        <v>0</v>
      </c>
      <c r="M982" s="484">
        <v>0</v>
      </c>
      <c r="N982" s="484">
        <v>0</v>
      </c>
      <c r="O982" s="484">
        <v>0</v>
      </c>
      <c r="P982" s="484">
        <v>0</v>
      </c>
      <c r="Q982" s="484">
        <v>15.588520000000001</v>
      </c>
      <c r="R982" s="26">
        <v>15.588520000000001</v>
      </c>
      <c r="S982" s="484">
        <v>52.196089999999998</v>
      </c>
      <c r="T982" s="484">
        <v>0</v>
      </c>
      <c r="U982" s="484">
        <v>0</v>
      </c>
      <c r="V982" s="484">
        <v>0</v>
      </c>
      <c r="W982" s="484">
        <v>3.1697099999999998</v>
      </c>
      <c r="X982" s="484">
        <v>0</v>
      </c>
      <c r="Y982" s="484">
        <v>0</v>
      </c>
      <c r="Z982" s="484">
        <v>0</v>
      </c>
      <c r="AA982" s="484">
        <v>0</v>
      </c>
      <c r="AB982" s="484">
        <v>1535.0610200000001</v>
      </c>
      <c r="AC982" s="484">
        <v>16.51118</v>
      </c>
      <c r="AD982" s="484">
        <v>1606.9380000000001</v>
      </c>
      <c r="AE982" s="484">
        <v>1622.5265200000001</v>
      </c>
      <c r="AF982" s="486">
        <v>0</v>
      </c>
      <c r="AG982" s="486">
        <v>0</v>
      </c>
      <c r="AH982" s="486">
        <v>0</v>
      </c>
      <c r="AI982" s="486">
        <v>16.51118</v>
      </c>
      <c r="AJ982" s="487">
        <v>1606.0153400000002</v>
      </c>
    </row>
    <row r="983" spans="1:47" s="42" customFormat="1" x14ac:dyDescent="0.25">
      <c r="A983" s="406"/>
      <c r="B983" s="115">
        <v>3401</v>
      </c>
      <c r="C983" s="185" t="s">
        <v>353</v>
      </c>
      <c r="D983" s="483">
        <v>0</v>
      </c>
      <c r="E983" s="483">
        <v>0</v>
      </c>
      <c r="F983" s="483">
        <v>0</v>
      </c>
      <c r="G983" s="483">
        <v>0</v>
      </c>
      <c r="H983" s="89">
        <v>0</v>
      </c>
      <c r="I983" s="483">
        <v>0</v>
      </c>
      <c r="J983" s="483">
        <v>0</v>
      </c>
      <c r="K983" s="483">
        <v>0</v>
      </c>
      <c r="L983" s="483">
        <v>0</v>
      </c>
      <c r="M983" s="483">
        <v>0</v>
      </c>
      <c r="N983" s="483">
        <v>0</v>
      </c>
      <c r="O983" s="483">
        <v>0</v>
      </c>
      <c r="P983" s="483">
        <v>0</v>
      </c>
      <c r="Q983" s="483">
        <v>0</v>
      </c>
      <c r="R983" s="89">
        <v>0</v>
      </c>
      <c r="S983" s="483">
        <v>0</v>
      </c>
      <c r="T983" s="483">
        <v>0</v>
      </c>
      <c r="U983" s="483">
        <v>0</v>
      </c>
      <c r="V983" s="483">
        <v>0</v>
      </c>
      <c r="W983" s="483">
        <v>0</v>
      </c>
      <c r="X983" s="483">
        <v>0</v>
      </c>
      <c r="Y983" s="483">
        <v>0</v>
      </c>
      <c r="Z983" s="483">
        <v>0</v>
      </c>
      <c r="AA983" s="483">
        <v>0</v>
      </c>
      <c r="AB983" s="483">
        <v>0</v>
      </c>
      <c r="AC983" s="483">
        <v>0</v>
      </c>
      <c r="AD983" s="483">
        <v>0</v>
      </c>
      <c r="AE983" s="483">
        <v>0</v>
      </c>
      <c r="AF983" s="486">
        <v>0</v>
      </c>
      <c r="AG983" s="486">
        <v>0</v>
      </c>
      <c r="AH983" s="486">
        <v>0</v>
      </c>
      <c r="AI983" s="486">
        <v>0</v>
      </c>
      <c r="AJ983" s="487">
        <v>0</v>
      </c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</row>
    <row r="984" spans="1:47" s="42" customFormat="1" x14ac:dyDescent="0.25">
      <c r="A984" s="406"/>
      <c r="B984" s="115">
        <v>3402</v>
      </c>
      <c r="C984" s="185" t="s">
        <v>354</v>
      </c>
      <c r="D984" s="483">
        <v>0</v>
      </c>
      <c r="E984" s="483">
        <v>0</v>
      </c>
      <c r="F984" s="483">
        <v>0</v>
      </c>
      <c r="G984" s="483">
        <v>0</v>
      </c>
      <c r="H984" s="89">
        <v>0</v>
      </c>
      <c r="I984" s="483">
        <v>0</v>
      </c>
      <c r="J984" s="483">
        <v>0</v>
      </c>
      <c r="K984" s="483">
        <v>0</v>
      </c>
      <c r="L984" s="483">
        <v>0</v>
      </c>
      <c r="M984" s="483">
        <v>0</v>
      </c>
      <c r="N984" s="483">
        <v>0</v>
      </c>
      <c r="O984" s="483">
        <v>0</v>
      </c>
      <c r="P984" s="483">
        <v>0</v>
      </c>
      <c r="Q984" s="483">
        <v>15.588520000000001</v>
      </c>
      <c r="R984" s="89">
        <v>15.588520000000001</v>
      </c>
      <c r="S984" s="483">
        <v>52.196089999999998</v>
      </c>
      <c r="T984" s="483">
        <v>0</v>
      </c>
      <c r="U984" s="483">
        <v>0</v>
      </c>
      <c r="V984" s="483">
        <v>0</v>
      </c>
      <c r="W984" s="483">
        <v>0</v>
      </c>
      <c r="X984" s="483">
        <v>0</v>
      </c>
      <c r="Y984" s="483">
        <v>0</v>
      </c>
      <c r="Z984" s="483">
        <v>0</v>
      </c>
      <c r="AA984" s="483">
        <v>0</v>
      </c>
      <c r="AB984" s="483">
        <v>1535.0610200000001</v>
      </c>
      <c r="AC984" s="483">
        <v>16.51118</v>
      </c>
      <c r="AD984" s="483">
        <v>1603.76829</v>
      </c>
      <c r="AE984" s="483">
        <v>1619.35681</v>
      </c>
      <c r="AF984" s="486">
        <v>0</v>
      </c>
      <c r="AG984" s="486">
        <v>0</v>
      </c>
      <c r="AH984" s="486">
        <v>0</v>
      </c>
      <c r="AI984" s="486">
        <v>16.51118</v>
      </c>
      <c r="AJ984" s="487">
        <v>1602.84563</v>
      </c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</row>
    <row r="985" spans="1:47" s="42" customFormat="1" x14ac:dyDescent="0.25">
      <c r="A985" s="406"/>
      <c r="B985" s="115">
        <v>340205</v>
      </c>
      <c r="C985" s="185" t="s">
        <v>355</v>
      </c>
      <c r="D985" s="483">
        <v>0</v>
      </c>
      <c r="E985" s="483">
        <v>0</v>
      </c>
      <c r="F985" s="483">
        <v>0</v>
      </c>
      <c r="G985" s="483">
        <v>0</v>
      </c>
      <c r="H985" s="89">
        <v>0</v>
      </c>
      <c r="I985" s="483">
        <v>0</v>
      </c>
      <c r="J985" s="483">
        <v>0</v>
      </c>
      <c r="K985" s="483">
        <v>0</v>
      </c>
      <c r="L985" s="483">
        <v>0</v>
      </c>
      <c r="M985" s="483">
        <v>0</v>
      </c>
      <c r="N985" s="483">
        <v>0</v>
      </c>
      <c r="O985" s="483">
        <v>0</v>
      </c>
      <c r="P985" s="483">
        <v>0</v>
      </c>
      <c r="Q985" s="483">
        <v>0</v>
      </c>
      <c r="R985" s="89">
        <v>0</v>
      </c>
      <c r="S985" s="483">
        <v>52.196089999999998</v>
      </c>
      <c r="T985" s="483">
        <v>0</v>
      </c>
      <c r="U985" s="483">
        <v>0</v>
      </c>
      <c r="V985" s="483">
        <v>0</v>
      </c>
      <c r="W985" s="483">
        <v>0</v>
      </c>
      <c r="X985" s="483">
        <v>0</v>
      </c>
      <c r="Y985" s="483">
        <v>0</v>
      </c>
      <c r="Z985" s="483">
        <v>0</v>
      </c>
      <c r="AA985" s="483">
        <v>0</v>
      </c>
      <c r="AB985" s="483">
        <v>1490.0699400000001</v>
      </c>
      <c r="AC985" s="483">
        <v>16.51118</v>
      </c>
      <c r="AD985" s="483">
        <v>1558.77721</v>
      </c>
      <c r="AE985" s="483">
        <v>1558.77721</v>
      </c>
      <c r="AF985" s="486">
        <v>0</v>
      </c>
      <c r="AG985" s="486">
        <v>0</v>
      </c>
      <c r="AH985" s="486">
        <v>0</v>
      </c>
      <c r="AI985" s="486">
        <v>16.51118</v>
      </c>
      <c r="AJ985" s="487">
        <v>1542.26603</v>
      </c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</row>
    <row r="986" spans="1:47" s="42" customFormat="1" x14ac:dyDescent="0.25">
      <c r="A986" s="406"/>
      <c r="B986" s="115">
        <v>340210</v>
      </c>
      <c r="C986" s="185" t="s">
        <v>356</v>
      </c>
      <c r="D986" s="483">
        <v>0</v>
      </c>
      <c r="E986" s="483">
        <v>0</v>
      </c>
      <c r="F986" s="483">
        <v>0</v>
      </c>
      <c r="G986" s="483">
        <v>0</v>
      </c>
      <c r="H986" s="89">
        <v>0</v>
      </c>
      <c r="I986" s="483">
        <v>0</v>
      </c>
      <c r="J986" s="483">
        <v>0</v>
      </c>
      <c r="K986" s="483">
        <v>0</v>
      </c>
      <c r="L986" s="483">
        <v>0</v>
      </c>
      <c r="M986" s="483">
        <v>0</v>
      </c>
      <c r="N986" s="483">
        <v>0</v>
      </c>
      <c r="O986" s="483">
        <v>0</v>
      </c>
      <c r="P986" s="483">
        <v>0</v>
      </c>
      <c r="Q986" s="483">
        <v>15.588520000000001</v>
      </c>
      <c r="R986" s="89">
        <v>15.588520000000001</v>
      </c>
      <c r="S986" s="483">
        <v>0</v>
      </c>
      <c r="T986" s="483">
        <v>0</v>
      </c>
      <c r="U986" s="483">
        <v>0</v>
      </c>
      <c r="V986" s="483">
        <v>0</v>
      </c>
      <c r="W986" s="483">
        <v>0</v>
      </c>
      <c r="X986" s="483">
        <v>0</v>
      </c>
      <c r="Y986" s="483">
        <v>0</v>
      </c>
      <c r="Z986" s="483">
        <v>0</v>
      </c>
      <c r="AA986" s="483">
        <v>0</v>
      </c>
      <c r="AB986" s="483">
        <v>44.991079999999997</v>
      </c>
      <c r="AC986" s="483">
        <v>0</v>
      </c>
      <c r="AD986" s="483">
        <v>44.991079999999997</v>
      </c>
      <c r="AE986" s="483">
        <v>60.579599999999999</v>
      </c>
      <c r="AF986" s="486">
        <v>0</v>
      </c>
      <c r="AG986" s="486">
        <v>0</v>
      </c>
      <c r="AH986" s="486">
        <v>0</v>
      </c>
      <c r="AI986" s="486">
        <v>0</v>
      </c>
      <c r="AJ986" s="487">
        <v>60.579599999999999</v>
      </c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</row>
    <row r="987" spans="1:47" s="42" customFormat="1" x14ac:dyDescent="0.25">
      <c r="A987" s="406"/>
      <c r="B987" s="115">
        <v>3490</v>
      </c>
      <c r="C987" s="185" t="s">
        <v>53</v>
      </c>
      <c r="D987" s="483">
        <v>0</v>
      </c>
      <c r="E987" s="483">
        <v>0</v>
      </c>
      <c r="F987" s="483">
        <v>0</v>
      </c>
      <c r="G987" s="483">
        <v>0</v>
      </c>
      <c r="H987" s="89">
        <v>0</v>
      </c>
      <c r="I987" s="483">
        <v>0</v>
      </c>
      <c r="J987" s="483">
        <v>0</v>
      </c>
      <c r="K987" s="483">
        <v>0</v>
      </c>
      <c r="L987" s="483">
        <v>0</v>
      </c>
      <c r="M987" s="483">
        <v>0</v>
      </c>
      <c r="N987" s="483">
        <v>0</v>
      </c>
      <c r="O987" s="483">
        <v>0</v>
      </c>
      <c r="P987" s="483">
        <v>0</v>
      </c>
      <c r="Q987" s="483">
        <v>0</v>
      </c>
      <c r="R987" s="89">
        <v>0</v>
      </c>
      <c r="S987" s="483">
        <v>0</v>
      </c>
      <c r="T987" s="483">
        <v>0</v>
      </c>
      <c r="U987" s="483">
        <v>0</v>
      </c>
      <c r="V987" s="483">
        <v>0</v>
      </c>
      <c r="W987" s="483">
        <v>3.1697099999999998</v>
      </c>
      <c r="X987" s="483">
        <v>0</v>
      </c>
      <c r="Y987" s="483">
        <v>0</v>
      </c>
      <c r="Z987" s="483">
        <v>0</v>
      </c>
      <c r="AA987" s="483">
        <v>0</v>
      </c>
      <c r="AB987" s="483">
        <v>0</v>
      </c>
      <c r="AC987" s="483">
        <v>0</v>
      </c>
      <c r="AD987" s="483">
        <v>3.1697099999999998</v>
      </c>
      <c r="AE987" s="483">
        <v>3.1697099999999998</v>
      </c>
      <c r="AF987" s="486">
        <v>0</v>
      </c>
      <c r="AG987" s="486">
        <v>0</v>
      </c>
      <c r="AH987" s="486">
        <v>0</v>
      </c>
      <c r="AI987" s="486">
        <v>0</v>
      </c>
      <c r="AJ987" s="487">
        <v>3.1697099999999998</v>
      </c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</row>
    <row r="988" spans="1:47" s="40" customFormat="1" x14ac:dyDescent="0.25">
      <c r="A988" s="405"/>
      <c r="B988" s="114">
        <v>35</v>
      </c>
      <c r="C988" s="321" t="s">
        <v>857</v>
      </c>
      <c r="D988" s="484">
        <v>4064.2676999999999</v>
      </c>
      <c r="E988" s="484">
        <v>46910.56205</v>
      </c>
      <c r="F988" s="484">
        <v>98773.895050000006</v>
      </c>
      <c r="G988" s="484">
        <v>-7579.2661200000002</v>
      </c>
      <c r="H988" s="26">
        <v>142169.45867999998</v>
      </c>
      <c r="I988" s="484">
        <v>19246.806550000001</v>
      </c>
      <c r="J988" s="484">
        <v>2854.3393299999998</v>
      </c>
      <c r="K988" s="484">
        <v>-167.21700000000001</v>
      </c>
      <c r="L988" s="484">
        <v>22560.518230000001</v>
      </c>
      <c r="M988" s="484">
        <v>267.04219999999998</v>
      </c>
      <c r="N988" s="484">
        <v>18644.321479999999</v>
      </c>
      <c r="O988" s="484">
        <v>2168.3527300000001</v>
      </c>
      <c r="P988" s="484">
        <v>2865.3254999999999</v>
      </c>
      <c r="Q988" s="484">
        <v>600.17133000000001</v>
      </c>
      <c r="R988" s="26">
        <v>69039.660350000006</v>
      </c>
      <c r="S988" s="484">
        <v>1137.7880600000001</v>
      </c>
      <c r="T988" s="484">
        <v>1438.24415</v>
      </c>
      <c r="U988" s="484">
        <v>200.37203</v>
      </c>
      <c r="V988" s="484">
        <v>86.926649999999995</v>
      </c>
      <c r="W988" s="484">
        <v>1171.0272199999999</v>
      </c>
      <c r="X988" s="484">
        <v>42.863930000000003</v>
      </c>
      <c r="Y988" s="484">
        <v>33.180770000000003</v>
      </c>
      <c r="Z988" s="484">
        <v>38.515560000000001</v>
      </c>
      <c r="AA988" s="484">
        <v>565.74734000000001</v>
      </c>
      <c r="AB988" s="484">
        <v>1299.2807600000001</v>
      </c>
      <c r="AC988" s="484">
        <v>0</v>
      </c>
      <c r="AD988" s="484">
        <v>6013.9464700000008</v>
      </c>
      <c r="AE988" s="484">
        <v>217223.0655</v>
      </c>
      <c r="AF988" s="486">
        <v>18477.104479999998</v>
      </c>
      <c r="AG988" s="486">
        <v>22914.487080000003</v>
      </c>
      <c r="AH988" s="486">
        <v>0</v>
      </c>
      <c r="AI988" s="486">
        <v>598.92811000000006</v>
      </c>
      <c r="AJ988" s="487">
        <v>175232.54582999999</v>
      </c>
    </row>
    <row r="989" spans="1:47" s="42" customFormat="1" x14ac:dyDescent="0.25">
      <c r="A989" s="406"/>
      <c r="B989" s="115">
        <v>3501</v>
      </c>
      <c r="C989" s="185" t="s">
        <v>357</v>
      </c>
      <c r="D989" s="483">
        <v>5088.7887099999998</v>
      </c>
      <c r="E989" s="483">
        <v>37766.10224</v>
      </c>
      <c r="F989" s="483">
        <v>102904.52641999999</v>
      </c>
      <c r="G989" s="483">
        <v>9426.4206799999993</v>
      </c>
      <c r="H989" s="89">
        <v>155185.83804999999</v>
      </c>
      <c r="I989" s="483">
        <v>12085.392980000001</v>
      </c>
      <c r="J989" s="483">
        <v>2543.1317899999999</v>
      </c>
      <c r="K989" s="483">
        <v>0</v>
      </c>
      <c r="L989" s="483">
        <v>19806.87341</v>
      </c>
      <c r="M989" s="483">
        <v>180.91883000000001</v>
      </c>
      <c r="N989" s="483">
        <v>18575.35369</v>
      </c>
      <c r="O989" s="483">
        <v>2172.95984</v>
      </c>
      <c r="P989" s="483">
        <v>2624.3085900000001</v>
      </c>
      <c r="Q989" s="483">
        <v>520.19890999999996</v>
      </c>
      <c r="R989" s="89">
        <v>58509.138040000005</v>
      </c>
      <c r="S989" s="483">
        <v>1137.7880600000001</v>
      </c>
      <c r="T989" s="483">
        <v>3414.1465199999998</v>
      </c>
      <c r="U989" s="483">
        <v>200.37203</v>
      </c>
      <c r="V989" s="483">
        <v>86.926649999999995</v>
      </c>
      <c r="W989" s="483">
        <v>1059.3169499999999</v>
      </c>
      <c r="X989" s="483">
        <v>34.976059999999997</v>
      </c>
      <c r="Y989" s="483">
        <v>0</v>
      </c>
      <c r="Z989" s="483">
        <v>0</v>
      </c>
      <c r="AA989" s="483">
        <v>519.76178000000004</v>
      </c>
      <c r="AB989" s="483">
        <v>1036.74252</v>
      </c>
      <c r="AC989" s="483">
        <v>0</v>
      </c>
      <c r="AD989" s="483">
        <v>7490.030569999999</v>
      </c>
      <c r="AE989" s="483">
        <v>221185.00666000001</v>
      </c>
      <c r="AF989" s="486">
        <v>18575.35369</v>
      </c>
      <c r="AG989" s="486">
        <v>20074.71889</v>
      </c>
      <c r="AH989" s="486">
        <v>0</v>
      </c>
      <c r="AI989" s="486">
        <v>519.76178000000004</v>
      </c>
      <c r="AJ989" s="487">
        <v>182015.17230000001</v>
      </c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</row>
    <row r="990" spans="1:47" s="42" customFormat="1" x14ac:dyDescent="0.25">
      <c r="A990" s="406"/>
      <c r="B990" s="115">
        <v>3502</v>
      </c>
      <c r="C990" s="185" t="s">
        <v>1589</v>
      </c>
      <c r="D990" s="483">
        <v>0</v>
      </c>
      <c r="E990" s="483">
        <v>9036.1570300000003</v>
      </c>
      <c r="F990" s="483">
        <v>4936.7610599999998</v>
      </c>
      <c r="G990" s="483">
        <v>1172.9026799999999</v>
      </c>
      <c r="H990" s="89">
        <v>15145.820769999998</v>
      </c>
      <c r="I990" s="483">
        <v>5127.8546100000003</v>
      </c>
      <c r="J990" s="483">
        <v>155.9059</v>
      </c>
      <c r="K990" s="483">
        <v>0</v>
      </c>
      <c r="L990" s="483">
        <v>1905.4449400000001</v>
      </c>
      <c r="M990" s="483">
        <v>0</v>
      </c>
      <c r="N990" s="483">
        <v>38.241210000000002</v>
      </c>
      <c r="O990" s="483">
        <v>0</v>
      </c>
      <c r="P990" s="483">
        <v>0</v>
      </c>
      <c r="Q990" s="483">
        <v>0</v>
      </c>
      <c r="R990" s="89">
        <v>7227.4466600000005</v>
      </c>
      <c r="S990" s="483">
        <v>0</v>
      </c>
      <c r="T990" s="483">
        <v>0</v>
      </c>
      <c r="U990" s="483">
        <v>0</v>
      </c>
      <c r="V990" s="483">
        <v>0</v>
      </c>
      <c r="W990" s="483">
        <v>0</v>
      </c>
      <c r="X990" s="483">
        <v>0</v>
      </c>
      <c r="Y990" s="483">
        <v>0</v>
      </c>
      <c r="Z990" s="483">
        <v>0</v>
      </c>
      <c r="AA990" s="483">
        <v>0</v>
      </c>
      <c r="AB990" s="483">
        <v>0</v>
      </c>
      <c r="AC990" s="483">
        <v>0</v>
      </c>
      <c r="AD990" s="483">
        <v>0</v>
      </c>
      <c r="AE990" s="483">
        <v>22373.26743</v>
      </c>
      <c r="AF990" s="486">
        <v>38.241210000000002</v>
      </c>
      <c r="AG990" s="486">
        <v>1905.4449400000001</v>
      </c>
      <c r="AH990" s="486">
        <v>0</v>
      </c>
      <c r="AI990" s="486">
        <v>0</v>
      </c>
      <c r="AJ990" s="487">
        <v>20429.581280000002</v>
      </c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</row>
    <row r="991" spans="1:47" s="42" customFormat="1" x14ac:dyDescent="0.25">
      <c r="A991" s="406"/>
      <c r="B991" s="115">
        <v>3503</v>
      </c>
      <c r="C991" s="185" t="s">
        <v>858</v>
      </c>
      <c r="D991" s="483">
        <v>0</v>
      </c>
      <c r="E991" s="483">
        <v>0</v>
      </c>
      <c r="F991" s="483">
        <v>0</v>
      </c>
      <c r="G991" s="483">
        <v>0</v>
      </c>
      <c r="H991" s="89">
        <v>0</v>
      </c>
      <c r="I991" s="483">
        <v>0</v>
      </c>
      <c r="J991" s="483">
        <v>0</v>
      </c>
      <c r="K991" s="483">
        <v>0</v>
      </c>
      <c r="L991" s="483">
        <v>0</v>
      </c>
      <c r="M991" s="483">
        <v>0</v>
      </c>
      <c r="N991" s="483">
        <v>0</v>
      </c>
      <c r="O991" s="483">
        <v>0</v>
      </c>
      <c r="P991" s="483">
        <v>0</v>
      </c>
      <c r="Q991" s="483">
        <v>0</v>
      </c>
      <c r="R991" s="89">
        <v>0</v>
      </c>
      <c r="S991" s="483">
        <v>0</v>
      </c>
      <c r="T991" s="483">
        <v>0</v>
      </c>
      <c r="U991" s="483">
        <v>0</v>
      </c>
      <c r="V991" s="483">
        <v>0</v>
      </c>
      <c r="W991" s="483">
        <v>0</v>
      </c>
      <c r="X991" s="483">
        <v>0</v>
      </c>
      <c r="Y991" s="483">
        <v>0</v>
      </c>
      <c r="Z991" s="483">
        <v>0</v>
      </c>
      <c r="AA991" s="483">
        <v>0</v>
      </c>
      <c r="AB991" s="483">
        <v>0</v>
      </c>
      <c r="AC991" s="483">
        <v>0</v>
      </c>
      <c r="AD991" s="483">
        <v>0</v>
      </c>
      <c r="AE991" s="483">
        <v>0</v>
      </c>
      <c r="AF991" s="486">
        <v>0</v>
      </c>
      <c r="AG991" s="486">
        <v>0</v>
      </c>
      <c r="AH991" s="486">
        <v>0</v>
      </c>
      <c r="AI991" s="486">
        <v>0</v>
      </c>
      <c r="AJ991" s="487">
        <v>0</v>
      </c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</row>
    <row r="992" spans="1:47" s="42" customFormat="1" x14ac:dyDescent="0.25">
      <c r="A992" s="406"/>
      <c r="B992" s="115">
        <v>3504</v>
      </c>
      <c r="C992" s="185" t="s">
        <v>859</v>
      </c>
      <c r="D992" s="483">
        <v>-1024.5210099999999</v>
      </c>
      <c r="E992" s="483">
        <v>108.30278</v>
      </c>
      <c r="F992" s="483">
        <v>-9067.3924299999999</v>
      </c>
      <c r="G992" s="483">
        <v>-18178.589479999999</v>
      </c>
      <c r="H992" s="89">
        <v>-28162.200140000001</v>
      </c>
      <c r="I992" s="483">
        <v>2033.5589600000001</v>
      </c>
      <c r="J992" s="483">
        <v>155.30163999999999</v>
      </c>
      <c r="K992" s="483">
        <v>-167.21700000000001</v>
      </c>
      <c r="L992" s="483">
        <v>848.19988000000001</v>
      </c>
      <c r="M992" s="483">
        <v>86.123369999999994</v>
      </c>
      <c r="N992" s="483">
        <v>30.726579999999998</v>
      </c>
      <c r="O992" s="483">
        <v>-4.6071099999999996</v>
      </c>
      <c r="P992" s="483">
        <v>241.01691</v>
      </c>
      <c r="Q992" s="483">
        <v>79.97242</v>
      </c>
      <c r="R992" s="89">
        <v>3303.0756499999998</v>
      </c>
      <c r="S992" s="483">
        <v>0</v>
      </c>
      <c r="T992" s="483">
        <v>-1975.90237</v>
      </c>
      <c r="U992" s="483">
        <v>0</v>
      </c>
      <c r="V992" s="483">
        <v>0</v>
      </c>
      <c r="W992" s="483">
        <v>111.71026999999999</v>
      </c>
      <c r="X992" s="483">
        <v>7.8878700000000004</v>
      </c>
      <c r="Y992" s="483">
        <v>33.180770000000003</v>
      </c>
      <c r="Z992" s="483">
        <v>38.515560000000001</v>
      </c>
      <c r="AA992" s="483">
        <v>45.98556</v>
      </c>
      <c r="AB992" s="483">
        <v>262.53823999999997</v>
      </c>
      <c r="AC992" s="483">
        <v>0</v>
      </c>
      <c r="AD992" s="483">
        <v>-1476.0841</v>
      </c>
      <c r="AE992" s="483">
        <v>-26335.208590000002</v>
      </c>
      <c r="AF992" s="486">
        <v>-136.49042000000003</v>
      </c>
      <c r="AG992" s="486">
        <v>934.32325000000003</v>
      </c>
      <c r="AH992" s="486">
        <v>0</v>
      </c>
      <c r="AI992" s="486">
        <v>79.166330000000002</v>
      </c>
      <c r="AJ992" s="487">
        <v>-27212.207750000005</v>
      </c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</row>
    <row r="993" spans="1:47" s="40" customFormat="1" x14ac:dyDescent="0.25">
      <c r="A993" s="405"/>
      <c r="B993" s="114">
        <v>36</v>
      </c>
      <c r="C993" s="321" t="s">
        <v>6</v>
      </c>
      <c r="D993" s="484">
        <v>1E-4</v>
      </c>
      <c r="E993" s="484">
        <v>11684.44846</v>
      </c>
      <c r="F993" s="484">
        <v>18793.659370000001</v>
      </c>
      <c r="G993" s="484">
        <v>7.16472</v>
      </c>
      <c r="H993" s="26">
        <v>30485.272649999999</v>
      </c>
      <c r="I993" s="484">
        <v>13.746639999999999</v>
      </c>
      <c r="J993" s="484">
        <v>85.334500000000006</v>
      </c>
      <c r="K993" s="484">
        <v>0</v>
      </c>
      <c r="L993" s="484">
        <v>0</v>
      </c>
      <c r="M993" s="484">
        <v>305.51533999999998</v>
      </c>
      <c r="N993" s="484">
        <v>0</v>
      </c>
      <c r="O993" s="484">
        <v>2873.16563</v>
      </c>
      <c r="P993" s="484">
        <v>178.26612</v>
      </c>
      <c r="Q993" s="484">
        <v>34041.27405</v>
      </c>
      <c r="R993" s="26">
        <v>37497.302280000004</v>
      </c>
      <c r="S993" s="484">
        <v>-1147.54324</v>
      </c>
      <c r="T993" s="484">
        <v>0</v>
      </c>
      <c r="U993" s="484">
        <v>13.312239999999999</v>
      </c>
      <c r="V993" s="484">
        <v>-376.71541000000002</v>
      </c>
      <c r="W993" s="484">
        <v>0</v>
      </c>
      <c r="X993" s="484">
        <v>-6850.9202800000003</v>
      </c>
      <c r="Y993" s="484">
        <v>-2973.6381500000002</v>
      </c>
      <c r="Z993" s="484">
        <v>0</v>
      </c>
      <c r="AA993" s="484">
        <v>-2706.1307499999998</v>
      </c>
      <c r="AB993" s="484">
        <v>0</v>
      </c>
      <c r="AC993" s="484">
        <v>0</v>
      </c>
      <c r="AD993" s="484">
        <v>-14041.635590000002</v>
      </c>
      <c r="AE993" s="484">
        <v>53940.939339999997</v>
      </c>
      <c r="AF993" s="486">
        <v>0</v>
      </c>
      <c r="AG993" s="486">
        <v>-71.200070000000039</v>
      </c>
      <c r="AH993" s="486">
        <v>0</v>
      </c>
      <c r="AI993" s="486">
        <v>-5679.7689</v>
      </c>
      <c r="AJ993" s="487">
        <v>59691.908310000006</v>
      </c>
    </row>
    <row r="994" spans="1:47" s="42" customFormat="1" x14ac:dyDescent="0.25">
      <c r="A994" s="406"/>
      <c r="B994" s="115">
        <v>3601</v>
      </c>
      <c r="C994" s="185" t="s">
        <v>1590</v>
      </c>
      <c r="D994" s="483">
        <v>1E-4</v>
      </c>
      <c r="E994" s="483">
        <v>11684.44846</v>
      </c>
      <c r="F994" s="483">
        <v>18793.659370000001</v>
      </c>
      <c r="G994" s="483">
        <v>7.16472</v>
      </c>
      <c r="H994" s="89">
        <v>30485.272649999999</v>
      </c>
      <c r="I994" s="483">
        <v>13.746639999999999</v>
      </c>
      <c r="J994" s="483">
        <v>85.334500000000006</v>
      </c>
      <c r="K994" s="483">
        <v>0</v>
      </c>
      <c r="L994" s="483">
        <v>0</v>
      </c>
      <c r="M994" s="483">
        <v>305.51533999999998</v>
      </c>
      <c r="N994" s="483">
        <v>0</v>
      </c>
      <c r="O994" s="483">
        <v>2873.16563</v>
      </c>
      <c r="P994" s="483">
        <v>178.26612</v>
      </c>
      <c r="Q994" s="483">
        <v>34041.27405</v>
      </c>
      <c r="R994" s="89">
        <v>37497.302280000004</v>
      </c>
      <c r="S994" s="483">
        <v>398.30937999999998</v>
      </c>
      <c r="T994" s="483">
        <v>0</v>
      </c>
      <c r="U994" s="483">
        <v>13.312239999999999</v>
      </c>
      <c r="V994" s="483">
        <v>0</v>
      </c>
      <c r="W994" s="483">
        <v>0</v>
      </c>
      <c r="X994" s="483">
        <v>0</v>
      </c>
      <c r="Y994" s="483">
        <v>0.23927000000000001</v>
      </c>
      <c r="Z994" s="483">
        <v>0</v>
      </c>
      <c r="AA994" s="483">
        <v>0</v>
      </c>
      <c r="AB994" s="483">
        <v>0</v>
      </c>
      <c r="AC994" s="483">
        <v>0</v>
      </c>
      <c r="AD994" s="483">
        <v>411.86088999999993</v>
      </c>
      <c r="AE994" s="483">
        <v>68394.435819999999</v>
      </c>
      <c r="AF994" s="486">
        <v>0</v>
      </c>
      <c r="AG994" s="486">
        <v>305.51533999999998</v>
      </c>
      <c r="AH994" s="486">
        <v>0</v>
      </c>
      <c r="AI994" s="486">
        <v>0.23927000000000001</v>
      </c>
      <c r="AJ994" s="487">
        <v>68088.68121000001</v>
      </c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</row>
    <row r="995" spans="1:47" s="42" customFormat="1" x14ac:dyDescent="0.25">
      <c r="A995" s="406"/>
      <c r="B995" s="115">
        <v>3602</v>
      </c>
      <c r="C995" s="185" t="s">
        <v>358</v>
      </c>
      <c r="D995" s="483">
        <v>0</v>
      </c>
      <c r="E995" s="483">
        <v>0</v>
      </c>
      <c r="F995" s="483">
        <v>0</v>
      </c>
      <c r="G995" s="483">
        <v>0</v>
      </c>
      <c r="H995" s="89">
        <v>0</v>
      </c>
      <c r="I995" s="483">
        <v>0</v>
      </c>
      <c r="J995" s="483">
        <v>0</v>
      </c>
      <c r="K995" s="483">
        <v>0</v>
      </c>
      <c r="L995" s="483">
        <v>0</v>
      </c>
      <c r="M995" s="483">
        <v>0</v>
      </c>
      <c r="N995" s="483">
        <v>0</v>
      </c>
      <c r="O995" s="483">
        <v>0</v>
      </c>
      <c r="P995" s="483">
        <v>0</v>
      </c>
      <c r="Q995" s="483">
        <v>0</v>
      </c>
      <c r="R995" s="89">
        <v>0</v>
      </c>
      <c r="S995" s="483">
        <v>-1545.8526199999999</v>
      </c>
      <c r="T995" s="483">
        <v>0</v>
      </c>
      <c r="U995" s="483">
        <v>0</v>
      </c>
      <c r="V995" s="483">
        <v>-376.71541000000002</v>
      </c>
      <c r="W995" s="483">
        <v>0</v>
      </c>
      <c r="X995" s="483">
        <v>-6850.9202800000003</v>
      </c>
      <c r="Y995" s="483">
        <v>-2973.8774199999998</v>
      </c>
      <c r="Z995" s="483">
        <v>0</v>
      </c>
      <c r="AA995" s="483">
        <v>-2706.1307499999998</v>
      </c>
      <c r="AB995" s="483">
        <v>0</v>
      </c>
      <c r="AC995" s="483">
        <v>0</v>
      </c>
      <c r="AD995" s="483">
        <v>-14453.496480000002</v>
      </c>
      <c r="AE995" s="483">
        <v>-14453.496480000002</v>
      </c>
      <c r="AF995" s="486">
        <v>0</v>
      </c>
      <c r="AG995" s="486">
        <v>-376.71541000000002</v>
      </c>
      <c r="AH995" s="486">
        <v>0</v>
      </c>
      <c r="AI995" s="486">
        <v>-5680.0081699999992</v>
      </c>
      <c r="AJ995" s="487">
        <v>-8396.7728999999999</v>
      </c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</row>
    <row r="996" spans="1:47" s="42" customFormat="1" x14ac:dyDescent="0.25">
      <c r="A996" s="406"/>
      <c r="B996" s="115">
        <v>3603</v>
      </c>
      <c r="C996" s="185" t="s">
        <v>860</v>
      </c>
      <c r="D996" s="483">
        <v>0</v>
      </c>
      <c r="E996" s="483">
        <v>0</v>
      </c>
      <c r="F996" s="483">
        <v>0</v>
      </c>
      <c r="G996" s="483">
        <v>0</v>
      </c>
      <c r="H996" s="89">
        <v>0</v>
      </c>
      <c r="I996" s="483">
        <v>0</v>
      </c>
      <c r="J996" s="483">
        <v>0</v>
      </c>
      <c r="K996" s="483">
        <v>0</v>
      </c>
      <c r="L996" s="483">
        <v>0</v>
      </c>
      <c r="M996" s="483">
        <v>0</v>
      </c>
      <c r="N996" s="483">
        <v>0</v>
      </c>
      <c r="O996" s="483">
        <v>0</v>
      </c>
      <c r="P996" s="483">
        <v>0</v>
      </c>
      <c r="Q996" s="483">
        <v>0</v>
      </c>
      <c r="R996" s="89">
        <v>0</v>
      </c>
      <c r="S996" s="483">
        <v>0</v>
      </c>
      <c r="T996" s="483">
        <v>0</v>
      </c>
      <c r="U996" s="483">
        <v>0</v>
      </c>
      <c r="V996" s="483">
        <v>0</v>
      </c>
      <c r="W996" s="483">
        <v>0</v>
      </c>
      <c r="X996" s="483">
        <v>0</v>
      </c>
      <c r="Y996" s="483">
        <v>0</v>
      </c>
      <c r="Z996" s="483">
        <v>0</v>
      </c>
      <c r="AA996" s="483">
        <v>0</v>
      </c>
      <c r="AB996" s="483">
        <v>0</v>
      </c>
      <c r="AC996" s="483">
        <v>0</v>
      </c>
      <c r="AD996" s="483">
        <v>0</v>
      </c>
      <c r="AE996" s="483">
        <v>0</v>
      </c>
      <c r="AF996" s="486">
        <v>0</v>
      </c>
      <c r="AG996" s="486">
        <v>0</v>
      </c>
      <c r="AH996" s="486">
        <v>0</v>
      </c>
      <c r="AI996" s="486">
        <v>0</v>
      </c>
      <c r="AJ996" s="487">
        <v>0</v>
      </c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</row>
    <row r="997" spans="1:47" s="42" customFormat="1" x14ac:dyDescent="0.25">
      <c r="A997" s="406"/>
      <c r="B997" s="115">
        <v>3604</v>
      </c>
      <c r="C997" s="185" t="s">
        <v>359</v>
      </c>
      <c r="D997" s="483">
        <v>0</v>
      </c>
      <c r="E997" s="483">
        <v>0</v>
      </c>
      <c r="F997" s="483">
        <v>0</v>
      </c>
      <c r="G997" s="483">
        <v>0</v>
      </c>
      <c r="H997" s="89">
        <v>0</v>
      </c>
      <c r="I997" s="483">
        <v>0</v>
      </c>
      <c r="J997" s="483">
        <v>0</v>
      </c>
      <c r="K997" s="483">
        <v>0</v>
      </c>
      <c r="L997" s="483">
        <v>0</v>
      </c>
      <c r="M997" s="483">
        <v>0</v>
      </c>
      <c r="N997" s="483">
        <v>0</v>
      </c>
      <c r="O997" s="483">
        <v>0</v>
      </c>
      <c r="P997" s="483">
        <v>0</v>
      </c>
      <c r="Q997" s="483">
        <v>0</v>
      </c>
      <c r="R997" s="89">
        <v>0</v>
      </c>
      <c r="S997" s="483">
        <v>0</v>
      </c>
      <c r="T997" s="483">
        <v>0</v>
      </c>
      <c r="U997" s="483">
        <v>0</v>
      </c>
      <c r="V997" s="483">
        <v>0</v>
      </c>
      <c r="W997" s="483">
        <v>0</v>
      </c>
      <c r="X997" s="483">
        <v>0</v>
      </c>
      <c r="Y997" s="483">
        <v>0</v>
      </c>
      <c r="Z997" s="483">
        <v>0</v>
      </c>
      <c r="AA997" s="483">
        <v>0</v>
      </c>
      <c r="AB997" s="483">
        <v>0</v>
      </c>
      <c r="AC997" s="483">
        <v>0</v>
      </c>
      <c r="AD997" s="483">
        <v>0</v>
      </c>
      <c r="AE997" s="483">
        <v>0</v>
      </c>
      <c r="AF997" s="486">
        <v>0</v>
      </c>
      <c r="AG997" s="486">
        <v>0</v>
      </c>
      <c r="AH997" s="486">
        <v>0</v>
      </c>
      <c r="AI997" s="486">
        <v>0</v>
      </c>
      <c r="AJ997" s="487">
        <v>0</v>
      </c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</row>
    <row r="998" spans="1:47" s="40" customFormat="1" x14ac:dyDescent="0.25">
      <c r="A998" s="405"/>
      <c r="B998" s="114">
        <v>37</v>
      </c>
      <c r="C998" s="321" t="s">
        <v>861</v>
      </c>
      <c r="D998" s="484">
        <v>0</v>
      </c>
      <c r="E998" s="484">
        <v>0</v>
      </c>
      <c r="F998" s="484">
        <v>0</v>
      </c>
      <c r="G998" s="484">
        <v>0</v>
      </c>
      <c r="H998" s="26">
        <v>0</v>
      </c>
      <c r="I998" s="484">
        <v>0</v>
      </c>
      <c r="J998" s="484">
        <v>0</v>
      </c>
      <c r="K998" s="484">
        <v>0</v>
      </c>
      <c r="L998" s="484">
        <v>0</v>
      </c>
      <c r="M998" s="484">
        <v>0</v>
      </c>
      <c r="N998" s="484">
        <v>0</v>
      </c>
      <c r="O998" s="484">
        <v>0</v>
      </c>
      <c r="P998" s="484">
        <v>0</v>
      </c>
      <c r="Q998" s="484">
        <v>0</v>
      </c>
      <c r="R998" s="26">
        <v>0</v>
      </c>
      <c r="S998" s="484">
        <v>0</v>
      </c>
      <c r="T998" s="484">
        <v>0</v>
      </c>
      <c r="U998" s="484">
        <v>0</v>
      </c>
      <c r="V998" s="484">
        <v>0</v>
      </c>
      <c r="W998" s="484">
        <v>0</v>
      </c>
      <c r="X998" s="484">
        <v>0</v>
      </c>
      <c r="Y998" s="484">
        <v>0</v>
      </c>
      <c r="Z998" s="484">
        <v>0</v>
      </c>
      <c r="AA998" s="484">
        <v>0</v>
      </c>
      <c r="AB998" s="484">
        <v>0</v>
      </c>
      <c r="AC998" s="484">
        <v>0</v>
      </c>
      <c r="AD998" s="484">
        <v>0</v>
      </c>
      <c r="AE998" s="484">
        <v>0</v>
      </c>
      <c r="AF998" s="486">
        <v>0</v>
      </c>
      <c r="AG998" s="486">
        <v>0</v>
      </c>
      <c r="AH998" s="486">
        <v>0</v>
      </c>
      <c r="AI998" s="486">
        <v>0</v>
      </c>
      <c r="AJ998" s="487">
        <v>0</v>
      </c>
    </row>
    <row r="999" spans="1:47" s="40" customFormat="1" x14ac:dyDescent="0.25">
      <c r="A999" s="405"/>
      <c r="B999" s="114">
        <v>3</v>
      </c>
      <c r="C999" s="321" t="s">
        <v>360</v>
      </c>
      <c r="D999" s="484">
        <v>526748.55645999999</v>
      </c>
      <c r="E999" s="484">
        <v>789845.89754999999</v>
      </c>
      <c r="F999" s="484">
        <v>1250006.51954</v>
      </c>
      <c r="G999" s="484">
        <v>446393.66830999998</v>
      </c>
      <c r="H999" s="26">
        <v>3012994.6418600003</v>
      </c>
      <c r="I999" s="484">
        <v>199123.79633000001</v>
      </c>
      <c r="J999" s="484">
        <v>350849.77489</v>
      </c>
      <c r="K999" s="484">
        <v>80062.093999999997</v>
      </c>
      <c r="L999" s="484">
        <v>440790.54051000002</v>
      </c>
      <c r="M999" s="484">
        <v>81131.709189999994</v>
      </c>
      <c r="N999" s="484">
        <v>379678.73031999997</v>
      </c>
      <c r="O999" s="484">
        <v>59418.76195</v>
      </c>
      <c r="P999" s="484">
        <v>63941.41403</v>
      </c>
      <c r="Q999" s="484">
        <v>150851.36170000001</v>
      </c>
      <c r="R999" s="26">
        <v>1805848.1829200001</v>
      </c>
      <c r="S999" s="484">
        <v>57632.712619999998</v>
      </c>
      <c r="T999" s="484">
        <v>24170.753789999999</v>
      </c>
      <c r="U999" s="484">
        <v>12689.092070000001</v>
      </c>
      <c r="V999" s="484">
        <v>11250.26037</v>
      </c>
      <c r="W999" s="484">
        <v>30498.294760000001</v>
      </c>
      <c r="X999" s="484">
        <v>7191.9436500000002</v>
      </c>
      <c r="Y999" s="484">
        <v>14572.74705</v>
      </c>
      <c r="Z999" s="484">
        <v>11413.177</v>
      </c>
      <c r="AA999" s="484">
        <v>19910.380980000002</v>
      </c>
      <c r="AB999" s="484">
        <v>23889.813330000001</v>
      </c>
      <c r="AC999" s="484">
        <v>17566.77781</v>
      </c>
      <c r="AD999" s="484">
        <v>230785.95343000002</v>
      </c>
      <c r="AE999" s="484">
        <v>5049628.7782100001</v>
      </c>
      <c r="AF999" s="486">
        <v>459740.82431999996</v>
      </c>
      <c r="AG999" s="486">
        <v>533172.51006999996</v>
      </c>
      <c r="AH999" s="486">
        <v>0</v>
      </c>
      <c r="AI999" s="486">
        <v>52049.905839999999</v>
      </c>
      <c r="AJ999" s="487">
        <v>4004665.5379799996</v>
      </c>
    </row>
    <row r="1000" spans="1:47" s="40" customFormat="1" x14ac:dyDescent="0.25">
      <c r="A1000" s="405"/>
      <c r="B1000" s="114"/>
      <c r="C1000" s="321"/>
      <c r="D1000" s="484"/>
      <c r="E1000" s="484"/>
      <c r="F1000" s="484"/>
      <c r="G1000" s="484"/>
      <c r="H1000" s="89"/>
      <c r="I1000" s="484"/>
      <c r="J1000" s="484"/>
      <c r="K1000" s="484"/>
      <c r="L1000" s="484"/>
      <c r="M1000" s="484"/>
      <c r="N1000" s="484"/>
      <c r="O1000" s="484"/>
      <c r="P1000" s="484"/>
      <c r="Q1000" s="484"/>
      <c r="R1000" s="89"/>
      <c r="S1000" s="484"/>
      <c r="T1000" s="484"/>
      <c r="U1000" s="484"/>
      <c r="V1000" s="484"/>
      <c r="W1000" s="484"/>
      <c r="X1000" s="484"/>
      <c r="Y1000" s="484"/>
      <c r="Z1000" s="484"/>
      <c r="AA1000" s="484"/>
      <c r="AB1000" s="484"/>
      <c r="AC1000" s="484"/>
      <c r="AD1000" s="483"/>
      <c r="AE1000" s="483"/>
      <c r="AF1000" s="233"/>
      <c r="AG1000" s="233"/>
      <c r="AH1000" s="233"/>
      <c r="AI1000" s="233"/>
      <c r="AJ1000" s="488"/>
    </row>
    <row r="1001" spans="1:47" s="40" customFormat="1" x14ac:dyDescent="0.25">
      <c r="A1001" s="405"/>
      <c r="B1001" s="352" t="s">
        <v>1232</v>
      </c>
      <c r="C1001" s="321" t="s">
        <v>361</v>
      </c>
      <c r="D1001" s="484">
        <v>5856328.7334799999</v>
      </c>
      <c r="E1001" s="484">
        <v>6925658.9538000003</v>
      </c>
      <c r="F1001" s="484">
        <v>12389147.45317</v>
      </c>
      <c r="G1001" s="484">
        <v>5449111.7789399996</v>
      </c>
      <c r="H1001" s="26">
        <v>30620246.91939</v>
      </c>
      <c r="I1001" s="484">
        <v>2196187.1977900001</v>
      </c>
      <c r="J1001" s="484">
        <v>3974881.01</v>
      </c>
      <c r="K1001" s="484">
        <v>578016.67799999996</v>
      </c>
      <c r="L1001" s="484">
        <v>2147775.7130700001</v>
      </c>
      <c r="M1001" s="484">
        <v>926882.61869999999</v>
      </c>
      <c r="N1001" s="484">
        <v>4055782.2619599998</v>
      </c>
      <c r="O1001" s="484">
        <v>589803.37861999997</v>
      </c>
      <c r="P1001" s="484">
        <v>902972.87815999996</v>
      </c>
      <c r="Q1001" s="484">
        <v>759562.68851999997</v>
      </c>
      <c r="R1001" s="26">
        <v>16131864.42482</v>
      </c>
      <c r="S1001" s="484">
        <v>518777.30858999997</v>
      </c>
      <c r="T1001" s="484">
        <v>253898.75701</v>
      </c>
      <c r="U1001" s="484">
        <v>56854.312870000002</v>
      </c>
      <c r="V1001" s="484">
        <v>38279.092709999997</v>
      </c>
      <c r="W1001" s="484">
        <v>190833.15727</v>
      </c>
      <c r="X1001" s="484">
        <v>29923.515879999999</v>
      </c>
      <c r="Y1001" s="484">
        <v>91904.220159999997</v>
      </c>
      <c r="Z1001" s="484">
        <v>32120.962240000001</v>
      </c>
      <c r="AA1001" s="484">
        <v>116491.74701000001</v>
      </c>
      <c r="AB1001" s="484">
        <v>209903.77212000001</v>
      </c>
      <c r="AC1001" s="484">
        <v>85606.746650000001</v>
      </c>
      <c r="AD1001" s="484">
        <v>1624593.5925100003</v>
      </c>
      <c r="AE1001" s="484">
        <v>48376704.936719999</v>
      </c>
      <c r="AF1001" s="486">
        <v>4633798.9399600001</v>
      </c>
      <c r="AG1001" s="486">
        <v>3112937.42448</v>
      </c>
      <c r="AH1001" s="486">
        <v>0</v>
      </c>
      <c r="AI1001" s="486">
        <v>294002.71382</v>
      </c>
      <c r="AJ1001" s="487">
        <v>40335965.858460009</v>
      </c>
    </row>
    <row r="1002" spans="1:47" s="40" customFormat="1" x14ac:dyDescent="0.25">
      <c r="A1002" s="405"/>
      <c r="B1002" s="114"/>
      <c r="C1002" s="321"/>
      <c r="D1002" s="484"/>
      <c r="E1002" s="484"/>
      <c r="F1002" s="484"/>
      <c r="G1002" s="484"/>
      <c r="H1002" s="89"/>
      <c r="I1002" s="484"/>
      <c r="J1002" s="484"/>
      <c r="K1002" s="484"/>
      <c r="L1002" s="484"/>
      <c r="M1002" s="484"/>
      <c r="N1002" s="484"/>
      <c r="O1002" s="484"/>
      <c r="P1002" s="484"/>
      <c r="Q1002" s="484"/>
      <c r="R1002" s="89"/>
      <c r="S1002" s="484"/>
      <c r="T1002" s="484"/>
      <c r="U1002" s="484"/>
      <c r="V1002" s="484"/>
      <c r="W1002" s="484"/>
      <c r="X1002" s="484"/>
      <c r="Y1002" s="484"/>
      <c r="Z1002" s="484"/>
      <c r="AA1002" s="484"/>
      <c r="AB1002" s="484"/>
      <c r="AC1002" s="484"/>
      <c r="AD1002" s="483"/>
      <c r="AE1002" s="483"/>
      <c r="AF1002" s="233"/>
      <c r="AG1002" s="233"/>
      <c r="AH1002" s="233"/>
      <c r="AI1002" s="233"/>
      <c r="AJ1002" s="488"/>
    </row>
    <row r="1003" spans="1:47" s="40" customFormat="1" x14ac:dyDescent="0.25">
      <c r="A1003" s="405"/>
      <c r="B1003" s="114">
        <v>5</v>
      </c>
      <c r="C1003" s="321" t="s">
        <v>362</v>
      </c>
      <c r="D1003" s="484">
        <v>299270.60967999999</v>
      </c>
      <c r="E1003" s="484">
        <v>367453.56670000002</v>
      </c>
      <c r="F1003" s="484">
        <v>705544.93674000003</v>
      </c>
      <c r="G1003" s="484">
        <v>261473.94469999999</v>
      </c>
      <c r="H1003" s="26">
        <v>1633743.0578200002</v>
      </c>
      <c r="I1003" s="484">
        <v>105658.07272</v>
      </c>
      <c r="J1003" s="484">
        <v>155877.01172000001</v>
      </c>
      <c r="K1003" s="484">
        <v>21761.114000000001</v>
      </c>
      <c r="L1003" s="484">
        <v>223024.60159000001</v>
      </c>
      <c r="M1003" s="484">
        <v>55613.601199999997</v>
      </c>
      <c r="N1003" s="484">
        <v>157458.71382</v>
      </c>
      <c r="O1003" s="484">
        <v>29005.341189999999</v>
      </c>
      <c r="P1003" s="484">
        <v>37690.201699999998</v>
      </c>
      <c r="Q1003" s="484">
        <v>69546.879790000006</v>
      </c>
      <c r="R1003" s="26">
        <v>855635.5377300001</v>
      </c>
      <c r="S1003" s="484">
        <v>24096.372940000001</v>
      </c>
      <c r="T1003" s="484">
        <v>10820.69944</v>
      </c>
      <c r="U1003" s="484">
        <v>2618.06113</v>
      </c>
      <c r="V1003" s="484">
        <v>2235.0725200000002</v>
      </c>
      <c r="W1003" s="484">
        <v>6118.7028300000002</v>
      </c>
      <c r="X1003" s="484">
        <v>1417.6034099999999</v>
      </c>
      <c r="Y1003" s="484">
        <v>7859.6063899999999</v>
      </c>
      <c r="Z1003" s="484">
        <v>3341.96738</v>
      </c>
      <c r="AA1003" s="484">
        <v>10235.67373</v>
      </c>
      <c r="AB1003" s="484">
        <v>19233.739809999999</v>
      </c>
      <c r="AC1003" s="484">
        <v>8954.1829799999996</v>
      </c>
      <c r="AD1003" s="484">
        <v>96931.682560000001</v>
      </c>
      <c r="AE1003" s="484">
        <v>2586310.2781100003</v>
      </c>
      <c r="AF1003" s="486">
        <v>179219.82782000001</v>
      </c>
      <c r="AG1003" s="486">
        <v>280873.27531</v>
      </c>
      <c r="AH1003" s="486">
        <v>0</v>
      </c>
      <c r="AI1003" s="486">
        <v>27049.463100000001</v>
      </c>
      <c r="AJ1003" s="487">
        <v>2099167.7118800008</v>
      </c>
    </row>
    <row r="1004" spans="1:47" s="40" customFormat="1" x14ac:dyDescent="0.25">
      <c r="A1004" s="405"/>
      <c r="B1004" s="114"/>
      <c r="C1004" s="321"/>
      <c r="D1004" s="484"/>
      <c r="E1004" s="484"/>
      <c r="F1004" s="484"/>
      <c r="G1004" s="484"/>
      <c r="H1004" s="89"/>
      <c r="I1004" s="484"/>
      <c r="J1004" s="484"/>
      <c r="K1004" s="484"/>
      <c r="L1004" s="484"/>
      <c r="M1004" s="484"/>
      <c r="N1004" s="484"/>
      <c r="O1004" s="484"/>
      <c r="P1004" s="484"/>
      <c r="Q1004" s="484"/>
      <c r="R1004" s="89"/>
      <c r="S1004" s="484"/>
      <c r="T1004" s="484"/>
      <c r="U1004" s="484"/>
      <c r="V1004" s="484"/>
      <c r="W1004" s="484"/>
      <c r="X1004" s="484"/>
      <c r="Y1004" s="484"/>
      <c r="Z1004" s="484"/>
      <c r="AA1004" s="484"/>
      <c r="AB1004" s="484"/>
      <c r="AC1004" s="484"/>
      <c r="AD1004" s="483"/>
      <c r="AE1004" s="483"/>
      <c r="AF1004" s="233"/>
      <c r="AG1004" s="233"/>
      <c r="AH1004" s="233"/>
      <c r="AI1004" s="492"/>
      <c r="AJ1004" s="488"/>
    </row>
    <row r="1005" spans="1:47" s="40" customFormat="1" x14ac:dyDescent="0.25">
      <c r="A1005" s="405"/>
      <c r="B1005" s="352" t="s">
        <v>1233</v>
      </c>
      <c r="C1005" s="321" t="s">
        <v>363</v>
      </c>
      <c r="D1005" s="484">
        <v>6155599.3431599997</v>
      </c>
      <c r="E1005" s="484">
        <v>7293112.5204999996</v>
      </c>
      <c r="F1005" s="484">
        <v>13094692.389909999</v>
      </c>
      <c r="G1005" s="484">
        <v>5710585.7236400004</v>
      </c>
      <c r="H1005" s="26">
        <v>32253989.97721</v>
      </c>
      <c r="I1005" s="484">
        <v>2301845.2705100002</v>
      </c>
      <c r="J1005" s="484">
        <v>4130758.0217200001</v>
      </c>
      <c r="K1005" s="484">
        <v>599777.79200000002</v>
      </c>
      <c r="L1005" s="484">
        <v>2370800.3146600001</v>
      </c>
      <c r="M1005" s="484">
        <v>982496.21990000003</v>
      </c>
      <c r="N1005" s="484">
        <v>4213240.97578</v>
      </c>
      <c r="O1005" s="484">
        <v>618808.71981000004</v>
      </c>
      <c r="P1005" s="484">
        <v>940663.07986000006</v>
      </c>
      <c r="Q1005" s="484">
        <v>829109.56831</v>
      </c>
      <c r="R1005" s="26">
        <v>16987499.962550003</v>
      </c>
      <c r="S1005" s="484">
        <v>542873.68152999994</v>
      </c>
      <c r="T1005" s="484">
        <v>264719.45645</v>
      </c>
      <c r="U1005" s="484">
        <v>59472.374000000003</v>
      </c>
      <c r="V1005" s="484">
        <v>40514.165229999999</v>
      </c>
      <c r="W1005" s="484">
        <v>196951.86009999999</v>
      </c>
      <c r="X1005" s="484">
        <v>31341.119289999999</v>
      </c>
      <c r="Y1005" s="484">
        <v>99763.826549999998</v>
      </c>
      <c r="Z1005" s="484">
        <v>35462.929620000003</v>
      </c>
      <c r="AA1005" s="484">
        <v>126727.42074</v>
      </c>
      <c r="AB1005" s="484">
        <v>229137.51193000001</v>
      </c>
      <c r="AC1005" s="484">
        <v>94560.929629999999</v>
      </c>
      <c r="AD1005" s="484">
        <v>1721525.2750699997</v>
      </c>
      <c r="AE1005" s="484">
        <v>50963015.214829996</v>
      </c>
      <c r="AF1005" s="483">
        <v>4813018.7677800003</v>
      </c>
      <c r="AG1005" s="483">
        <v>3393810.69979</v>
      </c>
      <c r="AH1005" s="483">
        <v>0</v>
      </c>
      <c r="AI1005" s="493">
        <v>321052.17692</v>
      </c>
      <c r="AJ1005" s="494">
        <v>42435133.570340008</v>
      </c>
    </row>
    <row r="1006" spans="1:47" s="40" customFormat="1" x14ac:dyDescent="0.25">
      <c r="A1006" s="405"/>
      <c r="B1006" s="114"/>
      <c r="C1006" s="321"/>
      <c r="D1006" s="484"/>
      <c r="E1006" s="484"/>
      <c r="F1006" s="484"/>
      <c r="G1006" s="484"/>
      <c r="H1006" s="89"/>
      <c r="I1006" s="484"/>
      <c r="J1006" s="484"/>
      <c r="K1006" s="484"/>
      <c r="L1006" s="484"/>
      <c r="M1006" s="484"/>
      <c r="N1006" s="484"/>
      <c r="O1006" s="484"/>
      <c r="P1006" s="484"/>
      <c r="Q1006" s="484"/>
      <c r="R1006" s="89"/>
      <c r="S1006" s="484"/>
      <c r="T1006" s="484"/>
      <c r="U1006" s="484"/>
      <c r="V1006" s="484"/>
      <c r="W1006" s="484"/>
      <c r="X1006" s="484"/>
      <c r="Y1006" s="484"/>
      <c r="Z1006" s="484"/>
      <c r="AA1006" s="484"/>
      <c r="AB1006" s="484"/>
      <c r="AC1006" s="484"/>
      <c r="AD1006" s="483"/>
      <c r="AE1006" s="483"/>
      <c r="AF1006" s="495"/>
      <c r="AG1006" s="495"/>
      <c r="AH1006" s="495"/>
      <c r="AI1006" s="496"/>
      <c r="AJ1006" s="497"/>
    </row>
    <row r="1007" spans="1:47" s="40" customFormat="1" x14ac:dyDescent="0.25">
      <c r="A1007" s="405"/>
      <c r="B1007" s="114">
        <v>0</v>
      </c>
      <c r="C1007" s="321" t="s">
        <v>364</v>
      </c>
      <c r="D1007" s="484">
        <v>0</v>
      </c>
      <c r="E1007" s="484">
        <v>0</v>
      </c>
      <c r="F1007" s="484">
        <v>0</v>
      </c>
      <c r="G1007" s="484">
        <v>0</v>
      </c>
      <c r="H1007" s="26">
        <v>0</v>
      </c>
      <c r="I1007" s="484">
        <v>0</v>
      </c>
      <c r="J1007" s="484">
        <v>0</v>
      </c>
      <c r="K1007" s="484">
        <v>0</v>
      </c>
      <c r="L1007" s="484">
        <v>0</v>
      </c>
      <c r="M1007" s="484">
        <v>0</v>
      </c>
      <c r="N1007" s="484">
        <v>0</v>
      </c>
      <c r="O1007" s="484">
        <v>0</v>
      </c>
      <c r="P1007" s="484">
        <v>0</v>
      </c>
      <c r="Q1007" s="484">
        <v>0</v>
      </c>
      <c r="R1007" s="26">
        <v>0</v>
      </c>
      <c r="S1007" s="484">
        <v>0</v>
      </c>
      <c r="T1007" s="484">
        <v>0</v>
      </c>
      <c r="U1007" s="484">
        <v>0</v>
      </c>
      <c r="V1007" s="484">
        <v>0</v>
      </c>
      <c r="W1007" s="484">
        <v>0</v>
      </c>
      <c r="X1007" s="484">
        <v>0</v>
      </c>
      <c r="Y1007" s="484">
        <v>0</v>
      </c>
      <c r="Z1007" s="484">
        <v>0</v>
      </c>
      <c r="AA1007" s="484">
        <v>0</v>
      </c>
      <c r="AB1007" s="484">
        <v>0</v>
      </c>
      <c r="AC1007" s="484">
        <v>0</v>
      </c>
      <c r="AD1007" s="484">
        <v>0</v>
      </c>
      <c r="AE1007" s="484">
        <v>0</v>
      </c>
      <c r="AF1007" s="486"/>
      <c r="AG1007" s="486"/>
      <c r="AH1007" s="486"/>
      <c r="AI1007" s="498"/>
      <c r="AJ1007" s="487"/>
    </row>
    <row r="1008" spans="1:47" s="40" customFormat="1" x14ac:dyDescent="0.25">
      <c r="A1008" s="405"/>
      <c r="B1008" s="114"/>
      <c r="C1008" s="321"/>
      <c r="D1008" s="484"/>
      <c r="E1008" s="484"/>
      <c r="F1008" s="484"/>
      <c r="G1008" s="484"/>
      <c r="H1008" s="89"/>
      <c r="I1008" s="484"/>
      <c r="J1008" s="484"/>
      <c r="K1008" s="484"/>
      <c r="L1008" s="484"/>
      <c r="M1008" s="484"/>
      <c r="N1008" s="484"/>
      <c r="O1008" s="484"/>
      <c r="P1008" s="484"/>
      <c r="Q1008" s="484"/>
      <c r="R1008" s="89"/>
      <c r="S1008" s="484"/>
      <c r="T1008" s="484"/>
      <c r="U1008" s="484"/>
      <c r="V1008" s="484"/>
      <c r="W1008" s="484"/>
      <c r="X1008" s="484"/>
      <c r="Y1008" s="484"/>
      <c r="Z1008" s="484"/>
      <c r="AA1008" s="484"/>
      <c r="AB1008" s="484"/>
      <c r="AC1008" s="484"/>
      <c r="AD1008" s="483"/>
      <c r="AE1008" s="483"/>
      <c r="AF1008" s="233"/>
      <c r="AG1008" s="233"/>
      <c r="AH1008" s="233"/>
      <c r="AI1008" s="492"/>
      <c r="AJ1008" s="488"/>
    </row>
    <row r="1009" spans="1:36" s="40" customFormat="1" x14ac:dyDescent="0.25">
      <c r="A1009" s="405"/>
      <c r="B1009" s="114">
        <v>6</v>
      </c>
      <c r="C1009" s="321" t="s">
        <v>365</v>
      </c>
      <c r="D1009" s="484">
        <v>1735084.21646</v>
      </c>
      <c r="E1009" s="484">
        <v>1887364.81647</v>
      </c>
      <c r="F1009" s="484">
        <v>3854446.6834</v>
      </c>
      <c r="G1009" s="484">
        <v>1304175.2972299999</v>
      </c>
      <c r="H1009" s="26">
        <v>8781071.0135599989</v>
      </c>
      <c r="I1009" s="484">
        <v>341009.31357</v>
      </c>
      <c r="J1009" s="484">
        <v>901628.86763999995</v>
      </c>
      <c r="K1009" s="484">
        <v>147850.65299999999</v>
      </c>
      <c r="L1009" s="484">
        <v>3014156.20193</v>
      </c>
      <c r="M1009" s="484">
        <v>105498.97960000001</v>
      </c>
      <c r="N1009" s="484">
        <v>790439.19371000002</v>
      </c>
      <c r="O1009" s="484">
        <v>42423.250670000001</v>
      </c>
      <c r="P1009" s="484">
        <v>59712.998599999999</v>
      </c>
      <c r="Q1009" s="484">
        <v>379728.58676999999</v>
      </c>
      <c r="R1009" s="26">
        <v>5782448.0454900004</v>
      </c>
      <c r="S1009" s="484">
        <v>7090.3826600000002</v>
      </c>
      <c r="T1009" s="484">
        <v>18952.69817</v>
      </c>
      <c r="U1009" s="484">
        <v>1959.3396399999999</v>
      </c>
      <c r="V1009" s="484">
        <v>0</v>
      </c>
      <c r="W1009" s="484">
        <v>0</v>
      </c>
      <c r="X1009" s="484">
        <v>55.185569999999998</v>
      </c>
      <c r="Y1009" s="484">
        <v>0</v>
      </c>
      <c r="Z1009" s="484">
        <v>116.88963</v>
      </c>
      <c r="AA1009" s="484">
        <v>0</v>
      </c>
      <c r="AB1009" s="484">
        <v>1737.1816200000001</v>
      </c>
      <c r="AC1009" s="484">
        <v>0</v>
      </c>
      <c r="AD1009" s="484">
        <v>29911.67729</v>
      </c>
      <c r="AE1009" s="484">
        <v>14593430.736339999</v>
      </c>
      <c r="AF1009" s="486">
        <v>938289.84670999995</v>
      </c>
      <c r="AG1009" s="486">
        <v>3119655.1815300002</v>
      </c>
      <c r="AH1009" s="486">
        <v>0</v>
      </c>
      <c r="AI1009" s="486">
        <v>0</v>
      </c>
      <c r="AJ1009" s="487">
        <v>10535485.7081</v>
      </c>
    </row>
    <row r="1010" spans="1:36" s="40" customFormat="1" x14ac:dyDescent="0.25">
      <c r="A1010" s="405"/>
      <c r="B1010" s="114">
        <v>61</v>
      </c>
      <c r="C1010" s="321" t="s">
        <v>366</v>
      </c>
      <c r="D1010" s="484">
        <v>11270.586079999999</v>
      </c>
      <c r="E1010" s="484">
        <v>0</v>
      </c>
      <c r="F1010" s="484">
        <v>370349.1335</v>
      </c>
      <c r="G1010" s="484">
        <v>427.505</v>
      </c>
      <c r="H1010" s="26">
        <v>382047.22457999998</v>
      </c>
      <c r="I1010" s="484">
        <v>0</v>
      </c>
      <c r="J1010" s="484">
        <v>0</v>
      </c>
      <c r="K1010" s="484">
        <v>1815.989</v>
      </c>
      <c r="L1010" s="484">
        <v>0</v>
      </c>
      <c r="M1010" s="484">
        <v>0</v>
      </c>
      <c r="N1010" s="484">
        <v>18554.27981</v>
      </c>
      <c r="O1010" s="484">
        <v>0</v>
      </c>
      <c r="P1010" s="484">
        <v>0</v>
      </c>
      <c r="Q1010" s="484">
        <v>0</v>
      </c>
      <c r="R1010" s="26">
        <v>20370.268810000001</v>
      </c>
      <c r="S1010" s="484">
        <v>0</v>
      </c>
      <c r="T1010" s="484">
        <v>0</v>
      </c>
      <c r="U1010" s="484">
        <v>0</v>
      </c>
      <c r="V1010" s="484">
        <v>0</v>
      </c>
      <c r="W1010" s="484">
        <v>0</v>
      </c>
      <c r="X1010" s="484">
        <v>0</v>
      </c>
      <c r="Y1010" s="484">
        <v>0</v>
      </c>
      <c r="Z1010" s="484">
        <v>0</v>
      </c>
      <c r="AA1010" s="484">
        <v>0</v>
      </c>
      <c r="AB1010" s="484">
        <v>0</v>
      </c>
      <c r="AC1010" s="484">
        <v>0</v>
      </c>
      <c r="AD1010" s="484">
        <v>0</v>
      </c>
      <c r="AE1010" s="484">
        <v>402417.49338999996</v>
      </c>
      <c r="AF1010" s="486">
        <v>20370.268810000001</v>
      </c>
      <c r="AG1010" s="486">
        <v>0</v>
      </c>
      <c r="AH1010" s="486">
        <v>0</v>
      </c>
      <c r="AI1010" s="486">
        <v>0</v>
      </c>
      <c r="AJ1010" s="487">
        <v>382047.22457999998</v>
      </c>
    </row>
    <row r="1011" spans="1:36" s="42" customFormat="1" x14ac:dyDescent="0.25">
      <c r="A1011" s="406"/>
      <c r="B1011" s="115">
        <v>6101</v>
      </c>
      <c r="C1011" s="185" t="s">
        <v>367</v>
      </c>
      <c r="D1011" s="483">
        <v>11270.586079999999</v>
      </c>
      <c r="E1011" s="483">
        <v>0</v>
      </c>
      <c r="F1011" s="483">
        <v>361421.77100000001</v>
      </c>
      <c r="G1011" s="483">
        <v>427.505</v>
      </c>
      <c r="H1011" s="89">
        <v>373119.86207999999</v>
      </c>
      <c r="I1011" s="483">
        <v>0</v>
      </c>
      <c r="J1011" s="483">
        <v>0</v>
      </c>
      <c r="K1011" s="483">
        <v>1815.989</v>
      </c>
      <c r="L1011" s="483">
        <v>0</v>
      </c>
      <c r="M1011" s="483">
        <v>0</v>
      </c>
      <c r="N1011" s="483">
        <v>18554.27981</v>
      </c>
      <c r="O1011" s="483">
        <v>0</v>
      </c>
      <c r="P1011" s="483">
        <v>0</v>
      </c>
      <c r="Q1011" s="483">
        <v>0</v>
      </c>
      <c r="R1011" s="89">
        <v>20370.268810000001</v>
      </c>
      <c r="S1011" s="483">
        <v>0</v>
      </c>
      <c r="T1011" s="483">
        <v>0</v>
      </c>
      <c r="U1011" s="483">
        <v>0</v>
      </c>
      <c r="V1011" s="483">
        <v>0</v>
      </c>
      <c r="W1011" s="483">
        <v>0</v>
      </c>
      <c r="X1011" s="483">
        <v>0</v>
      </c>
      <c r="Y1011" s="483">
        <v>0</v>
      </c>
      <c r="Z1011" s="483">
        <v>0</v>
      </c>
      <c r="AA1011" s="483">
        <v>0</v>
      </c>
      <c r="AB1011" s="483">
        <v>0</v>
      </c>
      <c r="AC1011" s="483">
        <v>0</v>
      </c>
      <c r="AD1011" s="483">
        <v>0</v>
      </c>
      <c r="AE1011" s="483">
        <v>393490.13088999997</v>
      </c>
      <c r="AF1011" s="233">
        <v>20370.268810000001</v>
      </c>
      <c r="AG1011" s="233">
        <v>0</v>
      </c>
      <c r="AH1011" s="233">
        <v>0</v>
      </c>
      <c r="AI1011" s="233">
        <v>0</v>
      </c>
      <c r="AJ1011" s="488">
        <v>373119.86207999999</v>
      </c>
    </row>
    <row r="1012" spans="1:36" s="42" customFormat="1" x14ac:dyDescent="0.25">
      <c r="A1012" s="406"/>
      <c r="B1012" s="115">
        <v>610105</v>
      </c>
      <c r="C1012" s="185" t="s">
        <v>368</v>
      </c>
      <c r="D1012" s="483">
        <v>11270.586079999999</v>
      </c>
      <c r="E1012" s="483">
        <v>0</v>
      </c>
      <c r="F1012" s="483">
        <v>247661.77100000001</v>
      </c>
      <c r="G1012" s="483">
        <v>427.505</v>
      </c>
      <c r="H1012" s="89">
        <v>259359.86208000002</v>
      </c>
      <c r="I1012" s="483">
        <v>0</v>
      </c>
      <c r="J1012" s="483">
        <v>0</v>
      </c>
      <c r="K1012" s="483">
        <v>1815.989</v>
      </c>
      <c r="L1012" s="483">
        <v>0</v>
      </c>
      <c r="M1012" s="483">
        <v>0</v>
      </c>
      <c r="N1012" s="483">
        <v>18554.27981</v>
      </c>
      <c r="O1012" s="483">
        <v>0</v>
      </c>
      <c r="P1012" s="483">
        <v>0</v>
      </c>
      <c r="Q1012" s="483">
        <v>0</v>
      </c>
      <c r="R1012" s="89">
        <v>20370.268810000001</v>
      </c>
      <c r="S1012" s="483">
        <v>0</v>
      </c>
      <c r="T1012" s="483">
        <v>0</v>
      </c>
      <c r="U1012" s="483">
        <v>0</v>
      </c>
      <c r="V1012" s="483">
        <v>0</v>
      </c>
      <c r="W1012" s="483">
        <v>0</v>
      </c>
      <c r="X1012" s="483">
        <v>0</v>
      </c>
      <c r="Y1012" s="483">
        <v>0</v>
      </c>
      <c r="Z1012" s="483">
        <v>0</v>
      </c>
      <c r="AA1012" s="483">
        <v>0</v>
      </c>
      <c r="AB1012" s="483">
        <v>0</v>
      </c>
      <c r="AC1012" s="483">
        <v>0</v>
      </c>
      <c r="AD1012" s="483">
        <v>0</v>
      </c>
      <c r="AE1012" s="483">
        <v>279730.13089000003</v>
      </c>
      <c r="AF1012" s="233">
        <v>20370.268810000001</v>
      </c>
      <c r="AG1012" s="233">
        <v>0</v>
      </c>
      <c r="AH1012" s="233">
        <v>0</v>
      </c>
      <c r="AI1012" s="233">
        <v>0</v>
      </c>
      <c r="AJ1012" s="488">
        <v>259359.86208000002</v>
      </c>
    </row>
    <row r="1013" spans="1:36" s="42" customFormat="1" x14ac:dyDescent="0.25">
      <c r="A1013" s="406"/>
      <c r="B1013" s="115">
        <v>610110</v>
      </c>
      <c r="C1013" s="185" t="s">
        <v>369</v>
      </c>
      <c r="D1013" s="483">
        <v>0</v>
      </c>
      <c r="E1013" s="483">
        <v>0</v>
      </c>
      <c r="F1013" s="483">
        <v>0</v>
      </c>
      <c r="G1013" s="483">
        <v>0</v>
      </c>
      <c r="H1013" s="89">
        <v>0</v>
      </c>
      <c r="I1013" s="483">
        <v>0</v>
      </c>
      <c r="J1013" s="483">
        <v>0</v>
      </c>
      <c r="K1013" s="483">
        <v>0</v>
      </c>
      <c r="L1013" s="483">
        <v>0</v>
      </c>
      <c r="M1013" s="483">
        <v>0</v>
      </c>
      <c r="N1013" s="483">
        <v>0</v>
      </c>
      <c r="O1013" s="483">
        <v>0</v>
      </c>
      <c r="P1013" s="483">
        <v>0</v>
      </c>
      <c r="Q1013" s="483">
        <v>0</v>
      </c>
      <c r="R1013" s="89">
        <v>0</v>
      </c>
      <c r="S1013" s="483">
        <v>0</v>
      </c>
      <c r="T1013" s="483">
        <v>0</v>
      </c>
      <c r="U1013" s="483">
        <v>0</v>
      </c>
      <c r="V1013" s="483">
        <v>0</v>
      </c>
      <c r="W1013" s="483">
        <v>0</v>
      </c>
      <c r="X1013" s="483">
        <v>0</v>
      </c>
      <c r="Y1013" s="483">
        <v>0</v>
      </c>
      <c r="Z1013" s="483">
        <v>0</v>
      </c>
      <c r="AA1013" s="483">
        <v>0</v>
      </c>
      <c r="AB1013" s="483">
        <v>0</v>
      </c>
      <c r="AC1013" s="483">
        <v>0</v>
      </c>
      <c r="AD1013" s="483">
        <v>0</v>
      </c>
      <c r="AE1013" s="483">
        <v>0</v>
      </c>
      <c r="AF1013" s="233">
        <v>0</v>
      </c>
      <c r="AG1013" s="233">
        <v>0</v>
      </c>
      <c r="AH1013" s="233">
        <v>0</v>
      </c>
      <c r="AI1013" s="233">
        <v>0</v>
      </c>
      <c r="AJ1013" s="488">
        <v>0</v>
      </c>
    </row>
    <row r="1014" spans="1:36" s="42" customFormat="1" x14ac:dyDescent="0.25">
      <c r="A1014" s="406"/>
      <c r="B1014" s="115">
        <v>610115</v>
      </c>
      <c r="C1014" s="185" t="s">
        <v>370</v>
      </c>
      <c r="D1014" s="483">
        <v>0</v>
      </c>
      <c r="E1014" s="483">
        <v>0</v>
      </c>
      <c r="F1014" s="483">
        <v>0</v>
      </c>
      <c r="G1014" s="483">
        <v>0</v>
      </c>
      <c r="H1014" s="89">
        <v>0</v>
      </c>
      <c r="I1014" s="483">
        <v>0</v>
      </c>
      <c r="J1014" s="483">
        <v>0</v>
      </c>
      <c r="K1014" s="483">
        <v>0</v>
      </c>
      <c r="L1014" s="483">
        <v>0</v>
      </c>
      <c r="M1014" s="483">
        <v>0</v>
      </c>
      <c r="N1014" s="483">
        <v>0</v>
      </c>
      <c r="O1014" s="483">
        <v>0</v>
      </c>
      <c r="P1014" s="483">
        <v>0</v>
      </c>
      <c r="Q1014" s="483">
        <v>0</v>
      </c>
      <c r="R1014" s="89">
        <v>0</v>
      </c>
      <c r="S1014" s="483">
        <v>0</v>
      </c>
      <c r="T1014" s="483">
        <v>0</v>
      </c>
      <c r="U1014" s="483">
        <v>0</v>
      </c>
      <c r="V1014" s="483">
        <v>0</v>
      </c>
      <c r="W1014" s="483">
        <v>0</v>
      </c>
      <c r="X1014" s="483">
        <v>0</v>
      </c>
      <c r="Y1014" s="483">
        <v>0</v>
      </c>
      <c r="Z1014" s="483">
        <v>0</v>
      </c>
      <c r="AA1014" s="483">
        <v>0</v>
      </c>
      <c r="AB1014" s="483">
        <v>0</v>
      </c>
      <c r="AC1014" s="483">
        <v>0</v>
      </c>
      <c r="AD1014" s="483">
        <v>0</v>
      </c>
      <c r="AE1014" s="483">
        <v>0</v>
      </c>
      <c r="AF1014" s="233">
        <v>0</v>
      </c>
      <c r="AG1014" s="233">
        <v>0</v>
      </c>
      <c r="AH1014" s="233">
        <v>0</v>
      </c>
      <c r="AI1014" s="233">
        <v>0</v>
      </c>
      <c r="AJ1014" s="488">
        <v>0</v>
      </c>
    </row>
    <row r="1015" spans="1:36" s="42" customFormat="1" x14ac:dyDescent="0.25">
      <c r="A1015" s="406"/>
      <c r="B1015" s="115">
        <v>610120</v>
      </c>
      <c r="C1015" s="185" t="s">
        <v>371</v>
      </c>
      <c r="D1015" s="483">
        <v>0</v>
      </c>
      <c r="E1015" s="483">
        <v>0</v>
      </c>
      <c r="F1015" s="483">
        <v>113760</v>
      </c>
      <c r="G1015" s="483">
        <v>0</v>
      </c>
      <c r="H1015" s="89">
        <v>113760</v>
      </c>
      <c r="I1015" s="483">
        <v>0</v>
      </c>
      <c r="J1015" s="483">
        <v>0</v>
      </c>
      <c r="K1015" s="483">
        <v>0</v>
      </c>
      <c r="L1015" s="483">
        <v>0</v>
      </c>
      <c r="M1015" s="483">
        <v>0</v>
      </c>
      <c r="N1015" s="483">
        <v>0</v>
      </c>
      <c r="O1015" s="483">
        <v>0</v>
      </c>
      <c r="P1015" s="483">
        <v>0</v>
      </c>
      <c r="Q1015" s="483">
        <v>0</v>
      </c>
      <c r="R1015" s="89">
        <v>0</v>
      </c>
      <c r="S1015" s="483">
        <v>0</v>
      </c>
      <c r="T1015" s="483">
        <v>0</v>
      </c>
      <c r="U1015" s="483">
        <v>0</v>
      </c>
      <c r="V1015" s="483">
        <v>0</v>
      </c>
      <c r="W1015" s="483">
        <v>0</v>
      </c>
      <c r="X1015" s="483">
        <v>0</v>
      </c>
      <c r="Y1015" s="483">
        <v>0</v>
      </c>
      <c r="Z1015" s="483">
        <v>0</v>
      </c>
      <c r="AA1015" s="483">
        <v>0</v>
      </c>
      <c r="AB1015" s="483">
        <v>0</v>
      </c>
      <c r="AC1015" s="483">
        <v>0</v>
      </c>
      <c r="AD1015" s="483">
        <v>0</v>
      </c>
      <c r="AE1015" s="483">
        <v>113760</v>
      </c>
      <c r="AF1015" s="233">
        <v>0</v>
      </c>
      <c r="AG1015" s="233">
        <v>0</v>
      </c>
      <c r="AH1015" s="233">
        <v>0</v>
      </c>
      <c r="AI1015" s="233">
        <v>0</v>
      </c>
      <c r="AJ1015" s="488">
        <v>113760</v>
      </c>
    </row>
    <row r="1016" spans="1:36" s="42" customFormat="1" x14ac:dyDescent="0.25">
      <c r="A1016" s="406"/>
      <c r="B1016" s="115">
        <v>6102</v>
      </c>
      <c r="C1016" s="185" t="s">
        <v>372</v>
      </c>
      <c r="D1016" s="483">
        <v>0</v>
      </c>
      <c r="E1016" s="483">
        <v>0</v>
      </c>
      <c r="F1016" s="483">
        <v>0</v>
      </c>
      <c r="G1016" s="483">
        <v>0</v>
      </c>
      <c r="H1016" s="89">
        <v>0</v>
      </c>
      <c r="I1016" s="483">
        <v>0</v>
      </c>
      <c r="J1016" s="483">
        <v>0</v>
      </c>
      <c r="K1016" s="483">
        <v>0</v>
      </c>
      <c r="L1016" s="483">
        <v>0</v>
      </c>
      <c r="M1016" s="483">
        <v>0</v>
      </c>
      <c r="N1016" s="483">
        <v>0</v>
      </c>
      <c r="O1016" s="483">
        <v>0</v>
      </c>
      <c r="P1016" s="483">
        <v>0</v>
      </c>
      <c r="Q1016" s="483">
        <v>0</v>
      </c>
      <c r="R1016" s="89">
        <v>0</v>
      </c>
      <c r="S1016" s="483">
        <v>0</v>
      </c>
      <c r="T1016" s="483">
        <v>0</v>
      </c>
      <c r="U1016" s="483">
        <v>0</v>
      </c>
      <c r="V1016" s="483">
        <v>0</v>
      </c>
      <c r="W1016" s="483">
        <v>0</v>
      </c>
      <c r="X1016" s="483">
        <v>0</v>
      </c>
      <c r="Y1016" s="483">
        <v>0</v>
      </c>
      <c r="Z1016" s="483">
        <v>0</v>
      </c>
      <c r="AA1016" s="483">
        <v>0</v>
      </c>
      <c r="AB1016" s="483">
        <v>0</v>
      </c>
      <c r="AC1016" s="483">
        <v>0</v>
      </c>
      <c r="AD1016" s="483">
        <v>0</v>
      </c>
      <c r="AE1016" s="483">
        <v>0</v>
      </c>
      <c r="AF1016" s="233">
        <v>0</v>
      </c>
      <c r="AG1016" s="233">
        <v>0</v>
      </c>
      <c r="AH1016" s="233">
        <v>0</v>
      </c>
      <c r="AI1016" s="233">
        <v>0</v>
      </c>
      <c r="AJ1016" s="488">
        <v>0</v>
      </c>
    </row>
    <row r="1017" spans="1:36" s="42" customFormat="1" x14ac:dyDescent="0.25">
      <c r="A1017" s="406"/>
      <c r="B1017" s="115">
        <v>610205</v>
      </c>
      <c r="C1017" s="185" t="s">
        <v>368</v>
      </c>
      <c r="D1017" s="483">
        <v>0</v>
      </c>
      <c r="E1017" s="483">
        <v>0</v>
      </c>
      <c r="F1017" s="483">
        <v>0</v>
      </c>
      <c r="G1017" s="483">
        <v>0</v>
      </c>
      <c r="H1017" s="89">
        <v>0</v>
      </c>
      <c r="I1017" s="483">
        <v>0</v>
      </c>
      <c r="J1017" s="483">
        <v>0</v>
      </c>
      <c r="K1017" s="483">
        <v>0</v>
      </c>
      <c r="L1017" s="483">
        <v>0</v>
      </c>
      <c r="M1017" s="483">
        <v>0</v>
      </c>
      <c r="N1017" s="483">
        <v>0</v>
      </c>
      <c r="O1017" s="483">
        <v>0</v>
      </c>
      <c r="P1017" s="483">
        <v>0</v>
      </c>
      <c r="Q1017" s="483">
        <v>0</v>
      </c>
      <c r="R1017" s="89">
        <v>0</v>
      </c>
      <c r="S1017" s="483">
        <v>0</v>
      </c>
      <c r="T1017" s="483">
        <v>0</v>
      </c>
      <c r="U1017" s="483">
        <v>0</v>
      </c>
      <c r="V1017" s="483">
        <v>0</v>
      </c>
      <c r="W1017" s="483">
        <v>0</v>
      </c>
      <c r="X1017" s="483">
        <v>0</v>
      </c>
      <c r="Y1017" s="483">
        <v>0</v>
      </c>
      <c r="Z1017" s="483">
        <v>0</v>
      </c>
      <c r="AA1017" s="483">
        <v>0</v>
      </c>
      <c r="AB1017" s="483">
        <v>0</v>
      </c>
      <c r="AC1017" s="483">
        <v>0</v>
      </c>
      <c r="AD1017" s="483">
        <v>0</v>
      </c>
      <c r="AE1017" s="483">
        <v>0</v>
      </c>
      <c r="AF1017" s="233">
        <v>0</v>
      </c>
      <c r="AG1017" s="233">
        <v>0</v>
      </c>
      <c r="AH1017" s="233">
        <v>0</v>
      </c>
      <c r="AI1017" s="233">
        <v>0</v>
      </c>
      <c r="AJ1017" s="488">
        <v>0</v>
      </c>
    </row>
    <row r="1018" spans="1:36" s="42" customFormat="1" x14ac:dyDescent="0.25">
      <c r="A1018" s="406"/>
      <c r="B1018" s="115">
        <v>610210</v>
      </c>
      <c r="C1018" s="185" t="s">
        <v>369</v>
      </c>
      <c r="D1018" s="483">
        <v>0</v>
      </c>
      <c r="E1018" s="483">
        <v>0</v>
      </c>
      <c r="F1018" s="483">
        <v>0</v>
      </c>
      <c r="G1018" s="483">
        <v>0</v>
      </c>
      <c r="H1018" s="89">
        <v>0</v>
      </c>
      <c r="I1018" s="483">
        <v>0</v>
      </c>
      <c r="J1018" s="483">
        <v>0</v>
      </c>
      <c r="K1018" s="483">
        <v>0</v>
      </c>
      <c r="L1018" s="483">
        <v>0</v>
      </c>
      <c r="M1018" s="483">
        <v>0</v>
      </c>
      <c r="N1018" s="483">
        <v>0</v>
      </c>
      <c r="O1018" s="483">
        <v>0</v>
      </c>
      <c r="P1018" s="483">
        <v>0</v>
      </c>
      <c r="Q1018" s="483">
        <v>0</v>
      </c>
      <c r="R1018" s="89">
        <v>0</v>
      </c>
      <c r="S1018" s="483">
        <v>0</v>
      </c>
      <c r="T1018" s="483">
        <v>0</v>
      </c>
      <c r="U1018" s="483">
        <v>0</v>
      </c>
      <c r="V1018" s="483">
        <v>0</v>
      </c>
      <c r="W1018" s="483">
        <v>0</v>
      </c>
      <c r="X1018" s="483">
        <v>0</v>
      </c>
      <c r="Y1018" s="483">
        <v>0</v>
      </c>
      <c r="Z1018" s="483">
        <v>0</v>
      </c>
      <c r="AA1018" s="483">
        <v>0</v>
      </c>
      <c r="AB1018" s="483">
        <v>0</v>
      </c>
      <c r="AC1018" s="483">
        <v>0</v>
      </c>
      <c r="AD1018" s="483">
        <v>0</v>
      </c>
      <c r="AE1018" s="483">
        <v>0</v>
      </c>
      <c r="AF1018" s="233">
        <v>0</v>
      </c>
      <c r="AG1018" s="233">
        <v>0</v>
      </c>
      <c r="AH1018" s="233">
        <v>0</v>
      </c>
      <c r="AI1018" s="233">
        <v>0</v>
      </c>
      <c r="AJ1018" s="488">
        <v>0</v>
      </c>
    </row>
    <row r="1019" spans="1:36" s="42" customFormat="1" x14ac:dyDescent="0.25">
      <c r="A1019" s="406"/>
      <c r="B1019" s="115">
        <v>610215</v>
      </c>
      <c r="C1019" s="185" t="s">
        <v>370</v>
      </c>
      <c r="D1019" s="483">
        <v>0</v>
      </c>
      <c r="E1019" s="483">
        <v>0</v>
      </c>
      <c r="F1019" s="483">
        <v>0</v>
      </c>
      <c r="G1019" s="483">
        <v>0</v>
      </c>
      <c r="H1019" s="89">
        <v>0</v>
      </c>
      <c r="I1019" s="483">
        <v>0</v>
      </c>
      <c r="J1019" s="483">
        <v>0</v>
      </c>
      <c r="K1019" s="483">
        <v>0</v>
      </c>
      <c r="L1019" s="483">
        <v>0</v>
      </c>
      <c r="M1019" s="483">
        <v>0</v>
      </c>
      <c r="N1019" s="483">
        <v>0</v>
      </c>
      <c r="O1019" s="483">
        <v>0</v>
      </c>
      <c r="P1019" s="483">
        <v>0</v>
      </c>
      <c r="Q1019" s="483">
        <v>0</v>
      </c>
      <c r="R1019" s="89">
        <v>0</v>
      </c>
      <c r="S1019" s="483">
        <v>0</v>
      </c>
      <c r="T1019" s="483">
        <v>0</v>
      </c>
      <c r="U1019" s="483">
        <v>0</v>
      </c>
      <c r="V1019" s="483">
        <v>0</v>
      </c>
      <c r="W1019" s="483">
        <v>0</v>
      </c>
      <c r="X1019" s="483">
        <v>0</v>
      </c>
      <c r="Y1019" s="483">
        <v>0</v>
      </c>
      <c r="Z1019" s="483">
        <v>0</v>
      </c>
      <c r="AA1019" s="483">
        <v>0</v>
      </c>
      <c r="AB1019" s="483">
        <v>0</v>
      </c>
      <c r="AC1019" s="483">
        <v>0</v>
      </c>
      <c r="AD1019" s="483">
        <v>0</v>
      </c>
      <c r="AE1019" s="483">
        <v>0</v>
      </c>
      <c r="AF1019" s="233">
        <v>0</v>
      </c>
      <c r="AG1019" s="233">
        <v>0</v>
      </c>
      <c r="AH1019" s="233">
        <v>0</v>
      </c>
      <c r="AI1019" s="233">
        <v>0</v>
      </c>
      <c r="AJ1019" s="488">
        <v>0</v>
      </c>
    </row>
    <row r="1020" spans="1:36" s="42" customFormat="1" x14ac:dyDescent="0.25">
      <c r="A1020" s="406"/>
      <c r="B1020" s="115">
        <v>610220</v>
      </c>
      <c r="C1020" s="185" t="s">
        <v>371</v>
      </c>
      <c r="D1020" s="483">
        <v>0</v>
      </c>
      <c r="E1020" s="483">
        <v>0</v>
      </c>
      <c r="F1020" s="483">
        <v>0</v>
      </c>
      <c r="G1020" s="483">
        <v>0</v>
      </c>
      <c r="H1020" s="89">
        <v>0</v>
      </c>
      <c r="I1020" s="483">
        <v>0</v>
      </c>
      <c r="J1020" s="483">
        <v>0</v>
      </c>
      <c r="K1020" s="483">
        <v>0</v>
      </c>
      <c r="L1020" s="483">
        <v>0</v>
      </c>
      <c r="M1020" s="483">
        <v>0</v>
      </c>
      <c r="N1020" s="483">
        <v>0</v>
      </c>
      <c r="O1020" s="483">
        <v>0</v>
      </c>
      <c r="P1020" s="483">
        <v>0</v>
      </c>
      <c r="Q1020" s="483">
        <v>0</v>
      </c>
      <c r="R1020" s="89">
        <v>0</v>
      </c>
      <c r="S1020" s="483">
        <v>0</v>
      </c>
      <c r="T1020" s="483">
        <v>0</v>
      </c>
      <c r="U1020" s="483">
        <v>0</v>
      </c>
      <c r="V1020" s="483">
        <v>0</v>
      </c>
      <c r="W1020" s="483">
        <v>0</v>
      </c>
      <c r="X1020" s="483">
        <v>0</v>
      </c>
      <c r="Y1020" s="483">
        <v>0</v>
      </c>
      <c r="Z1020" s="483">
        <v>0</v>
      </c>
      <c r="AA1020" s="483">
        <v>0</v>
      </c>
      <c r="AB1020" s="483">
        <v>0</v>
      </c>
      <c r="AC1020" s="483">
        <v>0</v>
      </c>
      <c r="AD1020" s="483">
        <v>0</v>
      </c>
      <c r="AE1020" s="483">
        <v>0</v>
      </c>
      <c r="AF1020" s="233">
        <v>0</v>
      </c>
      <c r="AG1020" s="233">
        <v>0</v>
      </c>
      <c r="AH1020" s="233">
        <v>0</v>
      </c>
      <c r="AI1020" s="233">
        <v>0</v>
      </c>
      <c r="AJ1020" s="488">
        <v>0</v>
      </c>
    </row>
    <row r="1021" spans="1:36" s="42" customFormat="1" x14ac:dyDescent="0.25">
      <c r="A1021" s="406"/>
      <c r="B1021" s="115">
        <v>6103</v>
      </c>
      <c r="C1021" s="185" t="s">
        <v>373</v>
      </c>
      <c r="D1021" s="483">
        <v>0</v>
      </c>
      <c r="E1021" s="483">
        <v>0</v>
      </c>
      <c r="F1021" s="483">
        <v>1697.5</v>
      </c>
      <c r="G1021" s="483">
        <v>0</v>
      </c>
      <c r="H1021" s="89">
        <v>1697.5</v>
      </c>
      <c r="I1021" s="483">
        <v>0</v>
      </c>
      <c r="J1021" s="483">
        <v>0</v>
      </c>
      <c r="K1021" s="483">
        <v>0</v>
      </c>
      <c r="L1021" s="483">
        <v>0</v>
      </c>
      <c r="M1021" s="483">
        <v>0</v>
      </c>
      <c r="N1021" s="483">
        <v>0</v>
      </c>
      <c r="O1021" s="483">
        <v>0</v>
      </c>
      <c r="P1021" s="483">
        <v>0</v>
      </c>
      <c r="Q1021" s="483">
        <v>0</v>
      </c>
      <c r="R1021" s="89">
        <v>0</v>
      </c>
      <c r="S1021" s="483">
        <v>0</v>
      </c>
      <c r="T1021" s="483">
        <v>0</v>
      </c>
      <c r="U1021" s="483">
        <v>0</v>
      </c>
      <c r="V1021" s="483">
        <v>0</v>
      </c>
      <c r="W1021" s="483">
        <v>0</v>
      </c>
      <c r="X1021" s="483">
        <v>0</v>
      </c>
      <c r="Y1021" s="483">
        <v>0</v>
      </c>
      <c r="Z1021" s="483">
        <v>0</v>
      </c>
      <c r="AA1021" s="483">
        <v>0</v>
      </c>
      <c r="AB1021" s="483">
        <v>0</v>
      </c>
      <c r="AC1021" s="483">
        <v>0</v>
      </c>
      <c r="AD1021" s="483">
        <v>0</v>
      </c>
      <c r="AE1021" s="483">
        <v>1697.5</v>
      </c>
      <c r="AF1021" s="233">
        <v>0</v>
      </c>
      <c r="AG1021" s="233">
        <v>0</v>
      </c>
      <c r="AH1021" s="233">
        <v>0</v>
      </c>
      <c r="AI1021" s="233">
        <v>0</v>
      </c>
      <c r="AJ1021" s="488">
        <v>1697.5</v>
      </c>
    </row>
    <row r="1022" spans="1:36" s="42" customFormat="1" x14ac:dyDescent="0.25">
      <c r="A1022" s="406"/>
      <c r="B1022" s="115">
        <v>6104</v>
      </c>
      <c r="C1022" s="185" t="s">
        <v>374</v>
      </c>
      <c r="D1022" s="483">
        <v>0</v>
      </c>
      <c r="E1022" s="483">
        <v>0</v>
      </c>
      <c r="F1022" s="483">
        <v>0</v>
      </c>
      <c r="G1022" s="483">
        <v>0</v>
      </c>
      <c r="H1022" s="89">
        <v>0</v>
      </c>
      <c r="I1022" s="483">
        <v>0</v>
      </c>
      <c r="J1022" s="483">
        <v>0</v>
      </c>
      <c r="K1022" s="483">
        <v>0</v>
      </c>
      <c r="L1022" s="483">
        <v>0</v>
      </c>
      <c r="M1022" s="483">
        <v>0</v>
      </c>
      <c r="N1022" s="483">
        <v>0</v>
      </c>
      <c r="O1022" s="483">
        <v>0</v>
      </c>
      <c r="P1022" s="483">
        <v>0</v>
      </c>
      <c r="Q1022" s="483">
        <v>0</v>
      </c>
      <c r="R1022" s="89">
        <v>0</v>
      </c>
      <c r="S1022" s="483">
        <v>0</v>
      </c>
      <c r="T1022" s="483">
        <v>0</v>
      </c>
      <c r="U1022" s="483">
        <v>0</v>
      </c>
      <c r="V1022" s="483">
        <v>0</v>
      </c>
      <c r="W1022" s="483">
        <v>0</v>
      </c>
      <c r="X1022" s="483">
        <v>0</v>
      </c>
      <c r="Y1022" s="483">
        <v>0</v>
      </c>
      <c r="Z1022" s="483">
        <v>0</v>
      </c>
      <c r="AA1022" s="483">
        <v>0</v>
      </c>
      <c r="AB1022" s="483">
        <v>0</v>
      </c>
      <c r="AC1022" s="483">
        <v>0</v>
      </c>
      <c r="AD1022" s="483">
        <v>0</v>
      </c>
      <c r="AE1022" s="483">
        <v>0</v>
      </c>
      <c r="AF1022" s="233">
        <v>0</v>
      </c>
      <c r="AG1022" s="233">
        <v>0</v>
      </c>
      <c r="AH1022" s="233">
        <v>0</v>
      </c>
      <c r="AI1022" s="233">
        <v>0</v>
      </c>
      <c r="AJ1022" s="488">
        <v>0</v>
      </c>
    </row>
    <row r="1023" spans="1:36" s="42" customFormat="1" x14ac:dyDescent="0.25">
      <c r="A1023" s="406"/>
      <c r="B1023" s="115">
        <v>6105</v>
      </c>
      <c r="C1023" s="185" t="s">
        <v>375</v>
      </c>
      <c r="D1023" s="483">
        <v>0</v>
      </c>
      <c r="E1023" s="483">
        <v>0</v>
      </c>
      <c r="F1023" s="483">
        <v>7229.8625000000002</v>
      </c>
      <c r="G1023" s="483">
        <v>0</v>
      </c>
      <c r="H1023" s="89">
        <v>7229.8625000000002</v>
      </c>
      <c r="I1023" s="483">
        <v>0</v>
      </c>
      <c r="J1023" s="483">
        <v>0</v>
      </c>
      <c r="K1023" s="483">
        <v>0</v>
      </c>
      <c r="L1023" s="483">
        <v>0</v>
      </c>
      <c r="M1023" s="483">
        <v>0</v>
      </c>
      <c r="N1023" s="483">
        <v>0</v>
      </c>
      <c r="O1023" s="483">
        <v>0</v>
      </c>
      <c r="P1023" s="483">
        <v>0</v>
      </c>
      <c r="Q1023" s="483">
        <v>0</v>
      </c>
      <c r="R1023" s="89">
        <v>0</v>
      </c>
      <c r="S1023" s="483">
        <v>0</v>
      </c>
      <c r="T1023" s="483">
        <v>0</v>
      </c>
      <c r="U1023" s="483">
        <v>0</v>
      </c>
      <c r="V1023" s="483">
        <v>0</v>
      </c>
      <c r="W1023" s="483">
        <v>0</v>
      </c>
      <c r="X1023" s="483">
        <v>0</v>
      </c>
      <c r="Y1023" s="483">
        <v>0</v>
      </c>
      <c r="Z1023" s="483">
        <v>0</v>
      </c>
      <c r="AA1023" s="483">
        <v>0</v>
      </c>
      <c r="AB1023" s="483">
        <v>0</v>
      </c>
      <c r="AC1023" s="483">
        <v>0</v>
      </c>
      <c r="AD1023" s="483">
        <v>0</v>
      </c>
      <c r="AE1023" s="483">
        <v>7229.8625000000002</v>
      </c>
      <c r="AF1023" s="233">
        <v>0</v>
      </c>
      <c r="AG1023" s="233">
        <v>0</v>
      </c>
      <c r="AH1023" s="233">
        <v>0</v>
      </c>
      <c r="AI1023" s="233">
        <v>0</v>
      </c>
      <c r="AJ1023" s="488">
        <v>7229.8625000000002</v>
      </c>
    </row>
    <row r="1024" spans="1:36" s="42" customFormat="1" ht="14.25" customHeight="1" x14ac:dyDescent="0.25">
      <c r="A1024" s="406"/>
      <c r="B1024" s="115">
        <v>6190</v>
      </c>
      <c r="C1024" s="185" t="s">
        <v>376</v>
      </c>
      <c r="D1024" s="483">
        <v>0</v>
      </c>
      <c r="E1024" s="483">
        <v>0</v>
      </c>
      <c r="F1024" s="483">
        <v>0</v>
      </c>
      <c r="G1024" s="483">
        <v>0</v>
      </c>
      <c r="H1024" s="89">
        <v>0</v>
      </c>
      <c r="I1024" s="483">
        <v>0</v>
      </c>
      <c r="J1024" s="483">
        <v>0</v>
      </c>
      <c r="K1024" s="483">
        <v>0</v>
      </c>
      <c r="L1024" s="483">
        <v>0</v>
      </c>
      <c r="M1024" s="483">
        <v>0</v>
      </c>
      <c r="N1024" s="483">
        <v>0</v>
      </c>
      <c r="O1024" s="483">
        <v>0</v>
      </c>
      <c r="P1024" s="483">
        <v>0</v>
      </c>
      <c r="Q1024" s="483">
        <v>0</v>
      </c>
      <c r="R1024" s="89">
        <v>0</v>
      </c>
      <c r="S1024" s="483">
        <v>0</v>
      </c>
      <c r="T1024" s="483">
        <v>0</v>
      </c>
      <c r="U1024" s="483">
        <v>0</v>
      </c>
      <c r="V1024" s="483">
        <v>0</v>
      </c>
      <c r="W1024" s="483">
        <v>0</v>
      </c>
      <c r="X1024" s="483">
        <v>0</v>
      </c>
      <c r="Y1024" s="483">
        <v>0</v>
      </c>
      <c r="Z1024" s="483">
        <v>0</v>
      </c>
      <c r="AA1024" s="483">
        <v>0</v>
      </c>
      <c r="AB1024" s="483">
        <v>0</v>
      </c>
      <c r="AC1024" s="483">
        <v>0</v>
      </c>
      <c r="AD1024" s="483">
        <v>0</v>
      </c>
      <c r="AE1024" s="483">
        <v>0</v>
      </c>
      <c r="AF1024" s="233">
        <v>0</v>
      </c>
      <c r="AG1024" s="233">
        <v>0</v>
      </c>
      <c r="AH1024" s="233">
        <v>0</v>
      </c>
      <c r="AI1024" s="233">
        <v>0</v>
      </c>
      <c r="AJ1024" s="488">
        <v>0</v>
      </c>
    </row>
    <row r="1025" spans="1:36" s="40" customFormat="1" x14ac:dyDescent="0.25">
      <c r="A1025" s="405"/>
      <c r="B1025" s="114">
        <v>62</v>
      </c>
      <c r="C1025" s="321" t="s">
        <v>862</v>
      </c>
      <c r="D1025" s="484">
        <v>0</v>
      </c>
      <c r="E1025" s="484">
        <v>0</v>
      </c>
      <c r="F1025" s="484">
        <v>0</v>
      </c>
      <c r="G1025" s="484">
        <v>0</v>
      </c>
      <c r="H1025" s="26">
        <v>0</v>
      </c>
      <c r="I1025" s="484">
        <v>0</v>
      </c>
      <c r="J1025" s="484">
        <v>0</v>
      </c>
      <c r="K1025" s="484">
        <v>0</v>
      </c>
      <c r="L1025" s="484">
        <v>0</v>
      </c>
      <c r="M1025" s="484">
        <v>0</v>
      </c>
      <c r="N1025" s="484">
        <v>0</v>
      </c>
      <c r="O1025" s="484">
        <v>0</v>
      </c>
      <c r="P1025" s="484">
        <v>0</v>
      </c>
      <c r="Q1025" s="484">
        <v>0</v>
      </c>
      <c r="R1025" s="26">
        <v>0</v>
      </c>
      <c r="S1025" s="484">
        <v>0</v>
      </c>
      <c r="T1025" s="484">
        <v>0</v>
      </c>
      <c r="U1025" s="484">
        <v>0</v>
      </c>
      <c r="V1025" s="484">
        <v>0</v>
      </c>
      <c r="W1025" s="484">
        <v>0</v>
      </c>
      <c r="X1025" s="484">
        <v>0</v>
      </c>
      <c r="Y1025" s="484">
        <v>0</v>
      </c>
      <c r="Z1025" s="484">
        <v>0</v>
      </c>
      <c r="AA1025" s="484">
        <v>0</v>
      </c>
      <c r="AB1025" s="484">
        <v>0</v>
      </c>
      <c r="AC1025" s="484">
        <v>0</v>
      </c>
      <c r="AD1025" s="484">
        <v>0</v>
      </c>
      <c r="AE1025" s="484">
        <v>0</v>
      </c>
      <c r="AF1025" s="486">
        <v>0</v>
      </c>
      <c r="AG1025" s="486">
        <v>0</v>
      </c>
      <c r="AH1025" s="486">
        <v>0</v>
      </c>
      <c r="AI1025" s="486">
        <v>0</v>
      </c>
      <c r="AJ1025" s="487">
        <v>0</v>
      </c>
    </row>
    <row r="1026" spans="1:36" s="42" customFormat="1" x14ac:dyDescent="0.25">
      <c r="A1026" s="406"/>
      <c r="B1026" s="115">
        <v>6201</v>
      </c>
      <c r="C1026" s="185" t="s">
        <v>863</v>
      </c>
      <c r="D1026" s="483">
        <v>0</v>
      </c>
      <c r="E1026" s="483">
        <v>0</v>
      </c>
      <c r="F1026" s="483">
        <v>0</v>
      </c>
      <c r="G1026" s="483">
        <v>0</v>
      </c>
      <c r="H1026" s="89">
        <v>0</v>
      </c>
      <c r="I1026" s="483">
        <v>0</v>
      </c>
      <c r="J1026" s="483">
        <v>0</v>
      </c>
      <c r="K1026" s="483">
        <v>0</v>
      </c>
      <c r="L1026" s="483">
        <v>0</v>
      </c>
      <c r="M1026" s="483">
        <v>0</v>
      </c>
      <c r="N1026" s="483">
        <v>0</v>
      </c>
      <c r="O1026" s="483">
        <v>0</v>
      </c>
      <c r="P1026" s="483">
        <v>0</v>
      </c>
      <c r="Q1026" s="483">
        <v>0</v>
      </c>
      <c r="R1026" s="89">
        <v>0</v>
      </c>
      <c r="S1026" s="483">
        <v>0</v>
      </c>
      <c r="T1026" s="483">
        <v>0</v>
      </c>
      <c r="U1026" s="483">
        <v>0</v>
      </c>
      <c r="V1026" s="483">
        <v>0</v>
      </c>
      <c r="W1026" s="483">
        <v>0</v>
      </c>
      <c r="X1026" s="483">
        <v>0</v>
      </c>
      <c r="Y1026" s="483">
        <v>0</v>
      </c>
      <c r="Z1026" s="483">
        <v>0</v>
      </c>
      <c r="AA1026" s="483">
        <v>0</v>
      </c>
      <c r="AB1026" s="483">
        <v>0</v>
      </c>
      <c r="AC1026" s="483">
        <v>0</v>
      </c>
      <c r="AD1026" s="483">
        <v>0</v>
      </c>
      <c r="AE1026" s="483">
        <v>0</v>
      </c>
      <c r="AF1026" s="233">
        <v>0</v>
      </c>
      <c r="AG1026" s="233">
        <v>0</v>
      </c>
      <c r="AH1026" s="233">
        <v>0</v>
      </c>
      <c r="AI1026" s="233">
        <v>0</v>
      </c>
      <c r="AJ1026" s="488">
        <v>0</v>
      </c>
    </row>
    <row r="1027" spans="1:36" s="42" customFormat="1" x14ac:dyDescent="0.25">
      <c r="A1027" s="406"/>
      <c r="B1027" s="115">
        <v>6202</v>
      </c>
      <c r="C1027" s="185" t="s">
        <v>372</v>
      </c>
      <c r="D1027" s="483">
        <v>0</v>
      </c>
      <c r="E1027" s="483">
        <v>0</v>
      </c>
      <c r="F1027" s="483">
        <v>0</v>
      </c>
      <c r="G1027" s="483">
        <v>0</v>
      </c>
      <c r="H1027" s="89">
        <v>0</v>
      </c>
      <c r="I1027" s="483">
        <v>0</v>
      </c>
      <c r="J1027" s="483">
        <v>0</v>
      </c>
      <c r="K1027" s="483">
        <v>0</v>
      </c>
      <c r="L1027" s="483">
        <v>0</v>
      </c>
      <c r="M1027" s="483">
        <v>0</v>
      </c>
      <c r="N1027" s="483">
        <v>0</v>
      </c>
      <c r="O1027" s="483">
        <v>0</v>
      </c>
      <c r="P1027" s="483">
        <v>0</v>
      </c>
      <c r="Q1027" s="483">
        <v>0</v>
      </c>
      <c r="R1027" s="89">
        <v>0</v>
      </c>
      <c r="S1027" s="483">
        <v>0</v>
      </c>
      <c r="T1027" s="483">
        <v>0</v>
      </c>
      <c r="U1027" s="483">
        <v>0</v>
      </c>
      <c r="V1027" s="483">
        <v>0</v>
      </c>
      <c r="W1027" s="483">
        <v>0</v>
      </c>
      <c r="X1027" s="483">
        <v>0</v>
      </c>
      <c r="Y1027" s="483">
        <v>0</v>
      </c>
      <c r="Z1027" s="483">
        <v>0</v>
      </c>
      <c r="AA1027" s="483">
        <v>0</v>
      </c>
      <c r="AB1027" s="483">
        <v>0</v>
      </c>
      <c r="AC1027" s="483">
        <v>0</v>
      </c>
      <c r="AD1027" s="483">
        <v>0</v>
      </c>
      <c r="AE1027" s="483">
        <v>0</v>
      </c>
      <c r="AF1027" s="233">
        <v>0</v>
      </c>
      <c r="AG1027" s="233">
        <v>0</v>
      </c>
      <c r="AH1027" s="233">
        <v>0</v>
      </c>
      <c r="AI1027" s="233">
        <v>0</v>
      </c>
      <c r="AJ1027" s="488">
        <v>0</v>
      </c>
    </row>
    <row r="1028" spans="1:36" s="42" customFormat="1" x14ac:dyDescent="0.25">
      <c r="A1028" s="406"/>
      <c r="B1028" s="115">
        <v>6203</v>
      </c>
      <c r="C1028" s="185" t="s">
        <v>373</v>
      </c>
      <c r="D1028" s="483">
        <v>0</v>
      </c>
      <c r="E1028" s="483">
        <v>0</v>
      </c>
      <c r="F1028" s="483">
        <v>0</v>
      </c>
      <c r="G1028" s="483">
        <v>0</v>
      </c>
      <c r="H1028" s="89">
        <v>0</v>
      </c>
      <c r="I1028" s="483">
        <v>0</v>
      </c>
      <c r="J1028" s="483">
        <v>0</v>
      </c>
      <c r="K1028" s="483">
        <v>0</v>
      </c>
      <c r="L1028" s="483">
        <v>0</v>
      </c>
      <c r="M1028" s="483">
        <v>0</v>
      </c>
      <c r="N1028" s="483">
        <v>0</v>
      </c>
      <c r="O1028" s="483">
        <v>0</v>
      </c>
      <c r="P1028" s="483">
        <v>0</v>
      </c>
      <c r="Q1028" s="483">
        <v>0</v>
      </c>
      <c r="R1028" s="89">
        <v>0</v>
      </c>
      <c r="S1028" s="483">
        <v>0</v>
      </c>
      <c r="T1028" s="483">
        <v>0</v>
      </c>
      <c r="U1028" s="483">
        <v>0</v>
      </c>
      <c r="V1028" s="483">
        <v>0</v>
      </c>
      <c r="W1028" s="483">
        <v>0</v>
      </c>
      <c r="X1028" s="483">
        <v>0</v>
      </c>
      <c r="Y1028" s="483">
        <v>0</v>
      </c>
      <c r="Z1028" s="483">
        <v>0</v>
      </c>
      <c r="AA1028" s="483">
        <v>0</v>
      </c>
      <c r="AB1028" s="483">
        <v>0</v>
      </c>
      <c r="AC1028" s="483">
        <v>0</v>
      </c>
      <c r="AD1028" s="483">
        <v>0</v>
      </c>
      <c r="AE1028" s="483">
        <v>0</v>
      </c>
      <c r="AF1028" s="233">
        <v>0</v>
      </c>
      <c r="AG1028" s="233">
        <v>0</v>
      </c>
      <c r="AH1028" s="233">
        <v>0</v>
      </c>
      <c r="AI1028" s="233">
        <v>0</v>
      </c>
      <c r="AJ1028" s="488">
        <v>0</v>
      </c>
    </row>
    <row r="1029" spans="1:36" s="42" customFormat="1" x14ac:dyDescent="0.25">
      <c r="A1029" s="406"/>
      <c r="B1029" s="115">
        <v>6204</v>
      </c>
      <c r="C1029" s="185" t="s">
        <v>374</v>
      </c>
      <c r="D1029" s="483">
        <v>0</v>
      </c>
      <c r="E1029" s="483">
        <v>0</v>
      </c>
      <c r="F1029" s="483">
        <v>0</v>
      </c>
      <c r="G1029" s="483">
        <v>0</v>
      </c>
      <c r="H1029" s="89">
        <v>0</v>
      </c>
      <c r="I1029" s="483">
        <v>0</v>
      </c>
      <c r="J1029" s="483">
        <v>0</v>
      </c>
      <c r="K1029" s="483">
        <v>0</v>
      </c>
      <c r="L1029" s="483">
        <v>0</v>
      </c>
      <c r="M1029" s="483">
        <v>0</v>
      </c>
      <c r="N1029" s="483">
        <v>0</v>
      </c>
      <c r="O1029" s="483">
        <v>0</v>
      </c>
      <c r="P1029" s="483">
        <v>0</v>
      </c>
      <c r="Q1029" s="483">
        <v>0</v>
      </c>
      <c r="R1029" s="89">
        <v>0</v>
      </c>
      <c r="S1029" s="483">
        <v>0</v>
      </c>
      <c r="T1029" s="483">
        <v>0</v>
      </c>
      <c r="U1029" s="483">
        <v>0</v>
      </c>
      <c r="V1029" s="483">
        <v>0</v>
      </c>
      <c r="W1029" s="483">
        <v>0</v>
      </c>
      <c r="X1029" s="483">
        <v>0</v>
      </c>
      <c r="Y1029" s="483">
        <v>0</v>
      </c>
      <c r="Z1029" s="483">
        <v>0</v>
      </c>
      <c r="AA1029" s="483">
        <v>0</v>
      </c>
      <c r="AB1029" s="483">
        <v>0</v>
      </c>
      <c r="AC1029" s="483">
        <v>0</v>
      </c>
      <c r="AD1029" s="483">
        <v>0</v>
      </c>
      <c r="AE1029" s="483">
        <v>0</v>
      </c>
      <c r="AF1029" s="233">
        <v>0</v>
      </c>
      <c r="AG1029" s="233">
        <v>0</v>
      </c>
      <c r="AH1029" s="233">
        <v>0</v>
      </c>
      <c r="AI1029" s="233">
        <v>0</v>
      </c>
      <c r="AJ1029" s="488">
        <v>0</v>
      </c>
    </row>
    <row r="1030" spans="1:36" s="42" customFormat="1" x14ac:dyDescent="0.25">
      <c r="A1030" s="406"/>
      <c r="B1030" s="115">
        <v>6205</v>
      </c>
      <c r="C1030" s="185" t="s">
        <v>375</v>
      </c>
      <c r="D1030" s="483">
        <v>0</v>
      </c>
      <c r="E1030" s="483">
        <v>0</v>
      </c>
      <c r="F1030" s="483">
        <v>0</v>
      </c>
      <c r="G1030" s="483">
        <v>0</v>
      </c>
      <c r="H1030" s="89">
        <v>0</v>
      </c>
      <c r="I1030" s="483">
        <v>0</v>
      </c>
      <c r="J1030" s="483">
        <v>0</v>
      </c>
      <c r="K1030" s="483">
        <v>0</v>
      </c>
      <c r="L1030" s="483">
        <v>0</v>
      </c>
      <c r="M1030" s="483">
        <v>0</v>
      </c>
      <c r="N1030" s="483">
        <v>0</v>
      </c>
      <c r="O1030" s="483">
        <v>0</v>
      </c>
      <c r="P1030" s="483">
        <v>0</v>
      </c>
      <c r="Q1030" s="483">
        <v>0</v>
      </c>
      <c r="R1030" s="89">
        <v>0</v>
      </c>
      <c r="S1030" s="483">
        <v>0</v>
      </c>
      <c r="T1030" s="483">
        <v>0</v>
      </c>
      <c r="U1030" s="483">
        <v>0</v>
      </c>
      <c r="V1030" s="483">
        <v>0</v>
      </c>
      <c r="W1030" s="483">
        <v>0</v>
      </c>
      <c r="X1030" s="483">
        <v>0</v>
      </c>
      <c r="Y1030" s="483">
        <v>0</v>
      </c>
      <c r="Z1030" s="483">
        <v>0</v>
      </c>
      <c r="AA1030" s="483">
        <v>0</v>
      </c>
      <c r="AB1030" s="483">
        <v>0</v>
      </c>
      <c r="AC1030" s="483">
        <v>0</v>
      </c>
      <c r="AD1030" s="483">
        <v>0</v>
      </c>
      <c r="AE1030" s="483">
        <v>0</v>
      </c>
      <c r="AF1030" s="233">
        <v>0</v>
      </c>
      <c r="AG1030" s="233">
        <v>0</v>
      </c>
      <c r="AH1030" s="233">
        <v>0</v>
      </c>
      <c r="AI1030" s="233">
        <v>0</v>
      </c>
      <c r="AJ1030" s="488">
        <v>0</v>
      </c>
    </row>
    <row r="1031" spans="1:36" s="42" customFormat="1" x14ac:dyDescent="0.25">
      <c r="A1031" s="406"/>
      <c r="B1031" s="115">
        <v>6290</v>
      </c>
      <c r="C1031" s="185" t="s">
        <v>376</v>
      </c>
      <c r="D1031" s="483">
        <v>0</v>
      </c>
      <c r="E1031" s="483">
        <v>0</v>
      </c>
      <c r="F1031" s="483">
        <v>0</v>
      </c>
      <c r="G1031" s="483">
        <v>0</v>
      </c>
      <c r="H1031" s="89">
        <v>0</v>
      </c>
      <c r="I1031" s="483">
        <v>0</v>
      </c>
      <c r="J1031" s="483">
        <v>0</v>
      </c>
      <c r="K1031" s="483">
        <v>0</v>
      </c>
      <c r="L1031" s="483">
        <v>0</v>
      </c>
      <c r="M1031" s="483">
        <v>0</v>
      </c>
      <c r="N1031" s="483">
        <v>0</v>
      </c>
      <c r="O1031" s="483">
        <v>0</v>
      </c>
      <c r="P1031" s="483">
        <v>0</v>
      </c>
      <c r="Q1031" s="483">
        <v>0</v>
      </c>
      <c r="R1031" s="89">
        <v>0</v>
      </c>
      <c r="S1031" s="483">
        <v>0</v>
      </c>
      <c r="T1031" s="483">
        <v>0</v>
      </c>
      <c r="U1031" s="483">
        <v>0</v>
      </c>
      <c r="V1031" s="483">
        <v>0</v>
      </c>
      <c r="W1031" s="483">
        <v>0</v>
      </c>
      <c r="X1031" s="483">
        <v>0</v>
      </c>
      <c r="Y1031" s="483">
        <v>0</v>
      </c>
      <c r="Z1031" s="483">
        <v>0</v>
      </c>
      <c r="AA1031" s="483">
        <v>0</v>
      </c>
      <c r="AB1031" s="483">
        <v>0</v>
      </c>
      <c r="AC1031" s="483">
        <v>0</v>
      </c>
      <c r="AD1031" s="483">
        <v>0</v>
      </c>
      <c r="AE1031" s="483">
        <v>0</v>
      </c>
      <c r="AF1031" s="233">
        <v>0</v>
      </c>
      <c r="AG1031" s="233">
        <v>0</v>
      </c>
      <c r="AH1031" s="233">
        <v>0</v>
      </c>
      <c r="AI1031" s="233">
        <v>0</v>
      </c>
      <c r="AJ1031" s="488">
        <v>0</v>
      </c>
    </row>
    <row r="1032" spans="1:36" s="40" customFormat="1" x14ac:dyDescent="0.25">
      <c r="A1032" s="405"/>
      <c r="B1032" s="114">
        <v>63</v>
      </c>
      <c r="C1032" s="321" t="s">
        <v>864</v>
      </c>
      <c r="D1032" s="484">
        <v>0</v>
      </c>
      <c r="E1032" s="484">
        <v>0</v>
      </c>
      <c r="F1032" s="484">
        <v>0</v>
      </c>
      <c r="G1032" s="484">
        <v>0</v>
      </c>
      <c r="H1032" s="26">
        <v>0</v>
      </c>
      <c r="I1032" s="484">
        <v>0</v>
      </c>
      <c r="J1032" s="484">
        <v>0</v>
      </c>
      <c r="K1032" s="484">
        <v>0</v>
      </c>
      <c r="L1032" s="484">
        <v>0</v>
      </c>
      <c r="M1032" s="484">
        <v>0</v>
      </c>
      <c r="N1032" s="484">
        <v>0</v>
      </c>
      <c r="O1032" s="484">
        <v>0</v>
      </c>
      <c r="P1032" s="484">
        <v>0</v>
      </c>
      <c r="Q1032" s="484">
        <v>0</v>
      </c>
      <c r="R1032" s="26">
        <v>0</v>
      </c>
      <c r="S1032" s="484">
        <v>0</v>
      </c>
      <c r="T1032" s="484">
        <v>0</v>
      </c>
      <c r="U1032" s="484">
        <v>0</v>
      </c>
      <c r="V1032" s="484">
        <v>0</v>
      </c>
      <c r="W1032" s="484">
        <v>0</v>
      </c>
      <c r="X1032" s="484">
        <v>0</v>
      </c>
      <c r="Y1032" s="484">
        <v>0</v>
      </c>
      <c r="Z1032" s="484">
        <v>0</v>
      </c>
      <c r="AA1032" s="484">
        <v>0</v>
      </c>
      <c r="AB1032" s="484">
        <v>0</v>
      </c>
      <c r="AC1032" s="484">
        <v>0</v>
      </c>
      <c r="AD1032" s="484">
        <v>0</v>
      </c>
      <c r="AE1032" s="484">
        <v>0</v>
      </c>
      <c r="AF1032" s="486">
        <v>0</v>
      </c>
      <c r="AG1032" s="486">
        <v>0</v>
      </c>
      <c r="AH1032" s="486">
        <v>0</v>
      </c>
      <c r="AI1032" s="486">
        <v>0</v>
      </c>
      <c r="AJ1032" s="487">
        <v>0</v>
      </c>
    </row>
    <row r="1033" spans="1:36" s="42" customFormat="1" x14ac:dyDescent="0.25">
      <c r="A1033" s="406"/>
      <c r="B1033" s="115">
        <v>6301</v>
      </c>
      <c r="C1033" s="185" t="s">
        <v>378</v>
      </c>
      <c r="D1033" s="483">
        <v>0</v>
      </c>
      <c r="E1033" s="483">
        <v>0</v>
      </c>
      <c r="F1033" s="483">
        <v>0</v>
      </c>
      <c r="G1033" s="483">
        <v>0</v>
      </c>
      <c r="H1033" s="89">
        <v>0</v>
      </c>
      <c r="I1033" s="483">
        <v>0</v>
      </c>
      <c r="J1033" s="483">
        <v>0</v>
      </c>
      <c r="K1033" s="483">
        <v>0</v>
      </c>
      <c r="L1033" s="483">
        <v>0</v>
      </c>
      <c r="M1033" s="483">
        <v>0</v>
      </c>
      <c r="N1033" s="483">
        <v>0</v>
      </c>
      <c r="O1033" s="483">
        <v>0</v>
      </c>
      <c r="P1033" s="483">
        <v>0</v>
      </c>
      <c r="Q1033" s="483">
        <v>0</v>
      </c>
      <c r="R1033" s="89">
        <v>0</v>
      </c>
      <c r="S1033" s="483">
        <v>0</v>
      </c>
      <c r="T1033" s="483">
        <v>0</v>
      </c>
      <c r="U1033" s="483">
        <v>0</v>
      </c>
      <c r="V1033" s="483">
        <v>0</v>
      </c>
      <c r="W1033" s="483">
        <v>0</v>
      </c>
      <c r="X1033" s="483">
        <v>0</v>
      </c>
      <c r="Y1033" s="483">
        <v>0</v>
      </c>
      <c r="Z1033" s="483">
        <v>0</v>
      </c>
      <c r="AA1033" s="483">
        <v>0</v>
      </c>
      <c r="AB1033" s="483">
        <v>0</v>
      </c>
      <c r="AC1033" s="483">
        <v>0</v>
      </c>
      <c r="AD1033" s="483">
        <v>0</v>
      </c>
      <c r="AE1033" s="483">
        <v>0</v>
      </c>
      <c r="AF1033" s="233">
        <v>0</v>
      </c>
      <c r="AG1033" s="233">
        <v>0</v>
      </c>
      <c r="AH1033" s="233">
        <v>0</v>
      </c>
      <c r="AI1033" s="233">
        <v>0</v>
      </c>
      <c r="AJ1033" s="488">
        <v>0</v>
      </c>
    </row>
    <row r="1034" spans="1:36" s="42" customFormat="1" x14ac:dyDescent="0.25">
      <c r="A1034" s="406"/>
      <c r="B1034" s="115">
        <v>6302</v>
      </c>
      <c r="C1034" s="185" t="s">
        <v>381</v>
      </c>
      <c r="D1034" s="483">
        <v>0</v>
      </c>
      <c r="E1034" s="483">
        <v>0</v>
      </c>
      <c r="F1034" s="483">
        <v>0</v>
      </c>
      <c r="G1034" s="483">
        <v>0</v>
      </c>
      <c r="H1034" s="89">
        <v>0</v>
      </c>
      <c r="I1034" s="483">
        <v>0</v>
      </c>
      <c r="J1034" s="483">
        <v>0</v>
      </c>
      <c r="K1034" s="483">
        <v>0</v>
      </c>
      <c r="L1034" s="483">
        <v>0</v>
      </c>
      <c r="M1034" s="483">
        <v>0</v>
      </c>
      <c r="N1034" s="483">
        <v>0</v>
      </c>
      <c r="O1034" s="483">
        <v>0</v>
      </c>
      <c r="P1034" s="483">
        <v>0</v>
      </c>
      <c r="Q1034" s="483">
        <v>0</v>
      </c>
      <c r="R1034" s="89">
        <v>0</v>
      </c>
      <c r="S1034" s="483">
        <v>0</v>
      </c>
      <c r="T1034" s="483">
        <v>0</v>
      </c>
      <c r="U1034" s="483">
        <v>0</v>
      </c>
      <c r="V1034" s="483">
        <v>0</v>
      </c>
      <c r="W1034" s="483">
        <v>0</v>
      </c>
      <c r="X1034" s="483">
        <v>0</v>
      </c>
      <c r="Y1034" s="483">
        <v>0</v>
      </c>
      <c r="Z1034" s="483">
        <v>0</v>
      </c>
      <c r="AA1034" s="483">
        <v>0</v>
      </c>
      <c r="AB1034" s="483">
        <v>0</v>
      </c>
      <c r="AC1034" s="483">
        <v>0</v>
      </c>
      <c r="AD1034" s="483">
        <v>0</v>
      </c>
      <c r="AE1034" s="483">
        <v>0</v>
      </c>
      <c r="AF1034" s="233">
        <v>0</v>
      </c>
      <c r="AG1034" s="233">
        <v>0</v>
      </c>
      <c r="AH1034" s="233">
        <v>0</v>
      </c>
      <c r="AI1034" s="233">
        <v>0</v>
      </c>
      <c r="AJ1034" s="488">
        <v>0</v>
      </c>
    </row>
    <row r="1035" spans="1:36" s="42" customFormat="1" x14ac:dyDescent="0.25">
      <c r="A1035" s="406"/>
      <c r="B1035" s="115">
        <v>6303</v>
      </c>
      <c r="C1035" s="185" t="s">
        <v>385</v>
      </c>
      <c r="D1035" s="483">
        <v>0</v>
      </c>
      <c r="E1035" s="483">
        <v>0</v>
      </c>
      <c r="F1035" s="483">
        <v>0</v>
      </c>
      <c r="G1035" s="483">
        <v>0</v>
      </c>
      <c r="H1035" s="89">
        <v>0</v>
      </c>
      <c r="I1035" s="483">
        <v>0</v>
      </c>
      <c r="J1035" s="483">
        <v>0</v>
      </c>
      <c r="K1035" s="483">
        <v>0</v>
      </c>
      <c r="L1035" s="483">
        <v>0</v>
      </c>
      <c r="M1035" s="483">
        <v>0</v>
      </c>
      <c r="N1035" s="483">
        <v>0</v>
      </c>
      <c r="O1035" s="483">
        <v>0</v>
      </c>
      <c r="P1035" s="483">
        <v>0</v>
      </c>
      <c r="Q1035" s="483">
        <v>0</v>
      </c>
      <c r="R1035" s="89">
        <v>0</v>
      </c>
      <c r="S1035" s="483">
        <v>0</v>
      </c>
      <c r="T1035" s="483">
        <v>0</v>
      </c>
      <c r="U1035" s="483">
        <v>0</v>
      </c>
      <c r="V1035" s="483">
        <v>0</v>
      </c>
      <c r="W1035" s="483">
        <v>0</v>
      </c>
      <c r="X1035" s="483">
        <v>0</v>
      </c>
      <c r="Y1035" s="483">
        <v>0</v>
      </c>
      <c r="Z1035" s="483">
        <v>0</v>
      </c>
      <c r="AA1035" s="483">
        <v>0</v>
      </c>
      <c r="AB1035" s="483">
        <v>0</v>
      </c>
      <c r="AC1035" s="483">
        <v>0</v>
      </c>
      <c r="AD1035" s="483">
        <v>0</v>
      </c>
      <c r="AE1035" s="483">
        <v>0</v>
      </c>
      <c r="AF1035" s="233">
        <v>0</v>
      </c>
      <c r="AG1035" s="233">
        <v>0</v>
      </c>
      <c r="AH1035" s="233">
        <v>0</v>
      </c>
      <c r="AI1035" s="233">
        <v>0</v>
      </c>
      <c r="AJ1035" s="488">
        <v>0</v>
      </c>
    </row>
    <row r="1036" spans="1:36" s="42" customFormat="1" x14ac:dyDescent="0.25">
      <c r="A1036" s="406"/>
      <c r="B1036" s="115">
        <v>6304</v>
      </c>
      <c r="C1036" s="185" t="s">
        <v>389</v>
      </c>
      <c r="D1036" s="483">
        <v>0</v>
      </c>
      <c r="E1036" s="483">
        <v>0</v>
      </c>
      <c r="F1036" s="483">
        <v>0</v>
      </c>
      <c r="G1036" s="483">
        <v>0</v>
      </c>
      <c r="H1036" s="89">
        <v>0</v>
      </c>
      <c r="I1036" s="483">
        <v>0</v>
      </c>
      <c r="J1036" s="483">
        <v>0</v>
      </c>
      <c r="K1036" s="483">
        <v>0</v>
      </c>
      <c r="L1036" s="483">
        <v>0</v>
      </c>
      <c r="M1036" s="483">
        <v>0</v>
      </c>
      <c r="N1036" s="483">
        <v>0</v>
      </c>
      <c r="O1036" s="483">
        <v>0</v>
      </c>
      <c r="P1036" s="483">
        <v>0</v>
      </c>
      <c r="Q1036" s="483">
        <v>0</v>
      </c>
      <c r="R1036" s="89">
        <v>0</v>
      </c>
      <c r="S1036" s="483">
        <v>0</v>
      </c>
      <c r="T1036" s="483">
        <v>0</v>
      </c>
      <c r="U1036" s="483">
        <v>0</v>
      </c>
      <c r="V1036" s="483">
        <v>0</v>
      </c>
      <c r="W1036" s="483">
        <v>0</v>
      </c>
      <c r="X1036" s="483">
        <v>0</v>
      </c>
      <c r="Y1036" s="483">
        <v>0</v>
      </c>
      <c r="Z1036" s="483">
        <v>0</v>
      </c>
      <c r="AA1036" s="483">
        <v>0</v>
      </c>
      <c r="AB1036" s="483">
        <v>0</v>
      </c>
      <c r="AC1036" s="483">
        <v>0</v>
      </c>
      <c r="AD1036" s="483">
        <v>0</v>
      </c>
      <c r="AE1036" s="483">
        <v>0</v>
      </c>
      <c r="AF1036" s="233">
        <v>0</v>
      </c>
      <c r="AG1036" s="233">
        <v>0</v>
      </c>
      <c r="AH1036" s="233">
        <v>0</v>
      </c>
      <c r="AI1036" s="233">
        <v>0</v>
      </c>
      <c r="AJ1036" s="488">
        <v>0</v>
      </c>
    </row>
    <row r="1037" spans="1:36" s="42" customFormat="1" x14ac:dyDescent="0.25">
      <c r="A1037" s="406"/>
      <c r="B1037" s="115">
        <v>6305</v>
      </c>
      <c r="C1037" s="185" t="s">
        <v>390</v>
      </c>
      <c r="D1037" s="483">
        <v>0</v>
      </c>
      <c r="E1037" s="483">
        <v>0</v>
      </c>
      <c r="F1037" s="483">
        <v>0</v>
      </c>
      <c r="G1037" s="483">
        <v>0</v>
      </c>
      <c r="H1037" s="89">
        <v>0</v>
      </c>
      <c r="I1037" s="483">
        <v>0</v>
      </c>
      <c r="J1037" s="483">
        <v>0</v>
      </c>
      <c r="K1037" s="483">
        <v>0</v>
      </c>
      <c r="L1037" s="483">
        <v>0</v>
      </c>
      <c r="M1037" s="483">
        <v>0</v>
      </c>
      <c r="N1037" s="483">
        <v>0</v>
      </c>
      <c r="O1037" s="483">
        <v>0</v>
      </c>
      <c r="P1037" s="483">
        <v>0</v>
      </c>
      <c r="Q1037" s="483">
        <v>0</v>
      </c>
      <c r="R1037" s="89">
        <v>0</v>
      </c>
      <c r="S1037" s="483">
        <v>0</v>
      </c>
      <c r="T1037" s="483">
        <v>0</v>
      </c>
      <c r="U1037" s="483">
        <v>0</v>
      </c>
      <c r="V1037" s="483">
        <v>0</v>
      </c>
      <c r="W1037" s="483">
        <v>0</v>
      </c>
      <c r="X1037" s="483">
        <v>0</v>
      </c>
      <c r="Y1037" s="483">
        <v>0</v>
      </c>
      <c r="Z1037" s="483">
        <v>0</v>
      </c>
      <c r="AA1037" s="483">
        <v>0</v>
      </c>
      <c r="AB1037" s="483">
        <v>0</v>
      </c>
      <c r="AC1037" s="483">
        <v>0</v>
      </c>
      <c r="AD1037" s="483">
        <v>0</v>
      </c>
      <c r="AE1037" s="483">
        <v>0</v>
      </c>
      <c r="AF1037" s="233">
        <v>0</v>
      </c>
      <c r="AG1037" s="233">
        <v>0</v>
      </c>
      <c r="AH1037" s="233">
        <v>0</v>
      </c>
      <c r="AI1037" s="233">
        <v>0</v>
      </c>
      <c r="AJ1037" s="488">
        <v>0</v>
      </c>
    </row>
    <row r="1038" spans="1:36" s="42" customFormat="1" x14ac:dyDescent="0.25">
      <c r="A1038" s="406"/>
      <c r="B1038" s="115">
        <v>6306</v>
      </c>
      <c r="C1038" s="185" t="s">
        <v>865</v>
      </c>
      <c r="D1038" s="483">
        <v>0</v>
      </c>
      <c r="E1038" s="483">
        <v>0</v>
      </c>
      <c r="F1038" s="483">
        <v>0</v>
      </c>
      <c r="G1038" s="483">
        <v>0</v>
      </c>
      <c r="H1038" s="89">
        <v>0</v>
      </c>
      <c r="I1038" s="483">
        <v>0</v>
      </c>
      <c r="J1038" s="483">
        <v>0</v>
      </c>
      <c r="K1038" s="483">
        <v>0</v>
      </c>
      <c r="L1038" s="483">
        <v>0</v>
      </c>
      <c r="M1038" s="483">
        <v>0</v>
      </c>
      <c r="N1038" s="483">
        <v>0</v>
      </c>
      <c r="O1038" s="483">
        <v>0</v>
      </c>
      <c r="P1038" s="483">
        <v>0</v>
      </c>
      <c r="Q1038" s="483">
        <v>0</v>
      </c>
      <c r="R1038" s="89">
        <v>0</v>
      </c>
      <c r="S1038" s="483">
        <v>0</v>
      </c>
      <c r="T1038" s="483">
        <v>0</v>
      </c>
      <c r="U1038" s="483">
        <v>0</v>
      </c>
      <c r="V1038" s="483">
        <v>0</v>
      </c>
      <c r="W1038" s="483">
        <v>0</v>
      </c>
      <c r="X1038" s="483">
        <v>0</v>
      </c>
      <c r="Y1038" s="483">
        <v>0</v>
      </c>
      <c r="Z1038" s="483">
        <v>0</v>
      </c>
      <c r="AA1038" s="483">
        <v>0</v>
      </c>
      <c r="AB1038" s="483">
        <v>0</v>
      </c>
      <c r="AC1038" s="483">
        <v>0</v>
      </c>
      <c r="AD1038" s="483">
        <v>0</v>
      </c>
      <c r="AE1038" s="483">
        <v>0</v>
      </c>
      <c r="AF1038" s="233">
        <v>0</v>
      </c>
      <c r="AG1038" s="233">
        <v>0</v>
      </c>
      <c r="AH1038" s="233">
        <v>0</v>
      </c>
      <c r="AI1038" s="233">
        <v>0</v>
      </c>
      <c r="AJ1038" s="488">
        <v>0</v>
      </c>
    </row>
    <row r="1039" spans="1:36" s="42" customFormat="1" x14ac:dyDescent="0.25">
      <c r="A1039" s="406"/>
      <c r="B1039" s="115">
        <v>6307</v>
      </c>
      <c r="C1039" s="185" t="s">
        <v>396</v>
      </c>
      <c r="D1039" s="483">
        <v>0</v>
      </c>
      <c r="E1039" s="483">
        <v>0</v>
      </c>
      <c r="F1039" s="483">
        <v>0</v>
      </c>
      <c r="G1039" s="483">
        <v>0</v>
      </c>
      <c r="H1039" s="89">
        <v>0</v>
      </c>
      <c r="I1039" s="483">
        <v>0</v>
      </c>
      <c r="J1039" s="483">
        <v>0</v>
      </c>
      <c r="K1039" s="483">
        <v>0</v>
      </c>
      <c r="L1039" s="483">
        <v>0</v>
      </c>
      <c r="M1039" s="483">
        <v>0</v>
      </c>
      <c r="N1039" s="483">
        <v>0</v>
      </c>
      <c r="O1039" s="483">
        <v>0</v>
      </c>
      <c r="P1039" s="483">
        <v>0</v>
      </c>
      <c r="Q1039" s="483">
        <v>0</v>
      </c>
      <c r="R1039" s="89">
        <v>0</v>
      </c>
      <c r="S1039" s="483">
        <v>0</v>
      </c>
      <c r="T1039" s="483">
        <v>0</v>
      </c>
      <c r="U1039" s="483">
        <v>0</v>
      </c>
      <c r="V1039" s="483">
        <v>0</v>
      </c>
      <c r="W1039" s="483">
        <v>0</v>
      </c>
      <c r="X1039" s="483">
        <v>0</v>
      </c>
      <c r="Y1039" s="483">
        <v>0</v>
      </c>
      <c r="Z1039" s="483">
        <v>0</v>
      </c>
      <c r="AA1039" s="483">
        <v>0</v>
      </c>
      <c r="AB1039" s="483">
        <v>0</v>
      </c>
      <c r="AC1039" s="483">
        <v>0</v>
      </c>
      <c r="AD1039" s="483">
        <v>0</v>
      </c>
      <c r="AE1039" s="483">
        <v>0</v>
      </c>
      <c r="AF1039" s="233">
        <v>0</v>
      </c>
      <c r="AG1039" s="233">
        <v>0</v>
      </c>
      <c r="AH1039" s="233">
        <v>0</v>
      </c>
      <c r="AI1039" s="233">
        <v>0</v>
      </c>
      <c r="AJ1039" s="488">
        <v>0</v>
      </c>
    </row>
    <row r="1040" spans="1:36" s="42" customFormat="1" x14ac:dyDescent="0.25">
      <c r="A1040" s="406"/>
      <c r="B1040" s="115">
        <v>6308</v>
      </c>
      <c r="C1040" s="185" t="s">
        <v>398</v>
      </c>
      <c r="D1040" s="483">
        <v>0</v>
      </c>
      <c r="E1040" s="483">
        <v>0</v>
      </c>
      <c r="F1040" s="483">
        <v>0</v>
      </c>
      <c r="G1040" s="483">
        <v>0</v>
      </c>
      <c r="H1040" s="89">
        <v>0</v>
      </c>
      <c r="I1040" s="483">
        <v>0</v>
      </c>
      <c r="J1040" s="483">
        <v>0</v>
      </c>
      <c r="K1040" s="483">
        <v>0</v>
      </c>
      <c r="L1040" s="483">
        <v>0</v>
      </c>
      <c r="M1040" s="483">
        <v>0</v>
      </c>
      <c r="N1040" s="483">
        <v>0</v>
      </c>
      <c r="O1040" s="483">
        <v>0</v>
      </c>
      <c r="P1040" s="483">
        <v>0</v>
      </c>
      <c r="Q1040" s="483">
        <v>0</v>
      </c>
      <c r="R1040" s="89">
        <v>0</v>
      </c>
      <c r="S1040" s="483">
        <v>0</v>
      </c>
      <c r="T1040" s="483">
        <v>0</v>
      </c>
      <c r="U1040" s="483">
        <v>0</v>
      </c>
      <c r="V1040" s="483">
        <v>0</v>
      </c>
      <c r="W1040" s="483">
        <v>0</v>
      </c>
      <c r="X1040" s="483">
        <v>0</v>
      </c>
      <c r="Y1040" s="483">
        <v>0</v>
      </c>
      <c r="Z1040" s="483">
        <v>0</v>
      </c>
      <c r="AA1040" s="483">
        <v>0</v>
      </c>
      <c r="AB1040" s="483">
        <v>0</v>
      </c>
      <c r="AC1040" s="483">
        <v>0</v>
      </c>
      <c r="AD1040" s="483">
        <v>0</v>
      </c>
      <c r="AE1040" s="483">
        <v>0</v>
      </c>
      <c r="AF1040" s="233">
        <v>0</v>
      </c>
      <c r="AG1040" s="233">
        <v>0</v>
      </c>
      <c r="AH1040" s="233">
        <v>0</v>
      </c>
      <c r="AI1040" s="233">
        <v>0</v>
      </c>
      <c r="AJ1040" s="488">
        <v>0</v>
      </c>
    </row>
    <row r="1041" spans="1:36" s="42" customFormat="1" x14ac:dyDescent="0.25">
      <c r="A1041" s="406"/>
      <c r="B1041" s="115">
        <v>6309</v>
      </c>
      <c r="C1041" s="185" t="s">
        <v>399</v>
      </c>
      <c r="D1041" s="483">
        <v>0</v>
      </c>
      <c r="E1041" s="483">
        <v>0</v>
      </c>
      <c r="F1041" s="483">
        <v>0</v>
      </c>
      <c r="G1041" s="483">
        <v>0</v>
      </c>
      <c r="H1041" s="89">
        <v>0</v>
      </c>
      <c r="I1041" s="483">
        <v>0</v>
      </c>
      <c r="J1041" s="483">
        <v>0</v>
      </c>
      <c r="K1041" s="483">
        <v>0</v>
      </c>
      <c r="L1041" s="483">
        <v>0</v>
      </c>
      <c r="M1041" s="483">
        <v>0</v>
      </c>
      <c r="N1041" s="483">
        <v>0</v>
      </c>
      <c r="O1041" s="483">
        <v>0</v>
      </c>
      <c r="P1041" s="483">
        <v>0</v>
      </c>
      <c r="Q1041" s="483">
        <v>0</v>
      </c>
      <c r="R1041" s="89">
        <v>0</v>
      </c>
      <c r="S1041" s="483">
        <v>0</v>
      </c>
      <c r="T1041" s="483">
        <v>0</v>
      </c>
      <c r="U1041" s="483">
        <v>0</v>
      </c>
      <c r="V1041" s="483">
        <v>0</v>
      </c>
      <c r="W1041" s="483">
        <v>0</v>
      </c>
      <c r="X1041" s="483">
        <v>0</v>
      </c>
      <c r="Y1041" s="483">
        <v>0</v>
      </c>
      <c r="Z1041" s="483">
        <v>0</v>
      </c>
      <c r="AA1041" s="483">
        <v>0</v>
      </c>
      <c r="AB1041" s="483">
        <v>0</v>
      </c>
      <c r="AC1041" s="483">
        <v>0</v>
      </c>
      <c r="AD1041" s="483">
        <v>0</v>
      </c>
      <c r="AE1041" s="483">
        <v>0</v>
      </c>
      <c r="AF1041" s="233">
        <v>0</v>
      </c>
      <c r="AG1041" s="233">
        <v>0</v>
      </c>
      <c r="AH1041" s="233">
        <v>0</v>
      </c>
      <c r="AI1041" s="233">
        <v>0</v>
      </c>
      <c r="AJ1041" s="488">
        <v>0</v>
      </c>
    </row>
    <row r="1042" spans="1:36" s="42" customFormat="1" x14ac:dyDescent="0.25">
      <c r="A1042" s="406"/>
      <c r="B1042" s="115">
        <v>6310</v>
      </c>
      <c r="C1042" s="185" t="s">
        <v>400</v>
      </c>
      <c r="D1042" s="483">
        <v>0</v>
      </c>
      <c r="E1042" s="483">
        <v>0</v>
      </c>
      <c r="F1042" s="483">
        <v>0</v>
      </c>
      <c r="G1042" s="483">
        <v>0</v>
      </c>
      <c r="H1042" s="89">
        <v>0</v>
      </c>
      <c r="I1042" s="483">
        <v>0</v>
      </c>
      <c r="J1042" s="483">
        <v>0</v>
      </c>
      <c r="K1042" s="483">
        <v>0</v>
      </c>
      <c r="L1042" s="483">
        <v>0</v>
      </c>
      <c r="M1042" s="483">
        <v>0</v>
      </c>
      <c r="N1042" s="483">
        <v>0</v>
      </c>
      <c r="O1042" s="483">
        <v>0</v>
      </c>
      <c r="P1042" s="483">
        <v>0</v>
      </c>
      <c r="Q1042" s="483">
        <v>0</v>
      </c>
      <c r="R1042" s="89">
        <v>0</v>
      </c>
      <c r="S1042" s="483">
        <v>0</v>
      </c>
      <c r="T1042" s="483">
        <v>0</v>
      </c>
      <c r="U1042" s="483">
        <v>0</v>
      </c>
      <c r="V1042" s="483">
        <v>0</v>
      </c>
      <c r="W1042" s="483">
        <v>0</v>
      </c>
      <c r="X1042" s="483">
        <v>0</v>
      </c>
      <c r="Y1042" s="483">
        <v>0</v>
      </c>
      <c r="Z1042" s="483">
        <v>0</v>
      </c>
      <c r="AA1042" s="483">
        <v>0</v>
      </c>
      <c r="AB1042" s="483">
        <v>0</v>
      </c>
      <c r="AC1042" s="483">
        <v>0</v>
      </c>
      <c r="AD1042" s="483">
        <v>0</v>
      </c>
      <c r="AE1042" s="483">
        <v>0</v>
      </c>
      <c r="AF1042" s="233">
        <v>0</v>
      </c>
      <c r="AG1042" s="233">
        <v>0</v>
      </c>
      <c r="AH1042" s="233">
        <v>0</v>
      </c>
      <c r="AI1042" s="233">
        <v>0</v>
      </c>
      <c r="AJ1042" s="488">
        <v>0</v>
      </c>
    </row>
    <row r="1043" spans="1:36" s="42" customFormat="1" x14ac:dyDescent="0.25">
      <c r="A1043" s="406"/>
      <c r="B1043" s="115">
        <v>6311</v>
      </c>
      <c r="C1043" s="185" t="s">
        <v>375</v>
      </c>
      <c r="D1043" s="483">
        <v>0</v>
      </c>
      <c r="E1043" s="483">
        <v>0</v>
      </c>
      <c r="F1043" s="483">
        <v>0</v>
      </c>
      <c r="G1043" s="483">
        <v>0</v>
      </c>
      <c r="H1043" s="89">
        <v>0</v>
      </c>
      <c r="I1043" s="483">
        <v>0</v>
      </c>
      <c r="J1043" s="483">
        <v>0</v>
      </c>
      <c r="K1043" s="483">
        <v>0</v>
      </c>
      <c r="L1043" s="483">
        <v>0</v>
      </c>
      <c r="M1043" s="483">
        <v>0</v>
      </c>
      <c r="N1043" s="483">
        <v>0</v>
      </c>
      <c r="O1043" s="483">
        <v>0</v>
      </c>
      <c r="P1043" s="483">
        <v>0</v>
      </c>
      <c r="Q1043" s="483">
        <v>0</v>
      </c>
      <c r="R1043" s="89">
        <v>0</v>
      </c>
      <c r="S1043" s="483">
        <v>0</v>
      </c>
      <c r="T1043" s="483">
        <v>0</v>
      </c>
      <c r="U1043" s="483">
        <v>0</v>
      </c>
      <c r="V1043" s="483">
        <v>0</v>
      </c>
      <c r="W1043" s="483">
        <v>0</v>
      </c>
      <c r="X1043" s="483">
        <v>0</v>
      </c>
      <c r="Y1043" s="483">
        <v>0</v>
      </c>
      <c r="Z1043" s="483">
        <v>0</v>
      </c>
      <c r="AA1043" s="483">
        <v>0</v>
      </c>
      <c r="AB1043" s="483">
        <v>0</v>
      </c>
      <c r="AC1043" s="483">
        <v>0</v>
      </c>
      <c r="AD1043" s="483">
        <v>0</v>
      </c>
      <c r="AE1043" s="483">
        <v>0</v>
      </c>
      <c r="AF1043" s="233">
        <v>0</v>
      </c>
      <c r="AG1043" s="233">
        <v>0</v>
      </c>
      <c r="AH1043" s="233">
        <v>0</v>
      </c>
      <c r="AI1043" s="233">
        <v>0</v>
      </c>
      <c r="AJ1043" s="488">
        <v>0</v>
      </c>
    </row>
    <row r="1044" spans="1:36" s="42" customFormat="1" x14ac:dyDescent="0.25">
      <c r="A1044" s="406"/>
      <c r="B1044" s="115">
        <v>6312</v>
      </c>
      <c r="C1044" s="185" t="s">
        <v>1682</v>
      </c>
      <c r="D1044" s="483">
        <v>0</v>
      </c>
      <c r="E1044" s="483">
        <v>0</v>
      </c>
      <c r="F1044" s="483">
        <v>0</v>
      </c>
      <c r="G1044" s="483">
        <v>0</v>
      </c>
      <c r="H1044" s="89">
        <v>0</v>
      </c>
      <c r="I1044" s="483">
        <v>0</v>
      </c>
      <c r="J1044" s="483">
        <v>0</v>
      </c>
      <c r="K1044" s="483">
        <v>0</v>
      </c>
      <c r="L1044" s="483">
        <v>0</v>
      </c>
      <c r="M1044" s="483">
        <v>0</v>
      </c>
      <c r="N1044" s="483">
        <v>0</v>
      </c>
      <c r="O1044" s="483">
        <v>0</v>
      </c>
      <c r="P1044" s="483">
        <v>0</v>
      </c>
      <c r="Q1044" s="483">
        <v>0</v>
      </c>
      <c r="R1044" s="89">
        <v>0</v>
      </c>
      <c r="S1044" s="483">
        <v>0</v>
      </c>
      <c r="T1044" s="483">
        <v>0</v>
      </c>
      <c r="U1044" s="483">
        <v>0</v>
      </c>
      <c r="V1044" s="483">
        <v>0</v>
      </c>
      <c r="W1044" s="483">
        <v>0</v>
      </c>
      <c r="X1044" s="483">
        <v>0</v>
      </c>
      <c r="Y1044" s="483">
        <v>0</v>
      </c>
      <c r="Z1044" s="483">
        <v>0</v>
      </c>
      <c r="AA1044" s="483">
        <v>0</v>
      </c>
      <c r="AB1044" s="483">
        <v>0</v>
      </c>
      <c r="AC1044" s="483">
        <v>0</v>
      </c>
      <c r="AD1044" s="483">
        <v>0</v>
      </c>
      <c r="AE1044" s="483">
        <v>0</v>
      </c>
      <c r="AF1044" s="233">
        <v>0</v>
      </c>
      <c r="AG1044" s="233">
        <v>0</v>
      </c>
      <c r="AH1044" s="233">
        <v>0</v>
      </c>
      <c r="AI1044" s="233">
        <v>0</v>
      </c>
      <c r="AJ1044" s="488">
        <v>0</v>
      </c>
    </row>
    <row r="1045" spans="1:36" s="42" customFormat="1" x14ac:dyDescent="0.25">
      <c r="A1045" s="406"/>
      <c r="B1045" s="115">
        <v>6390</v>
      </c>
      <c r="C1045" s="185" t="s">
        <v>401</v>
      </c>
      <c r="D1045" s="483">
        <v>0</v>
      </c>
      <c r="E1045" s="483">
        <v>0</v>
      </c>
      <c r="F1045" s="483">
        <v>0</v>
      </c>
      <c r="G1045" s="483">
        <v>0</v>
      </c>
      <c r="H1045" s="89">
        <v>0</v>
      </c>
      <c r="I1045" s="483">
        <v>0</v>
      </c>
      <c r="J1045" s="483">
        <v>0</v>
      </c>
      <c r="K1045" s="483">
        <v>0</v>
      </c>
      <c r="L1045" s="483">
        <v>0</v>
      </c>
      <c r="M1045" s="483">
        <v>0</v>
      </c>
      <c r="N1045" s="483">
        <v>0</v>
      </c>
      <c r="O1045" s="483">
        <v>0</v>
      </c>
      <c r="P1045" s="483">
        <v>0</v>
      </c>
      <c r="Q1045" s="483">
        <v>0</v>
      </c>
      <c r="R1045" s="89">
        <v>0</v>
      </c>
      <c r="S1045" s="483">
        <v>0</v>
      </c>
      <c r="T1045" s="483">
        <v>0</v>
      </c>
      <c r="U1045" s="483">
        <v>0</v>
      </c>
      <c r="V1045" s="483">
        <v>0</v>
      </c>
      <c r="W1045" s="483">
        <v>0</v>
      </c>
      <c r="X1045" s="483">
        <v>0</v>
      </c>
      <c r="Y1045" s="483">
        <v>0</v>
      </c>
      <c r="Z1045" s="483">
        <v>0</v>
      </c>
      <c r="AA1045" s="483">
        <v>0</v>
      </c>
      <c r="AB1045" s="483">
        <v>0</v>
      </c>
      <c r="AC1045" s="483">
        <v>0</v>
      </c>
      <c r="AD1045" s="483">
        <v>0</v>
      </c>
      <c r="AE1045" s="483">
        <v>0</v>
      </c>
      <c r="AF1045" s="233">
        <v>0</v>
      </c>
      <c r="AG1045" s="233">
        <v>0</v>
      </c>
      <c r="AH1045" s="233">
        <v>0</v>
      </c>
      <c r="AI1045" s="233">
        <v>0</v>
      </c>
      <c r="AJ1045" s="488">
        <v>0</v>
      </c>
    </row>
    <row r="1046" spans="1:36" s="40" customFormat="1" x14ac:dyDescent="0.25">
      <c r="A1046" s="405"/>
      <c r="B1046" s="114">
        <v>64</v>
      </c>
      <c r="C1046" s="321" t="s">
        <v>377</v>
      </c>
      <c r="D1046" s="484">
        <v>1723813.63038</v>
      </c>
      <c r="E1046" s="484">
        <v>1887364.81647</v>
      </c>
      <c r="F1046" s="484">
        <v>3484097.5499</v>
      </c>
      <c r="G1046" s="484">
        <v>1303747.79223</v>
      </c>
      <c r="H1046" s="26">
        <v>8399023.7889799997</v>
      </c>
      <c r="I1046" s="484">
        <v>341009.31357</v>
      </c>
      <c r="J1046" s="484">
        <v>901628.86763999995</v>
      </c>
      <c r="K1046" s="484">
        <v>146034.66399999999</v>
      </c>
      <c r="L1046" s="484">
        <v>3014156.20193</v>
      </c>
      <c r="M1046" s="484">
        <v>105498.97960000001</v>
      </c>
      <c r="N1046" s="484">
        <v>771884.91390000004</v>
      </c>
      <c r="O1046" s="484">
        <v>42423.250670000001</v>
      </c>
      <c r="P1046" s="484">
        <v>59712.998599999999</v>
      </c>
      <c r="Q1046" s="484">
        <v>379728.58676999999</v>
      </c>
      <c r="R1046" s="26">
        <v>5762077.7766800001</v>
      </c>
      <c r="S1046" s="484">
        <v>7090.3826600000002</v>
      </c>
      <c r="T1046" s="484">
        <v>18952.69817</v>
      </c>
      <c r="U1046" s="484">
        <v>1959.3396399999999</v>
      </c>
      <c r="V1046" s="484">
        <v>0</v>
      </c>
      <c r="W1046" s="484">
        <v>0</v>
      </c>
      <c r="X1046" s="484">
        <v>55.185569999999998</v>
      </c>
      <c r="Y1046" s="484">
        <v>0</v>
      </c>
      <c r="Z1046" s="484">
        <v>116.88963</v>
      </c>
      <c r="AA1046" s="484">
        <v>0</v>
      </c>
      <c r="AB1046" s="484">
        <v>1737.1816200000001</v>
      </c>
      <c r="AC1046" s="484">
        <v>0</v>
      </c>
      <c r="AD1046" s="484">
        <v>29911.67729</v>
      </c>
      <c r="AE1046" s="484">
        <v>14191013.24295</v>
      </c>
      <c r="AF1046" s="486">
        <v>917919.57790000003</v>
      </c>
      <c r="AG1046" s="486">
        <v>3119655.1815300002</v>
      </c>
      <c r="AH1046" s="486">
        <v>0</v>
      </c>
      <c r="AI1046" s="486">
        <v>0</v>
      </c>
      <c r="AJ1046" s="487">
        <v>10153438.483520001</v>
      </c>
    </row>
    <row r="1047" spans="1:36" s="42" customFormat="1" x14ac:dyDescent="0.25">
      <c r="A1047" s="406"/>
      <c r="B1047" s="115">
        <v>6401</v>
      </c>
      <c r="C1047" s="185" t="s">
        <v>378</v>
      </c>
      <c r="D1047" s="483">
        <v>60812.010820000003</v>
      </c>
      <c r="E1047" s="483">
        <v>1613.34961</v>
      </c>
      <c r="F1047" s="483">
        <v>14023.842140000001</v>
      </c>
      <c r="G1047" s="483">
        <v>20846.821540000001</v>
      </c>
      <c r="H1047" s="89">
        <v>97296.024109999998</v>
      </c>
      <c r="I1047" s="483">
        <v>5899</v>
      </c>
      <c r="J1047" s="483">
        <v>106738.23996000001</v>
      </c>
      <c r="K1047" s="483">
        <v>0</v>
      </c>
      <c r="L1047" s="483">
        <v>0</v>
      </c>
      <c r="M1047" s="483">
        <v>865.38199999999995</v>
      </c>
      <c r="N1047" s="483">
        <v>38574.742550000003</v>
      </c>
      <c r="O1047" s="483">
        <v>300</v>
      </c>
      <c r="P1047" s="483">
        <v>260</v>
      </c>
      <c r="Q1047" s="483">
        <v>0</v>
      </c>
      <c r="R1047" s="89">
        <v>152637.36451000001</v>
      </c>
      <c r="S1047" s="483">
        <v>0</v>
      </c>
      <c r="T1047" s="483">
        <v>1030.66668</v>
      </c>
      <c r="U1047" s="483">
        <v>0</v>
      </c>
      <c r="V1047" s="483">
        <v>0</v>
      </c>
      <c r="W1047" s="483">
        <v>0</v>
      </c>
      <c r="X1047" s="483">
        <v>0</v>
      </c>
      <c r="Y1047" s="483">
        <v>0</v>
      </c>
      <c r="Z1047" s="483">
        <v>0</v>
      </c>
      <c r="AA1047" s="483">
        <v>0</v>
      </c>
      <c r="AB1047" s="483">
        <v>0</v>
      </c>
      <c r="AC1047" s="483">
        <v>0</v>
      </c>
      <c r="AD1047" s="483">
        <v>1030.66668</v>
      </c>
      <c r="AE1047" s="483">
        <v>250964.05530000001</v>
      </c>
      <c r="AF1047" s="233">
        <v>38574.742550000003</v>
      </c>
      <c r="AG1047" s="233">
        <v>865.38199999999995</v>
      </c>
      <c r="AH1047" s="233">
        <v>0</v>
      </c>
      <c r="AI1047" s="233">
        <v>0</v>
      </c>
      <c r="AJ1047" s="488">
        <v>211523.93075</v>
      </c>
    </row>
    <row r="1048" spans="1:36" s="42" customFormat="1" x14ac:dyDescent="0.25">
      <c r="A1048" s="406"/>
      <c r="B1048" s="115">
        <v>640105</v>
      </c>
      <c r="C1048" s="185" t="s">
        <v>379</v>
      </c>
      <c r="D1048" s="483">
        <v>60812.010820000003</v>
      </c>
      <c r="E1048" s="483">
        <v>1613.34961</v>
      </c>
      <c r="F1048" s="483">
        <v>14023.842140000001</v>
      </c>
      <c r="G1048" s="483">
        <v>20346.821540000001</v>
      </c>
      <c r="H1048" s="89">
        <v>96796.024109999998</v>
      </c>
      <c r="I1048" s="483">
        <v>5899</v>
      </c>
      <c r="J1048" s="483">
        <v>106738.23996000001</v>
      </c>
      <c r="K1048" s="483">
        <v>0</v>
      </c>
      <c r="L1048" s="483">
        <v>0</v>
      </c>
      <c r="M1048" s="483">
        <v>865.38199999999995</v>
      </c>
      <c r="N1048" s="483">
        <v>38574.742550000003</v>
      </c>
      <c r="O1048" s="483">
        <v>300</v>
      </c>
      <c r="P1048" s="483">
        <v>260</v>
      </c>
      <c r="Q1048" s="483">
        <v>0</v>
      </c>
      <c r="R1048" s="89">
        <v>152637.36451000001</v>
      </c>
      <c r="S1048" s="483">
        <v>0</v>
      </c>
      <c r="T1048" s="483">
        <v>1030.66668</v>
      </c>
      <c r="U1048" s="483">
        <v>0</v>
      </c>
      <c r="V1048" s="483">
        <v>0</v>
      </c>
      <c r="W1048" s="483">
        <v>0</v>
      </c>
      <c r="X1048" s="483">
        <v>0</v>
      </c>
      <c r="Y1048" s="483">
        <v>0</v>
      </c>
      <c r="Z1048" s="483">
        <v>0</v>
      </c>
      <c r="AA1048" s="483">
        <v>0</v>
      </c>
      <c r="AB1048" s="483">
        <v>0</v>
      </c>
      <c r="AC1048" s="483">
        <v>0</v>
      </c>
      <c r="AD1048" s="483">
        <v>1030.66668</v>
      </c>
      <c r="AE1048" s="483">
        <v>250464.05530000001</v>
      </c>
      <c r="AF1048" s="233">
        <v>38574.742550000003</v>
      </c>
      <c r="AG1048" s="233">
        <v>865.38199999999995</v>
      </c>
      <c r="AH1048" s="233">
        <v>0</v>
      </c>
      <c r="AI1048" s="233">
        <v>0</v>
      </c>
      <c r="AJ1048" s="488">
        <v>211023.93075</v>
      </c>
    </row>
    <row r="1049" spans="1:36" s="40" customFormat="1" x14ac:dyDescent="0.25">
      <c r="A1049" s="405"/>
      <c r="B1049" s="114">
        <v>640110</v>
      </c>
      <c r="C1049" s="321" t="s">
        <v>380</v>
      </c>
      <c r="D1049" s="484">
        <v>0</v>
      </c>
      <c r="E1049" s="484">
        <v>0</v>
      </c>
      <c r="F1049" s="484">
        <v>0</v>
      </c>
      <c r="G1049" s="484">
        <v>500</v>
      </c>
      <c r="H1049" s="26">
        <v>500</v>
      </c>
      <c r="I1049" s="484">
        <v>0</v>
      </c>
      <c r="J1049" s="484">
        <v>0</v>
      </c>
      <c r="K1049" s="484">
        <v>0</v>
      </c>
      <c r="L1049" s="484">
        <v>0</v>
      </c>
      <c r="M1049" s="484">
        <v>0</v>
      </c>
      <c r="N1049" s="484">
        <v>0</v>
      </c>
      <c r="O1049" s="484">
        <v>0</v>
      </c>
      <c r="P1049" s="484">
        <v>0</v>
      </c>
      <c r="Q1049" s="484">
        <v>0</v>
      </c>
      <c r="R1049" s="26">
        <v>0</v>
      </c>
      <c r="S1049" s="484">
        <v>0</v>
      </c>
      <c r="T1049" s="484">
        <v>0</v>
      </c>
      <c r="U1049" s="484">
        <v>0</v>
      </c>
      <c r="V1049" s="484">
        <v>0</v>
      </c>
      <c r="W1049" s="484">
        <v>0</v>
      </c>
      <c r="X1049" s="484">
        <v>0</v>
      </c>
      <c r="Y1049" s="484">
        <v>0</v>
      </c>
      <c r="Z1049" s="484">
        <v>0</v>
      </c>
      <c r="AA1049" s="484">
        <v>0</v>
      </c>
      <c r="AB1049" s="484">
        <v>0</v>
      </c>
      <c r="AC1049" s="484">
        <v>0</v>
      </c>
      <c r="AD1049" s="484">
        <v>0</v>
      </c>
      <c r="AE1049" s="484">
        <v>500</v>
      </c>
      <c r="AF1049" s="486">
        <v>0</v>
      </c>
      <c r="AG1049" s="486">
        <v>0</v>
      </c>
      <c r="AH1049" s="486">
        <v>0</v>
      </c>
      <c r="AI1049" s="486">
        <v>0</v>
      </c>
      <c r="AJ1049" s="487">
        <v>500</v>
      </c>
    </row>
    <row r="1050" spans="1:36" s="42" customFormat="1" x14ac:dyDescent="0.25">
      <c r="A1050" s="406"/>
      <c r="B1050" s="115">
        <v>6402</v>
      </c>
      <c r="C1050" s="185" t="s">
        <v>381</v>
      </c>
      <c r="D1050" s="483">
        <v>264584.79600999999</v>
      </c>
      <c r="E1050" s="483">
        <v>148442.27494999999</v>
      </c>
      <c r="F1050" s="483">
        <v>496997.93543000001</v>
      </c>
      <c r="G1050" s="483">
        <v>209942.74479</v>
      </c>
      <c r="H1050" s="89">
        <v>1119967.7511799999</v>
      </c>
      <c r="I1050" s="483">
        <v>9643.9517599999999</v>
      </c>
      <c r="J1050" s="483">
        <v>106580.96278</v>
      </c>
      <c r="K1050" s="483">
        <v>143186.18</v>
      </c>
      <c r="L1050" s="483">
        <v>0</v>
      </c>
      <c r="M1050" s="483">
        <v>5566.3453300000001</v>
      </c>
      <c r="N1050" s="483">
        <v>229319.89262</v>
      </c>
      <c r="O1050" s="483">
        <v>3552.8493199999998</v>
      </c>
      <c r="P1050" s="483">
        <v>6294.0856800000001</v>
      </c>
      <c r="Q1050" s="483">
        <v>116.00286</v>
      </c>
      <c r="R1050" s="89">
        <v>504260.27035000001</v>
      </c>
      <c r="S1050" s="483">
        <v>3301.4678899999999</v>
      </c>
      <c r="T1050" s="483">
        <v>787.89688000000001</v>
      </c>
      <c r="U1050" s="483">
        <v>431.142</v>
      </c>
      <c r="V1050" s="483">
        <v>0</v>
      </c>
      <c r="W1050" s="483">
        <v>0</v>
      </c>
      <c r="X1050" s="483">
        <v>0</v>
      </c>
      <c r="Y1050" s="483">
        <v>0</v>
      </c>
      <c r="Z1050" s="483">
        <v>116.88963</v>
      </c>
      <c r="AA1050" s="483">
        <v>0</v>
      </c>
      <c r="AB1050" s="483">
        <v>1351.33275</v>
      </c>
      <c r="AC1050" s="483">
        <v>0</v>
      </c>
      <c r="AD1050" s="483">
        <v>5988.7291499999992</v>
      </c>
      <c r="AE1050" s="483">
        <v>1630216.7506800001</v>
      </c>
      <c r="AF1050" s="233">
        <v>372506.07261999999</v>
      </c>
      <c r="AG1050" s="233">
        <v>5566.3453300000001</v>
      </c>
      <c r="AH1050" s="233">
        <v>0</v>
      </c>
      <c r="AI1050" s="233">
        <v>0</v>
      </c>
      <c r="AJ1050" s="488">
        <v>1252144.3327299999</v>
      </c>
    </row>
    <row r="1051" spans="1:36" s="42" customFormat="1" x14ac:dyDescent="0.25">
      <c r="A1051" s="406"/>
      <c r="B1051" s="115">
        <v>640205</v>
      </c>
      <c r="C1051" s="185" t="s">
        <v>382</v>
      </c>
      <c r="D1051" s="483">
        <v>20367.666229999999</v>
      </c>
      <c r="E1051" s="483">
        <v>17496.223859999998</v>
      </c>
      <c r="F1051" s="483">
        <v>25192.4692</v>
      </c>
      <c r="G1051" s="483">
        <v>14791.666010000001</v>
      </c>
      <c r="H1051" s="89">
        <v>77848.025300000008</v>
      </c>
      <c r="I1051" s="483">
        <v>0</v>
      </c>
      <c r="J1051" s="483">
        <v>20805.774430000001</v>
      </c>
      <c r="K1051" s="483">
        <v>754.96600000000001</v>
      </c>
      <c r="L1051" s="483">
        <v>0</v>
      </c>
      <c r="M1051" s="483">
        <v>0</v>
      </c>
      <c r="N1051" s="483">
        <v>4701.8640599999999</v>
      </c>
      <c r="O1051" s="483">
        <v>9.5</v>
      </c>
      <c r="P1051" s="483">
        <v>0</v>
      </c>
      <c r="Q1051" s="483">
        <v>0</v>
      </c>
      <c r="R1051" s="89">
        <v>26272.104490000002</v>
      </c>
      <c r="S1051" s="483">
        <v>0</v>
      </c>
      <c r="T1051" s="483">
        <v>0</v>
      </c>
      <c r="U1051" s="483">
        <v>0</v>
      </c>
      <c r="V1051" s="483">
        <v>0</v>
      </c>
      <c r="W1051" s="483">
        <v>0</v>
      </c>
      <c r="X1051" s="483">
        <v>0</v>
      </c>
      <c r="Y1051" s="483">
        <v>0</v>
      </c>
      <c r="Z1051" s="483">
        <v>0</v>
      </c>
      <c r="AA1051" s="483">
        <v>0</v>
      </c>
      <c r="AB1051" s="483">
        <v>0</v>
      </c>
      <c r="AC1051" s="483">
        <v>0</v>
      </c>
      <c r="AD1051" s="483">
        <v>0</v>
      </c>
      <c r="AE1051" s="483">
        <v>104120.12979000001</v>
      </c>
      <c r="AF1051" s="233">
        <v>5456.8300600000002</v>
      </c>
      <c r="AG1051" s="233">
        <v>0</v>
      </c>
      <c r="AH1051" s="233">
        <v>0</v>
      </c>
      <c r="AI1051" s="233">
        <v>0</v>
      </c>
      <c r="AJ1051" s="488">
        <v>98663.299730000013</v>
      </c>
    </row>
    <row r="1052" spans="1:36" s="42" customFormat="1" x14ac:dyDescent="0.25">
      <c r="A1052" s="406"/>
      <c r="B1052" s="115">
        <v>640210</v>
      </c>
      <c r="C1052" s="185" t="s">
        <v>383</v>
      </c>
      <c r="D1052" s="483">
        <v>0</v>
      </c>
      <c r="E1052" s="483">
        <v>0</v>
      </c>
      <c r="F1052" s="483">
        <v>0</v>
      </c>
      <c r="G1052" s="483">
        <v>0</v>
      </c>
      <c r="H1052" s="89">
        <v>0</v>
      </c>
      <c r="I1052" s="483">
        <v>0</v>
      </c>
      <c r="J1052" s="483">
        <v>0</v>
      </c>
      <c r="K1052" s="483">
        <v>0</v>
      </c>
      <c r="L1052" s="483">
        <v>0</v>
      </c>
      <c r="M1052" s="483">
        <v>0</v>
      </c>
      <c r="N1052" s="483">
        <v>0</v>
      </c>
      <c r="O1052" s="483">
        <v>0</v>
      </c>
      <c r="P1052" s="483">
        <v>0</v>
      </c>
      <c r="Q1052" s="483">
        <v>0</v>
      </c>
      <c r="R1052" s="89">
        <v>0</v>
      </c>
      <c r="S1052" s="483">
        <v>0</v>
      </c>
      <c r="T1052" s="483">
        <v>0</v>
      </c>
      <c r="U1052" s="483">
        <v>0</v>
      </c>
      <c r="V1052" s="483">
        <v>0</v>
      </c>
      <c r="W1052" s="483">
        <v>0</v>
      </c>
      <c r="X1052" s="483">
        <v>0</v>
      </c>
      <c r="Y1052" s="483">
        <v>0</v>
      </c>
      <c r="Z1052" s="483">
        <v>0</v>
      </c>
      <c r="AA1052" s="483">
        <v>0</v>
      </c>
      <c r="AB1052" s="483">
        <v>0</v>
      </c>
      <c r="AC1052" s="483">
        <v>0</v>
      </c>
      <c r="AD1052" s="483">
        <v>0</v>
      </c>
      <c r="AE1052" s="483">
        <v>0</v>
      </c>
      <c r="AF1052" s="233">
        <v>0</v>
      </c>
      <c r="AG1052" s="233">
        <v>0</v>
      </c>
      <c r="AH1052" s="233">
        <v>0</v>
      </c>
      <c r="AI1052" s="233">
        <v>0</v>
      </c>
      <c r="AJ1052" s="488">
        <v>0</v>
      </c>
    </row>
    <row r="1053" spans="1:36" s="42" customFormat="1" x14ac:dyDescent="0.25">
      <c r="A1053" s="406"/>
      <c r="B1053" s="115">
        <v>640215</v>
      </c>
      <c r="C1053" s="185" t="s">
        <v>384</v>
      </c>
      <c r="D1053" s="483">
        <v>19084.775590000001</v>
      </c>
      <c r="E1053" s="483">
        <v>23576.232919999999</v>
      </c>
      <c r="F1053" s="483">
        <v>138227.1998</v>
      </c>
      <c r="G1053" s="483">
        <v>161613.47758000001</v>
      </c>
      <c r="H1053" s="89">
        <v>342501.68589000002</v>
      </c>
      <c r="I1053" s="483">
        <v>0</v>
      </c>
      <c r="J1053" s="483">
        <v>0</v>
      </c>
      <c r="K1053" s="483">
        <v>91055.081999999995</v>
      </c>
      <c r="L1053" s="483">
        <v>0</v>
      </c>
      <c r="M1053" s="483">
        <v>0</v>
      </c>
      <c r="N1053" s="483">
        <v>135628.87922999999</v>
      </c>
      <c r="O1053" s="483">
        <v>0</v>
      </c>
      <c r="P1053" s="483">
        <v>0</v>
      </c>
      <c r="Q1053" s="483">
        <v>0</v>
      </c>
      <c r="R1053" s="89">
        <v>226683.96122999999</v>
      </c>
      <c r="S1053" s="483">
        <v>0</v>
      </c>
      <c r="T1053" s="483">
        <v>0</v>
      </c>
      <c r="U1053" s="483">
        <v>0</v>
      </c>
      <c r="V1053" s="483">
        <v>0</v>
      </c>
      <c r="W1053" s="483">
        <v>0</v>
      </c>
      <c r="X1053" s="483">
        <v>0</v>
      </c>
      <c r="Y1053" s="483">
        <v>0</v>
      </c>
      <c r="Z1053" s="483">
        <v>0</v>
      </c>
      <c r="AA1053" s="483">
        <v>0</v>
      </c>
      <c r="AB1053" s="483">
        <v>0</v>
      </c>
      <c r="AC1053" s="483">
        <v>0</v>
      </c>
      <c r="AD1053" s="483">
        <v>0</v>
      </c>
      <c r="AE1053" s="483">
        <v>569185.64711999998</v>
      </c>
      <c r="AF1053" s="233">
        <v>226683.96122999999</v>
      </c>
      <c r="AG1053" s="233">
        <v>0</v>
      </c>
      <c r="AH1053" s="233">
        <v>0</v>
      </c>
      <c r="AI1053" s="233">
        <v>0</v>
      </c>
      <c r="AJ1053" s="488">
        <v>342501.68589000002</v>
      </c>
    </row>
    <row r="1054" spans="1:36" s="42" customFormat="1" x14ac:dyDescent="0.25">
      <c r="A1054" s="406"/>
      <c r="B1054" s="115">
        <v>640290</v>
      </c>
      <c r="C1054" s="185" t="s">
        <v>118</v>
      </c>
      <c r="D1054" s="483">
        <v>225132.35419000001</v>
      </c>
      <c r="E1054" s="483">
        <v>107369.81817</v>
      </c>
      <c r="F1054" s="483">
        <v>333578.26643000002</v>
      </c>
      <c r="G1054" s="483">
        <v>33537.601199999997</v>
      </c>
      <c r="H1054" s="89">
        <v>699618.03999000008</v>
      </c>
      <c r="I1054" s="483">
        <v>9643.9517599999999</v>
      </c>
      <c r="J1054" s="483">
        <v>85775.188349999997</v>
      </c>
      <c r="K1054" s="483">
        <v>51376.131999999998</v>
      </c>
      <c r="L1054" s="483">
        <v>0</v>
      </c>
      <c r="M1054" s="483">
        <v>5566.3453300000001</v>
      </c>
      <c r="N1054" s="483">
        <v>88989.14933</v>
      </c>
      <c r="O1054" s="483">
        <v>3543.3493199999998</v>
      </c>
      <c r="P1054" s="483">
        <v>6294.0856800000001</v>
      </c>
      <c r="Q1054" s="483">
        <v>116.00286</v>
      </c>
      <c r="R1054" s="89">
        <v>251304.20462999999</v>
      </c>
      <c r="S1054" s="483">
        <v>3301.4678899999999</v>
      </c>
      <c r="T1054" s="483">
        <v>787.89688000000001</v>
      </c>
      <c r="U1054" s="483">
        <v>431.142</v>
      </c>
      <c r="V1054" s="483">
        <v>0</v>
      </c>
      <c r="W1054" s="483">
        <v>0</v>
      </c>
      <c r="X1054" s="483">
        <v>0</v>
      </c>
      <c r="Y1054" s="483">
        <v>0</v>
      </c>
      <c r="Z1054" s="483">
        <v>116.88963</v>
      </c>
      <c r="AA1054" s="483">
        <v>0</v>
      </c>
      <c r="AB1054" s="483">
        <v>1351.33275</v>
      </c>
      <c r="AC1054" s="483">
        <v>0</v>
      </c>
      <c r="AD1054" s="483">
        <v>5988.7291499999992</v>
      </c>
      <c r="AE1054" s="483">
        <v>956910.97377000004</v>
      </c>
      <c r="AF1054" s="233">
        <v>140365.28133</v>
      </c>
      <c r="AG1054" s="233">
        <v>5566.3453300000001</v>
      </c>
      <c r="AH1054" s="233">
        <v>0</v>
      </c>
      <c r="AI1054" s="233">
        <v>0</v>
      </c>
      <c r="AJ1054" s="488">
        <v>810979.34710999997</v>
      </c>
    </row>
    <row r="1055" spans="1:36" s="42" customFormat="1" x14ac:dyDescent="0.25">
      <c r="A1055" s="406"/>
      <c r="B1055" s="115">
        <v>6403</v>
      </c>
      <c r="C1055" s="185" t="s">
        <v>385</v>
      </c>
      <c r="D1055" s="483">
        <v>90344.717910000007</v>
      </c>
      <c r="E1055" s="483">
        <v>147609.37890000001</v>
      </c>
      <c r="F1055" s="483">
        <v>37038.195820000001</v>
      </c>
      <c r="G1055" s="483">
        <v>67094.651620000004</v>
      </c>
      <c r="H1055" s="89">
        <v>342086.94425000006</v>
      </c>
      <c r="I1055" s="483">
        <v>3800.4220599999999</v>
      </c>
      <c r="J1055" s="483">
        <v>82274.657640000005</v>
      </c>
      <c r="K1055" s="483">
        <v>901.18799999999999</v>
      </c>
      <c r="L1055" s="483">
        <v>0</v>
      </c>
      <c r="M1055" s="483">
        <v>414.92254000000003</v>
      </c>
      <c r="N1055" s="483">
        <v>106921.47136</v>
      </c>
      <c r="O1055" s="483">
        <v>0</v>
      </c>
      <c r="P1055" s="483">
        <v>250</v>
      </c>
      <c r="Q1055" s="483">
        <v>0</v>
      </c>
      <c r="R1055" s="89">
        <v>194562.66159999999</v>
      </c>
      <c r="S1055" s="483">
        <v>1060.9147700000001</v>
      </c>
      <c r="T1055" s="483">
        <v>0</v>
      </c>
      <c r="U1055" s="483">
        <v>0</v>
      </c>
      <c r="V1055" s="483">
        <v>0</v>
      </c>
      <c r="W1055" s="483">
        <v>0</v>
      </c>
      <c r="X1055" s="483">
        <v>0</v>
      </c>
      <c r="Y1055" s="483">
        <v>0</v>
      </c>
      <c r="Z1055" s="483">
        <v>0</v>
      </c>
      <c r="AA1055" s="483">
        <v>0</v>
      </c>
      <c r="AB1055" s="483">
        <v>0</v>
      </c>
      <c r="AC1055" s="483">
        <v>0</v>
      </c>
      <c r="AD1055" s="483">
        <v>1060.9147700000001</v>
      </c>
      <c r="AE1055" s="483">
        <v>537710.52062000008</v>
      </c>
      <c r="AF1055" s="233">
        <v>107822.65935999999</v>
      </c>
      <c r="AG1055" s="233">
        <v>414.92254000000003</v>
      </c>
      <c r="AH1055" s="233">
        <v>0</v>
      </c>
      <c r="AI1055" s="233">
        <v>0</v>
      </c>
      <c r="AJ1055" s="488">
        <v>429472.93872000003</v>
      </c>
    </row>
    <row r="1056" spans="1:36" s="42" customFormat="1" x14ac:dyDescent="0.25">
      <c r="A1056" s="406"/>
      <c r="B1056" s="115">
        <v>640305</v>
      </c>
      <c r="C1056" s="185" t="s">
        <v>386</v>
      </c>
      <c r="D1056" s="483">
        <v>90344.717910000007</v>
      </c>
      <c r="E1056" s="483">
        <v>112671.8596</v>
      </c>
      <c r="F1056" s="483">
        <v>35891.919190000001</v>
      </c>
      <c r="G1056" s="483">
        <v>52409.166109999998</v>
      </c>
      <c r="H1056" s="89">
        <v>291317.66281000001</v>
      </c>
      <c r="I1056" s="483">
        <v>0</v>
      </c>
      <c r="J1056" s="483">
        <v>81144.387640000001</v>
      </c>
      <c r="K1056" s="483">
        <v>0</v>
      </c>
      <c r="L1056" s="483">
        <v>0</v>
      </c>
      <c r="M1056" s="483">
        <v>414.92254000000003</v>
      </c>
      <c r="N1056" s="483">
        <v>106866.47136</v>
      </c>
      <c r="O1056" s="483">
        <v>0</v>
      </c>
      <c r="P1056" s="483">
        <v>250</v>
      </c>
      <c r="Q1056" s="483">
        <v>0</v>
      </c>
      <c r="R1056" s="89">
        <v>188675.78154</v>
      </c>
      <c r="S1056" s="483">
        <v>1060.9147700000001</v>
      </c>
      <c r="T1056" s="483">
        <v>0</v>
      </c>
      <c r="U1056" s="483">
        <v>0</v>
      </c>
      <c r="V1056" s="483">
        <v>0</v>
      </c>
      <c r="W1056" s="483">
        <v>0</v>
      </c>
      <c r="X1056" s="483">
        <v>0</v>
      </c>
      <c r="Y1056" s="483">
        <v>0</v>
      </c>
      <c r="Z1056" s="483">
        <v>0</v>
      </c>
      <c r="AA1056" s="483">
        <v>0</v>
      </c>
      <c r="AB1056" s="483">
        <v>0</v>
      </c>
      <c r="AC1056" s="483">
        <v>0</v>
      </c>
      <c r="AD1056" s="483">
        <v>1060.9147700000001</v>
      </c>
      <c r="AE1056" s="483">
        <v>481054.35911999998</v>
      </c>
      <c r="AF1056" s="233">
        <v>106866.47136</v>
      </c>
      <c r="AG1056" s="233">
        <v>414.92254000000003</v>
      </c>
      <c r="AH1056" s="233">
        <v>0</v>
      </c>
      <c r="AI1056" s="233">
        <v>0</v>
      </c>
      <c r="AJ1056" s="488">
        <v>373772.96521999995</v>
      </c>
    </row>
    <row r="1057" spans="1:36" s="42" customFormat="1" x14ac:dyDescent="0.25">
      <c r="A1057" s="406"/>
      <c r="B1057" s="115">
        <v>640310</v>
      </c>
      <c r="C1057" s="185" t="s">
        <v>387</v>
      </c>
      <c r="D1057" s="483">
        <v>0</v>
      </c>
      <c r="E1057" s="483">
        <v>34919.039870000001</v>
      </c>
      <c r="F1057" s="483">
        <v>0</v>
      </c>
      <c r="G1057" s="483">
        <v>11545.157999999999</v>
      </c>
      <c r="H1057" s="89">
        <v>46464.197870000004</v>
      </c>
      <c r="I1057" s="483">
        <v>0</v>
      </c>
      <c r="J1057" s="483">
        <v>1130.27</v>
      </c>
      <c r="K1057" s="483">
        <v>0</v>
      </c>
      <c r="L1057" s="483">
        <v>0</v>
      </c>
      <c r="M1057" s="483">
        <v>0</v>
      </c>
      <c r="N1057" s="483">
        <v>0</v>
      </c>
      <c r="O1057" s="483">
        <v>0</v>
      </c>
      <c r="P1057" s="483">
        <v>0</v>
      </c>
      <c r="Q1057" s="483">
        <v>0</v>
      </c>
      <c r="R1057" s="89">
        <v>1130.27</v>
      </c>
      <c r="S1057" s="483">
        <v>0</v>
      </c>
      <c r="T1057" s="483">
        <v>0</v>
      </c>
      <c r="U1057" s="483">
        <v>0</v>
      </c>
      <c r="V1057" s="483">
        <v>0</v>
      </c>
      <c r="W1057" s="483">
        <v>0</v>
      </c>
      <c r="X1057" s="483">
        <v>0</v>
      </c>
      <c r="Y1057" s="483">
        <v>0</v>
      </c>
      <c r="Z1057" s="483">
        <v>0</v>
      </c>
      <c r="AA1057" s="483">
        <v>0</v>
      </c>
      <c r="AB1057" s="483">
        <v>0</v>
      </c>
      <c r="AC1057" s="483">
        <v>0</v>
      </c>
      <c r="AD1057" s="483">
        <v>0</v>
      </c>
      <c r="AE1057" s="483">
        <v>47594.46787</v>
      </c>
      <c r="AF1057" s="233">
        <v>0</v>
      </c>
      <c r="AG1057" s="233">
        <v>0</v>
      </c>
      <c r="AH1057" s="233">
        <v>0</v>
      </c>
      <c r="AI1057" s="233">
        <v>0</v>
      </c>
      <c r="AJ1057" s="488">
        <v>47594.46787</v>
      </c>
    </row>
    <row r="1058" spans="1:36" s="42" customFormat="1" x14ac:dyDescent="0.25">
      <c r="A1058" s="406"/>
      <c r="B1058" s="115">
        <v>640315</v>
      </c>
      <c r="C1058" s="185" t="s">
        <v>388</v>
      </c>
      <c r="D1058" s="483">
        <v>0</v>
      </c>
      <c r="E1058" s="483">
        <v>18.479430000000001</v>
      </c>
      <c r="F1058" s="483">
        <v>1146.2766300000001</v>
      </c>
      <c r="G1058" s="483">
        <v>3140.3275100000001</v>
      </c>
      <c r="H1058" s="89">
        <v>4305.0835700000007</v>
      </c>
      <c r="I1058" s="483">
        <v>3800.4220599999999</v>
      </c>
      <c r="J1058" s="483">
        <v>0</v>
      </c>
      <c r="K1058" s="483">
        <v>901.18799999999999</v>
      </c>
      <c r="L1058" s="483">
        <v>0</v>
      </c>
      <c r="M1058" s="483">
        <v>0</v>
      </c>
      <c r="N1058" s="483">
        <v>55</v>
      </c>
      <c r="O1058" s="483">
        <v>0</v>
      </c>
      <c r="P1058" s="483">
        <v>0</v>
      </c>
      <c r="Q1058" s="483">
        <v>0</v>
      </c>
      <c r="R1058" s="89">
        <v>4756.61006</v>
      </c>
      <c r="S1058" s="483">
        <v>0</v>
      </c>
      <c r="T1058" s="483">
        <v>0</v>
      </c>
      <c r="U1058" s="483">
        <v>0</v>
      </c>
      <c r="V1058" s="483">
        <v>0</v>
      </c>
      <c r="W1058" s="483">
        <v>0</v>
      </c>
      <c r="X1058" s="483">
        <v>0</v>
      </c>
      <c r="Y1058" s="483">
        <v>0</v>
      </c>
      <c r="Z1058" s="483">
        <v>0</v>
      </c>
      <c r="AA1058" s="483">
        <v>0</v>
      </c>
      <c r="AB1058" s="483">
        <v>0</v>
      </c>
      <c r="AC1058" s="483">
        <v>0</v>
      </c>
      <c r="AD1058" s="483">
        <v>0</v>
      </c>
      <c r="AE1058" s="483">
        <v>9061.6936300000016</v>
      </c>
      <c r="AF1058" s="233">
        <v>956.18799999999999</v>
      </c>
      <c r="AG1058" s="233">
        <v>0</v>
      </c>
      <c r="AH1058" s="233">
        <v>0</v>
      </c>
      <c r="AI1058" s="233">
        <v>0</v>
      </c>
      <c r="AJ1058" s="488">
        <v>8105.5056300000006</v>
      </c>
    </row>
    <row r="1059" spans="1:36" s="42" customFormat="1" x14ac:dyDescent="0.25">
      <c r="A1059" s="406"/>
      <c r="B1059" s="115">
        <v>6404</v>
      </c>
      <c r="C1059" s="185" t="s">
        <v>1683</v>
      </c>
      <c r="D1059" s="483">
        <v>1296687.7193</v>
      </c>
      <c r="E1059" s="483">
        <v>1589683.2601399999</v>
      </c>
      <c r="F1059" s="483">
        <v>2466053.9078700002</v>
      </c>
      <c r="G1059" s="483">
        <v>1005436.0692800001</v>
      </c>
      <c r="H1059" s="89">
        <v>6357860.9565900005</v>
      </c>
      <c r="I1059" s="483">
        <v>321665.93975000002</v>
      </c>
      <c r="J1059" s="483">
        <v>606035.00725999998</v>
      </c>
      <c r="K1059" s="483">
        <v>0</v>
      </c>
      <c r="L1059" s="483">
        <v>2938581.2875000001</v>
      </c>
      <c r="M1059" s="483">
        <v>98652.329729999998</v>
      </c>
      <c r="N1059" s="483">
        <v>378514.52756000002</v>
      </c>
      <c r="O1059" s="483">
        <v>38570.40135</v>
      </c>
      <c r="P1059" s="483">
        <v>52908.912920000002</v>
      </c>
      <c r="Q1059" s="483">
        <v>379612.58390999999</v>
      </c>
      <c r="R1059" s="89">
        <v>4814540.9899799991</v>
      </c>
      <c r="S1059" s="483">
        <v>2728</v>
      </c>
      <c r="T1059" s="483">
        <v>17134.134610000001</v>
      </c>
      <c r="U1059" s="483">
        <v>1528.1976400000001</v>
      </c>
      <c r="V1059" s="483">
        <v>0</v>
      </c>
      <c r="W1059" s="483">
        <v>0</v>
      </c>
      <c r="X1059" s="483">
        <v>0</v>
      </c>
      <c r="Y1059" s="483">
        <v>0</v>
      </c>
      <c r="Z1059" s="483">
        <v>0</v>
      </c>
      <c r="AA1059" s="483">
        <v>0</v>
      </c>
      <c r="AB1059" s="483">
        <v>385.84886999999998</v>
      </c>
      <c r="AC1059" s="483">
        <v>0</v>
      </c>
      <c r="AD1059" s="483">
        <v>21776.181120000001</v>
      </c>
      <c r="AE1059" s="483">
        <v>11194178.12769</v>
      </c>
      <c r="AF1059" s="233">
        <v>378514.52756000002</v>
      </c>
      <c r="AG1059" s="233">
        <v>3037233.61723</v>
      </c>
      <c r="AH1059" s="233">
        <v>0</v>
      </c>
      <c r="AI1059" s="233">
        <v>0</v>
      </c>
      <c r="AJ1059" s="488">
        <v>7778429.9829000002</v>
      </c>
    </row>
    <row r="1060" spans="1:36" s="42" customFormat="1" x14ac:dyDescent="0.25">
      <c r="A1060" s="406"/>
      <c r="B1060" s="115">
        <v>640405</v>
      </c>
      <c r="C1060" s="185" t="s">
        <v>1011</v>
      </c>
      <c r="D1060" s="483">
        <v>103421.6106</v>
      </c>
      <c r="E1060" s="483">
        <v>107262.94829</v>
      </c>
      <c r="F1060" s="483">
        <v>170599.79719000001</v>
      </c>
      <c r="G1060" s="483">
        <v>105812.51703</v>
      </c>
      <c r="H1060" s="89">
        <v>487096.87310999999</v>
      </c>
      <c r="I1060" s="483">
        <v>3228.0095799999999</v>
      </c>
      <c r="J1060" s="483">
        <v>43451.003290000001</v>
      </c>
      <c r="K1060" s="483">
        <v>0</v>
      </c>
      <c r="L1060" s="483">
        <v>144350.92866000001</v>
      </c>
      <c r="M1060" s="483">
        <v>1609.80647</v>
      </c>
      <c r="N1060" s="483">
        <v>16559.279879999998</v>
      </c>
      <c r="O1060" s="483">
        <v>0</v>
      </c>
      <c r="P1060" s="483">
        <v>2727.4783900000002</v>
      </c>
      <c r="Q1060" s="483">
        <v>0</v>
      </c>
      <c r="R1060" s="89">
        <v>211926.50627000001</v>
      </c>
      <c r="S1060" s="483">
        <v>1826</v>
      </c>
      <c r="T1060" s="483">
        <v>916.17714999999998</v>
      </c>
      <c r="U1060" s="483">
        <v>0</v>
      </c>
      <c r="V1060" s="483">
        <v>0</v>
      </c>
      <c r="W1060" s="483">
        <v>0</v>
      </c>
      <c r="X1060" s="483">
        <v>0</v>
      </c>
      <c r="Y1060" s="483">
        <v>0</v>
      </c>
      <c r="Z1060" s="483">
        <v>0</v>
      </c>
      <c r="AA1060" s="483">
        <v>0</v>
      </c>
      <c r="AB1060" s="483">
        <v>0</v>
      </c>
      <c r="AC1060" s="483">
        <v>0</v>
      </c>
      <c r="AD1060" s="483">
        <v>2742.17715</v>
      </c>
      <c r="AE1060" s="483">
        <v>701765.55653000006</v>
      </c>
      <c r="AF1060" s="233">
        <v>16559.279879999998</v>
      </c>
      <c r="AG1060" s="233">
        <v>145960.73513000002</v>
      </c>
      <c r="AH1060" s="233">
        <v>0</v>
      </c>
      <c r="AI1060" s="233">
        <v>0</v>
      </c>
      <c r="AJ1060" s="488">
        <v>539245.54151999997</v>
      </c>
    </row>
    <row r="1061" spans="1:36" s="42" customFormat="1" x14ac:dyDescent="0.25">
      <c r="A1061" s="406"/>
      <c r="B1061" s="115">
        <v>640410</v>
      </c>
      <c r="C1061" s="185" t="s">
        <v>1639</v>
      </c>
      <c r="D1061" s="483">
        <v>1110332.6525999999</v>
      </c>
      <c r="E1061" s="483">
        <v>1461854.4667</v>
      </c>
      <c r="F1061" s="483">
        <v>2294026.2530499999</v>
      </c>
      <c r="G1061" s="483">
        <v>896214.11740999995</v>
      </c>
      <c r="H1061" s="89">
        <v>5762427.4897600003</v>
      </c>
      <c r="I1061" s="483">
        <v>317214.95500000002</v>
      </c>
      <c r="J1061" s="483">
        <v>562584.00396999996</v>
      </c>
      <c r="K1061" s="483">
        <v>0</v>
      </c>
      <c r="L1061" s="483">
        <v>2794230.3588399999</v>
      </c>
      <c r="M1061" s="483">
        <v>97042.523260000002</v>
      </c>
      <c r="N1061" s="483">
        <v>360218.65775000001</v>
      </c>
      <c r="O1061" s="483">
        <v>38570.40135</v>
      </c>
      <c r="P1061" s="483">
        <v>50181.434529999999</v>
      </c>
      <c r="Q1061" s="483">
        <v>379612.58390999999</v>
      </c>
      <c r="R1061" s="89">
        <v>4599654.9186100001</v>
      </c>
      <c r="S1061" s="483">
        <v>0</v>
      </c>
      <c r="T1061" s="483">
        <v>16217.95746</v>
      </c>
      <c r="U1061" s="483">
        <v>1528.1976400000001</v>
      </c>
      <c r="V1061" s="483">
        <v>0</v>
      </c>
      <c r="W1061" s="483">
        <v>0</v>
      </c>
      <c r="X1061" s="483">
        <v>0</v>
      </c>
      <c r="Y1061" s="483">
        <v>0</v>
      </c>
      <c r="Z1061" s="483">
        <v>0</v>
      </c>
      <c r="AA1061" s="483">
        <v>0</v>
      </c>
      <c r="AB1061" s="483">
        <v>100.07</v>
      </c>
      <c r="AC1061" s="483">
        <v>0</v>
      </c>
      <c r="AD1061" s="483">
        <v>17846.2251</v>
      </c>
      <c r="AE1061" s="483">
        <v>10379928.633469999</v>
      </c>
      <c r="AF1061" s="233">
        <v>360218.65775000001</v>
      </c>
      <c r="AG1061" s="233">
        <v>2891272.8821</v>
      </c>
      <c r="AH1061" s="233">
        <v>0</v>
      </c>
      <c r="AI1061" s="233">
        <v>0</v>
      </c>
      <c r="AJ1061" s="488">
        <v>7128437.0936200004</v>
      </c>
    </row>
    <row r="1062" spans="1:36" s="42" customFormat="1" x14ac:dyDescent="0.25">
      <c r="A1062" s="406"/>
      <c r="B1062" s="115">
        <v>640415</v>
      </c>
      <c r="C1062" s="185" t="s">
        <v>1010</v>
      </c>
      <c r="D1062" s="483">
        <v>0</v>
      </c>
      <c r="E1062" s="483">
        <v>0</v>
      </c>
      <c r="F1062" s="483">
        <v>0</v>
      </c>
      <c r="G1062" s="483">
        <v>0</v>
      </c>
      <c r="H1062" s="89">
        <v>0</v>
      </c>
      <c r="I1062" s="483">
        <v>0</v>
      </c>
      <c r="J1062" s="483">
        <v>0</v>
      </c>
      <c r="K1062" s="483">
        <v>0</v>
      </c>
      <c r="L1062" s="483">
        <v>0</v>
      </c>
      <c r="M1062" s="483">
        <v>0</v>
      </c>
      <c r="N1062" s="483">
        <v>1736.5899300000001</v>
      </c>
      <c r="O1062" s="483">
        <v>0</v>
      </c>
      <c r="P1062" s="483">
        <v>0</v>
      </c>
      <c r="Q1062" s="483">
        <v>0</v>
      </c>
      <c r="R1062" s="89">
        <v>1736.5899300000001</v>
      </c>
      <c r="S1062" s="483">
        <v>94</v>
      </c>
      <c r="T1062" s="483">
        <v>0</v>
      </c>
      <c r="U1062" s="483">
        <v>0</v>
      </c>
      <c r="V1062" s="483">
        <v>0</v>
      </c>
      <c r="W1062" s="483">
        <v>0</v>
      </c>
      <c r="X1062" s="483">
        <v>0</v>
      </c>
      <c r="Y1062" s="483">
        <v>0</v>
      </c>
      <c r="Z1062" s="483">
        <v>0</v>
      </c>
      <c r="AA1062" s="483">
        <v>0</v>
      </c>
      <c r="AB1062" s="483">
        <v>58.5</v>
      </c>
      <c r="AC1062" s="483">
        <v>0</v>
      </c>
      <c r="AD1062" s="483">
        <v>152.5</v>
      </c>
      <c r="AE1062" s="483">
        <v>1889.0899300000001</v>
      </c>
      <c r="AF1062" s="233">
        <v>1736.5899300000001</v>
      </c>
      <c r="AG1062" s="233">
        <v>0</v>
      </c>
      <c r="AH1062" s="233">
        <v>0</v>
      </c>
      <c r="AI1062" s="233">
        <v>0</v>
      </c>
      <c r="AJ1062" s="488">
        <v>152.5</v>
      </c>
    </row>
    <row r="1063" spans="1:36" s="42" customFormat="1" x14ac:dyDescent="0.25">
      <c r="A1063" s="406"/>
      <c r="B1063" s="115">
        <v>640420</v>
      </c>
      <c r="C1063" s="185" t="s">
        <v>1547</v>
      </c>
      <c r="D1063" s="483">
        <v>82933.456099999996</v>
      </c>
      <c r="E1063" s="483">
        <v>46.5</v>
      </c>
      <c r="F1063" s="483">
        <v>1427.85763</v>
      </c>
      <c r="G1063" s="483">
        <v>3409.4348399999999</v>
      </c>
      <c r="H1063" s="89">
        <v>87817.248569999996</v>
      </c>
      <c r="I1063" s="483">
        <v>1222.9751699999999</v>
      </c>
      <c r="J1063" s="483">
        <v>0</v>
      </c>
      <c r="K1063" s="483">
        <v>0</v>
      </c>
      <c r="L1063" s="483">
        <v>0</v>
      </c>
      <c r="M1063" s="483">
        <v>0</v>
      </c>
      <c r="N1063" s="483">
        <v>0</v>
      </c>
      <c r="O1063" s="483">
        <v>0</v>
      </c>
      <c r="P1063" s="483">
        <v>0</v>
      </c>
      <c r="Q1063" s="483">
        <v>0</v>
      </c>
      <c r="R1063" s="89">
        <v>1222.9751699999999</v>
      </c>
      <c r="S1063" s="483">
        <v>808</v>
      </c>
      <c r="T1063" s="483">
        <v>0</v>
      </c>
      <c r="U1063" s="483">
        <v>0</v>
      </c>
      <c r="V1063" s="483">
        <v>0</v>
      </c>
      <c r="W1063" s="483">
        <v>0</v>
      </c>
      <c r="X1063" s="483">
        <v>0</v>
      </c>
      <c r="Y1063" s="483">
        <v>0</v>
      </c>
      <c r="Z1063" s="483">
        <v>0</v>
      </c>
      <c r="AA1063" s="483">
        <v>0</v>
      </c>
      <c r="AB1063" s="483">
        <v>227.27887000000001</v>
      </c>
      <c r="AC1063" s="483">
        <v>0</v>
      </c>
      <c r="AD1063" s="483">
        <v>1035.2788700000001</v>
      </c>
      <c r="AE1063" s="483">
        <v>90075.502609999996</v>
      </c>
      <c r="AF1063" s="233">
        <v>0</v>
      </c>
      <c r="AG1063" s="233">
        <v>0</v>
      </c>
      <c r="AH1063" s="233">
        <v>0</v>
      </c>
      <c r="AI1063" s="233">
        <v>0</v>
      </c>
      <c r="AJ1063" s="488">
        <v>90075.502609999996</v>
      </c>
    </row>
    <row r="1064" spans="1:36" s="42" customFormat="1" x14ac:dyDescent="0.25">
      <c r="A1064" s="406"/>
      <c r="B1064" s="115">
        <v>640440</v>
      </c>
      <c r="C1064" s="185" t="s">
        <v>1549</v>
      </c>
      <c r="D1064" s="483">
        <v>0</v>
      </c>
      <c r="E1064" s="483">
        <v>0</v>
      </c>
      <c r="F1064" s="483">
        <v>0</v>
      </c>
      <c r="G1064" s="483">
        <v>0</v>
      </c>
      <c r="H1064" s="89">
        <v>0</v>
      </c>
      <c r="I1064" s="483">
        <v>0</v>
      </c>
      <c r="J1064" s="483">
        <v>0</v>
      </c>
      <c r="K1064" s="483">
        <v>0</v>
      </c>
      <c r="L1064" s="483">
        <v>0</v>
      </c>
      <c r="M1064" s="483">
        <v>0</v>
      </c>
      <c r="N1064" s="483">
        <v>0</v>
      </c>
      <c r="O1064" s="483">
        <v>0</v>
      </c>
      <c r="P1064" s="483">
        <v>0</v>
      </c>
      <c r="Q1064" s="483">
        <v>0</v>
      </c>
      <c r="R1064" s="89">
        <v>0</v>
      </c>
      <c r="S1064" s="483">
        <v>0</v>
      </c>
      <c r="T1064" s="483">
        <v>0</v>
      </c>
      <c r="U1064" s="483">
        <v>0</v>
      </c>
      <c r="V1064" s="483">
        <v>0</v>
      </c>
      <c r="W1064" s="483">
        <v>0</v>
      </c>
      <c r="X1064" s="483">
        <v>0</v>
      </c>
      <c r="Y1064" s="483">
        <v>0</v>
      </c>
      <c r="Z1064" s="483">
        <v>0</v>
      </c>
      <c r="AA1064" s="483">
        <v>0</v>
      </c>
      <c r="AB1064" s="483">
        <v>0</v>
      </c>
      <c r="AC1064" s="483">
        <v>0</v>
      </c>
      <c r="AD1064" s="483">
        <v>0</v>
      </c>
      <c r="AE1064" s="483">
        <v>0</v>
      </c>
      <c r="AF1064" s="233">
        <v>0</v>
      </c>
      <c r="AG1064" s="233">
        <v>0</v>
      </c>
      <c r="AH1064" s="233">
        <v>0</v>
      </c>
      <c r="AI1064" s="233">
        <v>0</v>
      </c>
      <c r="AJ1064" s="488">
        <v>0</v>
      </c>
    </row>
    <row r="1065" spans="1:36" s="42" customFormat="1" x14ac:dyDescent="0.25">
      <c r="A1065" s="406"/>
      <c r="B1065" s="115">
        <v>640445</v>
      </c>
      <c r="C1065" s="185" t="s">
        <v>1012</v>
      </c>
      <c r="D1065" s="483">
        <v>0</v>
      </c>
      <c r="E1065" s="483">
        <v>20519.345150000001</v>
      </c>
      <c r="F1065" s="483">
        <v>0</v>
      </c>
      <c r="G1065" s="483">
        <v>0</v>
      </c>
      <c r="H1065" s="89">
        <v>20519.345150000001</v>
      </c>
      <c r="I1065" s="483">
        <v>0</v>
      </c>
      <c r="J1065" s="483">
        <v>0</v>
      </c>
      <c r="K1065" s="483">
        <v>0</v>
      </c>
      <c r="L1065" s="483">
        <v>0</v>
      </c>
      <c r="M1065" s="483">
        <v>0</v>
      </c>
      <c r="N1065" s="483">
        <v>0</v>
      </c>
      <c r="O1065" s="483">
        <v>0</v>
      </c>
      <c r="P1065" s="483">
        <v>0</v>
      </c>
      <c r="Q1065" s="483">
        <v>0</v>
      </c>
      <c r="R1065" s="89">
        <v>0</v>
      </c>
      <c r="S1065" s="483">
        <v>0</v>
      </c>
      <c r="T1065" s="483">
        <v>0</v>
      </c>
      <c r="U1065" s="483">
        <v>0</v>
      </c>
      <c r="V1065" s="483">
        <v>0</v>
      </c>
      <c r="W1065" s="483">
        <v>0</v>
      </c>
      <c r="X1065" s="483">
        <v>0</v>
      </c>
      <c r="Y1065" s="483">
        <v>0</v>
      </c>
      <c r="Z1065" s="483">
        <v>0</v>
      </c>
      <c r="AA1065" s="483">
        <v>0</v>
      </c>
      <c r="AB1065" s="483">
        <v>0</v>
      </c>
      <c r="AC1065" s="483">
        <v>0</v>
      </c>
      <c r="AD1065" s="483">
        <v>0</v>
      </c>
      <c r="AE1065" s="483">
        <v>20519.345150000001</v>
      </c>
      <c r="AF1065" s="233">
        <v>0</v>
      </c>
      <c r="AG1065" s="233">
        <v>0</v>
      </c>
      <c r="AH1065" s="233">
        <v>0</v>
      </c>
      <c r="AI1065" s="233">
        <v>0</v>
      </c>
      <c r="AJ1065" s="488">
        <v>20519.345150000001</v>
      </c>
    </row>
    <row r="1066" spans="1:36" s="42" customFormat="1" x14ac:dyDescent="0.25">
      <c r="A1066" s="406"/>
      <c r="B1066" s="115">
        <v>640450</v>
      </c>
      <c r="C1066" s="185" t="s">
        <v>1686</v>
      </c>
      <c r="D1066" s="483">
        <v>0</v>
      </c>
      <c r="E1066" s="483">
        <v>0</v>
      </c>
      <c r="F1066" s="483">
        <v>0</v>
      </c>
      <c r="G1066" s="483">
        <v>0</v>
      </c>
      <c r="H1066" s="89">
        <v>0</v>
      </c>
      <c r="I1066" s="483">
        <v>0</v>
      </c>
      <c r="J1066" s="483">
        <v>0</v>
      </c>
      <c r="K1066" s="483">
        <v>0</v>
      </c>
      <c r="L1066" s="483">
        <v>0</v>
      </c>
      <c r="M1066" s="483">
        <v>0</v>
      </c>
      <c r="N1066" s="483">
        <v>0</v>
      </c>
      <c r="O1066" s="483">
        <v>0</v>
      </c>
      <c r="P1066" s="483">
        <v>0</v>
      </c>
      <c r="Q1066" s="483">
        <v>0</v>
      </c>
      <c r="R1066" s="89">
        <v>0</v>
      </c>
      <c r="S1066" s="483">
        <v>0</v>
      </c>
      <c r="T1066" s="483">
        <v>0</v>
      </c>
      <c r="U1066" s="483">
        <v>0</v>
      </c>
      <c r="V1066" s="483">
        <v>0</v>
      </c>
      <c r="W1066" s="483">
        <v>0</v>
      </c>
      <c r="X1066" s="483">
        <v>0</v>
      </c>
      <c r="Y1066" s="483">
        <v>0</v>
      </c>
      <c r="Z1066" s="483">
        <v>0</v>
      </c>
      <c r="AA1066" s="483">
        <v>0</v>
      </c>
      <c r="AB1066" s="483">
        <v>0</v>
      </c>
      <c r="AC1066" s="483">
        <v>0</v>
      </c>
      <c r="AD1066" s="483">
        <v>0</v>
      </c>
      <c r="AE1066" s="483">
        <v>0</v>
      </c>
      <c r="AF1066" s="233">
        <v>0</v>
      </c>
      <c r="AG1066" s="233">
        <v>0</v>
      </c>
      <c r="AH1066" s="233">
        <v>0</v>
      </c>
      <c r="AI1066" s="233">
        <v>0</v>
      </c>
      <c r="AJ1066" s="488">
        <v>0</v>
      </c>
    </row>
    <row r="1067" spans="1:36" s="42" customFormat="1" x14ac:dyDescent="0.25">
      <c r="A1067" s="406"/>
      <c r="B1067" s="115">
        <v>6405</v>
      </c>
      <c r="C1067" s="185" t="s">
        <v>390</v>
      </c>
      <c r="D1067" s="483">
        <v>103.91933</v>
      </c>
      <c r="E1067" s="483">
        <v>0</v>
      </c>
      <c r="F1067" s="483">
        <v>0</v>
      </c>
      <c r="G1067" s="483">
        <v>0</v>
      </c>
      <c r="H1067" s="89">
        <v>103.91933</v>
      </c>
      <c r="I1067" s="483">
        <v>0</v>
      </c>
      <c r="J1067" s="483">
        <v>0</v>
      </c>
      <c r="K1067" s="483">
        <v>0</v>
      </c>
      <c r="L1067" s="483">
        <v>68574.914430000004</v>
      </c>
      <c r="M1067" s="483">
        <v>0</v>
      </c>
      <c r="N1067" s="483">
        <v>0</v>
      </c>
      <c r="O1067" s="483">
        <v>0</v>
      </c>
      <c r="P1067" s="483">
        <v>0</v>
      </c>
      <c r="Q1067" s="483">
        <v>0</v>
      </c>
      <c r="R1067" s="89">
        <v>68574.914430000004</v>
      </c>
      <c r="S1067" s="483">
        <v>0</v>
      </c>
      <c r="T1067" s="483">
        <v>0</v>
      </c>
      <c r="U1067" s="483">
        <v>0</v>
      </c>
      <c r="V1067" s="483">
        <v>0</v>
      </c>
      <c r="W1067" s="483">
        <v>0</v>
      </c>
      <c r="X1067" s="483">
        <v>0</v>
      </c>
      <c r="Y1067" s="483">
        <v>0</v>
      </c>
      <c r="Z1067" s="483">
        <v>0</v>
      </c>
      <c r="AA1067" s="483">
        <v>0</v>
      </c>
      <c r="AB1067" s="483">
        <v>0</v>
      </c>
      <c r="AC1067" s="483">
        <v>0</v>
      </c>
      <c r="AD1067" s="483">
        <v>0</v>
      </c>
      <c r="AE1067" s="483">
        <v>68678.833760000009</v>
      </c>
      <c r="AF1067" s="233">
        <v>0</v>
      </c>
      <c r="AG1067" s="233">
        <v>68574.914430000004</v>
      </c>
      <c r="AH1067" s="233">
        <v>0</v>
      </c>
      <c r="AI1067" s="233">
        <v>0</v>
      </c>
      <c r="AJ1067" s="488">
        <v>103.91933</v>
      </c>
    </row>
    <row r="1068" spans="1:36" s="42" customFormat="1" x14ac:dyDescent="0.25">
      <c r="A1068" s="406"/>
      <c r="B1068" s="115">
        <v>640505</v>
      </c>
      <c r="C1068" s="185" t="s">
        <v>391</v>
      </c>
      <c r="D1068" s="483">
        <v>0</v>
      </c>
      <c r="E1068" s="483">
        <v>0</v>
      </c>
      <c r="F1068" s="483">
        <v>0</v>
      </c>
      <c r="G1068" s="483">
        <v>0</v>
      </c>
      <c r="H1068" s="89">
        <v>0</v>
      </c>
      <c r="I1068" s="483">
        <v>0</v>
      </c>
      <c r="J1068" s="483">
        <v>0</v>
      </c>
      <c r="K1068" s="483">
        <v>0</v>
      </c>
      <c r="L1068" s="483">
        <v>68574.914430000004</v>
      </c>
      <c r="M1068" s="483">
        <v>0</v>
      </c>
      <c r="N1068" s="483">
        <v>0</v>
      </c>
      <c r="O1068" s="483">
        <v>0</v>
      </c>
      <c r="P1068" s="483">
        <v>0</v>
      </c>
      <c r="Q1068" s="483">
        <v>0</v>
      </c>
      <c r="R1068" s="89">
        <v>68574.914430000004</v>
      </c>
      <c r="S1068" s="483">
        <v>0</v>
      </c>
      <c r="T1068" s="483">
        <v>0</v>
      </c>
      <c r="U1068" s="483">
        <v>0</v>
      </c>
      <c r="V1068" s="483">
        <v>0</v>
      </c>
      <c r="W1068" s="483">
        <v>0</v>
      </c>
      <c r="X1068" s="483">
        <v>0</v>
      </c>
      <c r="Y1068" s="483">
        <v>0</v>
      </c>
      <c r="Z1068" s="483">
        <v>0</v>
      </c>
      <c r="AA1068" s="483">
        <v>0</v>
      </c>
      <c r="AB1068" s="483">
        <v>0</v>
      </c>
      <c r="AC1068" s="483">
        <v>0</v>
      </c>
      <c r="AD1068" s="483">
        <v>0</v>
      </c>
      <c r="AE1068" s="483">
        <v>68574.914430000004</v>
      </c>
      <c r="AF1068" s="233">
        <v>0</v>
      </c>
      <c r="AG1068" s="233">
        <v>68574.914430000004</v>
      </c>
      <c r="AH1068" s="233">
        <v>0</v>
      </c>
      <c r="AI1068" s="233">
        <v>0</v>
      </c>
      <c r="AJ1068" s="488">
        <v>0</v>
      </c>
    </row>
    <row r="1069" spans="1:36" s="42" customFormat="1" x14ac:dyDescent="0.25">
      <c r="A1069" s="406"/>
      <c r="B1069" s="115">
        <v>640510</v>
      </c>
      <c r="C1069" s="185" t="s">
        <v>392</v>
      </c>
      <c r="D1069" s="483">
        <v>0</v>
      </c>
      <c r="E1069" s="483">
        <v>0</v>
      </c>
      <c r="F1069" s="483">
        <v>0</v>
      </c>
      <c r="G1069" s="483">
        <v>0</v>
      </c>
      <c r="H1069" s="89">
        <v>0</v>
      </c>
      <c r="I1069" s="483">
        <v>0</v>
      </c>
      <c r="J1069" s="483">
        <v>0</v>
      </c>
      <c r="K1069" s="483">
        <v>0</v>
      </c>
      <c r="L1069" s="483">
        <v>0</v>
      </c>
      <c r="M1069" s="483">
        <v>0</v>
      </c>
      <c r="N1069" s="483">
        <v>0</v>
      </c>
      <c r="O1069" s="483">
        <v>0</v>
      </c>
      <c r="P1069" s="483">
        <v>0</v>
      </c>
      <c r="Q1069" s="483">
        <v>0</v>
      </c>
      <c r="R1069" s="89">
        <v>0</v>
      </c>
      <c r="S1069" s="483">
        <v>0</v>
      </c>
      <c r="T1069" s="483">
        <v>0</v>
      </c>
      <c r="U1069" s="483">
        <v>0</v>
      </c>
      <c r="V1069" s="483">
        <v>0</v>
      </c>
      <c r="W1069" s="483">
        <v>0</v>
      </c>
      <c r="X1069" s="483">
        <v>0</v>
      </c>
      <c r="Y1069" s="483">
        <v>0</v>
      </c>
      <c r="Z1069" s="483">
        <v>0</v>
      </c>
      <c r="AA1069" s="483">
        <v>0</v>
      </c>
      <c r="AB1069" s="483">
        <v>0</v>
      </c>
      <c r="AC1069" s="483">
        <v>0</v>
      </c>
      <c r="AD1069" s="483">
        <v>0</v>
      </c>
      <c r="AE1069" s="483">
        <v>0</v>
      </c>
      <c r="AF1069" s="233">
        <v>0</v>
      </c>
      <c r="AG1069" s="233">
        <v>0</v>
      </c>
      <c r="AH1069" s="233">
        <v>0</v>
      </c>
      <c r="AI1069" s="233">
        <v>0</v>
      </c>
      <c r="AJ1069" s="488">
        <v>0</v>
      </c>
    </row>
    <row r="1070" spans="1:36" s="42" customFormat="1" x14ac:dyDescent="0.25">
      <c r="A1070" s="406"/>
      <c r="B1070" s="115">
        <v>640515</v>
      </c>
      <c r="C1070" s="185" t="s">
        <v>393</v>
      </c>
      <c r="D1070" s="483">
        <v>0</v>
      </c>
      <c r="E1070" s="483">
        <v>0</v>
      </c>
      <c r="F1070" s="483">
        <v>0</v>
      </c>
      <c r="G1070" s="483">
        <v>0</v>
      </c>
      <c r="H1070" s="89">
        <v>0</v>
      </c>
      <c r="I1070" s="483">
        <v>0</v>
      </c>
      <c r="J1070" s="483">
        <v>0</v>
      </c>
      <c r="K1070" s="483">
        <v>0</v>
      </c>
      <c r="L1070" s="483">
        <v>0</v>
      </c>
      <c r="M1070" s="483">
        <v>0</v>
      </c>
      <c r="N1070" s="483">
        <v>0</v>
      </c>
      <c r="O1070" s="483">
        <v>0</v>
      </c>
      <c r="P1070" s="483">
        <v>0</v>
      </c>
      <c r="Q1070" s="483">
        <v>0</v>
      </c>
      <c r="R1070" s="89">
        <v>0</v>
      </c>
      <c r="S1070" s="483">
        <v>0</v>
      </c>
      <c r="T1070" s="483">
        <v>0</v>
      </c>
      <c r="U1070" s="483">
        <v>0</v>
      </c>
      <c r="V1070" s="483">
        <v>0</v>
      </c>
      <c r="W1070" s="483">
        <v>0</v>
      </c>
      <c r="X1070" s="483">
        <v>0</v>
      </c>
      <c r="Y1070" s="483">
        <v>0</v>
      </c>
      <c r="Z1070" s="483">
        <v>0</v>
      </c>
      <c r="AA1070" s="483">
        <v>0</v>
      </c>
      <c r="AB1070" s="483">
        <v>0</v>
      </c>
      <c r="AC1070" s="483">
        <v>0</v>
      </c>
      <c r="AD1070" s="483">
        <v>0</v>
      </c>
      <c r="AE1070" s="483">
        <v>0</v>
      </c>
      <c r="AF1070" s="233">
        <v>0</v>
      </c>
      <c r="AG1070" s="233">
        <v>0</v>
      </c>
      <c r="AH1070" s="233">
        <v>0</v>
      </c>
      <c r="AI1070" s="233">
        <v>0</v>
      </c>
      <c r="AJ1070" s="488">
        <v>0</v>
      </c>
    </row>
    <row r="1071" spans="1:36" s="42" customFormat="1" x14ac:dyDescent="0.25">
      <c r="A1071" s="406"/>
      <c r="B1071" s="115">
        <v>640590</v>
      </c>
      <c r="C1071" s="185" t="s">
        <v>394</v>
      </c>
      <c r="D1071" s="483">
        <v>103.91933</v>
      </c>
      <c r="E1071" s="483">
        <v>0</v>
      </c>
      <c r="F1071" s="483">
        <v>0</v>
      </c>
      <c r="G1071" s="483">
        <v>0</v>
      </c>
      <c r="H1071" s="89">
        <v>103.91933</v>
      </c>
      <c r="I1071" s="483">
        <v>0</v>
      </c>
      <c r="J1071" s="483">
        <v>0</v>
      </c>
      <c r="K1071" s="483">
        <v>0</v>
      </c>
      <c r="L1071" s="483">
        <v>0</v>
      </c>
      <c r="M1071" s="483">
        <v>0</v>
      </c>
      <c r="N1071" s="483">
        <v>0</v>
      </c>
      <c r="O1071" s="483">
        <v>0</v>
      </c>
      <c r="P1071" s="483">
        <v>0</v>
      </c>
      <c r="Q1071" s="483">
        <v>0</v>
      </c>
      <c r="R1071" s="89">
        <v>0</v>
      </c>
      <c r="S1071" s="483">
        <v>0</v>
      </c>
      <c r="T1071" s="483">
        <v>0</v>
      </c>
      <c r="U1071" s="483">
        <v>0</v>
      </c>
      <c r="V1071" s="483">
        <v>0</v>
      </c>
      <c r="W1071" s="483">
        <v>0</v>
      </c>
      <c r="X1071" s="483">
        <v>0</v>
      </c>
      <c r="Y1071" s="483">
        <v>0</v>
      </c>
      <c r="Z1071" s="483">
        <v>0</v>
      </c>
      <c r="AA1071" s="483">
        <v>0</v>
      </c>
      <c r="AB1071" s="483">
        <v>0</v>
      </c>
      <c r="AC1071" s="483">
        <v>0</v>
      </c>
      <c r="AD1071" s="483">
        <v>0</v>
      </c>
      <c r="AE1071" s="483">
        <v>103.91933</v>
      </c>
      <c r="AF1071" s="233">
        <v>0</v>
      </c>
      <c r="AG1071" s="233">
        <v>0</v>
      </c>
      <c r="AH1071" s="233">
        <v>0</v>
      </c>
      <c r="AI1071" s="233">
        <v>0</v>
      </c>
      <c r="AJ1071" s="488">
        <v>103.91933</v>
      </c>
    </row>
    <row r="1072" spans="1:36" s="42" customFormat="1" x14ac:dyDescent="0.25">
      <c r="A1072" s="406"/>
      <c r="B1072" s="115">
        <v>6406</v>
      </c>
      <c r="C1072" s="185" t="s">
        <v>395</v>
      </c>
      <c r="D1072" s="483">
        <v>0</v>
      </c>
      <c r="E1072" s="483">
        <v>0</v>
      </c>
      <c r="F1072" s="483">
        <v>0</v>
      </c>
      <c r="G1072" s="483">
        <v>0</v>
      </c>
      <c r="H1072" s="89">
        <v>0</v>
      </c>
      <c r="I1072" s="483">
        <v>0</v>
      </c>
      <c r="J1072" s="483">
        <v>0</v>
      </c>
      <c r="K1072" s="483">
        <v>0</v>
      </c>
      <c r="L1072" s="483">
        <v>0</v>
      </c>
      <c r="M1072" s="483">
        <v>0</v>
      </c>
      <c r="N1072" s="483">
        <v>0</v>
      </c>
      <c r="O1072" s="483">
        <v>0</v>
      </c>
      <c r="P1072" s="483">
        <v>0</v>
      </c>
      <c r="Q1072" s="483">
        <v>0</v>
      </c>
      <c r="R1072" s="89">
        <v>0</v>
      </c>
      <c r="S1072" s="483">
        <v>0</v>
      </c>
      <c r="T1072" s="483">
        <v>0</v>
      </c>
      <c r="U1072" s="483">
        <v>0</v>
      </c>
      <c r="V1072" s="483">
        <v>0</v>
      </c>
      <c r="W1072" s="483">
        <v>0</v>
      </c>
      <c r="X1072" s="483">
        <v>0</v>
      </c>
      <c r="Y1072" s="483">
        <v>0</v>
      </c>
      <c r="Z1072" s="483">
        <v>0</v>
      </c>
      <c r="AA1072" s="483">
        <v>0</v>
      </c>
      <c r="AB1072" s="483">
        <v>0</v>
      </c>
      <c r="AC1072" s="483">
        <v>0</v>
      </c>
      <c r="AD1072" s="483">
        <v>0</v>
      </c>
      <c r="AE1072" s="483">
        <v>0</v>
      </c>
      <c r="AF1072" s="233">
        <v>0</v>
      </c>
      <c r="AG1072" s="233">
        <v>0</v>
      </c>
      <c r="AH1072" s="233">
        <v>0</v>
      </c>
      <c r="AI1072" s="233">
        <v>0</v>
      </c>
      <c r="AJ1072" s="488">
        <v>0</v>
      </c>
    </row>
    <row r="1073" spans="1:36" s="42" customFormat="1" x14ac:dyDescent="0.25">
      <c r="A1073" s="406"/>
      <c r="B1073" s="115">
        <v>6407</v>
      </c>
      <c r="C1073" s="185" t="s">
        <v>396</v>
      </c>
      <c r="D1073" s="483">
        <v>0</v>
      </c>
      <c r="E1073" s="483">
        <v>0</v>
      </c>
      <c r="F1073" s="483">
        <v>0</v>
      </c>
      <c r="G1073" s="483">
        <v>0</v>
      </c>
      <c r="H1073" s="89">
        <v>0</v>
      </c>
      <c r="I1073" s="483">
        <v>0</v>
      </c>
      <c r="J1073" s="483">
        <v>0</v>
      </c>
      <c r="K1073" s="483">
        <v>0</v>
      </c>
      <c r="L1073" s="483">
        <v>0</v>
      </c>
      <c r="M1073" s="483">
        <v>0</v>
      </c>
      <c r="N1073" s="483">
        <v>0</v>
      </c>
      <c r="O1073" s="483">
        <v>0</v>
      </c>
      <c r="P1073" s="483">
        <v>0</v>
      </c>
      <c r="Q1073" s="483">
        <v>0</v>
      </c>
      <c r="R1073" s="89">
        <v>0</v>
      </c>
      <c r="S1073" s="483">
        <v>0</v>
      </c>
      <c r="T1073" s="483">
        <v>0</v>
      </c>
      <c r="U1073" s="483">
        <v>0</v>
      </c>
      <c r="V1073" s="483">
        <v>0</v>
      </c>
      <c r="W1073" s="483">
        <v>0</v>
      </c>
      <c r="X1073" s="483">
        <v>0</v>
      </c>
      <c r="Y1073" s="483">
        <v>0</v>
      </c>
      <c r="Z1073" s="483">
        <v>0</v>
      </c>
      <c r="AA1073" s="483">
        <v>0</v>
      </c>
      <c r="AB1073" s="483">
        <v>0</v>
      </c>
      <c r="AC1073" s="483">
        <v>0</v>
      </c>
      <c r="AD1073" s="483">
        <v>0</v>
      </c>
      <c r="AE1073" s="483">
        <v>0</v>
      </c>
      <c r="AF1073" s="233">
        <v>0</v>
      </c>
      <c r="AG1073" s="233">
        <v>0</v>
      </c>
      <c r="AH1073" s="233">
        <v>0</v>
      </c>
      <c r="AI1073" s="233">
        <v>0</v>
      </c>
      <c r="AJ1073" s="488">
        <v>0</v>
      </c>
    </row>
    <row r="1074" spans="1:36" s="42" customFormat="1" x14ac:dyDescent="0.25">
      <c r="A1074" s="406"/>
      <c r="B1074" s="115">
        <v>640705</v>
      </c>
      <c r="C1074" s="185" t="s">
        <v>368</v>
      </c>
      <c r="D1074" s="483">
        <v>0</v>
      </c>
      <c r="E1074" s="483">
        <v>0</v>
      </c>
      <c r="F1074" s="483">
        <v>0</v>
      </c>
      <c r="G1074" s="483">
        <v>0</v>
      </c>
      <c r="H1074" s="89">
        <v>0</v>
      </c>
      <c r="I1074" s="483">
        <v>0</v>
      </c>
      <c r="J1074" s="483">
        <v>0</v>
      </c>
      <c r="K1074" s="483">
        <v>0</v>
      </c>
      <c r="L1074" s="483">
        <v>0</v>
      </c>
      <c r="M1074" s="483">
        <v>0</v>
      </c>
      <c r="N1074" s="483">
        <v>0</v>
      </c>
      <c r="O1074" s="483">
        <v>0</v>
      </c>
      <c r="P1074" s="483">
        <v>0</v>
      </c>
      <c r="Q1074" s="483">
        <v>0</v>
      </c>
      <c r="R1074" s="89">
        <v>0</v>
      </c>
      <c r="S1074" s="483">
        <v>0</v>
      </c>
      <c r="T1074" s="483">
        <v>0</v>
      </c>
      <c r="U1074" s="483">
        <v>0</v>
      </c>
      <c r="V1074" s="483">
        <v>0</v>
      </c>
      <c r="W1074" s="483">
        <v>0</v>
      </c>
      <c r="X1074" s="483">
        <v>0</v>
      </c>
      <c r="Y1074" s="483">
        <v>0</v>
      </c>
      <c r="Z1074" s="483">
        <v>0</v>
      </c>
      <c r="AA1074" s="483">
        <v>0</v>
      </c>
      <c r="AB1074" s="483">
        <v>0</v>
      </c>
      <c r="AC1074" s="483">
        <v>0</v>
      </c>
      <c r="AD1074" s="483">
        <v>0</v>
      </c>
      <c r="AE1074" s="483">
        <v>0</v>
      </c>
      <c r="AF1074" s="233">
        <v>0</v>
      </c>
      <c r="AG1074" s="233">
        <v>0</v>
      </c>
      <c r="AH1074" s="233">
        <v>0</v>
      </c>
      <c r="AI1074" s="233">
        <v>0</v>
      </c>
      <c r="AJ1074" s="488">
        <v>0</v>
      </c>
    </row>
    <row r="1075" spans="1:36" s="42" customFormat="1" x14ac:dyDescent="0.25">
      <c r="A1075" s="406"/>
      <c r="B1075" s="115">
        <v>640710</v>
      </c>
      <c r="C1075" s="185" t="s">
        <v>369</v>
      </c>
      <c r="D1075" s="483">
        <v>0</v>
      </c>
      <c r="E1075" s="483">
        <v>0</v>
      </c>
      <c r="F1075" s="483">
        <v>0</v>
      </c>
      <c r="G1075" s="483">
        <v>0</v>
      </c>
      <c r="H1075" s="89">
        <v>0</v>
      </c>
      <c r="I1075" s="483">
        <v>0</v>
      </c>
      <c r="J1075" s="483">
        <v>0</v>
      </c>
      <c r="K1075" s="483">
        <v>0</v>
      </c>
      <c r="L1075" s="483">
        <v>0</v>
      </c>
      <c r="M1075" s="483">
        <v>0</v>
      </c>
      <c r="N1075" s="483">
        <v>0</v>
      </c>
      <c r="O1075" s="483">
        <v>0</v>
      </c>
      <c r="P1075" s="483">
        <v>0</v>
      </c>
      <c r="Q1075" s="483">
        <v>0</v>
      </c>
      <c r="R1075" s="89">
        <v>0</v>
      </c>
      <c r="S1075" s="483">
        <v>0</v>
      </c>
      <c r="T1075" s="483">
        <v>0</v>
      </c>
      <c r="U1075" s="483">
        <v>0</v>
      </c>
      <c r="V1075" s="483">
        <v>0</v>
      </c>
      <c r="W1075" s="483">
        <v>0</v>
      </c>
      <c r="X1075" s="483">
        <v>0</v>
      </c>
      <c r="Y1075" s="483">
        <v>0</v>
      </c>
      <c r="Z1075" s="483">
        <v>0</v>
      </c>
      <c r="AA1075" s="483">
        <v>0</v>
      </c>
      <c r="AB1075" s="483">
        <v>0</v>
      </c>
      <c r="AC1075" s="483">
        <v>0</v>
      </c>
      <c r="AD1075" s="483">
        <v>0</v>
      </c>
      <c r="AE1075" s="483">
        <v>0</v>
      </c>
      <c r="AF1075" s="233">
        <v>0</v>
      </c>
      <c r="AG1075" s="233">
        <v>0</v>
      </c>
      <c r="AH1075" s="233">
        <v>0</v>
      </c>
      <c r="AI1075" s="233">
        <v>0</v>
      </c>
      <c r="AJ1075" s="488">
        <v>0</v>
      </c>
    </row>
    <row r="1076" spans="1:36" s="42" customFormat="1" x14ac:dyDescent="0.25">
      <c r="A1076" s="406"/>
      <c r="B1076" s="115">
        <v>640715</v>
      </c>
      <c r="C1076" s="185" t="s">
        <v>370</v>
      </c>
      <c r="D1076" s="483">
        <v>0</v>
      </c>
      <c r="E1076" s="483">
        <v>0</v>
      </c>
      <c r="F1076" s="483">
        <v>0</v>
      </c>
      <c r="G1076" s="483">
        <v>0</v>
      </c>
      <c r="H1076" s="89">
        <v>0</v>
      </c>
      <c r="I1076" s="483">
        <v>0</v>
      </c>
      <c r="J1076" s="483">
        <v>0</v>
      </c>
      <c r="K1076" s="483">
        <v>0</v>
      </c>
      <c r="L1076" s="483">
        <v>0</v>
      </c>
      <c r="M1076" s="483">
        <v>0</v>
      </c>
      <c r="N1076" s="483">
        <v>0</v>
      </c>
      <c r="O1076" s="483">
        <v>0</v>
      </c>
      <c r="P1076" s="483">
        <v>0</v>
      </c>
      <c r="Q1076" s="483">
        <v>0</v>
      </c>
      <c r="R1076" s="89">
        <v>0</v>
      </c>
      <c r="S1076" s="483">
        <v>0</v>
      </c>
      <c r="T1076" s="483">
        <v>0</v>
      </c>
      <c r="U1076" s="483">
        <v>0</v>
      </c>
      <c r="V1076" s="483">
        <v>0</v>
      </c>
      <c r="W1076" s="483">
        <v>0</v>
      </c>
      <c r="X1076" s="483">
        <v>0</v>
      </c>
      <c r="Y1076" s="483">
        <v>0</v>
      </c>
      <c r="Z1076" s="483">
        <v>0</v>
      </c>
      <c r="AA1076" s="483">
        <v>0</v>
      </c>
      <c r="AB1076" s="483">
        <v>0</v>
      </c>
      <c r="AC1076" s="483">
        <v>0</v>
      </c>
      <c r="AD1076" s="483">
        <v>0</v>
      </c>
      <c r="AE1076" s="483">
        <v>0</v>
      </c>
      <c r="AF1076" s="233">
        <v>0</v>
      </c>
      <c r="AG1076" s="233">
        <v>0</v>
      </c>
      <c r="AH1076" s="233">
        <v>0</v>
      </c>
      <c r="AI1076" s="233">
        <v>0</v>
      </c>
      <c r="AJ1076" s="488">
        <v>0</v>
      </c>
    </row>
    <row r="1077" spans="1:36" s="42" customFormat="1" x14ac:dyDescent="0.25">
      <c r="A1077" s="406"/>
      <c r="B1077" s="115">
        <v>640720</v>
      </c>
      <c r="C1077" s="185" t="s">
        <v>397</v>
      </c>
      <c r="D1077" s="483">
        <v>0</v>
      </c>
      <c r="E1077" s="483">
        <v>0</v>
      </c>
      <c r="F1077" s="483">
        <v>0</v>
      </c>
      <c r="G1077" s="483">
        <v>0</v>
      </c>
      <c r="H1077" s="89">
        <v>0</v>
      </c>
      <c r="I1077" s="483">
        <v>0</v>
      </c>
      <c r="J1077" s="483">
        <v>0</v>
      </c>
      <c r="K1077" s="483">
        <v>0</v>
      </c>
      <c r="L1077" s="483">
        <v>0</v>
      </c>
      <c r="M1077" s="483">
        <v>0</v>
      </c>
      <c r="N1077" s="483">
        <v>0</v>
      </c>
      <c r="O1077" s="483">
        <v>0</v>
      </c>
      <c r="P1077" s="483">
        <v>0</v>
      </c>
      <c r="Q1077" s="483">
        <v>0</v>
      </c>
      <c r="R1077" s="89">
        <v>0</v>
      </c>
      <c r="S1077" s="483">
        <v>0</v>
      </c>
      <c r="T1077" s="483">
        <v>0</v>
      </c>
      <c r="U1077" s="483">
        <v>0</v>
      </c>
      <c r="V1077" s="483">
        <v>0</v>
      </c>
      <c r="W1077" s="483">
        <v>0</v>
      </c>
      <c r="X1077" s="483">
        <v>0</v>
      </c>
      <c r="Y1077" s="483">
        <v>0</v>
      </c>
      <c r="Z1077" s="483">
        <v>0</v>
      </c>
      <c r="AA1077" s="483">
        <v>0</v>
      </c>
      <c r="AB1077" s="483">
        <v>0</v>
      </c>
      <c r="AC1077" s="483">
        <v>0</v>
      </c>
      <c r="AD1077" s="483">
        <v>0</v>
      </c>
      <c r="AE1077" s="483">
        <v>0</v>
      </c>
      <c r="AF1077" s="233">
        <v>0</v>
      </c>
      <c r="AG1077" s="233">
        <v>0</v>
      </c>
      <c r="AH1077" s="233">
        <v>0</v>
      </c>
      <c r="AI1077" s="233">
        <v>0</v>
      </c>
      <c r="AJ1077" s="488">
        <v>0</v>
      </c>
    </row>
    <row r="1078" spans="1:36" s="42" customFormat="1" x14ac:dyDescent="0.25">
      <c r="A1078" s="406"/>
      <c r="B1078" s="115">
        <v>6408</v>
      </c>
      <c r="C1078" s="185" t="s">
        <v>398</v>
      </c>
      <c r="D1078" s="483">
        <v>11280.46701</v>
      </c>
      <c r="E1078" s="483">
        <v>0</v>
      </c>
      <c r="F1078" s="483">
        <v>469983.66863999999</v>
      </c>
      <c r="G1078" s="483">
        <v>427.505</v>
      </c>
      <c r="H1078" s="89">
        <v>481691.64065000002</v>
      </c>
      <c r="I1078" s="483">
        <v>0</v>
      </c>
      <c r="J1078" s="483">
        <v>0</v>
      </c>
      <c r="K1078" s="483">
        <v>1947.296</v>
      </c>
      <c r="L1078" s="483">
        <v>7000</v>
      </c>
      <c r="M1078" s="483">
        <v>0</v>
      </c>
      <c r="N1078" s="483">
        <v>18554.27981</v>
      </c>
      <c r="O1078" s="483">
        <v>0</v>
      </c>
      <c r="P1078" s="483">
        <v>0</v>
      </c>
      <c r="Q1078" s="483">
        <v>0</v>
      </c>
      <c r="R1078" s="89">
        <v>27501.575810000002</v>
      </c>
      <c r="S1078" s="483">
        <v>0</v>
      </c>
      <c r="T1078" s="483">
        <v>0</v>
      </c>
      <c r="U1078" s="483">
        <v>0</v>
      </c>
      <c r="V1078" s="483">
        <v>0</v>
      </c>
      <c r="W1078" s="483">
        <v>0</v>
      </c>
      <c r="X1078" s="483">
        <v>0</v>
      </c>
      <c r="Y1078" s="483">
        <v>0</v>
      </c>
      <c r="Z1078" s="483">
        <v>0</v>
      </c>
      <c r="AA1078" s="483">
        <v>0</v>
      </c>
      <c r="AB1078" s="483">
        <v>0</v>
      </c>
      <c r="AC1078" s="483">
        <v>0</v>
      </c>
      <c r="AD1078" s="483">
        <v>0</v>
      </c>
      <c r="AE1078" s="483">
        <v>509193.21646000003</v>
      </c>
      <c r="AF1078" s="233">
        <v>20501.575809999998</v>
      </c>
      <c r="AG1078" s="233">
        <v>7000</v>
      </c>
      <c r="AH1078" s="233">
        <v>0</v>
      </c>
      <c r="AI1078" s="233">
        <v>0</v>
      </c>
      <c r="AJ1078" s="488">
        <v>481691.64065000002</v>
      </c>
    </row>
    <row r="1079" spans="1:36" s="42" customFormat="1" x14ac:dyDescent="0.25">
      <c r="A1079" s="406"/>
      <c r="B1079" s="115">
        <v>640805</v>
      </c>
      <c r="C1079" s="185" t="s">
        <v>368</v>
      </c>
      <c r="D1079" s="483">
        <v>11280.46701</v>
      </c>
      <c r="E1079" s="483">
        <v>0</v>
      </c>
      <c r="F1079" s="483">
        <v>349023.66863999999</v>
      </c>
      <c r="G1079" s="483">
        <v>427.505</v>
      </c>
      <c r="H1079" s="89">
        <v>360731.64065000002</v>
      </c>
      <c r="I1079" s="483">
        <v>0</v>
      </c>
      <c r="J1079" s="483">
        <v>0</v>
      </c>
      <c r="K1079" s="483">
        <v>1947.296</v>
      </c>
      <c r="L1079" s="483">
        <v>0</v>
      </c>
      <c r="M1079" s="483">
        <v>0</v>
      </c>
      <c r="N1079" s="483">
        <v>18554.27981</v>
      </c>
      <c r="O1079" s="483">
        <v>0</v>
      </c>
      <c r="P1079" s="483">
        <v>0</v>
      </c>
      <c r="Q1079" s="483">
        <v>0</v>
      </c>
      <c r="R1079" s="89">
        <v>20501.575809999998</v>
      </c>
      <c r="S1079" s="483">
        <v>0</v>
      </c>
      <c r="T1079" s="483">
        <v>0</v>
      </c>
      <c r="U1079" s="483">
        <v>0</v>
      </c>
      <c r="V1079" s="483">
        <v>0</v>
      </c>
      <c r="W1079" s="483">
        <v>0</v>
      </c>
      <c r="X1079" s="483">
        <v>0</v>
      </c>
      <c r="Y1079" s="483">
        <v>0</v>
      </c>
      <c r="Z1079" s="483">
        <v>0</v>
      </c>
      <c r="AA1079" s="483">
        <v>0</v>
      </c>
      <c r="AB1079" s="483">
        <v>0</v>
      </c>
      <c r="AC1079" s="483">
        <v>0</v>
      </c>
      <c r="AD1079" s="483">
        <v>0</v>
      </c>
      <c r="AE1079" s="483">
        <v>381233.21646000003</v>
      </c>
      <c r="AF1079" s="233">
        <v>20501.575809999998</v>
      </c>
      <c r="AG1079" s="233">
        <v>0</v>
      </c>
      <c r="AH1079" s="233">
        <v>0</v>
      </c>
      <c r="AI1079" s="233">
        <v>0</v>
      </c>
      <c r="AJ1079" s="488">
        <v>360731.64065000002</v>
      </c>
    </row>
    <row r="1080" spans="1:36" s="42" customFormat="1" x14ac:dyDescent="0.25">
      <c r="A1080" s="406"/>
      <c r="B1080" s="115">
        <v>640810</v>
      </c>
      <c r="C1080" s="185" t="s">
        <v>369</v>
      </c>
      <c r="D1080" s="483">
        <v>0</v>
      </c>
      <c r="E1080" s="483">
        <v>0</v>
      </c>
      <c r="F1080" s="483">
        <v>0</v>
      </c>
      <c r="G1080" s="483">
        <v>0</v>
      </c>
      <c r="H1080" s="89">
        <v>0</v>
      </c>
      <c r="I1080" s="483">
        <v>0</v>
      </c>
      <c r="J1080" s="483">
        <v>0</v>
      </c>
      <c r="K1080" s="483">
        <v>0</v>
      </c>
      <c r="L1080" s="483">
        <v>0</v>
      </c>
      <c r="M1080" s="483">
        <v>0</v>
      </c>
      <c r="N1080" s="483">
        <v>0</v>
      </c>
      <c r="O1080" s="483">
        <v>0</v>
      </c>
      <c r="P1080" s="483">
        <v>0</v>
      </c>
      <c r="Q1080" s="483">
        <v>0</v>
      </c>
      <c r="R1080" s="89">
        <v>0</v>
      </c>
      <c r="S1080" s="483">
        <v>0</v>
      </c>
      <c r="T1080" s="483">
        <v>0</v>
      </c>
      <c r="U1080" s="483">
        <v>0</v>
      </c>
      <c r="V1080" s="483">
        <v>0</v>
      </c>
      <c r="W1080" s="483">
        <v>0</v>
      </c>
      <c r="X1080" s="483">
        <v>0</v>
      </c>
      <c r="Y1080" s="483">
        <v>0</v>
      </c>
      <c r="Z1080" s="483">
        <v>0</v>
      </c>
      <c r="AA1080" s="483">
        <v>0</v>
      </c>
      <c r="AB1080" s="483">
        <v>0</v>
      </c>
      <c r="AC1080" s="483">
        <v>0</v>
      </c>
      <c r="AD1080" s="483">
        <v>0</v>
      </c>
      <c r="AE1080" s="483">
        <v>0</v>
      </c>
      <c r="AF1080" s="233">
        <v>0</v>
      </c>
      <c r="AG1080" s="233">
        <v>0</v>
      </c>
      <c r="AH1080" s="233">
        <v>0</v>
      </c>
      <c r="AI1080" s="233">
        <v>0</v>
      </c>
      <c r="AJ1080" s="488">
        <v>0</v>
      </c>
    </row>
    <row r="1081" spans="1:36" s="42" customFormat="1" x14ac:dyDescent="0.25">
      <c r="A1081" s="406"/>
      <c r="B1081" s="115">
        <v>640815</v>
      </c>
      <c r="C1081" s="185" t="s">
        <v>370</v>
      </c>
      <c r="D1081" s="483">
        <v>0</v>
      </c>
      <c r="E1081" s="483">
        <v>0</v>
      </c>
      <c r="F1081" s="483">
        <v>0</v>
      </c>
      <c r="G1081" s="483">
        <v>0</v>
      </c>
      <c r="H1081" s="89">
        <v>0</v>
      </c>
      <c r="I1081" s="483">
        <v>0</v>
      </c>
      <c r="J1081" s="483">
        <v>0</v>
      </c>
      <c r="K1081" s="483">
        <v>0</v>
      </c>
      <c r="L1081" s="483">
        <v>0</v>
      </c>
      <c r="M1081" s="483">
        <v>0</v>
      </c>
      <c r="N1081" s="483">
        <v>0</v>
      </c>
      <c r="O1081" s="483">
        <v>0</v>
      </c>
      <c r="P1081" s="483">
        <v>0</v>
      </c>
      <c r="Q1081" s="483">
        <v>0</v>
      </c>
      <c r="R1081" s="89">
        <v>0</v>
      </c>
      <c r="S1081" s="483">
        <v>0</v>
      </c>
      <c r="T1081" s="483">
        <v>0</v>
      </c>
      <c r="U1081" s="483">
        <v>0</v>
      </c>
      <c r="V1081" s="483">
        <v>0</v>
      </c>
      <c r="W1081" s="483">
        <v>0</v>
      </c>
      <c r="X1081" s="483">
        <v>0</v>
      </c>
      <c r="Y1081" s="483">
        <v>0</v>
      </c>
      <c r="Z1081" s="483">
        <v>0</v>
      </c>
      <c r="AA1081" s="483">
        <v>0</v>
      </c>
      <c r="AB1081" s="483">
        <v>0</v>
      </c>
      <c r="AC1081" s="483">
        <v>0</v>
      </c>
      <c r="AD1081" s="483">
        <v>0</v>
      </c>
      <c r="AE1081" s="483">
        <v>0</v>
      </c>
      <c r="AF1081" s="233">
        <v>0</v>
      </c>
      <c r="AG1081" s="233">
        <v>0</v>
      </c>
      <c r="AH1081" s="233">
        <v>0</v>
      </c>
      <c r="AI1081" s="233">
        <v>0</v>
      </c>
      <c r="AJ1081" s="488">
        <v>0</v>
      </c>
    </row>
    <row r="1082" spans="1:36" s="42" customFormat="1" x14ac:dyDescent="0.25">
      <c r="A1082" s="406"/>
      <c r="B1082" s="115">
        <v>640820</v>
      </c>
      <c r="C1082" s="185" t="s">
        <v>397</v>
      </c>
      <c r="D1082" s="483">
        <v>0</v>
      </c>
      <c r="E1082" s="483">
        <v>0</v>
      </c>
      <c r="F1082" s="483">
        <v>120960</v>
      </c>
      <c r="G1082" s="483">
        <v>0</v>
      </c>
      <c r="H1082" s="89">
        <v>120960</v>
      </c>
      <c r="I1082" s="483">
        <v>0</v>
      </c>
      <c r="J1082" s="483">
        <v>0</v>
      </c>
      <c r="K1082" s="483">
        <v>0</v>
      </c>
      <c r="L1082" s="483">
        <v>7000</v>
      </c>
      <c r="M1082" s="483">
        <v>0</v>
      </c>
      <c r="N1082" s="483">
        <v>0</v>
      </c>
      <c r="O1082" s="483">
        <v>0</v>
      </c>
      <c r="P1082" s="483">
        <v>0</v>
      </c>
      <c r="Q1082" s="483">
        <v>0</v>
      </c>
      <c r="R1082" s="89">
        <v>7000</v>
      </c>
      <c r="S1082" s="483">
        <v>0</v>
      </c>
      <c r="T1082" s="483">
        <v>0</v>
      </c>
      <c r="U1082" s="483">
        <v>0</v>
      </c>
      <c r="V1082" s="483">
        <v>0</v>
      </c>
      <c r="W1082" s="483">
        <v>0</v>
      </c>
      <c r="X1082" s="483">
        <v>0</v>
      </c>
      <c r="Y1082" s="483">
        <v>0</v>
      </c>
      <c r="Z1082" s="483">
        <v>0</v>
      </c>
      <c r="AA1082" s="483">
        <v>0</v>
      </c>
      <c r="AB1082" s="483">
        <v>0</v>
      </c>
      <c r="AC1082" s="483">
        <v>0</v>
      </c>
      <c r="AD1082" s="483">
        <v>0</v>
      </c>
      <c r="AE1082" s="483">
        <v>127960</v>
      </c>
      <c r="AF1082" s="233">
        <v>0</v>
      </c>
      <c r="AG1082" s="233">
        <v>7000</v>
      </c>
      <c r="AH1082" s="233">
        <v>0</v>
      </c>
      <c r="AI1082" s="233">
        <v>0</v>
      </c>
      <c r="AJ1082" s="488">
        <v>120960</v>
      </c>
    </row>
    <row r="1083" spans="1:36" s="42" customFormat="1" x14ac:dyDescent="0.25">
      <c r="A1083" s="406"/>
      <c r="B1083" s="115">
        <v>6409</v>
      </c>
      <c r="C1083" s="185" t="s">
        <v>399</v>
      </c>
      <c r="D1083" s="483">
        <v>0</v>
      </c>
      <c r="E1083" s="483">
        <v>0</v>
      </c>
      <c r="F1083" s="483">
        <v>0</v>
      </c>
      <c r="G1083" s="483">
        <v>0</v>
      </c>
      <c r="H1083" s="89">
        <v>0</v>
      </c>
      <c r="I1083" s="483">
        <v>0</v>
      </c>
      <c r="J1083" s="483">
        <v>0</v>
      </c>
      <c r="K1083" s="483">
        <v>0</v>
      </c>
      <c r="L1083" s="483">
        <v>0</v>
      </c>
      <c r="M1083" s="483">
        <v>0</v>
      </c>
      <c r="N1083" s="483">
        <v>0</v>
      </c>
      <c r="O1083" s="483">
        <v>0</v>
      </c>
      <c r="P1083" s="483">
        <v>0</v>
      </c>
      <c r="Q1083" s="483">
        <v>0</v>
      </c>
      <c r="R1083" s="89">
        <v>0</v>
      </c>
      <c r="S1083" s="483">
        <v>0</v>
      </c>
      <c r="T1083" s="483">
        <v>0</v>
      </c>
      <c r="U1083" s="483">
        <v>0</v>
      </c>
      <c r="V1083" s="483">
        <v>0</v>
      </c>
      <c r="W1083" s="483">
        <v>0</v>
      </c>
      <c r="X1083" s="483">
        <v>0</v>
      </c>
      <c r="Y1083" s="483">
        <v>0</v>
      </c>
      <c r="Z1083" s="483">
        <v>0</v>
      </c>
      <c r="AA1083" s="483">
        <v>0</v>
      </c>
      <c r="AB1083" s="483">
        <v>0</v>
      </c>
      <c r="AC1083" s="483">
        <v>0</v>
      </c>
      <c r="AD1083" s="483">
        <v>0</v>
      </c>
      <c r="AE1083" s="483">
        <v>0</v>
      </c>
      <c r="AF1083" s="233">
        <v>0</v>
      </c>
      <c r="AG1083" s="233">
        <v>0</v>
      </c>
      <c r="AH1083" s="233">
        <v>0</v>
      </c>
      <c r="AI1083" s="233">
        <v>0</v>
      </c>
      <c r="AJ1083" s="488">
        <v>0</v>
      </c>
    </row>
    <row r="1084" spans="1:36" s="42" customFormat="1" x14ac:dyDescent="0.25">
      <c r="A1084" s="406"/>
      <c r="B1084" s="115">
        <v>6410</v>
      </c>
      <c r="C1084" s="185" t="s">
        <v>400</v>
      </c>
      <c r="D1084" s="483">
        <v>0</v>
      </c>
      <c r="E1084" s="483">
        <v>0</v>
      </c>
      <c r="F1084" s="483">
        <v>0</v>
      </c>
      <c r="G1084" s="483">
        <v>0</v>
      </c>
      <c r="H1084" s="89">
        <v>0</v>
      </c>
      <c r="I1084" s="483">
        <v>0</v>
      </c>
      <c r="J1084" s="483">
        <v>0</v>
      </c>
      <c r="K1084" s="483">
        <v>0</v>
      </c>
      <c r="L1084" s="483">
        <v>0</v>
      </c>
      <c r="M1084" s="483">
        <v>0</v>
      </c>
      <c r="N1084" s="483">
        <v>0</v>
      </c>
      <c r="O1084" s="483">
        <v>0</v>
      </c>
      <c r="P1084" s="483">
        <v>0</v>
      </c>
      <c r="Q1084" s="483">
        <v>0</v>
      </c>
      <c r="R1084" s="89">
        <v>0</v>
      </c>
      <c r="S1084" s="483">
        <v>0</v>
      </c>
      <c r="T1084" s="483">
        <v>0</v>
      </c>
      <c r="U1084" s="483">
        <v>0</v>
      </c>
      <c r="V1084" s="483">
        <v>0</v>
      </c>
      <c r="W1084" s="483">
        <v>0</v>
      </c>
      <c r="X1084" s="483">
        <v>0</v>
      </c>
      <c r="Y1084" s="483">
        <v>0</v>
      </c>
      <c r="Z1084" s="483">
        <v>0</v>
      </c>
      <c r="AA1084" s="483">
        <v>0</v>
      </c>
      <c r="AB1084" s="483">
        <v>0</v>
      </c>
      <c r="AC1084" s="483">
        <v>0</v>
      </c>
      <c r="AD1084" s="483">
        <v>0</v>
      </c>
      <c r="AE1084" s="483">
        <v>0</v>
      </c>
      <c r="AF1084" s="233">
        <v>0</v>
      </c>
      <c r="AG1084" s="233">
        <v>0</v>
      </c>
      <c r="AH1084" s="233">
        <v>0</v>
      </c>
      <c r="AI1084" s="233">
        <v>0</v>
      </c>
      <c r="AJ1084" s="488">
        <v>0</v>
      </c>
    </row>
    <row r="1085" spans="1:36" s="42" customFormat="1" x14ac:dyDescent="0.25">
      <c r="A1085" s="406"/>
      <c r="B1085" s="115">
        <v>6411</v>
      </c>
      <c r="C1085" s="185" t="s">
        <v>375</v>
      </c>
      <c r="D1085" s="483">
        <v>0</v>
      </c>
      <c r="E1085" s="483">
        <v>0</v>
      </c>
      <c r="F1085" s="483">
        <v>0</v>
      </c>
      <c r="G1085" s="483">
        <v>0</v>
      </c>
      <c r="H1085" s="89">
        <v>0</v>
      </c>
      <c r="I1085" s="483">
        <v>0</v>
      </c>
      <c r="J1085" s="483">
        <v>0</v>
      </c>
      <c r="K1085" s="483">
        <v>0</v>
      </c>
      <c r="L1085" s="483">
        <v>0</v>
      </c>
      <c r="M1085" s="483">
        <v>0</v>
      </c>
      <c r="N1085" s="483">
        <v>0</v>
      </c>
      <c r="O1085" s="483">
        <v>0</v>
      </c>
      <c r="P1085" s="483">
        <v>0</v>
      </c>
      <c r="Q1085" s="483">
        <v>0</v>
      </c>
      <c r="R1085" s="89">
        <v>0</v>
      </c>
      <c r="S1085" s="483">
        <v>0</v>
      </c>
      <c r="T1085" s="483">
        <v>0</v>
      </c>
      <c r="U1085" s="483">
        <v>0</v>
      </c>
      <c r="V1085" s="483">
        <v>0</v>
      </c>
      <c r="W1085" s="483">
        <v>0</v>
      </c>
      <c r="X1085" s="483">
        <v>0</v>
      </c>
      <c r="Y1085" s="483">
        <v>0</v>
      </c>
      <c r="Z1085" s="483">
        <v>0</v>
      </c>
      <c r="AA1085" s="483">
        <v>0</v>
      </c>
      <c r="AB1085" s="483">
        <v>0</v>
      </c>
      <c r="AC1085" s="483">
        <v>0</v>
      </c>
      <c r="AD1085" s="483">
        <v>0</v>
      </c>
      <c r="AE1085" s="483">
        <v>0</v>
      </c>
      <c r="AF1085" s="233">
        <v>0</v>
      </c>
      <c r="AG1085" s="233">
        <v>0</v>
      </c>
      <c r="AH1085" s="233">
        <v>0</v>
      </c>
      <c r="AI1085" s="233">
        <v>0</v>
      </c>
      <c r="AJ1085" s="488">
        <v>0</v>
      </c>
    </row>
    <row r="1086" spans="1:36" s="42" customFormat="1" x14ac:dyDescent="0.25">
      <c r="A1086" s="406"/>
      <c r="B1086" s="115">
        <v>6412</v>
      </c>
      <c r="C1086" s="185" t="s">
        <v>1691</v>
      </c>
      <c r="D1086" s="483">
        <v>0</v>
      </c>
      <c r="E1086" s="483">
        <v>0</v>
      </c>
      <c r="F1086" s="483">
        <v>0</v>
      </c>
      <c r="G1086" s="483">
        <v>0</v>
      </c>
      <c r="H1086" s="89">
        <v>0</v>
      </c>
      <c r="I1086" s="483">
        <v>0</v>
      </c>
      <c r="J1086" s="483">
        <v>0</v>
      </c>
      <c r="K1086" s="483">
        <v>0</v>
      </c>
      <c r="L1086" s="483">
        <v>0</v>
      </c>
      <c r="M1086" s="483">
        <v>0</v>
      </c>
      <c r="N1086" s="483">
        <v>0</v>
      </c>
      <c r="O1086" s="483">
        <v>0</v>
      </c>
      <c r="P1086" s="483">
        <v>0</v>
      </c>
      <c r="Q1086" s="483">
        <v>0</v>
      </c>
      <c r="R1086" s="89">
        <v>0</v>
      </c>
      <c r="S1086" s="483">
        <v>0</v>
      </c>
      <c r="T1086" s="483">
        <v>0</v>
      </c>
      <c r="U1086" s="483">
        <v>0</v>
      </c>
      <c r="V1086" s="483">
        <v>0</v>
      </c>
      <c r="W1086" s="483">
        <v>0</v>
      </c>
      <c r="X1086" s="483">
        <v>0</v>
      </c>
      <c r="Y1086" s="483">
        <v>0</v>
      </c>
      <c r="Z1086" s="483">
        <v>0</v>
      </c>
      <c r="AA1086" s="483">
        <v>0</v>
      </c>
      <c r="AB1086" s="483">
        <v>0</v>
      </c>
      <c r="AC1086" s="483">
        <v>0</v>
      </c>
      <c r="AD1086" s="483">
        <v>0</v>
      </c>
      <c r="AE1086" s="483">
        <v>0</v>
      </c>
      <c r="AF1086" s="233">
        <v>0</v>
      </c>
      <c r="AG1086" s="233">
        <v>0</v>
      </c>
      <c r="AH1086" s="233">
        <v>0</v>
      </c>
      <c r="AI1086" s="233">
        <v>0</v>
      </c>
      <c r="AJ1086" s="488">
        <v>0</v>
      </c>
    </row>
    <row r="1087" spans="1:36" s="42" customFormat="1" x14ac:dyDescent="0.25">
      <c r="A1087" s="406"/>
      <c r="B1087" s="115">
        <v>6490</v>
      </c>
      <c r="C1087" s="185" t="s">
        <v>401</v>
      </c>
      <c r="D1087" s="483">
        <v>0</v>
      </c>
      <c r="E1087" s="483">
        <v>16.552869999999999</v>
      </c>
      <c r="F1087" s="483">
        <v>0</v>
      </c>
      <c r="G1087" s="483">
        <v>0</v>
      </c>
      <c r="H1087" s="89">
        <v>16.552869999999999</v>
      </c>
      <c r="I1087" s="483">
        <v>0</v>
      </c>
      <c r="J1087" s="483">
        <v>0</v>
      </c>
      <c r="K1087" s="483">
        <v>0</v>
      </c>
      <c r="L1087" s="483">
        <v>0</v>
      </c>
      <c r="M1087" s="483">
        <v>0</v>
      </c>
      <c r="N1087" s="483">
        <v>0</v>
      </c>
      <c r="O1087" s="483">
        <v>0</v>
      </c>
      <c r="P1087" s="483">
        <v>0</v>
      </c>
      <c r="Q1087" s="483">
        <v>0</v>
      </c>
      <c r="R1087" s="89">
        <v>0</v>
      </c>
      <c r="S1087" s="483">
        <v>0</v>
      </c>
      <c r="T1087" s="483">
        <v>0</v>
      </c>
      <c r="U1087" s="483">
        <v>0</v>
      </c>
      <c r="V1087" s="483">
        <v>0</v>
      </c>
      <c r="W1087" s="483">
        <v>0</v>
      </c>
      <c r="X1087" s="483">
        <v>55.185569999999998</v>
      </c>
      <c r="Y1087" s="483">
        <v>0</v>
      </c>
      <c r="Z1087" s="483">
        <v>0</v>
      </c>
      <c r="AA1087" s="483">
        <v>0</v>
      </c>
      <c r="AB1087" s="483">
        <v>0</v>
      </c>
      <c r="AC1087" s="483">
        <v>0</v>
      </c>
      <c r="AD1087" s="483">
        <v>55.185569999999998</v>
      </c>
      <c r="AE1087" s="483">
        <v>71.738439999999997</v>
      </c>
      <c r="AF1087" s="233">
        <v>0</v>
      </c>
      <c r="AG1087" s="233">
        <v>0</v>
      </c>
      <c r="AH1087" s="233">
        <v>0</v>
      </c>
      <c r="AI1087" s="233">
        <v>0</v>
      </c>
      <c r="AJ1087" s="488">
        <v>71.738439999999997</v>
      </c>
    </row>
    <row r="1088" spans="1:36" s="42" customFormat="1" x14ac:dyDescent="0.25">
      <c r="A1088" s="405"/>
      <c r="B1088" s="115"/>
      <c r="C1088" s="185"/>
      <c r="D1088" s="483"/>
      <c r="E1088" s="483"/>
      <c r="F1088" s="483"/>
      <c r="G1088" s="483"/>
      <c r="H1088" s="89"/>
      <c r="I1088" s="483"/>
      <c r="J1088" s="483"/>
      <c r="K1088" s="483"/>
      <c r="L1088" s="483"/>
      <c r="M1088" s="483"/>
      <c r="N1088" s="483"/>
      <c r="O1088" s="483"/>
      <c r="P1088" s="483"/>
      <c r="Q1088" s="483"/>
      <c r="R1088" s="89"/>
      <c r="S1088" s="483"/>
      <c r="T1088" s="483"/>
      <c r="U1088" s="483"/>
      <c r="V1088" s="483"/>
      <c r="W1088" s="483"/>
      <c r="X1088" s="483"/>
      <c r="Y1088" s="483"/>
      <c r="Z1088" s="483"/>
      <c r="AA1088" s="483"/>
      <c r="AB1088" s="483"/>
      <c r="AC1088" s="483"/>
      <c r="AD1088" s="483"/>
      <c r="AE1088" s="483"/>
      <c r="AF1088" s="233"/>
      <c r="AG1088" s="233"/>
      <c r="AH1088" s="233"/>
      <c r="AI1088" s="233"/>
      <c r="AJ1088" s="488"/>
    </row>
    <row r="1089" spans="1:36" s="40" customFormat="1" x14ac:dyDescent="0.25">
      <c r="A1089" s="405"/>
      <c r="B1089" s="114">
        <v>7</v>
      </c>
      <c r="C1089" s="321" t="s">
        <v>402</v>
      </c>
      <c r="D1089" s="484">
        <v>13913494.77156</v>
      </c>
      <c r="E1089" s="484">
        <v>15079129.83626</v>
      </c>
      <c r="F1089" s="484">
        <v>32011204.89567</v>
      </c>
      <c r="G1089" s="484">
        <v>9912240.4419199992</v>
      </c>
      <c r="H1089" s="26">
        <v>70916069.945409998</v>
      </c>
      <c r="I1089" s="484">
        <v>7644573.0049999999</v>
      </c>
      <c r="J1089" s="484">
        <v>5158187.8663400002</v>
      </c>
      <c r="K1089" s="484">
        <v>2118603.0350000001</v>
      </c>
      <c r="L1089" s="484">
        <v>6526314.3652499998</v>
      </c>
      <c r="M1089" s="484">
        <v>4098772.8596199998</v>
      </c>
      <c r="N1089" s="484">
        <v>12833646.98033</v>
      </c>
      <c r="O1089" s="484">
        <v>1269085.8907699999</v>
      </c>
      <c r="P1089" s="484">
        <v>1807979.6777600001</v>
      </c>
      <c r="Q1089" s="484">
        <v>1596476.5336</v>
      </c>
      <c r="R1089" s="26">
        <v>43053640.21367</v>
      </c>
      <c r="S1089" s="484">
        <v>1814229.5101099999</v>
      </c>
      <c r="T1089" s="484">
        <v>801752.77764999995</v>
      </c>
      <c r="U1089" s="484">
        <v>165056.81810999999</v>
      </c>
      <c r="V1089" s="484">
        <v>175156.18098</v>
      </c>
      <c r="W1089" s="484">
        <v>184349.74413000001</v>
      </c>
      <c r="X1089" s="484">
        <v>105296.03599</v>
      </c>
      <c r="Y1089" s="484">
        <v>118324.76914999999</v>
      </c>
      <c r="Z1089" s="484">
        <v>114385.96552</v>
      </c>
      <c r="AA1089" s="484">
        <v>222514.18145999999</v>
      </c>
      <c r="AB1089" s="484">
        <v>738810.76525000005</v>
      </c>
      <c r="AC1089" s="484">
        <v>237604.38743999999</v>
      </c>
      <c r="AD1089" s="484">
        <v>4677481.1357899997</v>
      </c>
      <c r="AE1089" s="484">
        <v>118647191.29487</v>
      </c>
      <c r="AF1089" s="486">
        <v>14952250.01533</v>
      </c>
      <c r="AG1089" s="486">
        <v>10800243.405849999</v>
      </c>
      <c r="AH1089" s="486">
        <v>0</v>
      </c>
      <c r="AI1089" s="486">
        <v>578443.33805000002</v>
      </c>
      <c r="AJ1089" s="487">
        <v>92316254.535640001</v>
      </c>
    </row>
    <row r="1090" spans="1:36" s="40" customFormat="1" x14ac:dyDescent="0.25">
      <c r="A1090" s="405"/>
      <c r="B1090" s="114">
        <v>71</v>
      </c>
      <c r="C1090" s="321" t="s">
        <v>403</v>
      </c>
      <c r="D1090" s="484">
        <v>1111598.0155199999</v>
      </c>
      <c r="E1090" s="484">
        <v>3495794.3059299998</v>
      </c>
      <c r="F1090" s="484">
        <v>5819038.3559800005</v>
      </c>
      <c r="G1090" s="484">
        <v>905216.25587999995</v>
      </c>
      <c r="H1090" s="26">
        <v>11331646.93331</v>
      </c>
      <c r="I1090" s="484">
        <v>394357.26892</v>
      </c>
      <c r="J1090" s="484">
        <v>489179.70292000001</v>
      </c>
      <c r="K1090" s="484">
        <v>178446.00200000001</v>
      </c>
      <c r="L1090" s="484">
        <v>1310645.1509</v>
      </c>
      <c r="M1090" s="484">
        <v>212845.96528</v>
      </c>
      <c r="N1090" s="484">
        <v>2711544.05559</v>
      </c>
      <c r="O1090" s="484">
        <v>324718.95892</v>
      </c>
      <c r="P1090" s="484">
        <v>239590.09487</v>
      </c>
      <c r="Q1090" s="484">
        <v>178385.64960999999</v>
      </c>
      <c r="R1090" s="26">
        <v>6039712.84901</v>
      </c>
      <c r="S1090" s="484">
        <v>71646.592499999999</v>
      </c>
      <c r="T1090" s="484">
        <v>64570.054470000003</v>
      </c>
      <c r="U1090" s="484">
        <v>18670.481240000001</v>
      </c>
      <c r="V1090" s="484">
        <v>7884.4348499999996</v>
      </c>
      <c r="W1090" s="484">
        <v>10158.546780000001</v>
      </c>
      <c r="X1090" s="484">
        <v>56795.874309999999</v>
      </c>
      <c r="Y1090" s="484">
        <v>15540.60081</v>
      </c>
      <c r="Z1090" s="484">
        <v>4703.1164799999997</v>
      </c>
      <c r="AA1090" s="484">
        <v>62895.097779999996</v>
      </c>
      <c r="AB1090" s="484">
        <v>53403.719109999998</v>
      </c>
      <c r="AC1090" s="484">
        <v>64633.820019999999</v>
      </c>
      <c r="AD1090" s="484">
        <v>430902.33834999998</v>
      </c>
      <c r="AE1090" s="484">
        <v>17802262.120670002</v>
      </c>
      <c r="AF1090" s="486">
        <v>2889990.0575899999</v>
      </c>
      <c r="AG1090" s="486">
        <v>1531375.5510300002</v>
      </c>
      <c r="AH1090" s="486">
        <v>0</v>
      </c>
      <c r="AI1090" s="486">
        <v>143069.51861</v>
      </c>
      <c r="AJ1090" s="487">
        <v>13237826.99344</v>
      </c>
    </row>
    <row r="1091" spans="1:36" s="42" customFormat="1" x14ac:dyDescent="0.25">
      <c r="A1091" s="406"/>
      <c r="B1091" s="115">
        <v>7101</v>
      </c>
      <c r="C1091" s="185" t="s">
        <v>404</v>
      </c>
      <c r="D1091" s="483">
        <v>27533.654790000001</v>
      </c>
      <c r="E1091" s="483">
        <v>838366.34005999996</v>
      </c>
      <c r="F1091" s="483">
        <v>1727343.97753</v>
      </c>
      <c r="G1091" s="483">
        <v>2214.16336</v>
      </c>
      <c r="H1091" s="89">
        <v>2595458.1357400003</v>
      </c>
      <c r="I1091" s="483">
        <v>0</v>
      </c>
      <c r="J1091" s="483">
        <v>0</v>
      </c>
      <c r="K1091" s="483">
        <v>124899.171</v>
      </c>
      <c r="L1091" s="483">
        <v>0</v>
      </c>
      <c r="M1091" s="483">
        <v>52290.229890000002</v>
      </c>
      <c r="N1091" s="483">
        <v>0</v>
      </c>
      <c r="O1091" s="483">
        <v>0</v>
      </c>
      <c r="P1091" s="483">
        <v>0</v>
      </c>
      <c r="Q1091" s="483">
        <v>0</v>
      </c>
      <c r="R1091" s="89">
        <v>177189.40088999999</v>
      </c>
      <c r="S1091" s="483">
        <v>32.774810000000002</v>
      </c>
      <c r="T1091" s="483">
        <v>0</v>
      </c>
      <c r="U1091" s="483">
        <v>0</v>
      </c>
      <c r="V1091" s="483">
        <v>0.6</v>
      </c>
      <c r="W1091" s="483">
        <v>0</v>
      </c>
      <c r="X1091" s="483">
        <v>322.41800999999998</v>
      </c>
      <c r="Y1091" s="483">
        <v>127.30391</v>
      </c>
      <c r="Z1091" s="483">
        <v>0</v>
      </c>
      <c r="AA1091" s="483">
        <v>0</v>
      </c>
      <c r="AB1091" s="483">
        <v>7224.5360799999999</v>
      </c>
      <c r="AC1091" s="483">
        <v>57334.275029999997</v>
      </c>
      <c r="AD1091" s="483">
        <v>65041.90784</v>
      </c>
      <c r="AE1091" s="483">
        <v>2837689.4444700005</v>
      </c>
      <c r="AF1091" s="233">
        <v>124899.171</v>
      </c>
      <c r="AG1091" s="233">
        <v>52290.829890000001</v>
      </c>
      <c r="AH1091" s="233">
        <v>0</v>
      </c>
      <c r="AI1091" s="233">
        <v>57461.578939999999</v>
      </c>
      <c r="AJ1091" s="488">
        <v>2603037.8646400003</v>
      </c>
    </row>
    <row r="1092" spans="1:36" s="42" customFormat="1" x14ac:dyDescent="0.25">
      <c r="A1092" s="406"/>
      <c r="B1092" s="115">
        <v>710105</v>
      </c>
      <c r="C1092" s="185" t="s">
        <v>405</v>
      </c>
      <c r="D1092" s="483">
        <v>0</v>
      </c>
      <c r="E1092" s="483">
        <v>0</v>
      </c>
      <c r="F1092" s="483">
        <v>64.93638</v>
      </c>
      <c r="G1092" s="483">
        <v>0</v>
      </c>
      <c r="H1092" s="89">
        <v>64.93638</v>
      </c>
      <c r="I1092" s="483">
        <v>0</v>
      </c>
      <c r="J1092" s="483">
        <v>0</v>
      </c>
      <c r="K1092" s="483">
        <v>0</v>
      </c>
      <c r="L1092" s="483">
        <v>0</v>
      </c>
      <c r="M1092" s="483">
        <v>0</v>
      </c>
      <c r="N1092" s="483">
        <v>0</v>
      </c>
      <c r="O1092" s="483">
        <v>0</v>
      </c>
      <c r="P1092" s="483">
        <v>0</v>
      </c>
      <c r="Q1092" s="483">
        <v>0</v>
      </c>
      <c r="R1092" s="89">
        <v>0</v>
      </c>
      <c r="S1092" s="483">
        <v>0</v>
      </c>
      <c r="T1092" s="483">
        <v>0</v>
      </c>
      <c r="U1092" s="483">
        <v>0</v>
      </c>
      <c r="V1092" s="483">
        <v>0</v>
      </c>
      <c r="W1092" s="483">
        <v>0</v>
      </c>
      <c r="X1092" s="483">
        <v>0</v>
      </c>
      <c r="Y1092" s="483">
        <v>0</v>
      </c>
      <c r="Z1092" s="483">
        <v>0</v>
      </c>
      <c r="AA1092" s="483">
        <v>0</v>
      </c>
      <c r="AB1092" s="483">
        <v>7224.5360799999999</v>
      </c>
      <c r="AC1092" s="483">
        <v>0</v>
      </c>
      <c r="AD1092" s="483">
        <v>7224.5360799999999</v>
      </c>
      <c r="AE1092" s="483">
        <v>7289.47246</v>
      </c>
      <c r="AF1092" s="233">
        <v>0</v>
      </c>
      <c r="AG1092" s="233">
        <v>0</v>
      </c>
      <c r="AH1092" s="233">
        <v>0</v>
      </c>
      <c r="AI1092" s="233">
        <v>0</v>
      </c>
      <c r="AJ1092" s="488">
        <v>7289.47246</v>
      </c>
    </row>
    <row r="1093" spans="1:36" s="42" customFormat="1" x14ac:dyDescent="0.25">
      <c r="A1093" s="406"/>
      <c r="B1093" s="115">
        <v>710110</v>
      </c>
      <c r="C1093" s="185" t="s">
        <v>406</v>
      </c>
      <c r="D1093" s="483">
        <v>0</v>
      </c>
      <c r="E1093" s="483">
        <v>837148.34169999999</v>
      </c>
      <c r="F1093" s="483">
        <v>1720178.3668899999</v>
      </c>
      <c r="G1093" s="483">
        <v>0</v>
      </c>
      <c r="H1093" s="89">
        <v>2557326.7085899999</v>
      </c>
      <c r="I1093" s="483">
        <v>0</v>
      </c>
      <c r="J1093" s="483">
        <v>0</v>
      </c>
      <c r="K1093" s="483">
        <v>124899.171</v>
      </c>
      <c r="L1093" s="483">
        <v>0</v>
      </c>
      <c r="M1093" s="483">
        <v>43519.594290000001</v>
      </c>
      <c r="N1093" s="483">
        <v>0</v>
      </c>
      <c r="O1093" s="483">
        <v>0</v>
      </c>
      <c r="P1093" s="483">
        <v>0</v>
      </c>
      <c r="Q1093" s="483">
        <v>0</v>
      </c>
      <c r="R1093" s="89">
        <v>168418.76529000001</v>
      </c>
      <c r="S1093" s="483">
        <v>32.774810000000002</v>
      </c>
      <c r="T1093" s="483">
        <v>0</v>
      </c>
      <c r="U1093" s="483">
        <v>0</v>
      </c>
      <c r="V1093" s="483">
        <v>0.6</v>
      </c>
      <c r="W1093" s="483">
        <v>0</v>
      </c>
      <c r="X1093" s="483">
        <v>7.3400000000000007E-2</v>
      </c>
      <c r="Y1093" s="483">
        <v>59.294370000000001</v>
      </c>
      <c r="Z1093" s="483">
        <v>0</v>
      </c>
      <c r="AA1093" s="483">
        <v>0</v>
      </c>
      <c r="AB1093" s="483">
        <v>0</v>
      </c>
      <c r="AC1093" s="483">
        <v>0</v>
      </c>
      <c r="AD1093" s="483">
        <v>92.742580000000004</v>
      </c>
      <c r="AE1093" s="483">
        <v>2725838.2164599998</v>
      </c>
      <c r="AF1093" s="233">
        <v>124899.171</v>
      </c>
      <c r="AG1093" s="233">
        <v>43520.194289999999</v>
      </c>
      <c r="AH1093" s="233">
        <v>0</v>
      </c>
      <c r="AI1093" s="233">
        <v>59.294370000000001</v>
      </c>
      <c r="AJ1093" s="488">
        <v>2557359.5567999999</v>
      </c>
    </row>
    <row r="1094" spans="1:36" s="42" customFormat="1" x14ac:dyDescent="0.25">
      <c r="A1094" s="406"/>
      <c r="B1094" s="115">
        <v>710115</v>
      </c>
      <c r="C1094" s="185" t="s">
        <v>407</v>
      </c>
      <c r="D1094" s="483">
        <v>27533.654790000001</v>
      </c>
      <c r="E1094" s="483">
        <v>1217.99836</v>
      </c>
      <c r="F1094" s="483">
        <v>7100.6742599999998</v>
      </c>
      <c r="G1094" s="483">
        <v>2214.16336</v>
      </c>
      <c r="H1094" s="89">
        <v>38066.490769999997</v>
      </c>
      <c r="I1094" s="483">
        <v>0</v>
      </c>
      <c r="J1094" s="483">
        <v>0</v>
      </c>
      <c r="K1094" s="483">
        <v>0</v>
      </c>
      <c r="L1094" s="483">
        <v>0</v>
      </c>
      <c r="M1094" s="483">
        <v>8770.6355999999996</v>
      </c>
      <c r="N1094" s="483">
        <v>0</v>
      </c>
      <c r="O1094" s="483">
        <v>0</v>
      </c>
      <c r="P1094" s="483">
        <v>0</v>
      </c>
      <c r="Q1094" s="483">
        <v>0</v>
      </c>
      <c r="R1094" s="89">
        <v>8770.6355999999996</v>
      </c>
      <c r="S1094" s="483">
        <v>0</v>
      </c>
      <c r="T1094" s="483">
        <v>0</v>
      </c>
      <c r="U1094" s="483">
        <v>0</v>
      </c>
      <c r="V1094" s="483">
        <v>0</v>
      </c>
      <c r="W1094" s="483">
        <v>0</v>
      </c>
      <c r="X1094" s="483">
        <v>322.34460999999999</v>
      </c>
      <c r="Y1094" s="483">
        <v>0</v>
      </c>
      <c r="Z1094" s="483">
        <v>0</v>
      </c>
      <c r="AA1094" s="483">
        <v>0</v>
      </c>
      <c r="AB1094" s="483">
        <v>0</v>
      </c>
      <c r="AC1094" s="483">
        <v>0</v>
      </c>
      <c r="AD1094" s="483">
        <v>322.34460999999999</v>
      </c>
      <c r="AE1094" s="483">
        <v>47159.470979999998</v>
      </c>
      <c r="AF1094" s="233">
        <v>0</v>
      </c>
      <c r="AG1094" s="233">
        <v>8770.6355999999996</v>
      </c>
      <c r="AH1094" s="233">
        <v>0</v>
      </c>
      <c r="AI1094" s="233">
        <v>0</v>
      </c>
      <c r="AJ1094" s="488">
        <v>38388.835379999997</v>
      </c>
    </row>
    <row r="1095" spans="1:36" s="42" customFormat="1" x14ac:dyDescent="0.25">
      <c r="A1095" s="406"/>
      <c r="B1095" s="115">
        <v>710120</v>
      </c>
      <c r="C1095" s="185" t="s">
        <v>408</v>
      </c>
      <c r="D1095" s="483">
        <v>0</v>
      </c>
      <c r="E1095" s="483">
        <v>0</v>
      </c>
      <c r="F1095" s="483">
        <v>0</v>
      </c>
      <c r="G1095" s="483">
        <v>0</v>
      </c>
      <c r="H1095" s="89">
        <v>0</v>
      </c>
      <c r="I1095" s="483">
        <v>0</v>
      </c>
      <c r="J1095" s="483">
        <v>0</v>
      </c>
      <c r="K1095" s="483">
        <v>0</v>
      </c>
      <c r="L1095" s="483">
        <v>0</v>
      </c>
      <c r="M1095" s="483">
        <v>0</v>
      </c>
      <c r="N1095" s="483">
        <v>0</v>
      </c>
      <c r="O1095" s="483">
        <v>0</v>
      </c>
      <c r="P1095" s="483">
        <v>0</v>
      </c>
      <c r="Q1095" s="483">
        <v>0</v>
      </c>
      <c r="R1095" s="89">
        <v>0</v>
      </c>
      <c r="S1095" s="483">
        <v>0</v>
      </c>
      <c r="T1095" s="483">
        <v>0</v>
      </c>
      <c r="U1095" s="483">
        <v>0</v>
      </c>
      <c r="V1095" s="483">
        <v>0</v>
      </c>
      <c r="W1095" s="483">
        <v>0</v>
      </c>
      <c r="X1095" s="483">
        <v>0</v>
      </c>
      <c r="Y1095" s="483">
        <v>0</v>
      </c>
      <c r="Z1095" s="483">
        <v>0</v>
      </c>
      <c r="AA1095" s="483">
        <v>0</v>
      </c>
      <c r="AB1095" s="483">
        <v>0</v>
      </c>
      <c r="AC1095" s="483">
        <v>0</v>
      </c>
      <c r="AD1095" s="483">
        <v>0</v>
      </c>
      <c r="AE1095" s="483">
        <v>0</v>
      </c>
      <c r="AF1095" s="233">
        <v>0</v>
      </c>
      <c r="AG1095" s="233">
        <v>0</v>
      </c>
      <c r="AH1095" s="233">
        <v>0</v>
      </c>
      <c r="AI1095" s="233">
        <v>0</v>
      </c>
      <c r="AJ1095" s="488">
        <v>0</v>
      </c>
    </row>
    <row r="1096" spans="1:36" s="42" customFormat="1" x14ac:dyDescent="0.25">
      <c r="A1096" s="406"/>
      <c r="B1096" s="115">
        <v>710125</v>
      </c>
      <c r="C1096" s="185" t="s">
        <v>409</v>
      </c>
      <c r="D1096" s="483">
        <v>0</v>
      </c>
      <c r="E1096" s="483">
        <v>0</v>
      </c>
      <c r="F1096" s="483">
        <v>0</v>
      </c>
      <c r="G1096" s="483">
        <v>0</v>
      </c>
      <c r="H1096" s="89">
        <v>0</v>
      </c>
      <c r="I1096" s="483">
        <v>0</v>
      </c>
      <c r="J1096" s="483">
        <v>0</v>
      </c>
      <c r="K1096" s="483">
        <v>0</v>
      </c>
      <c r="L1096" s="483">
        <v>0</v>
      </c>
      <c r="M1096" s="483">
        <v>0</v>
      </c>
      <c r="N1096" s="483">
        <v>0</v>
      </c>
      <c r="O1096" s="483">
        <v>0</v>
      </c>
      <c r="P1096" s="483">
        <v>0</v>
      </c>
      <c r="Q1096" s="483">
        <v>0</v>
      </c>
      <c r="R1096" s="89">
        <v>0</v>
      </c>
      <c r="S1096" s="483">
        <v>0</v>
      </c>
      <c r="T1096" s="483">
        <v>0</v>
      </c>
      <c r="U1096" s="483">
        <v>0</v>
      </c>
      <c r="V1096" s="483">
        <v>0</v>
      </c>
      <c r="W1096" s="483">
        <v>0</v>
      </c>
      <c r="X1096" s="483">
        <v>0</v>
      </c>
      <c r="Y1096" s="483">
        <v>0</v>
      </c>
      <c r="Z1096" s="483">
        <v>0</v>
      </c>
      <c r="AA1096" s="483">
        <v>0</v>
      </c>
      <c r="AB1096" s="483">
        <v>0</v>
      </c>
      <c r="AC1096" s="483">
        <v>0</v>
      </c>
      <c r="AD1096" s="483">
        <v>0</v>
      </c>
      <c r="AE1096" s="483">
        <v>0</v>
      </c>
      <c r="AF1096" s="233">
        <v>0</v>
      </c>
      <c r="AG1096" s="233">
        <v>0</v>
      </c>
      <c r="AH1096" s="233">
        <v>0</v>
      </c>
      <c r="AI1096" s="233">
        <v>0</v>
      </c>
      <c r="AJ1096" s="488">
        <v>0</v>
      </c>
    </row>
    <row r="1097" spans="1:36" s="42" customFormat="1" x14ac:dyDescent="0.25">
      <c r="A1097" s="406"/>
      <c r="B1097" s="115">
        <v>710190</v>
      </c>
      <c r="C1097" s="185" t="s">
        <v>53</v>
      </c>
      <c r="D1097" s="483">
        <v>0</v>
      </c>
      <c r="E1097" s="483">
        <v>0</v>
      </c>
      <c r="F1097" s="483">
        <v>0</v>
      </c>
      <c r="G1097" s="483">
        <v>0</v>
      </c>
      <c r="H1097" s="89">
        <v>0</v>
      </c>
      <c r="I1097" s="483">
        <v>0</v>
      </c>
      <c r="J1097" s="483">
        <v>0</v>
      </c>
      <c r="K1097" s="483">
        <v>0</v>
      </c>
      <c r="L1097" s="483">
        <v>0</v>
      </c>
      <c r="M1097" s="483">
        <v>0</v>
      </c>
      <c r="N1097" s="483">
        <v>0</v>
      </c>
      <c r="O1097" s="483">
        <v>0</v>
      </c>
      <c r="P1097" s="483">
        <v>0</v>
      </c>
      <c r="Q1097" s="483">
        <v>0</v>
      </c>
      <c r="R1097" s="89">
        <v>0</v>
      </c>
      <c r="S1097" s="483">
        <v>0</v>
      </c>
      <c r="T1097" s="483">
        <v>0</v>
      </c>
      <c r="U1097" s="483">
        <v>0</v>
      </c>
      <c r="V1097" s="483">
        <v>0</v>
      </c>
      <c r="W1097" s="483">
        <v>0</v>
      </c>
      <c r="X1097" s="483">
        <v>0</v>
      </c>
      <c r="Y1097" s="483">
        <v>68.009540000000001</v>
      </c>
      <c r="Z1097" s="483">
        <v>0</v>
      </c>
      <c r="AA1097" s="483">
        <v>0</v>
      </c>
      <c r="AB1097" s="483">
        <v>0</v>
      </c>
      <c r="AC1097" s="483">
        <v>57334.275029999997</v>
      </c>
      <c r="AD1097" s="483">
        <v>57402.284569999996</v>
      </c>
      <c r="AE1097" s="483">
        <v>57402.284569999996</v>
      </c>
      <c r="AF1097" s="233">
        <v>0</v>
      </c>
      <c r="AG1097" s="233">
        <v>0</v>
      </c>
      <c r="AH1097" s="233">
        <v>0</v>
      </c>
      <c r="AI1097" s="233">
        <v>57402.284569999996</v>
      </c>
      <c r="AJ1097" s="488">
        <v>0</v>
      </c>
    </row>
    <row r="1098" spans="1:36" s="42" customFormat="1" x14ac:dyDescent="0.25">
      <c r="A1098" s="406"/>
      <c r="B1098" s="115">
        <v>7102</v>
      </c>
      <c r="C1098" s="185" t="s">
        <v>1694</v>
      </c>
      <c r="D1098" s="483">
        <v>0</v>
      </c>
      <c r="E1098" s="483">
        <v>137320.9492</v>
      </c>
      <c r="F1098" s="483">
        <v>898024.21253000002</v>
      </c>
      <c r="G1098" s="483">
        <v>62064.281159999999</v>
      </c>
      <c r="H1098" s="89">
        <v>1097409.4428900001</v>
      </c>
      <c r="I1098" s="483">
        <v>21129.07804</v>
      </c>
      <c r="J1098" s="483">
        <v>0</v>
      </c>
      <c r="K1098" s="483">
        <v>0</v>
      </c>
      <c r="L1098" s="483">
        <v>44630</v>
      </c>
      <c r="M1098" s="483">
        <v>7846.4699600000004</v>
      </c>
      <c r="N1098" s="483">
        <v>0</v>
      </c>
      <c r="O1098" s="483">
        <v>354.23987</v>
      </c>
      <c r="P1098" s="483">
        <v>1410.0521000000001</v>
      </c>
      <c r="Q1098" s="483">
        <v>0</v>
      </c>
      <c r="R1098" s="89">
        <v>75369.839970000001</v>
      </c>
      <c r="S1098" s="483">
        <v>0</v>
      </c>
      <c r="T1098" s="483">
        <v>0</v>
      </c>
      <c r="U1098" s="483">
        <v>126.94286</v>
      </c>
      <c r="V1098" s="483">
        <v>0</v>
      </c>
      <c r="W1098" s="483">
        <v>0</v>
      </c>
      <c r="X1098" s="483">
        <v>5066.2377500000002</v>
      </c>
      <c r="Y1098" s="483">
        <v>0</v>
      </c>
      <c r="Z1098" s="483">
        <v>0</v>
      </c>
      <c r="AA1098" s="483">
        <v>0</v>
      </c>
      <c r="AB1098" s="483">
        <v>7991.68851</v>
      </c>
      <c r="AC1098" s="483">
        <v>73.863659999999996</v>
      </c>
      <c r="AD1098" s="483">
        <v>13258.73278</v>
      </c>
      <c r="AE1098" s="483">
        <v>1186038.0156400001</v>
      </c>
      <c r="AF1098" s="233">
        <v>0</v>
      </c>
      <c r="AG1098" s="233">
        <v>52476.469960000002</v>
      </c>
      <c r="AH1098" s="233">
        <v>0</v>
      </c>
      <c r="AI1098" s="233">
        <v>73.863659999999996</v>
      </c>
      <c r="AJ1098" s="488">
        <v>1133487.6820200002</v>
      </c>
    </row>
    <row r="1099" spans="1:36" s="42" customFormat="1" x14ac:dyDescent="0.25">
      <c r="A1099" s="406"/>
      <c r="B1099" s="115">
        <v>710205</v>
      </c>
      <c r="C1099" s="185" t="s">
        <v>1695</v>
      </c>
      <c r="D1099" s="483">
        <v>0</v>
      </c>
      <c r="E1099" s="483">
        <v>0</v>
      </c>
      <c r="F1099" s="483">
        <v>0</v>
      </c>
      <c r="G1099" s="483">
        <v>0</v>
      </c>
      <c r="H1099" s="89">
        <v>0</v>
      </c>
      <c r="I1099" s="483">
        <v>0</v>
      </c>
      <c r="J1099" s="483">
        <v>0</v>
      </c>
      <c r="K1099" s="483">
        <v>0</v>
      </c>
      <c r="L1099" s="483">
        <v>0</v>
      </c>
      <c r="M1099" s="483">
        <v>0</v>
      </c>
      <c r="N1099" s="483">
        <v>0</v>
      </c>
      <c r="O1099" s="483">
        <v>0</v>
      </c>
      <c r="P1099" s="483">
        <v>0</v>
      </c>
      <c r="Q1099" s="483">
        <v>0</v>
      </c>
      <c r="R1099" s="89">
        <v>0</v>
      </c>
      <c r="S1099" s="483">
        <v>0</v>
      </c>
      <c r="T1099" s="483">
        <v>0</v>
      </c>
      <c r="U1099" s="483">
        <v>0</v>
      </c>
      <c r="V1099" s="483">
        <v>0</v>
      </c>
      <c r="W1099" s="483">
        <v>0</v>
      </c>
      <c r="X1099" s="483">
        <v>0</v>
      </c>
      <c r="Y1099" s="483">
        <v>0</v>
      </c>
      <c r="Z1099" s="483">
        <v>0</v>
      </c>
      <c r="AA1099" s="483">
        <v>0</v>
      </c>
      <c r="AB1099" s="483">
        <v>0</v>
      </c>
      <c r="AC1099" s="483">
        <v>0</v>
      </c>
      <c r="AD1099" s="483">
        <v>0</v>
      </c>
      <c r="AE1099" s="483">
        <v>0</v>
      </c>
      <c r="AF1099" s="233">
        <v>0</v>
      </c>
      <c r="AG1099" s="233">
        <v>0</v>
      </c>
      <c r="AH1099" s="233">
        <v>0</v>
      </c>
      <c r="AI1099" s="233">
        <v>0</v>
      </c>
      <c r="AJ1099" s="488">
        <v>0</v>
      </c>
    </row>
    <row r="1100" spans="1:36" s="42" customFormat="1" x14ac:dyDescent="0.25">
      <c r="A1100" s="406"/>
      <c r="B1100" s="115">
        <v>710210</v>
      </c>
      <c r="C1100" s="185" t="s">
        <v>411</v>
      </c>
      <c r="D1100" s="483">
        <v>0</v>
      </c>
      <c r="E1100" s="483">
        <v>0</v>
      </c>
      <c r="F1100" s="483">
        <v>59.138979999999997</v>
      </c>
      <c r="G1100" s="483">
        <v>0</v>
      </c>
      <c r="H1100" s="89">
        <v>59.138979999999997</v>
      </c>
      <c r="I1100" s="483">
        <v>21128.86404</v>
      </c>
      <c r="J1100" s="483">
        <v>0</v>
      </c>
      <c r="K1100" s="483">
        <v>0</v>
      </c>
      <c r="L1100" s="483">
        <v>0</v>
      </c>
      <c r="M1100" s="483">
        <v>0</v>
      </c>
      <c r="N1100" s="483">
        <v>0</v>
      </c>
      <c r="O1100" s="483">
        <v>0</v>
      </c>
      <c r="P1100" s="483">
        <v>0</v>
      </c>
      <c r="Q1100" s="483">
        <v>0</v>
      </c>
      <c r="R1100" s="89">
        <v>21128.86404</v>
      </c>
      <c r="S1100" s="483">
        <v>0</v>
      </c>
      <c r="T1100" s="483">
        <v>0</v>
      </c>
      <c r="U1100" s="483">
        <v>0</v>
      </c>
      <c r="V1100" s="483">
        <v>0</v>
      </c>
      <c r="W1100" s="483">
        <v>0</v>
      </c>
      <c r="X1100" s="483">
        <v>0</v>
      </c>
      <c r="Y1100" s="483">
        <v>0</v>
      </c>
      <c r="Z1100" s="483">
        <v>0</v>
      </c>
      <c r="AA1100" s="483">
        <v>0</v>
      </c>
      <c r="AB1100" s="483">
        <v>0</v>
      </c>
      <c r="AC1100" s="483">
        <v>0</v>
      </c>
      <c r="AD1100" s="483">
        <v>0</v>
      </c>
      <c r="AE1100" s="483">
        <v>21188.00302</v>
      </c>
      <c r="AF1100" s="233">
        <v>0</v>
      </c>
      <c r="AG1100" s="233">
        <v>0</v>
      </c>
      <c r="AH1100" s="233">
        <v>0</v>
      </c>
      <c r="AI1100" s="233">
        <v>0</v>
      </c>
      <c r="AJ1100" s="488">
        <v>21188.00302</v>
      </c>
    </row>
    <row r="1101" spans="1:36" s="42" customFormat="1" x14ac:dyDescent="0.25">
      <c r="A1101" s="406"/>
      <c r="B1101" s="115">
        <v>710215</v>
      </c>
      <c r="C1101" s="185" t="s">
        <v>412</v>
      </c>
      <c r="D1101" s="483">
        <v>0</v>
      </c>
      <c r="E1101" s="483">
        <v>0</v>
      </c>
      <c r="F1101" s="483">
        <v>0</v>
      </c>
      <c r="G1101" s="483">
        <v>0</v>
      </c>
      <c r="H1101" s="89">
        <v>0</v>
      </c>
      <c r="I1101" s="483">
        <v>0</v>
      </c>
      <c r="J1101" s="483">
        <v>0</v>
      </c>
      <c r="K1101" s="483">
        <v>0</v>
      </c>
      <c r="L1101" s="483">
        <v>0</v>
      </c>
      <c r="M1101" s="483">
        <v>0</v>
      </c>
      <c r="N1101" s="483">
        <v>0</v>
      </c>
      <c r="O1101" s="483">
        <v>0</v>
      </c>
      <c r="P1101" s="483">
        <v>0</v>
      </c>
      <c r="Q1101" s="483">
        <v>0</v>
      </c>
      <c r="R1101" s="89">
        <v>0</v>
      </c>
      <c r="S1101" s="483">
        <v>0</v>
      </c>
      <c r="T1101" s="483">
        <v>0</v>
      </c>
      <c r="U1101" s="483">
        <v>0</v>
      </c>
      <c r="V1101" s="483">
        <v>0</v>
      </c>
      <c r="W1101" s="483">
        <v>0</v>
      </c>
      <c r="X1101" s="483">
        <v>0</v>
      </c>
      <c r="Y1101" s="483">
        <v>0</v>
      </c>
      <c r="Z1101" s="483">
        <v>0</v>
      </c>
      <c r="AA1101" s="483">
        <v>0</v>
      </c>
      <c r="AB1101" s="483">
        <v>7909.3606200000004</v>
      </c>
      <c r="AC1101" s="483">
        <v>0</v>
      </c>
      <c r="AD1101" s="483">
        <v>7909.3606200000004</v>
      </c>
      <c r="AE1101" s="483">
        <v>7909.3606200000004</v>
      </c>
      <c r="AF1101" s="233">
        <v>0</v>
      </c>
      <c r="AG1101" s="233">
        <v>0</v>
      </c>
      <c r="AH1101" s="233">
        <v>0</v>
      </c>
      <c r="AI1101" s="233">
        <v>0</v>
      </c>
      <c r="AJ1101" s="488">
        <v>7909.3606200000004</v>
      </c>
    </row>
    <row r="1102" spans="1:36" s="42" customFormat="1" x14ac:dyDescent="0.25">
      <c r="A1102" s="406"/>
      <c r="B1102" s="115">
        <v>710220</v>
      </c>
      <c r="C1102" s="185" t="s">
        <v>413</v>
      </c>
      <c r="D1102" s="483">
        <v>0</v>
      </c>
      <c r="E1102" s="483">
        <v>54610</v>
      </c>
      <c r="F1102" s="483">
        <v>267137.70594000001</v>
      </c>
      <c r="G1102" s="483">
        <v>22937.689590000002</v>
      </c>
      <c r="H1102" s="89">
        <v>344685.39553000004</v>
      </c>
      <c r="I1102" s="483">
        <v>0</v>
      </c>
      <c r="J1102" s="483">
        <v>0</v>
      </c>
      <c r="K1102" s="483">
        <v>0</v>
      </c>
      <c r="L1102" s="483">
        <v>44630</v>
      </c>
      <c r="M1102" s="483">
        <v>100</v>
      </c>
      <c r="N1102" s="483">
        <v>0</v>
      </c>
      <c r="O1102" s="483">
        <v>100</v>
      </c>
      <c r="P1102" s="483">
        <v>1310.0521000000001</v>
      </c>
      <c r="Q1102" s="483">
        <v>0</v>
      </c>
      <c r="R1102" s="89">
        <v>46140.052100000001</v>
      </c>
      <c r="S1102" s="483">
        <v>0</v>
      </c>
      <c r="T1102" s="483">
        <v>0</v>
      </c>
      <c r="U1102" s="483">
        <v>0</v>
      </c>
      <c r="V1102" s="483">
        <v>0</v>
      </c>
      <c r="W1102" s="483">
        <v>0</v>
      </c>
      <c r="X1102" s="483">
        <v>0</v>
      </c>
      <c r="Y1102" s="483">
        <v>0</v>
      </c>
      <c r="Z1102" s="483">
        <v>0</v>
      </c>
      <c r="AA1102" s="483">
        <v>0</v>
      </c>
      <c r="AB1102" s="483">
        <v>0</v>
      </c>
      <c r="AC1102" s="483">
        <v>0</v>
      </c>
      <c r="AD1102" s="483">
        <v>0</v>
      </c>
      <c r="AE1102" s="483">
        <v>390825.44763000007</v>
      </c>
      <c r="AF1102" s="233">
        <v>0</v>
      </c>
      <c r="AG1102" s="233">
        <v>44730</v>
      </c>
      <c r="AH1102" s="233">
        <v>0</v>
      </c>
      <c r="AI1102" s="233">
        <v>0</v>
      </c>
      <c r="AJ1102" s="488">
        <v>346095.44763000001</v>
      </c>
    </row>
    <row r="1103" spans="1:36" s="42" customFormat="1" x14ac:dyDescent="0.25">
      <c r="A1103" s="406"/>
      <c r="B1103" s="115">
        <v>710225</v>
      </c>
      <c r="C1103" s="185" t="s">
        <v>1011</v>
      </c>
      <c r="D1103" s="483">
        <v>0</v>
      </c>
      <c r="E1103" s="483">
        <v>0</v>
      </c>
      <c r="F1103" s="483">
        <v>0</v>
      </c>
      <c r="G1103" s="483">
        <v>9236.7158899999995</v>
      </c>
      <c r="H1103" s="89">
        <v>9236.7158899999995</v>
      </c>
      <c r="I1103" s="483">
        <v>0</v>
      </c>
      <c r="J1103" s="483">
        <v>0</v>
      </c>
      <c r="K1103" s="483">
        <v>0</v>
      </c>
      <c r="L1103" s="483">
        <v>0</v>
      </c>
      <c r="M1103" s="483">
        <v>0</v>
      </c>
      <c r="N1103" s="483">
        <v>0</v>
      </c>
      <c r="O1103" s="483">
        <v>0</v>
      </c>
      <c r="P1103" s="483">
        <v>0</v>
      </c>
      <c r="Q1103" s="483">
        <v>0</v>
      </c>
      <c r="R1103" s="89">
        <v>0</v>
      </c>
      <c r="S1103" s="483">
        <v>0</v>
      </c>
      <c r="T1103" s="483">
        <v>0</v>
      </c>
      <c r="U1103" s="483">
        <v>126.94286</v>
      </c>
      <c r="V1103" s="483">
        <v>0</v>
      </c>
      <c r="W1103" s="483">
        <v>0</v>
      </c>
      <c r="X1103" s="483">
        <v>5066.2377500000002</v>
      </c>
      <c r="Y1103" s="483">
        <v>0</v>
      </c>
      <c r="Z1103" s="483">
        <v>0</v>
      </c>
      <c r="AA1103" s="483">
        <v>0</v>
      </c>
      <c r="AB1103" s="483">
        <v>0</v>
      </c>
      <c r="AC1103" s="483">
        <v>0</v>
      </c>
      <c r="AD1103" s="483">
        <v>5193.1806100000003</v>
      </c>
      <c r="AE1103" s="483">
        <v>14429.896499999999</v>
      </c>
      <c r="AF1103" s="233">
        <v>0</v>
      </c>
      <c r="AG1103" s="233">
        <v>0</v>
      </c>
      <c r="AH1103" s="233">
        <v>0</v>
      </c>
      <c r="AI1103" s="233">
        <v>0</v>
      </c>
      <c r="AJ1103" s="488">
        <v>14429.896499999999</v>
      </c>
    </row>
    <row r="1104" spans="1:36" s="42" customFormat="1" x14ac:dyDescent="0.25">
      <c r="A1104" s="406"/>
      <c r="B1104" s="115">
        <v>710230</v>
      </c>
      <c r="C1104" s="185" t="s">
        <v>1544</v>
      </c>
      <c r="D1104" s="483">
        <v>0</v>
      </c>
      <c r="E1104" s="483">
        <v>0</v>
      </c>
      <c r="F1104" s="483">
        <v>0</v>
      </c>
      <c r="G1104" s="483">
        <v>0</v>
      </c>
      <c r="H1104" s="89">
        <v>0</v>
      </c>
      <c r="I1104" s="483">
        <v>0</v>
      </c>
      <c r="J1104" s="483">
        <v>0</v>
      </c>
      <c r="K1104" s="483">
        <v>0</v>
      </c>
      <c r="L1104" s="483">
        <v>0</v>
      </c>
      <c r="M1104" s="483">
        <v>7403.4620199999999</v>
      </c>
      <c r="N1104" s="483">
        <v>0</v>
      </c>
      <c r="O1104" s="483">
        <v>0</v>
      </c>
      <c r="P1104" s="483">
        <v>0</v>
      </c>
      <c r="Q1104" s="483">
        <v>0</v>
      </c>
      <c r="R1104" s="89">
        <v>7403.4620199999999</v>
      </c>
      <c r="S1104" s="483">
        <v>0</v>
      </c>
      <c r="T1104" s="483">
        <v>0</v>
      </c>
      <c r="U1104" s="483">
        <v>0</v>
      </c>
      <c r="V1104" s="483">
        <v>0</v>
      </c>
      <c r="W1104" s="483">
        <v>0</v>
      </c>
      <c r="X1104" s="483">
        <v>0</v>
      </c>
      <c r="Y1104" s="483">
        <v>0</v>
      </c>
      <c r="Z1104" s="483">
        <v>0</v>
      </c>
      <c r="AA1104" s="483">
        <v>0</v>
      </c>
      <c r="AB1104" s="483">
        <v>82.327889999999996</v>
      </c>
      <c r="AC1104" s="483">
        <v>0</v>
      </c>
      <c r="AD1104" s="483">
        <v>82.327889999999996</v>
      </c>
      <c r="AE1104" s="483">
        <v>7485.7899099999995</v>
      </c>
      <c r="AF1104" s="233">
        <v>0</v>
      </c>
      <c r="AG1104" s="233">
        <v>7403.4620199999999</v>
      </c>
      <c r="AH1104" s="233">
        <v>0</v>
      </c>
      <c r="AI1104" s="233">
        <v>0</v>
      </c>
      <c r="AJ1104" s="488">
        <v>82.327889999999996</v>
      </c>
    </row>
    <row r="1105" spans="1:36" s="42" customFormat="1" x14ac:dyDescent="0.25">
      <c r="A1105" s="406"/>
      <c r="B1105" s="115">
        <v>710235</v>
      </c>
      <c r="C1105" s="185" t="s">
        <v>1546</v>
      </c>
      <c r="D1105" s="483">
        <v>0</v>
      </c>
      <c r="E1105" s="483">
        <v>0</v>
      </c>
      <c r="F1105" s="483">
        <v>0</v>
      </c>
      <c r="G1105" s="483">
        <v>0</v>
      </c>
      <c r="H1105" s="89">
        <v>0</v>
      </c>
      <c r="I1105" s="483">
        <v>0</v>
      </c>
      <c r="J1105" s="483">
        <v>0</v>
      </c>
      <c r="K1105" s="483">
        <v>0</v>
      </c>
      <c r="L1105" s="483">
        <v>0</v>
      </c>
      <c r="M1105" s="483">
        <v>343.00794000000002</v>
      </c>
      <c r="N1105" s="483">
        <v>0</v>
      </c>
      <c r="O1105" s="483">
        <v>0</v>
      </c>
      <c r="P1105" s="483">
        <v>0</v>
      </c>
      <c r="Q1105" s="483">
        <v>0</v>
      </c>
      <c r="R1105" s="89">
        <v>343.00794000000002</v>
      </c>
      <c r="S1105" s="483">
        <v>0</v>
      </c>
      <c r="T1105" s="483">
        <v>0</v>
      </c>
      <c r="U1105" s="483">
        <v>0</v>
      </c>
      <c r="V1105" s="483">
        <v>0</v>
      </c>
      <c r="W1105" s="483">
        <v>0</v>
      </c>
      <c r="X1105" s="483">
        <v>0</v>
      </c>
      <c r="Y1105" s="483">
        <v>0</v>
      </c>
      <c r="Z1105" s="483">
        <v>0</v>
      </c>
      <c r="AA1105" s="483">
        <v>0</v>
      </c>
      <c r="AB1105" s="483">
        <v>0</v>
      </c>
      <c r="AC1105" s="483">
        <v>0</v>
      </c>
      <c r="AD1105" s="483">
        <v>0</v>
      </c>
      <c r="AE1105" s="483">
        <v>343.00794000000002</v>
      </c>
      <c r="AF1105" s="233">
        <v>0</v>
      </c>
      <c r="AG1105" s="233">
        <v>343.00794000000002</v>
      </c>
      <c r="AH1105" s="233">
        <v>0</v>
      </c>
      <c r="AI1105" s="233">
        <v>0</v>
      </c>
      <c r="AJ1105" s="488">
        <v>0</v>
      </c>
    </row>
    <row r="1106" spans="1:36" s="42" customFormat="1" x14ac:dyDescent="0.25">
      <c r="A1106" s="406"/>
      <c r="B1106" s="115">
        <v>710240</v>
      </c>
      <c r="C1106" s="185" t="s">
        <v>1547</v>
      </c>
      <c r="D1106" s="483">
        <v>0</v>
      </c>
      <c r="E1106" s="483">
        <v>0</v>
      </c>
      <c r="F1106" s="483">
        <v>0</v>
      </c>
      <c r="G1106" s="483">
        <v>0</v>
      </c>
      <c r="H1106" s="89">
        <v>0</v>
      </c>
      <c r="I1106" s="483">
        <v>0</v>
      </c>
      <c r="J1106" s="483">
        <v>0</v>
      </c>
      <c r="K1106" s="483">
        <v>0</v>
      </c>
      <c r="L1106" s="483">
        <v>0</v>
      </c>
      <c r="M1106" s="483">
        <v>0</v>
      </c>
      <c r="N1106" s="483">
        <v>0</v>
      </c>
      <c r="O1106" s="483">
        <v>0</v>
      </c>
      <c r="P1106" s="483">
        <v>0</v>
      </c>
      <c r="Q1106" s="483">
        <v>0</v>
      </c>
      <c r="R1106" s="89">
        <v>0</v>
      </c>
      <c r="S1106" s="483">
        <v>0</v>
      </c>
      <c r="T1106" s="483">
        <v>0</v>
      </c>
      <c r="U1106" s="483">
        <v>0</v>
      </c>
      <c r="V1106" s="483">
        <v>0</v>
      </c>
      <c r="W1106" s="483">
        <v>0</v>
      </c>
      <c r="X1106" s="483">
        <v>0</v>
      </c>
      <c r="Y1106" s="483">
        <v>0</v>
      </c>
      <c r="Z1106" s="483">
        <v>0</v>
      </c>
      <c r="AA1106" s="483">
        <v>0</v>
      </c>
      <c r="AB1106" s="483">
        <v>0</v>
      </c>
      <c r="AC1106" s="483">
        <v>73.863659999999996</v>
      </c>
      <c r="AD1106" s="483">
        <v>73.863659999999996</v>
      </c>
      <c r="AE1106" s="483">
        <v>73.863659999999996</v>
      </c>
      <c r="AF1106" s="233">
        <v>0</v>
      </c>
      <c r="AG1106" s="233">
        <v>0</v>
      </c>
      <c r="AH1106" s="233">
        <v>0</v>
      </c>
      <c r="AI1106" s="233">
        <v>73.863659999999996</v>
      </c>
      <c r="AJ1106" s="488">
        <v>0</v>
      </c>
    </row>
    <row r="1107" spans="1:36" s="400" customFormat="1" x14ac:dyDescent="0.25">
      <c r="A1107" s="407"/>
      <c r="B1107" s="399">
        <v>710260</v>
      </c>
      <c r="C1107" s="458" t="s">
        <v>1642</v>
      </c>
      <c r="D1107" s="483">
        <v>0</v>
      </c>
      <c r="E1107" s="483">
        <v>0</v>
      </c>
      <c r="F1107" s="483">
        <v>0</v>
      </c>
      <c r="G1107" s="483">
        <v>0</v>
      </c>
      <c r="H1107" s="89">
        <v>0</v>
      </c>
      <c r="I1107" s="483">
        <v>0</v>
      </c>
      <c r="J1107" s="483">
        <v>0</v>
      </c>
      <c r="K1107" s="483">
        <v>0</v>
      </c>
      <c r="L1107" s="483">
        <v>0</v>
      </c>
      <c r="M1107" s="483">
        <v>0</v>
      </c>
      <c r="N1107" s="483">
        <v>0</v>
      </c>
      <c r="O1107" s="483">
        <v>0</v>
      </c>
      <c r="P1107" s="483">
        <v>0</v>
      </c>
      <c r="Q1107" s="483">
        <v>0</v>
      </c>
      <c r="R1107" s="89">
        <v>0</v>
      </c>
      <c r="S1107" s="483">
        <v>0</v>
      </c>
      <c r="T1107" s="483">
        <v>0</v>
      </c>
      <c r="U1107" s="483">
        <v>0</v>
      </c>
      <c r="V1107" s="483">
        <v>0</v>
      </c>
      <c r="W1107" s="483">
        <v>0</v>
      </c>
      <c r="X1107" s="483">
        <v>0</v>
      </c>
      <c r="Y1107" s="483">
        <v>0</v>
      </c>
      <c r="Z1107" s="483">
        <v>0</v>
      </c>
      <c r="AA1107" s="483">
        <v>0</v>
      </c>
      <c r="AB1107" s="483">
        <v>0</v>
      </c>
      <c r="AC1107" s="483">
        <v>0</v>
      </c>
      <c r="AD1107" s="483">
        <v>0</v>
      </c>
      <c r="AE1107" s="483">
        <v>0</v>
      </c>
      <c r="AF1107" s="499">
        <v>0</v>
      </c>
      <c r="AG1107" s="499">
        <v>0</v>
      </c>
      <c r="AH1107" s="499">
        <v>0</v>
      </c>
      <c r="AI1107" s="499">
        <v>0</v>
      </c>
      <c r="AJ1107" s="500">
        <v>0</v>
      </c>
    </row>
    <row r="1108" spans="1:36" s="42" customFormat="1" x14ac:dyDescent="0.25">
      <c r="A1108" s="406"/>
      <c r="B1108" s="115">
        <v>710261</v>
      </c>
      <c r="C1108" s="185" t="s">
        <v>1550</v>
      </c>
      <c r="D1108" s="483">
        <v>0</v>
      </c>
      <c r="E1108" s="483">
        <v>0</v>
      </c>
      <c r="F1108" s="483">
        <v>0</v>
      </c>
      <c r="G1108" s="483">
        <v>0</v>
      </c>
      <c r="H1108" s="89">
        <v>0</v>
      </c>
      <c r="I1108" s="483">
        <v>0</v>
      </c>
      <c r="J1108" s="483">
        <v>0</v>
      </c>
      <c r="K1108" s="483">
        <v>0</v>
      </c>
      <c r="L1108" s="483">
        <v>0</v>
      </c>
      <c r="M1108" s="483">
        <v>0</v>
      </c>
      <c r="N1108" s="483">
        <v>0</v>
      </c>
      <c r="O1108" s="483">
        <v>0</v>
      </c>
      <c r="P1108" s="483">
        <v>0</v>
      </c>
      <c r="Q1108" s="483">
        <v>0</v>
      </c>
      <c r="R1108" s="89">
        <v>0</v>
      </c>
      <c r="S1108" s="483">
        <v>0</v>
      </c>
      <c r="T1108" s="483">
        <v>0</v>
      </c>
      <c r="U1108" s="483">
        <v>0</v>
      </c>
      <c r="V1108" s="483">
        <v>0</v>
      </c>
      <c r="W1108" s="483">
        <v>0</v>
      </c>
      <c r="X1108" s="483">
        <v>0</v>
      </c>
      <c r="Y1108" s="483">
        <v>0</v>
      </c>
      <c r="Z1108" s="483">
        <v>0</v>
      </c>
      <c r="AA1108" s="483">
        <v>0</v>
      </c>
      <c r="AB1108" s="483">
        <v>0</v>
      </c>
      <c r="AC1108" s="483">
        <v>0</v>
      </c>
      <c r="AD1108" s="483">
        <v>0</v>
      </c>
      <c r="AE1108" s="483">
        <v>0</v>
      </c>
      <c r="AF1108" s="233">
        <v>0</v>
      </c>
      <c r="AG1108" s="233">
        <v>0</v>
      </c>
      <c r="AH1108" s="233">
        <v>0</v>
      </c>
      <c r="AI1108" s="233">
        <v>0</v>
      </c>
      <c r="AJ1108" s="488">
        <v>0</v>
      </c>
    </row>
    <row r="1109" spans="1:36" s="42" customFormat="1" x14ac:dyDescent="0.25">
      <c r="A1109" s="406"/>
      <c r="B1109" s="115">
        <v>710262</v>
      </c>
      <c r="C1109" s="185" t="s">
        <v>1551</v>
      </c>
      <c r="D1109" s="483">
        <v>0</v>
      </c>
      <c r="E1109" s="483">
        <v>0</v>
      </c>
      <c r="F1109" s="483">
        <v>0</v>
      </c>
      <c r="G1109" s="483">
        <v>0</v>
      </c>
      <c r="H1109" s="89">
        <v>0</v>
      </c>
      <c r="I1109" s="483">
        <v>0</v>
      </c>
      <c r="J1109" s="483">
        <v>0</v>
      </c>
      <c r="K1109" s="483">
        <v>0</v>
      </c>
      <c r="L1109" s="483">
        <v>0</v>
      </c>
      <c r="M1109" s="483">
        <v>0</v>
      </c>
      <c r="N1109" s="483">
        <v>0</v>
      </c>
      <c r="O1109" s="483">
        <v>0</v>
      </c>
      <c r="P1109" s="483">
        <v>0</v>
      </c>
      <c r="Q1109" s="483">
        <v>0</v>
      </c>
      <c r="R1109" s="89">
        <v>0</v>
      </c>
      <c r="S1109" s="483">
        <v>0</v>
      </c>
      <c r="T1109" s="483">
        <v>0</v>
      </c>
      <c r="U1109" s="483">
        <v>0</v>
      </c>
      <c r="V1109" s="483">
        <v>0</v>
      </c>
      <c r="W1109" s="483">
        <v>0</v>
      </c>
      <c r="X1109" s="483">
        <v>0</v>
      </c>
      <c r="Y1109" s="483">
        <v>0</v>
      </c>
      <c r="Z1109" s="483">
        <v>0</v>
      </c>
      <c r="AA1109" s="483">
        <v>0</v>
      </c>
      <c r="AB1109" s="483">
        <v>0</v>
      </c>
      <c r="AC1109" s="483">
        <v>0</v>
      </c>
      <c r="AD1109" s="483">
        <v>0</v>
      </c>
      <c r="AE1109" s="483">
        <v>0</v>
      </c>
      <c r="AF1109" s="233">
        <v>0</v>
      </c>
      <c r="AG1109" s="233">
        <v>0</v>
      </c>
      <c r="AH1109" s="233">
        <v>0</v>
      </c>
      <c r="AI1109" s="233">
        <v>0</v>
      </c>
      <c r="AJ1109" s="488">
        <v>0</v>
      </c>
    </row>
    <row r="1110" spans="1:36" s="42" customFormat="1" x14ac:dyDescent="0.25">
      <c r="A1110" s="406"/>
      <c r="B1110" s="115">
        <v>710265</v>
      </c>
      <c r="C1110" s="185" t="s">
        <v>1552</v>
      </c>
      <c r="D1110" s="483">
        <v>0</v>
      </c>
      <c r="E1110" s="483">
        <v>0</v>
      </c>
      <c r="F1110" s="483">
        <v>0</v>
      </c>
      <c r="G1110" s="483">
        <v>0</v>
      </c>
      <c r="H1110" s="89">
        <v>0</v>
      </c>
      <c r="I1110" s="483">
        <v>0</v>
      </c>
      <c r="J1110" s="483">
        <v>0</v>
      </c>
      <c r="K1110" s="483">
        <v>0</v>
      </c>
      <c r="L1110" s="483">
        <v>0</v>
      </c>
      <c r="M1110" s="483">
        <v>0</v>
      </c>
      <c r="N1110" s="483">
        <v>0</v>
      </c>
      <c r="O1110" s="483">
        <v>0</v>
      </c>
      <c r="P1110" s="483">
        <v>0</v>
      </c>
      <c r="Q1110" s="483">
        <v>0</v>
      </c>
      <c r="R1110" s="89">
        <v>0</v>
      </c>
      <c r="S1110" s="483">
        <v>0</v>
      </c>
      <c r="T1110" s="483">
        <v>0</v>
      </c>
      <c r="U1110" s="483">
        <v>0</v>
      </c>
      <c r="V1110" s="483">
        <v>0</v>
      </c>
      <c r="W1110" s="483">
        <v>0</v>
      </c>
      <c r="X1110" s="483">
        <v>0</v>
      </c>
      <c r="Y1110" s="483">
        <v>0</v>
      </c>
      <c r="Z1110" s="483">
        <v>0</v>
      </c>
      <c r="AA1110" s="483">
        <v>0</v>
      </c>
      <c r="AB1110" s="483">
        <v>0</v>
      </c>
      <c r="AC1110" s="483">
        <v>0</v>
      </c>
      <c r="AD1110" s="483">
        <v>0</v>
      </c>
      <c r="AE1110" s="483">
        <v>0</v>
      </c>
      <c r="AF1110" s="233">
        <v>0</v>
      </c>
      <c r="AG1110" s="233">
        <v>0</v>
      </c>
      <c r="AH1110" s="233">
        <v>0</v>
      </c>
      <c r="AI1110" s="233">
        <v>0</v>
      </c>
      <c r="AJ1110" s="488">
        <v>0</v>
      </c>
    </row>
    <row r="1111" spans="1:36" s="42" customFormat="1" x14ac:dyDescent="0.25">
      <c r="A1111" s="406"/>
      <c r="B1111" s="115">
        <v>710270</v>
      </c>
      <c r="C1111" s="185" t="s">
        <v>1553</v>
      </c>
      <c r="D1111" s="483">
        <v>0</v>
      </c>
      <c r="E1111" s="483">
        <v>0</v>
      </c>
      <c r="F1111" s="483">
        <v>0</v>
      </c>
      <c r="G1111" s="483">
        <v>0</v>
      </c>
      <c r="H1111" s="89">
        <v>0</v>
      </c>
      <c r="I1111" s="483">
        <v>0</v>
      </c>
      <c r="J1111" s="483">
        <v>0</v>
      </c>
      <c r="K1111" s="483">
        <v>0</v>
      </c>
      <c r="L1111" s="483">
        <v>0</v>
      </c>
      <c r="M1111" s="483">
        <v>0</v>
      </c>
      <c r="N1111" s="483">
        <v>0</v>
      </c>
      <c r="O1111" s="483">
        <v>0</v>
      </c>
      <c r="P1111" s="483">
        <v>0</v>
      </c>
      <c r="Q1111" s="483">
        <v>0</v>
      </c>
      <c r="R1111" s="89">
        <v>0</v>
      </c>
      <c r="S1111" s="483">
        <v>0</v>
      </c>
      <c r="T1111" s="483">
        <v>0</v>
      </c>
      <c r="U1111" s="483">
        <v>0</v>
      </c>
      <c r="V1111" s="483">
        <v>0</v>
      </c>
      <c r="W1111" s="483">
        <v>0</v>
      </c>
      <c r="X1111" s="483">
        <v>0</v>
      </c>
      <c r="Y1111" s="483">
        <v>0</v>
      </c>
      <c r="Z1111" s="483">
        <v>0</v>
      </c>
      <c r="AA1111" s="483">
        <v>0</v>
      </c>
      <c r="AB1111" s="483">
        <v>0</v>
      </c>
      <c r="AC1111" s="483">
        <v>0</v>
      </c>
      <c r="AD1111" s="483">
        <v>0</v>
      </c>
      <c r="AE1111" s="483">
        <v>0</v>
      </c>
      <c r="AF1111" s="233">
        <v>0</v>
      </c>
      <c r="AG1111" s="233">
        <v>0</v>
      </c>
      <c r="AH1111" s="233">
        <v>0</v>
      </c>
      <c r="AI1111" s="233">
        <v>0</v>
      </c>
      <c r="AJ1111" s="488">
        <v>0</v>
      </c>
    </row>
    <row r="1112" spans="1:36" s="42" customFormat="1" x14ac:dyDescent="0.25">
      <c r="A1112" s="406"/>
      <c r="B1112" s="115">
        <v>710275</v>
      </c>
      <c r="C1112" s="185" t="s">
        <v>417</v>
      </c>
      <c r="D1112" s="483">
        <v>0</v>
      </c>
      <c r="E1112" s="483">
        <v>0</v>
      </c>
      <c r="F1112" s="483">
        <v>0</v>
      </c>
      <c r="G1112" s="483">
        <v>0</v>
      </c>
      <c r="H1112" s="89">
        <v>0</v>
      </c>
      <c r="I1112" s="483">
        <v>0.214</v>
      </c>
      <c r="J1112" s="483">
        <v>0</v>
      </c>
      <c r="K1112" s="483">
        <v>0</v>
      </c>
      <c r="L1112" s="483">
        <v>0</v>
      </c>
      <c r="M1112" s="483">
        <v>0</v>
      </c>
      <c r="N1112" s="483">
        <v>0</v>
      </c>
      <c r="O1112" s="483">
        <v>0</v>
      </c>
      <c r="P1112" s="483">
        <v>0</v>
      </c>
      <c r="Q1112" s="483">
        <v>0</v>
      </c>
      <c r="R1112" s="89">
        <v>0.214</v>
      </c>
      <c r="S1112" s="483">
        <v>0</v>
      </c>
      <c r="T1112" s="483">
        <v>0</v>
      </c>
      <c r="U1112" s="483">
        <v>0</v>
      </c>
      <c r="V1112" s="483">
        <v>0</v>
      </c>
      <c r="W1112" s="483">
        <v>0</v>
      </c>
      <c r="X1112" s="483">
        <v>0</v>
      </c>
      <c r="Y1112" s="483">
        <v>0</v>
      </c>
      <c r="Z1112" s="483">
        <v>0</v>
      </c>
      <c r="AA1112" s="483">
        <v>0</v>
      </c>
      <c r="AB1112" s="483">
        <v>0</v>
      </c>
      <c r="AC1112" s="483">
        <v>0</v>
      </c>
      <c r="AD1112" s="483">
        <v>0</v>
      </c>
      <c r="AE1112" s="483">
        <v>0.214</v>
      </c>
      <c r="AF1112" s="233">
        <v>0</v>
      </c>
      <c r="AG1112" s="233">
        <v>0</v>
      </c>
      <c r="AH1112" s="233">
        <v>0</v>
      </c>
      <c r="AI1112" s="233">
        <v>0</v>
      </c>
      <c r="AJ1112" s="488">
        <v>0.214</v>
      </c>
    </row>
    <row r="1113" spans="1:36" s="42" customFormat="1" x14ac:dyDescent="0.25">
      <c r="A1113" s="406"/>
      <c r="B1113" s="115">
        <v>710280</v>
      </c>
      <c r="C1113" s="185" t="s">
        <v>418</v>
      </c>
      <c r="D1113" s="483">
        <v>0</v>
      </c>
      <c r="E1113" s="483">
        <v>0</v>
      </c>
      <c r="F1113" s="483">
        <v>27630.249199999998</v>
      </c>
      <c r="G1113" s="483">
        <v>29889.875680000001</v>
      </c>
      <c r="H1113" s="89">
        <v>57520.124880000003</v>
      </c>
      <c r="I1113" s="483">
        <v>0</v>
      </c>
      <c r="J1113" s="483">
        <v>0</v>
      </c>
      <c r="K1113" s="483">
        <v>0</v>
      </c>
      <c r="L1113" s="483">
        <v>0</v>
      </c>
      <c r="M1113" s="483">
        <v>0</v>
      </c>
      <c r="N1113" s="483">
        <v>0</v>
      </c>
      <c r="O1113" s="483">
        <v>0</v>
      </c>
      <c r="P1113" s="483">
        <v>0</v>
      </c>
      <c r="Q1113" s="483">
        <v>0</v>
      </c>
      <c r="R1113" s="89">
        <v>0</v>
      </c>
      <c r="S1113" s="483">
        <v>0</v>
      </c>
      <c r="T1113" s="483">
        <v>0</v>
      </c>
      <c r="U1113" s="483">
        <v>0</v>
      </c>
      <c r="V1113" s="483">
        <v>0</v>
      </c>
      <c r="W1113" s="483">
        <v>0</v>
      </c>
      <c r="X1113" s="483">
        <v>0</v>
      </c>
      <c r="Y1113" s="483">
        <v>0</v>
      </c>
      <c r="Z1113" s="483">
        <v>0</v>
      </c>
      <c r="AA1113" s="483">
        <v>0</v>
      </c>
      <c r="AB1113" s="483">
        <v>0</v>
      </c>
      <c r="AC1113" s="483">
        <v>0</v>
      </c>
      <c r="AD1113" s="483">
        <v>0</v>
      </c>
      <c r="AE1113" s="483">
        <v>57520.124880000003</v>
      </c>
      <c r="AF1113" s="233">
        <v>0</v>
      </c>
      <c r="AG1113" s="233">
        <v>0</v>
      </c>
      <c r="AH1113" s="233">
        <v>0</v>
      </c>
      <c r="AI1113" s="233">
        <v>0</v>
      </c>
      <c r="AJ1113" s="488">
        <v>57520.124880000003</v>
      </c>
    </row>
    <row r="1114" spans="1:36" s="42" customFormat="1" x14ac:dyDescent="0.25">
      <c r="A1114" s="406"/>
      <c r="B1114" s="115">
        <v>710290</v>
      </c>
      <c r="C1114" s="185" t="s">
        <v>419</v>
      </c>
      <c r="D1114" s="483">
        <v>0</v>
      </c>
      <c r="E1114" s="483">
        <v>82710.949200000003</v>
      </c>
      <c r="F1114" s="483">
        <v>603197.11841</v>
      </c>
      <c r="G1114" s="483">
        <v>0</v>
      </c>
      <c r="H1114" s="89">
        <v>685908.06761000003</v>
      </c>
      <c r="I1114" s="483">
        <v>0</v>
      </c>
      <c r="J1114" s="483">
        <v>0</v>
      </c>
      <c r="K1114" s="483">
        <v>0</v>
      </c>
      <c r="L1114" s="483">
        <v>0</v>
      </c>
      <c r="M1114" s="483">
        <v>0</v>
      </c>
      <c r="N1114" s="483">
        <v>0</v>
      </c>
      <c r="O1114" s="483">
        <v>254.23987</v>
      </c>
      <c r="P1114" s="483">
        <v>100</v>
      </c>
      <c r="Q1114" s="483">
        <v>0</v>
      </c>
      <c r="R1114" s="89">
        <v>354.23987</v>
      </c>
      <c r="S1114" s="483">
        <v>0</v>
      </c>
      <c r="T1114" s="483">
        <v>0</v>
      </c>
      <c r="U1114" s="483">
        <v>0</v>
      </c>
      <c r="V1114" s="483">
        <v>0</v>
      </c>
      <c r="W1114" s="483">
        <v>0</v>
      </c>
      <c r="X1114" s="483">
        <v>0</v>
      </c>
      <c r="Y1114" s="483">
        <v>0</v>
      </c>
      <c r="Z1114" s="483">
        <v>0</v>
      </c>
      <c r="AA1114" s="483">
        <v>0</v>
      </c>
      <c r="AB1114" s="483">
        <v>0</v>
      </c>
      <c r="AC1114" s="483">
        <v>0</v>
      </c>
      <c r="AD1114" s="483">
        <v>0</v>
      </c>
      <c r="AE1114" s="483">
        <v>686262.30748000008</v>
      </c>
      <c r="AF1114" s="233">
        <v>0</v>
      </c>
      <c r="AG1114" s="233">
        <v>0</v>
      </c>
      <c r="AH1114" s="233">
        <v>0</v>
      </c>
      <c r="AI1114" s="233">
        <v>0</v>
      </c>
      <c r="AJ1114" s="488">
        <v>686262.30748000008</v>
      </c>
    </row>
    <row r="1115" spans="1:36" s="42" customFormat="1" x14ac:dyDescent="0.25">
      <c r="A1115" s="406"/>
      <c r="B1115" s="115">
        <v>7103</v>
      </c>
      <c r="C1115" s="185" t="s">
        <v>420</v>
      </c>
      <c r="D1115" s="483">
        <v>184038.69331</v>
      </c>
      <c r="E1115" s="483">
        <v>1694227.4713999999</v>
      </c>
      <c r="F1115" s="483">
        <v>514508.63471000001</v>
      </c>
      <c r="G1115" s="483">
        <v>211880.52282000001</v>
      </c>
      <c r="H1115" s="89">
        <v>2604655.3222400001</v>
      </c>
      <c r="I1115" s="483">
        <v>99881.653909999994</v>
      </c>
      <c r="J1115" s="483">
        <v>44680.289389999998</v>
      </c>
      <c r="K1115" s="483">
        <v>584.28700000000003</v>
      </c>
      <c r="L1115" s="483">
        <v>657292.65905000002</v>
      </c>
      <c r="M1115" s="483">
        <v>48696.54578</v>
      </c>
      <c r="N1115" s="483">
        <v>31985.84203</v>
      </c>
      <c r="O1115" s="483">
        <v>25578.651249999999</v>
      </c>
      <c r="P1115" s="483">
        <v>22961.74829</v>
      </c>
      <c r="Q1115" s="483">
        <v>19123.139899999998</v>
      </c>
      <c r="R1115" s="89">
        <v>950784.81660000002</v>
      </c>
      <c r="S1115" s="483">
        <v>27357.182250000002</v>
      </c>
      <c r="T1115" s="483">
        <v>5090.1113400000004</v>
      </c>
      <c r="U1115" s="483">
        <v>1767.21486</v>
      </c>
      <c r="V1115" s="483">
        <v>1485.4399599999999</v>
      </c>
      <c r="W1115" s="483">
        <v>2655.5937800000002</v>
      </c>
      <c r="X1115" s="483">
        <v>11170.169540000001</v>
      </c>
      <c r="Y1115" s="483">
        <v>5957.2759100000003</v>
      </c>
      <c r="Z1115" s="483">
        <v>1282.83654</v>
      </c>
      <c r="AA1115" s="483">
        <v>12391.90026</v>
      </c>
      <c r="AB1115" s="483">
        <v>10438.444289999999</v>
      </c>
      <c r="AC1115" s="483">
        <v>1702.8466900000001</v>
      </c>
      <c r="AD1115" s="483">
        <v>81299.015420000011</v>
      </c>
      <c r="AE1115" s="483">
        <v>3636739.1542600002</v>
      </c>
      <c r="AF1115" s="233">
        <v>32570.12903</v>
      </c>
      <c r="AG1115" s="233">
        <v>707474.64479000005</v>
      </c>
      <c r="AH1115" s="233">
        <v>0</v>
      </c>
      <c r="AI1115" s="233">
        <v>20052.022859999997</v>
      </c>
      <c r="AJ1115" s="488">
        <v>2876642.3575800005</v>
      </c>
    </row>
    <row r="1116" spans="1:36" s="42" customFormat="1" x14ac:dyDescent="0.25">
      <c r="A1116" s="406"/>
      <c r="B1116" s="115">
        <v>710305</v>
      </c>
      <c r="C1116" s="185" t="s">
        <v>199</v>
      </c>
      <c r="D1116" s="483">
        <v>0</v>
      </c>
      <c r="E1116" s="483">
        <v>3219.01863</v>
      </c>
      <c r="F1116" s="483">
        <v>394.07416000000001</v>
      </c>
      <c r="G1116" s="483">
        <v>0</v>
      </c>
      <c r="H1116" s="89">
        <v>3613.0927900000002</v>
      </c>
      <c r="I1116" s="483">
        <v>191.58324999999999</v>
      </c>
      <c r="J1116" s="483">
        <v>0.10580000000000001</v>
      </c>
      <c r="K1116" s="483">
        <v>0</v>
      </c>
      <c r="L1116" s="483">
        <v>0</v>
      </c>
      <c r="M1116" s="483">
        <v>0</v>
      </c>
      <c r="N1116" s="483">
        <v>0</v>
      </c>
      <c r="O1116" s="483">
        <v>0</v>
      </c>
      <c r="P1116" s="483">
        <v>103.63131</v>
      </c>
      <c r="Q1116" s="483">
        <v>0</v>
      </c>
      <c r="R1116" s="89">
        <v>295.32035999999999</v>
      </c>
      <c r="S1116" s="483">
        <v>0</v>
      </c>
      <c r="T1116" s="483">
        <v>0</v>
      </c>
      <c r="U1116" s="483">
        <v>0</v>
      </c>
      <c r="V1116" s="483">
        <v>0</v>
      </c>
      <c r="W1116" s="483">
        <v>0</v>
      </c>
      <c r="X1116" s="483">
        <v>0.2475</v>
      </c>
      <c r="Y1116" s="483">
        <v>0</v>
      </c>
      <c r="Z1116" s="483">
        <v>0</v>
      </c>
      <c r="AA1116" s="483">
        <v>0</v>
      </c>
      <c r="AB1116" s="483">
        <v>31.191189999999999</v>
      </c>
      <c r="AC1116" s="483">
        <v>0</v>
      </c>
      <c r="AD1116" s="483">
        <v>31.438689999999998</v>
      </c>
      <c r="AE1116" s="483">
        <v>3939.8518400000003</v>
      </c>
      <c r="AF1116" s="233">
        <v>0</v>
      </c>
      <c r="AG1116" s="233">
        <v>0</v>
      </c>
      <c r="AH1116" s="233">
        <v>0</v>
      </c>
      <c r="AI1116" s="233">
        <v>0</v>
      </c>
      <c r="AJ1116" s="488">
        <v>3939.8518400000003</v>
      </c>
    </row>
    <row r="1117" spans="1:36" s="42" customFormat="1" x14ac:dyDescent="0.25">
      <c r="A1117" s="406"/>
      <c r="B1117" s="115">
        <v>710310</v>
      </c>
      <c r="C1117" s="185" t="s">
        <v>115</v>
      </c>
      <c r="D1117" s="483">
        <v>174722.65460000001</v>
      </c>
      <c r="E1117" s="483">
        <v>597262.78706999996</v>
      </c>
      <c r="F1117" s="483">
        <v>502785.10983999999</v>
      </c>
      <c r="G1117" s="483">
        <v>166811.90288000001</v>
      </c>
      <c r="H1117" s="89">
        <v>1441582.4543899999</v>
      </c>
      <c r="I1117" s="483">
        <v>94067.760760000005</v>
      </c>
      <c r="J1117" s="483">
        <v>39299.061699999998</v>
      </c>
      <c r="K1117" s="483">
        <v>10.436</v>
      </c>
      <c r="L1117" s="483">
        <v>657172.22343000001</v>
      </c>
      <c r="M1117" s="483">
        <v>43907.04219</v>
      </c>
      <c r="N1117" s="483">
        <v>26383.47349</v>
      </c>
      <c r="O1117" s="483">
        <v>24003.132440000001</v>
      </c>
      <c r="P1117" s="483">
        <v>18935.556530000002</v>
      </c>
      <c r="Q1117" s="483">
        <v>18236.125510000002</v>
      </c>
      <c r="R1117" s="89">
        <v>922014.81204999995</v>
      </c>
      <c r="S1117" s="483">
        <v>27093.589240000001</v>
      </c>
      <c r="T1117" s="483">
        <v>3324.2644</v>
      </c>
      <c r="U1117" s="483">
        <v>1767.21486</v>
      </c>
      <c r="V1117" s="483">
        <v>1338.9647399999999</v>
      </c>
      <c r="W1117" s="483">
        <v>2655.5937800000002</v>
      </c>
      <c r="X1117" s="483">
        <v>10368.520130000001</v>
      </c>
      <c r="Y1117" s="483">
        <v>4935.2887600000004</v>
      </c>
      <c r="Z1117" s="483">
        <v>1241.54286</v>
      </c>
      <c r="AA1117" s="483">
        <v>12370.71011</v>
      </c>
      <c r="AB1117" s="483">
        <v>10160.0555</v>
      </c>
      <c r="AC1117" s="483">
        <v>1637.6298400000001</v>
      </c>
      <c r="AD1117" s="483">
        <v>76893.374219999998</v>
      </c>
      <c r="AE1117" s="483">
        <v>2440490.64066</v>
      </c>
      <c r="AF1117" s="233">
        <v>26393.909490000002</v>
      </c>
      <c r="AG1117" s="233">
        <v>702418.23035999993</v>
      </c>
      <c r="AH1117" s="233">
        <v>0</v>
      </c>
      <c r="AI1117" s="233">
        <v>18943.628710000001</v>
      </c>
      <c r="AJ1117" s="488">
        <v>1692734.8720999998</v>
      </c>
    </row>
    <row r="1118" spans="1:36" s="42" customFormat="1" x14ac:dyDescent="0.25">
      <c r="A1118" s="406"/>
      <c r="B1118" s="115">
        <v>710315</v>
      </c>
      <c r="C1118" s="185" t="s">
        <v>116</v>
      </c>
      <c r="D1118" s="483">
        <v>0</v>
      </c>
      <c r="E1118" s="483">
        <v>0</v>
      </c>
      <c r="F1118" s="483">
        <v>0</v>
      </c>
      <c r="G1118" s="483">
        <v>0</v>
      </c>
      <c r="H1118" s="89">
        <v>0</v>
      </c>
      <c r="I1118" s="483">
        <v>0</v>
      </c>
      <c r="J1118" s="483">
        <v>0</v>
      </c>
      <c r="K1118" s="483">
        <v>0</v>
      </c>
      <c r="L1118" s="483">
        <v>0</v>
      </c>
      <c r="M1118" s="483">
        <v>0</v>
      </c>
      <c r="N1118" s="483">
        <v>0</v>
      </c>
      <c r="O1118" s="483">
        <v>0</v>
      </c>
      <c r="P1118" s="483">
        <v>0</v>
      </c>
      <c r="Q1118" s="483">
        <v>0</v>
      </c>
      <c r="R1118" s="89">
        <v>0</v>
      </c>
      <c r="S1118" s="483">
        <v>0</v>
      </c>
      <c r="T1118" s="483">
        <v>0</v>
      </c>
      <c r="U1118" s="483">
        <v>0</v>
      </c>
      <c r="V1118" s="483">
        <v>0</v>
      </c>
      <c r="W1118" s="483">
        <v>0</v>
      </c>
      <c r="X1118" s="483">
        <v>0</v>
      </c>
      <c r="Y1118" s="483">
        <v>0</v>
      </c>
      <c r="Z1118" s="483">
        <v>0</v>
      </c>
      <c r="AA1118" s="483">
        <v>0</v>
      </c>
      <c r="AB1118" s="483">
        <v>0</v>
      </c>
      <c r="AC1118" s="483">
        <v>0</v>
      </c>
      <c r="AD1118" s="483">
        <v>0</v>
      </c>
      <c r="AE1118" s="483">
        <v>0</v>
      </c>
      <c r="AF1118" s="233">
        <v>0</v>
      </c>
      <c r="AG1118" s="233">
        <v>0</v>
      </c>
      <c r="AH1118" s="233">
        <v>0</v>
      </c>
      <c r="AI1118" s="233">
        <v>0</v>
      </c>
      <c r="AJ1118" s="488">
        <v>0</v>
      </c>
    </row>
    <row r="1119" spans="1:36" s="42" customFormat="1" x14ac:dyDescent="0.25">
      <c r="A1119" s="406"/>
      <c r="B1119" s="115">
        <v>710320</v>
      </c>
      <c r="C1119" s="185" t="s">
        <v>209</v>
      </c>
      <c r="D1119" s="483">
        <v>8349.5370700000003</v>
      </c>
      <c r="E1119" s="483">
        <v>1082162.7922400001</v>
      </c>
      <c r="F1119" s="483">
        <v>11140.31099</v>
      </c>
      <c r="G1119" s="483">
        <v>45068.619939999997</v>
      </c>
      <c r="H1119" s="89">
        <v>1146721.26024</v>
      </c>
      <c r="I1119" s="483">
        <v>4950.5622599999997</v>
      </c>
      <c r="J1119" s="483">
        <v>1770.69742</v>
      </c>
      <c r="K1119" s="483">
        <v>0</v>
      </c>
      <c r="L1119" s="483">
        <v>120.43562</v>
      </c>
      <c r="M1119" s="483">
        <v>4646.4486800000004</v>
      </c>
      <c r="N1119" s="483">
        <v>0</v>
      </c>
      <c r="O1119" s="483">
        <v>0</v>
      </c>
      <c r="P1119" s="483">
        <v>3372.7330400000001</v>
      </c>
      <c r="Q1119" s="483">
        <v>885.42133000000001</v>
      </c>
      <c r="R1119" s="89">
        <v>15746.298349999999</v>
      </c>
      <c r="S1119" s="483">
        <v>185.08624</v>
      </c>
      <c r="T1119" s="483">
        <v>1047.83861</v>
      </c>
      <c r="U1119" s="483">
        <v>0</v>
      </c>
      <c r="V1119" s="483">
        <v>146.02318</v>
      </c>
      <c r="W1119" s="483">
        <v>0</v>
      </c>
      <c r="X1119" s="483">
        <v>800.98715000000004</v>
      </c>
      <c r="Y1119" s="483">
        <v>1021.98715</v>
      </c>
      <c r="Z1119" s="483">
        <v>41.293680000000002</v>
      </c>
      <c r="AA1119" s="483">
        <v>21.190149999999999</v>
      </c>
      <c r="AB1119" s="483">
        <v>247.19759999999999</v>
      </c>
      <c r="AC1119" s="483">
        <v>65.216849999999994</v>
      </c>
      <c r="AD1119" s="483">
        <v>3576.8206099999998</v>
      </c>
      <c r="AE1119" s="483">
        <v>1166044.3792000001</v>
      </c>
      <c r="AF1119" s="233">
        <v>0</v>
      </c>
      <c r="AG1119" s="233">
        <v>4912.9074800000008</v>
      </c>
      <c r="AH1119" s="233">
        <v>0</v>
      </c>
      <c r="AI1119" s="233">
        <v>1108.3941500000001</v>
      </c>
      <c r="AJ1119" s="488">
        <v>1160023.0775700002</v>
      </c>
    </row>
    <row r="1120" spans="1:36" s="42" customFormat="1" x14ac:dyDescent="0.25">
      <c r="A1120" s="406"/>
      <c r="B1120" s="115">
        <v>710325</v>
      </c>
      <c r="C1120" s="185" t="s">
        <v>421</v>
      </c>
      <c r="D1120" s="483">
        <v>661.97292000000004</v>
      </c>
      <c r="E1120" s="483">
        <v>0</v>
      </c>
      <c r="F1120" s="483">
        <v>0</v>
      </c>
      <c r="G1120" s="483">
        <v>0</v>
      </c>
      <c r="H1120" s="89">
        <v>661.97292000000004</v>
      </c>
      <c r="I1120" s="483">
        <v>0</v>
      </c>
      <c r="J1120" s="483">
        <v>0</v>
      </c>
      <c r="K1120" s="483">
        <v>0</v>
      </c>
      <c r="L1120" s="483">
        <v>0</v>
      </c>
      <c r="M1120" s="483">
        <v>0</v>
      </c>
      <c r="N1120" s="483">
        <v>0</v>
      </c>
      <c r="O1120" s="483">
        <v>0</v>
      </c>
      <c r="P1120" s="483">
        <v>80</v>
      </c>
      <c r="Q1120" s="483">
        <v>0</v>
      </c>
      <c r="R1120" s="89">
        <v>80</v>
      </c>
      <c r="S1120" s="483">
        <v>0</v>
      </c>
      <c r="T1120" s="483">
        <v>0</v>
      </c>
      <c r="U1120" s="483">
        <v>0</v>
      </c>
      <c r="V1120" s="483">
        <v>0</v>
      </c>
      <c r="W1120" s="483">
        <v>0</v>
      </c>
      <c r="X1120" s="483">
        <v>0</v>
      </c>
      <c r="Y1120" s="483">
        <v>0</v>
      </c>
      <c r="Z1120" s="483">
        <v>0</v>
      </c>
      <c r="AA1120" s="483">
        <v>0</v>
      </c>
      <c r="AB1120" s="483">
        <v>0</v>
      </c>
      <c r="AC1120" s="483">
        <v>0</v>
      </c>
      <c r="AD1120" s="483">
        <v>0</v>
      </c>
      <c r="AE1120" s="483">
        <v>741.97292000000004</v>
      </c>
      <c r="AF1120" s="233">
        <v>0</v>
      </c>
      <c r="AG1120" s="233">
        <v>0</v>
      </c>
      <c r="AH1120" s="233">
        <v>0</v>
      </c>
      <c r="AI1120" s="233">
        <v>0</v>
      </c>
      <c r="AJ1120" s="488">
        <v>741.97292000000004</v>
      </c>
    </row>
    <row r="1121" spans="1:36" s="42" customFormat="1" x14ac:dyDescent="0.25">
      <c r="A1121" s="406"/>
      <c r="B1121" s="115">
        <v>710330</v>
      </c>
      <c r="C1121" s="185" t="s">
        <v>210</v>
      </c>
      <c r="D1121" s="483">
        <v>304.52872000000002</v>
      </c>
      <c r="E1121" s="483">
        <v>11582.873460000001</v>
      </c>
      <c r="F1121" s="483">
        <v>189.13972000000001</v>
      </c>
      <c r="G1121" s="483">
        <v>0</v>
      </c>
      <c r="H1121" s="89">
        <v>12076.5419</v>
      </c>
      <c r="I1121" s="483">
        <v>671.74764000000005</v>
      </c>
      <c r="J1121" s="483">
        <v>3610.4244699999999</v>
      </c>
      <c r="K1121" s="483">
        <v>573.851</v>
      </c>
      <c r="L1121" s="483">
        <v>0</v>
      </c>
      <c r="M1121" s="483">
        <v>143.05491000000001</v>
      </c>
      <c r="N1121" s="483">
        <v>5602.3685400000004</v>
      </c>
      <c r="O1121" s="483">
        <v>1575.51881</v>
      </c>
      <c r="P1121" s="483">
        <v>469.82740999999999</v>
      </c>
      <c r="Q1121" s="483">
        <v>1.5930599999999999</v>
      </c>
      <c r="R1121" s="89">
        <v>12648.385839999999</v>
      </c>
      <c r="S1121" s="483">
        <v>78.506770000000003</v>
      </c>
      <c r="T1121" s="483">
        <v>718.00833</v>
      </c>
      <c r="U1121" s="483">
        <v>0</v>
      </c>
      <c r="V1121" s="483">
        <v>0.45204</v>
      </c>
      <c r="W1121" s="483">
        <v>0</v>
      </c>
      <c r="X1121" s="483">
        <v>0.41476000000000002</v>
      </c>
      <c r="Y1121" s="483">
        <v>0</v>
      </c>
      <c r="Z1121" s="483">
        <v>0</v>
      </c>
      <c r="AA1121" s="483">
        <v>0</v>
      </c>
      <c r="AB1121" s="483">
        <v>0</v>
      </c>
      <c r="AC1121" s="483">
        <v>0</v>
      </c>
      <c r="AD1121" s="483">
        <v>797.38189999999997</v>
      </c>
      <c r="AE1121" s="483">
        <v>25522.309639999999</v>
      </c>
      <c r="AF1121" s="233">
        <v>6176.2195400000001</v>
      </c>
      <c r="AG1121" s="233">
        <v>143.50695000000002</v>
      </c>
      <c r="AH1121" s="233">
        <v>0</v>
      </c>
      <c r="AI1121" s="233">
        <v>0</v>
      </c>
      <c r="AJ1121" s="488">
        <v>19202.583150000002</v>
      </c>
    </row>
    <row r="1122" spans="1:36" s="42" customFormat="1" x14ac:dyDescent="0.25">
      <c r="A1122" s="406"/>
      <c r="B1122" s="115">
        <v>7104</v>
      </c>
      <c r="C1122" s="185" t="s">
        <v>422</v>
      </c>
      <c r="D1122" s="483">
        <v>157961.66467999999</v>
      </c>
      <c r="E1122" s="483">
        <v>183220.28946999999</v>
      </c>
      <c r="F1122" s="483">
        <v>0</v>
      </c>
      <c r="G1122" s="483">
        <v>397662.32728999999</v>
      </c>
      <c r="H1122" s="89">
        <v>738844.28144000005</v>
      </c>
      <c r="I1122" s="483">
        <v>0</v>
      </c>
      <c r="J1122" s="483">
        <v>209436.50618999999</v>
      </c>
      <c r="K1122" s="483">
        <v>50000</v>
      </c>
      <c r="L1122" s="483">
        <v>0</v>
      </c>
      <c r="M1122" s="483">
        <v>1700</v>
      </c>
      <c r="N1122" s="483">
        <v>0</v>
      </c>
      <c r="O1122" s="483">
        <v>20585.105200000002</v>
      </c>
      <c r="P1122" s="483">
        <v>2549.6999999999998</v>
      </c>
      <c r="Q1122" s="483">
        <v>0</v>
      </c>
      <c r="R1122" s="89">
        <v>284271.31138999999</v>
      </c>
      <c r="S1122" s="483">
        <v>7051.0242600000001</v>
      </c>
      <c r="T1122" s="483">
        <v>0</v>
      </c>
      <c r="U1122" s="483">
        <v>0</v>
      </c>
      <c r="V1122" s="483">
        <v>0</v>
      </c>
      <c r="W1122" s="483">
        <v>0</v>
      </c>
      <c r="X1122" s="483">
        <v>0</v>
      </c>
      <c r="Y1122" s="483">
        <v>0</v>
      </c>
      <c r="Z1122" s="483">
        <v>0</v>
      </c>
      <c r="AA1122" s="483">
        <v>0</v>
      </c>
      <c r="AB1122" s="483">
        <v>50</v>
      </c>
      <c r="AC1122" s="483">
        <v>0</v>
      </c>
      <c r="AD1122" s="483">
        <v>7101.0242600000001</v>
      </c>
      <c r="AE1122" s="483">
        <v>1030216.61709</v>
      </c>
      <c r="AF1122" s="233">
        <v>50000</v>
      </c>
      <c r="AG1122" s="233">
        <v>1700</v>
      </c>
      <c r="AH1122" s="233">
        <v>0</v>
      </c>
      <c r="AI1122" s="233">
        <v>0</v>
      </c>
      <c r="AJ1122" s="488">
        <v>978516.61708999996</v>
      </c>
    </row>
    <row r="1123" spans="1:36" s="42" customFormat="1" x14ac:dyDescent="0.25">
      <c r="A1123" s="406"/>
      <c r="B1123" s="115">
        <v>710405</v>
      </c>
      <c r="C1123" s="185" t="s">
        <v>25</v>
      </c>
      <c r="D1123" s="483">
        <v>0</v>
      </c>
      <c r="E1123" s="483">
        <v>0</v>
      </c>
      <c r="F1123" s="483">
        <v>0</v>
      </c>
      <c r="G1123" s="483">
        <v>62026.782670000001</v>
      </c>
      <c r="H1123" s="89">
        <v>62026.782670000001</v>
      </c>
      <c r="I1123" s="483">
        <v>0</v>
      </c>
      <c r="J1123" s="483">
        <v>0</v>
      </c>
      <c r="K1123" s="483">
        <v>0</v>
      </c>
      <c r="L1123" s="483">
        <v>0</v>
      </c>
      <c r="M1123" s="483">
        <v>0</v>
      </c>
      <c r="N1123" s="483">
        <v>0</v>
      </c>
      <c r="O1123" s="483">
        <v>20585.105200000002</v>
      </c>
      <c r="P1123" s="483">
        <v>0</v>
      </c>
      <c r="Q1123" s="483">
        <v>0</v>
      </c>
      <c r="R1123" s="89">
        <v>20585.105200000002</v>
      </c>
      <c r="S1123" s="483">
        <v>7051.0242600000001</v>
      </c>
      <c r="T1123" s="483">
        <v>0</v>
      </c>
      <c r="U1123" s="483">
        <v>0</v>
      </c>
      <c r="V1123" s="483">
        <v>0</v>
      </c>
      <c r="W1123" s="483">
        <v>0</v>
      </c>
      <c r="X1123" s="483">
        <v>0</v>
      </c>
      <c r="Y1123" s="483">
        <v>0</v>
      </c>
      <c r="Z1123" s="483">
        <v>0</v>
      </c>
      <c r="AA1123" s="483">
        <v>0</v>
      </c>
      <c r="AB1123" s="483">
        <v>50</v>
      </c>
      <c r="AC1123" s="483">
        <v>0</v>
      </c>
      <c r="AD1123" s="483">
        <v>7101.0242600000001</v>
      </c>
      <c r="AE1123" s="483">
        <v>89712.912130000012</v>
      </c>
      <c r="AF1123" s="233">
        <v>0</v>
      </c>
      <c r="AG1123" s="233">
        <v>0</v>
      </c>
      <c r="AH1123" s="233">
        <v>0</v>
      </c>
      <c r="AI1123" s="233">
        <v>0</v>
      </c>
      <c r="AJ1123" s="488">
        <v>89712.912130000012</v>
      </c>
    </row>
    <row r="1124" spans="1:36" s="42" customFormat="1" x14ac:dyDescent="0.25">
      <c r="A1124" s="406"/>
      <c r="B1124" s="115">
        <v>710410</v>
      </c>
      <c r="C1124" s="185" t="s">
        <v>26</v>
      </c>
      <c r="D1124" s="483">
        <v>157961.66467999999</v>
      </c>
      <c r="E1124" s="483">
        <v>183220.28946999999</v>
      </c>
      <c r="F1124" s="483">
        <v>0</v>
      </c>
      <c r="G1124" s="483">
        <v>335635.54462</v>
      </c>
      <c r="H1124" s="89">
        <v>676817.49876999995</v>
      </c>
      <c r="I1124" s="483">
        <v>0</v>
      </c>
      <c r="J1124" s="483">
        <v>209436.50618999999</v>
      </c>
      <c r="K1124" s="483">
        <v>50000</v>
      </c>
      <c r="L1124" s="483">
        <v>0</v>
      </c>
      <c r="M1124" s="483">
        <v>1700</v>
      </c>
      <c r="N1124" s="483">
        <v>0</v>
      </c>
      <c r="O1124" s="483">
        <v>0</v>
      </c>
      <c r="P1124" s="483">
        <v>2549.6999999999998</v>
      </c>
      <c r="Q1124" s="483">
        <v>0</v>
      </c>
      <c r="R1124" s="89">
        <v>263686.20619</v>
      </c>
      <c r="S1124" s="483">
        <v>0</v>
      </c>
      <c r="T1124" s="483">
        <v>0</v>
      </c>
      <c r="U1124" s="483">
        <v>0</v>
      </c>
      <c r="V1124" s="483">
        <v>0</v>
      </c>
      <c r="W1124" s="483">
        <v>0</v>
      </c>
      <c r="X1124" s="483">
        <v>0</v>
      </c>
      <c r="Y1124" s="483">
        <v>0</v>
      </c>
      <c r="Z1124" s="483">
        <v>0</v>
      </c>
      <c r="AA1124" s="483">
        <v>0</v>
      </c>
      <c r="AB1124" s="483">
        <v>0</v>
      </c>
      <c r="AC1124" s="483">
        <v>0</v>
      </c>
      <c r="AD1124" s="483">
        <v>0</v>
      </c>
      <c r="AE1124" s="483">
        <v>940503.70496</v>
      </c>
      <c r="AF1124" s="233">
        <v>50000</v>
      </c>
      <c r="AG1124" s="233">
        <v>1700</v>
      </c>
      <c r="AH1124" s="233">
        <v>0</v>
      </c>
      <c r="AI1124" s="233">
        <v>0</v>
      </c>
      <c r="AJ1124" s="488">
        <v>888803.70495999989</v>
      </c>
    </row>
    <row r="1125" spans="1:36" s="42" customFormat="1" x14ac:dyDescent="0.25">
      <c r="A1125" s="406"/>
      <c r="B1125" s="115">
        <v>7105</v>
      </c>
      <c r="C1125" s="185" t="s">
        <v>423</v>
      </c>
      <c r="D1125" s="483">
        <v>0</v>
      </c>
      <c r="E1125" s="483">
        <v>1613.3811700000001</v>
      </c>
      <c r="F1125" s="483">
        <v>0</v>
      </c>
      <c r="G1125" s="483">
        <v>832.40188999999998</v>
      </c>
      <c r="H1125" s="89">
        <v>2445.7830600000002</v>
      </c>
      <c r="I1125" s="483">
        <v>581.34893</v>
      </c>
      <c r="J1125" s="483">
        <v>0</v>
      </c>
      <c r="K1125" s="483">
        <v>0</v>
      </c>
      <c r="L1125" s="483">
        <v>0</v>
      </c>
      <c r="M1125" s="483">
        <v>278.97784999999999</v>
      </c>
      <c r="N1125" s="483">
        <v>0</v>
      </c>
      <c r="O1125" s="483">
        <v>0</v>
      </c>
      <c r="P1125" s="483">
        <v>0</v>
      </c>
      <c r="Q1125" s="483">
        <v>0</v>
      </c>
      <c r="R1125" s="89">
        <v>860.32677999999999</v>
      </c>
      <c r="S1125" s="483">
        <v>0</v>
      </c>
      <c r="T1125" s="483">
        <v>0</v>
      </c>
      <c r="U1125" s="483">
        <v>0</v>
      </c>
      <c r="V1125" s="483">
        <v>0</v>
      </c>
      <c r="W1125" s="483">
        <v>0</v>
      </c>
      <c r="X1125" s="483">
        <v>0</v>
      </c>
      <c r="Y1125" s="483">
        <v>0</v>
      </c>
      <c r="Z1125" s="483">
        <v>0</v>
      </c>
      <c r="AA1125" s="483">
        <v>0.22463</v>
      </c>
      <c r="AB1125" s="483">
        <v>3.0491700000000002</v>
      </c>
      <c r="AC1125" s="483">
        <v>0</v>
      </c>
      <c r="AD1125" s="483">
        <v>3.2738</v>
      </c>
      <c r="AE1125" s="483">
        <v>3309.38364</v>
      </c>
      <c r="AF1125" s="233">
        <v>0</v>
      </c>
      <c r="AG1125" s="233">
        <v>278.97784999999999</v>
      </c>
      <c r="AH1125" s="233">
        <v>0</v>
      </c>
      <c r="AI1125" s="233">
        <v>0.22463</v>
      </c>
      <c r="AJ1125" s="488">
        <v>3030.1811600000001</v>
      </c>
    </row>
    <row r="1126" spans="1:36" s="42" customFormat="1" x14ac:dyDescent="0.25">
      <c r="A1126" s="406"/>
      <c r="B1126" s="115">
        <v>710505</v>
      </c>
      <c r="C1126" s="185" t="s">
        <v>199</v>
      </c>
      <c r="D1126" s="483">
        <v>0</v>
      </c>
      <c r="E1126" s="483">
        <v>0</v>
      </c>
      <c r="F1126" s="483">
        <v>0</v>
      </c>
      <c r="G1126" s="483">
        <v>0</v>
      </c>
      <c r="H1126" s="89">
        <v>0</v>
      </c>
      <c r="I1126" s="483">
        <v>0</v>
      </c>
      <c r="J1126" s="483">
        <v>0</v>
      </c>
      <c r="K1126" s="483">
        <v>0</v>
      </c>
      <c r="L1126" s="483">
        <v>0</v>
      </c>
      <c r="M1126" s="483">
        <v>0</v>
      </c>
      <c r="N1126" s="483">
        <v>0</v>
      </c>
      <c r="O1126" s="483">
        <v>0</v>
      </c>
      <c r="P1126" s="483">
        <v>0</v>
      </c>
      <c r="Q1126" s="483">
        <v>0</v>
      </c>
      <c r="R1126" s="89">
        <v>0</v>
      </c>
      <c r="S1126" s="483">
        <v>0</v>
      </c>
      <c r="T1126" s="483">
        <v>0</v>
      </c>
      <c r="U1126" s="483">
        <v>0</v>
      </c>
      <c r="V1126" s="483">
        <v>0</v>
      </c>
      <c r="W1126" s="483">
        <v>0</v>
      </c>
      <c r="X1126" s="483">
        <v>0</v>
      </c>
      <c r="Y1126" s="483">
        <v>0</v>
      </c>
      <c r="Z1126" s="483">
        <v>0</v>
      </c>
      <c r="AA1126" s="483">
        <v>0</v>
      </c>
      <c r="AB1126" s="483">
        <v>0</v>
      </c>
      <c r="AC1126" s="483">
        <v>0</v>
      </c>
      <c r="AD1126" s="483">
        <v>0</v>
      </c>
      <c r="AE1126" s="483">
        <v>0</v>
      </c>
      <c r="AF1126" s="233">
        <v>0</v>
      </c>
      <c r="AG1126" s="233">
        <v>0</v>
      </c>
      <c r="AH1126" s="233">
        <v>0</v>
      </c>
      <c r="AI1126" s="233">
        <v>0</v>
      </c>
      <c r="AJ1126" s="488">
        <v>0</v>
      </c>
    </row>
    <row r="1127" spans="1:36" s="42" customFormat="1" x14ac:dyDescent="0.25">
      <c r="A1127" s="406"/>
      <c r="B1127" s="115">
        <v>710510</v>
      </c>
      <c r="C1127" s="185" t="s">
        <v>115</v>
      </c>
      <c r="D1127" s="483">
        <v>0</v>
      </c>
      <c r="E1127" s="483">
        <v>1613.3811700000001</v>
      </c>
      <c r="F1127" s="483">
        <v>0</v>
      </c>
      <c r="G1127" s="483">
        <v>832.40188999999998</v>
      </c>
      <c r="H1127" s="89">
        <v>2445.7830600000002</v>
      </c>
      <c r="I1127" s="483">
        <v>198.80911</v>
      </c>
      <c r="J1127" s="483">
        <v>0</v>
      </c>
      <c r="K1127" s="483">
        <v>0</v>
      </c>
      <c r="L1127" s="483">
        <v>0</v>
      </c>
      <c r="M1127" s="483">
        <v>278.97685000000001</v>
      </c>
      <c r="N1127" s="483">
        <v>0</v>
      </c>
      <c r="O1127" s="483">
        <v>0</v>
      </c>
      <c r="P1127" s="483">
        <v>0</v>
      </c>
      <c r="Q1127" s="483">
        <v>0</v>
      </c>
      <c r="R1127" s="89">
        <v>477.78596000000005</v>
      </c>
      <c r="S1127" s="483">
        <v>0</v>
      </c>
      <c r="T1127" s="483">
        <v>0</v>
      </c>
      <c r="U1127" s="483">
        <v>0</v>
      </c>
      <c r="V1127" s="483">
        <v>0</v>
      </c>
      <c r="W1127" s="483">
        <v>0</v>
      </c>
      <c r="X1127" s="483">
        <v>0</v>
      </c>
      <c r="Y1127" s="483">
        <v>0</v>
      </c>
      <c r="Z1127" s="483">
        <v>0</v>
      </c>
      <c r="AA1127" s="483">
        <v>0.22463</v>
      </c>
      <c r="AB1127" s="483">
        <v>3.0491700000000002</v>
      </c>
      <c r="AC1127" s="483">
        <v>0</v>
      </c>
      <c r="AD1127" s="483">
        <v>3.2738</v>
      </c>
      <c r="AE1127" s="483">
        <v>2926.8428200000003</v>
      </c>
      <c r="AF1127" s="233">
        <v>0</v>
      </c>
      <c r="AG1127" s="233">
        <v>278.97685000000001</v>
      </c>
      <c r="AH1127" s="233">
        <v>0</v>
      </c>
      <c r="AI1127" s="233">
        <v>0.22463</v>
      </c>
      <c r="AJ1127" s="488">
        <v>2647.6413400000001</v>
      </c>
    </row>
    <row r="1128" spans="1:36" s="42" customFormat="1" x14ac:dyDescent="0.25">
      <c r="A1128" s="406"/>
      <c r="B1128" s="115">
        <v>710515</v>
      </c>
      <c r="C1128" s="185" t="s">
        <v>116</v>
      </c>
      <c r="D1128" s="483">
        <v>0</v>
      </c>
      <c r="E1128" s="483">
        <v>0</v>
      </c>
      <c r="F1128" s="483">
        <v>0</v>
      </c>
      <c r="G1128" s="483">
        <v>0</v>
      </c>
      <c r="H1128" s="89">
        <v>0</v>
      </c>
      <c r="I1128" s="483">
        <v>0</v>
      </c>
      <c r="J1128" s="483">
        <v>0</v>
      </c>
      <c r="K1128" s="483">
        <v>0</v>
      </c>
      <c r="L1128" s="483">
        <v>0</v>
      </c>
      <c r="M1128" s="483">
        <v>0</v>
      </c>
      <c r="N1128" s="483">
        <v>0</v>
      </c>
      <c r="O1128" s="483">
        <v>0</v>
      </c>
      <c r="P1128" s="483">
        <v>0</v>
      </c>
      <c r="Q1128" s="483">
        <v>0</v>
      </c>
      <c r="R1128" s="89">
        <v>0</v>
      </c>
      <c r="S1128" s="483">
        <v>0</v>
      </c>
      <c r="T1128" s="483">
        <v>0</v>
      </c>
      <c r="U1128" s="483">
        <v>0</v>
      </c>
      <c r="V1128" s="483">
        <v>0</v>
      </c>
      <c r="W1128" s="483">
        <v>0</v>
      </c>
      <c r="X1128" s="483">
        <v>0</v>
      </c>
      <c r="Y1128" s="483">
        <v>0</v>
      </c>
      <c r="Z1128" s="483">
        <v>0</v>
      </c>
      <c r="AA1128" s="483">
        <v>0</v>
      </c>
      <c r="AB1128" s="483">
        <v>0</v>
      </c>
      <c r="AC1128" s="483">
        <v>0</v>
      </c>
      <c r="AD1128" s="483">
        <v>0</v>
      </c>
      <c r="AE1128" s="483">
        <v>0</v>
      </c>
      <c r="AF1128" s="233">
        <v>0</v>
      </c>
      <c r="AG1128" s="233">
        <v>0</v>
      </c>
      <c r="AH1128" s="233">
        <v>0</v>
      </c>
      <c r="AI1128" s="233">
        <v>0</v>
      </c>
      <c r="AJ1128" s="488">
        <v>0</v>
      </c>
    </row>
    <row r="1129" spans="1:36" s="42" customFormat="1" x14ac:dyDescent="0.25">
      <c r="A1129" s="406"/>
      <c r="B1129" s="115">
        <v>710520</v>
      </c>
      <c r="C1129" s="185" t="s">
        <v>209</v>
      </c>
      <c r="D1129" s="483">
        <v>0</v>
      </c>
      <c r="E1129" s="483">
        <v>0</v>
      </c>
      <c r="F1129" s="483">
        <v>0</v>
      </c>
      <c r="G1129" s="483">
        <v>0</v>
      </c>
      <c r="H1129" s="89">
        <v>0</v>
      </c>
      <c r="I1129" s="483">
        <v>0.97511000000000003</v>
      </c>
      <c r="J1129" s="483">
        <v>0</v>
      </c>
      <c r="K1129" s="483">
        <v>0</v>
      </c>
      <c r="L1129" s="483">
        <v>0</v>
      </c>
      <c r="M1129" s="483">
        <v>1E-3</v>
      </c>
      <c r="N1129" s="483">
        <v>0</v>
      </c>
      <c r="O1129" s="483">
        <v>0</v>
      </c>
      <c r="P1129" s="483">
        <v>0</v>
      </c>
      <c r="Q1129" s="483">
        <v>0</v>
      </c>
      <c r="R1129" s="89">
        <v>0.97611000000000003</v>
      </c>
      <c r="S1129" s="483">
        <v>0</v>
      </c>
      <c r="T1129" s="483">
        <v>0</v>
      </c>
      <c r="U1129" s="483">
        <v>0</v>
      </c>
      <c r="V1129" s="483">
        <v>0</v>
      </c>
      <c r="W1129" s="483">
        <v>0</v>
      </c>
      <c r="X1129" s="483">
        <v>0</v>
      </c>
      <c r="Y1129" s="483">
        <v>0</v>
      </c>
      <c r="Z1129" s="483">
        <v>0</v>
      </c>
      <c r="AA1129" s="483">
        <v>0</v>
      </c>
      <c r="AB1129" s="483">
        <v>0</v>
      </c>
      <c r="AC1129" s="483">
        <v>0</v>
      </c>
      <c r="AD1129" s="483">
        <v>0</v>
      </c>
      <c r="AE1129" s="483">
        <v>0.97611000000000003</v>
      </c>
      <c r="AF1129" s="233">
        <v>0</v>
      </c>
      <c r="AG1129" s="233">
        <v>1E-3</v>
      </c>
      <c r="AH1129" s="233">
        <v>0</v>
      </c>
      <c r="AI1129" s="233">
        <v>0</v>
      </c>
      <c r="AJ1129" s="488">
        <v>0.97511000000000003</v>
      </c>
    </row>
    <row r="1130" spans="1:36" s="42" customFormat="1" x14ac:dyDescent="0.25">
      <c r="A1130" s="406"/>
      <c r="B1130" s="115">
        <v>710525</v>
      </c>
      <c r="C1130" s="185" t="s">
        <v>421</v>
      </c>
      <c r="D1130" s="483">
        <v>0</v>
      </c>
      <c r="E1130" s="483">
        <v>0</v>
      </c>
      <c r="F1130" s="483">
        <v>0</v>
      </c>
      <c r="G1130" s="483">
        <v>0</v>
      </c>
      <c r="H1130" s="89">
        <v>0</v>
      </c>
      <c r="I1130" s="483">
        <v>0</v>
      </c>
      <c r="J1130" s="483">
        <v>0</v>
      </c>
      <c r="K1130" s="483">
        <v>0</v>
      </c>
      <c r="L1130" s="483">
        <v>0</v>
      </c>
      <c r="M1130" s="483">
        <v>0</v>
      </c>
      <c r="N1130" s="483">
        <v>0</v>
      </c>
      <c r="O1130" s="483">
        <v>0</v>
      </c>
      <c r="P1130" s="483">
        <v>0</v>
      </c>
      <c r="Q1130" s="483">
        <v>0</v>
      </c>
      <c r="R1130" s="89">
        <v>0</v>
      </c>
      <c r="S1130" s="483">
        <v>0</v>
      </c>
      <c r="T1130" s="483">
        <v>0</v>
      </c>
      <c r="U1130" s="483">
        <v>0</v>
      </c>
      <c r="V1130" s="483">
        <v>0</v>
      </c>
      <c r="W1130" s="483">
        <v>0</v>
      </c>
      <c r="X1130" s="483">
        <v>0</v>
      </c>
      <c r="Y1130" s="483">
        <v>0</v>
      </c>
      <c r="Z1130" s="483">
        <v>0</v>
      </c>
      <c r="AA1130" s="483">
        <v>0</v>
      </c>
      <c r="AB1130" s="483">
        <v>0</v>
      </c>
      <c r="AC1130" s="483">
        <v>0</v>
      </c>
      <c r="AD1130" s="483">
        <v>0</v>
      </c>
      <c r="AE1130" s="483">
        <v>0</v>
      </c>
      <c r="AF1130" s="233">
        <v>0</v>
      </c>
      <c r="AG1130" s="233">
        <v>0</v>
      </c>
      <c r="AH1130" s="233">
        <v>0</v>
      </c>
      <c r="AI1130" s="233">
        <v>0</v>
      </c>
      <c r="AJ1130" s="488">
        <v>0</v>
      </c>
    </row>
    <row r="1131" spans="1:36" s="42" customFormat="1" x14ac:dyDescent="0.25">
      <c r="A1131" s="406"/>
      <c r="B1131" s="115">
        <v>710530</v>
      </c>
      <c r="C1131" s="185" t="s">
        <v>210</v>
      </c>
      <c r="D1131" s="483">
        <v>0</v>
      </c>
      <c r="E1131" s="483">
        <v>0</v>
      </c>
      <c r="F1131" s="483">
        <v>0</v>
      </c>
      <c r="G1131" s="483">
        <v>0</v>
      </c>
      <c r="H1131" s="89">
        <v>0</v>
      </c>
      <c r="I1131" s="483">
        <v>0</v>
      </c>
      <c r="J1131" s="483">
        <v>0</v>
      </c>
      <c r="K1131" s="483">
        <v>0</v>
      </c>
      <c r="L1131" s="483">
        <v>0</v>
      </c>
      <c r="M1131" s="483">
        <v>0</v>
      </c>
      <c r="N1131" s="483">
        <v>0</v>
      </c>
      <c r="O1131" s="483">
        <v>0</v>
      </c>
      <c r="P1131" s="483">
        <v>0</v>
      </c>
      <c r="Q1131" s="483">
        <v>0</v>
      </c>
      <c r="R1131" s="89">
        <v>0</v>
      </c>
      <c r="S1131" s="483">
        <v>0</v>
      </c>
      <c r="T1131" s="483">
        <v>0</v>
      </c>
      <c r="U1131" s="483">
        <v>0</v>
      </c>
      <c r="V1131" s="483">
        <v>0</v>
      </c>
      <c r="W1131" s="483">
        <v>0</v>
      </c>
      <c r="X1131" s="483">
        <v>0</v>
      </c>
      <c r="Y1131" s="483">
        <v>0</v>
      </c>
      <c r="Z1131" s="483">
        <v>0</v>
      </c>
      <c r="AA1131" s="483">
        <v>0</v>
      </c>
      <c r="AB1131" s="483">
        <v>0</v>
      </c>
      <c r="AC1131" s="483">
        <v>0</v>
      </c>
      <c r="AD1131" s="483">
        <v>0</v>
      </c>
      <c r="AE1131" s="483">
        <v>0</v>
      </c>
      <c r="AF1131" s="233">
        <v>0</v>
      </c>
      <c r="AG1131" s="233">
        <v>0</v>
      </c>
      <c r="AH1131" s="233">
        <v>0</v>
      </c>
      <c r="AI1131" s="233">
        <v>0</v>
      </c>
      <c r="AJ1131" s="488">
        <v>0</v>
      </c>
    </row>
    <row r="1132" spans="1:36" s="42" customFormat="1" x14ac:dyDescent="0.25">
      <c r="A1132" s="406"/>
      <c r="B1132" s="115">
        <v>710535</v>
      </c>
      <c r="C1132" s="185" t="s">
        <v>117</v>
      </c>
      <c r="D1132" s="483">
        <v>0</v>
      </c>
      <c r="E1132" s="483">
        <v>0</v>
      </c>
      <c r="F1132" s="483">
        <v>0</v>
      </c>
      <c r="G1132" s="483">
        <v>0</v>
      </c>
      <c r="H1132" s="89">
        <v>0</v>
      </c>
      <c r="I1132" s="483">
        <v>381.56470999999999</v>
      </c>
      <c r="J1132" s="483">
        <v>0</v>
      </c>
      <c r="K1132" s="483">
        <v>0</v>
      </c>
      <c r="L1132" s="483">
        <v>0</v>
      </c>
      <c r="M1132" s="483">
        <v>0</v>
      </c>
      <c r="N1132" s="483">
        <v>0</v>
      </c>
      <c r="O1132" s="483">
        <v>0</v>
      </c>
      <c r="P1132" s="483">
        <v>0</v>
      </c>
      <c r="Q1132" s="483">
        <v>0</v>
      </c>
      <c r="R1132" s="89">
        <v>381.56470999999999</v>
      </c>
      <c r="S1132" s="483">
        <v>0</v>
      </c>
      <c r="T1132" s="483">
        <v>0</v>
      </c>
      <c r="U1132" s="483">
        <v>0</v>
      </c>
      <c r="V1132" s="483">
        <v>0</v>
      </c>
      <c r="W1132" s="483">
        <v>0</v>
      </c>
      <c r="X1132" s="483">
        <v>0</v>
      </c>
      <c r="Y1132" s="483">
        <v>0</v>
      </c>
      <c r="Z1132" s="483">
        <v>0</v>
      </c>
      <c r="AA1132" s="483">
        <v>0</v>
      </c>
      <c r="AB1132" s="483">
        <v>0</v>
      </c>
      <c r="AC1132" s="483">
        <v>0</v>
      </c>
      <c r="AD1132" s="483">
        <v>0</v>
      </c>
      <c r="AE1132" s="483">
        <v>381.56470999999999</v>
      </c>
      <c r="AF1132" s="233">
        <v>0</v>
      </c>
      <c r="AG1132" s="233">
        <v>0</v>
      </c>
      <c r="AH1132" s="233">
        <v>0</v>
      </c>
      <c r="AI1132" s="233">
        <v>0</v>
      </c>
      <c r="AJ1132" s="488">
        <v>381.56470999999999</v>
      </c>
    </row>
    <row r="1133" spans="1:36" s="42" customFormat="1" x14ac:dyDescent="0.25">
      <c r="A1133" s="406"/>
      <c r="B1133" s="115">
        <v>7106</v>
      </c>
      <c r="C1133" s="185" t="s">
        <v>424</v>
      </c>
      <c r="D1133" s="483">
        <v>0</v>
      </c>
      <c r="E1133" s="483">
        <v>0</v>
      </c>
      <c r="F1133" s="483">
        <v>609441.09429000004</v>
      </c>
      <c r="G1133" s="483">
        <v>5095.7865700000002</v>
      </c>
      <c r="H1133" s="89">
        <v>614536.88086000003</v>
      </c>
      <c r="I1133" s="483">
        <v>22910.486980000001</v>
      </c>
      <c r="J1133" s="483">
        <v>3874.0468300000002</v>
      </c>
      <c r="K1133" s="483">
        <v>0</v>
      </c>
      <c r="L1133" s="483">
        <v>0</v>
      </c>
      <c r="M1133" s="483">
        <v>0</v>
      </c>
      <c r="N1133" s="483">
        <v>0</v>
      </c>
      <c r="O1133" s="483">
        <v>0</v>
      </c>
      <c r="P1133" s="483">
        <v>0</v>
      </c>
      <c r="Q1133" s="483">
        <v>0</v>
      </c>
      <c r="R1133" s="89">
        <v>26784.533810000001</v>
      </c>
      <c r="S1133" s="483">
        <v>0</v>
      </c>
      <c r="T1133" s="483">
        <v>0</v>
      </c>
      <c r="U1133" s="483">
        <v>0</v>
      </c>
      <c r="V1133" s="483">
        <v>0</v>
      </c>
      <c r="W1133" s="483">
        <v>0</v>
      </c>
      <c r="X1133" s="483">
        <v>0</v>
      </c>
      <c r="Y1133" s="483">
        <v>0</v>
      </c>
      <c r="Z1133" s="483">
        <v>0</v>
      </c>
      <c r="AA1133" s="483">
        <v>0</v>
      </c>
      <c r="AB1133" s="483">
        <v>0</v>
      </c>
      <c r="AC1133" s="483">
        <v>0</v>
      </c>
      <c r="AD1133" s="483">
        <v>0</v>
      </c>
      <c r="AE1133" s="483">
        <v>641321.41467000009</v>
      </c>
      <c r="AF1133" s="233">
        <v>0</v>
      </c>
      <c r="AG1133" s="233">
        <v>0</v>
      </c>
      <c r="AH1133" s="233">
        <v>0</v>
      </c>
      <c r="AI1133" s="233">
        <v>0</v>
      </c>
      <c r="AJ1133" s="488">
        <v>641321.41467000009</v>
      </c>
    </row>
    <row r="1134" spans="1:36" s="42" customFormat="1" x14ac:dyDescent="0.25">
      <c r="A1134" s="406"/>
      <c r="B1134" s="115">
        <v>710605</v>
      </c>
      <c r="C1134" s="185" t="s">
        <v>199</v>
      </c>
      <c r="D1134" s="483">
        <v>0</v>
      </c>
      <c r="E1134" s="483">
        <v>0</v>
      </c>
      <c r="F1134" s="483">
        <v>447810.34935999999</v>
      </c>
      <c r="G1134" s="483">
        <v>4038.6687900000002</v>
      </c>
      <c r="H1134" s="89">
        <v>451849.01815000002</v>
      </c>
      <c r="I1134" s="483">
        <v>0</v>
      </c>
      <c r="J1134" s="483">
        <v>3120.6178300000001</v>
      </c>
      <c r="K1134" s="483">
        <v>0</v>
      </c>
      <c r="L1134" s="483">
        <v>0</v>
      </c>
      <c r="M1134" s="483">
        <v>0</v>
      </c>
      <c r="N1134" s="483">
        <v>0</v>
      </c>
      <c r="O1134" s="483">
        <v>0</v>
      </c>
      <c r="P1134" s="483">
        <v>0</v>
      </c>
      <c r="Q1134" s="483">
        <v>0</v>
      </c>
      <c r="R1134" s="89">
        <v>3120.6178300000001</v>
      </c>
      <c r="S1134" s="483">
        <v>0</v>
      </c>
      <c r="T1134" s="483">
        <v>0</v>
      </c>
      <c r="U1134" s="483">
        <v>0</v>
      </c>
      <c r="V1134" s="483">
        <v>0</v>
      </c>
      <c r="W1134" s="483">
        <v>0</v>
      </c>
      <c r="X1134" s="483">
        <v>0</v>
      </c>
      <c r="Y1134" s="483">
        <v>0</v>
      </c>
      <c r="Z1134" s="483">
        <v>0</v>
      </c>
      <c r="AA1134" s="483">
        <v>0</v>
      </c>
      <c r="AB1134" s="483">
        <v>0</v>
      </c>
      <c r="AC1134" s="483">
        <v>0</v>
      </c>
      <c r="AD1134" s="483">
        <v>0</v>
      </c>
      <c r="AE1134" s="483">
        <v>454969.63598000002</v>
      </c>
      <c r="AF1134" s="233">
        <v>0</v>
      </c>
      <c r="AG1134" s="233">
        <v>0</v>
      </c>
      <c r="AH1134" s="233">
        <v>0</v>
      </c>
      <c r="AI1134" s="233">
        <v>0</v>
      </c>
      <c r="AJ1134" s="488">
        <v>454969.63598000002</v>
      </c>
    </row>
    <row r="1135" spans="1:36" s="42" customFormat="1" x14ac:dyDescent="0.25">
      <c r="A1135" s="406"/>
      <c r="B1135" s="115">
        <v>710610</v>
      </c>
      <c r="C1135" s="185" t="s">
        <v>115</v>
      </c>
      <c r="D1135" s="483">
        <v>0</v>
      </c>
      <c r="E1135" s="483">
        <v>0</v>
      </c>
      <c r="F1135" s="483">
        <v>143744.86470999999</v>
      </c>
      <c r="G1135" s="483">
        <v>277.28037</v>
      </c>
      <c r="H1135" s="89">
        <v>144022.14507999999</v>
      </c>
      <c r="I1135" s="483">
        <v>0</v>
      </c>
      <c r="J1135" s="483">
        <v>0</v>
      </c>
      <c r="K1135" s="483">
        <v>0</v>
      </c>
      <c r="L1135" s="483">
        <v>0</v>
      </c>
      <c r="M1135" s="483">
        <v>0</v>
      </c>
      <c r="N1135" s="483">
        <v>0</v>
      </c>
      <c r="O1135" s="483">
        <v>0</v>
      </c>
      <c r="P1135" s="483">
        <v>0</v>
      </c>
      <c r="Q1135" s="483">
        <v>0</v>
      </c>
      <c r="R1135" s="89">
        <v>0</v>
      </c>
      <c r="S1135" s="483">
        <v>0</v>
      </c>
      <c r="T1135" s="483">
        <v>0</v>
      </c>
      <c r="U1135" s="483">
        <v>0</v>
      </c>
      <c r="V1135" s="483">
        <v>0</v>
      </c>
      <c r="W1135" s="483">
        <v>0</v>
      </c>
      <c r="X1135" s="483">
        <v>0</v>
      </c>
      <c r="Y1135" s="483">
        <v>0</v>
      </c>
      <c r="Z1135" s="483">
        <v>0</v>
      </c>
      <c r="AA1135" s="483">
        <v>0</v>
      </c>
      <c r="AB1135" s="483">
        <v>0</v>
      </c>
      <c r="AC1135" s="483">
        <v>0</v>
      </c>
      <c r="AD1135" s="483">
        <v>0</v>
      </c>
      <c r="AE1135" s="483">
        <v>144022.14507999999</v>
      </c>
      <c r="AF1135" s="233">
        <v>0</v>
      </c>
      <c r="AG1135" s="233">
        <v>0</v>
      </c>
      <c r="AH1135" s="233">
        <v>0</v>
      </c>
      <c r="AI1135" s="233">
        <v>0</v>
      </c>
      <c r="AJ1135" s="488">
        <v>144022.14507999999</v>
      </c>
    </row>
    <row r="1136" spans="1:36" s="42" customFormat="1" x14ac:dyDescent="0.25">
      <c r="A1136" s="406"/>
      <c r="B1136" s="115">
        <v>710615</v>
      </c>
      <c r="C1136" s="185" t="s">
        <v>116</v>
      </c>
      <c r="D1136" s="483">
        <v>0</v>
      </c>
      <c r="E1136" s="483">
        <v>0</v>
      </c>
      <c r="F1136" s="483">
        <v>0</v>
      </c>
      <c r="G1136" s="483">
        <v>0</v>
      </c>
      <c r="H1136" s="89">
        <v>0</v>
      </c>
      <c r="I1136" s="483">
        <v>0</v>
      </c>
      <c r="J1136" s="483">
        <v>0</v>
      </c>
      <c r="K1136" s="483">
        <v>0</v>
      </c>
      <c r="L1136" s="483">
        <v>0</v>
      </c>
      <c r="M1136" s="483">
        <v>0</v>
      </c>
      <c r="N1136" s="483">
        <v>0</v>
      </c>
      <c r="O1136" s="483">
        <v>0</v>
      </c>
      <c r="P1136" s="483">
        <v>0</v>
      </c>
      <c r="Q1136" s="483">
        <v>0</v>
      </c>
      <c r="R1136" s="89">
        <v>0</v>
      </c>
      <c r="S1136" s="483">
        <v>0</v>
      </c>
      <c r="T1136" s="483">
        <v>0</v>
      </c>
      <c r="U1136" s="483">
        <v>0</v>
      </c>
      <c r="V1136" s="483">
        <v>0</v>
      </c>
      <c r="W1136" s="483">
        <v>0</v>
      </c>
      <c r="X1136" s="483">
        <v>0</v>
      </c>
      <c r="Y1136" s="483">
        <v>0</v>
      </c>
      <c r="Z1136" s="483">
        <v>0</v>
      </c>
      <c r="AA1136" s="483">
        <v>0</v>
      </c>
      <c r="AB1136" s="483">
        <v>0</v>
      </c>
      <c r="AC1136" s="483">
        <v>0</v>
      </c>
      <c r="AD1136" s="483">
        <v>0</v>
      </c>
      <c r="AE1136" s="483">
        <v>0</v>
      </c>
      <c r="AF1136" s="233">
        <v>0</v>
      </c>
      <c r="AG1136" s="233">
        <v>0</v>
      </c>
      <c r="AH1136" s="233">
        <v>0</v>
      </c>
      <c r="AI1136" s="233">
        <v>0</v>
      </c>
      <c r="AJ1136" s="488">
        <v>0</v>
      </c>
    </row>
    <row r="1137" spans="1:36" s="42" customFormat="1" x14ac:dyDescent="0.25">
      <c r="A1137" s="406"/>
      <c r="B1137" s="115">
        <v>710620</v>
      </c>
      <c r="C1137" s="185" t="s">
        <v>209</v>
      </c>
      <c r="D1137" s="483">
        <v>0</v>
      </c>
      <c r="E1137" s="483">
        <v>0</v>
      </c>
      <c r="F1137" s="483">
        <v>17885.880219999999</v>
      </c>
      <c r="G1137" s="483">
        <v>778.35793000000001</v>
      </c>
      <c r="H1137" s="89">
        <v>18664.238149999997</v>
      </c>
      <c r="I1137" s="483">
        <v>0</v>
      </c>
      <c r="J1137" s="483">
        <v>753.42899999999997</v>
      </c>
      <c r="K1137" s="483">
        <v>0</v>
      </c>
      <c r="L1137" s="483">
        <v>0</v>
      </c>
      <c r="M1137" s="483">
        <v>0</v>
      </c>
      <c r="N1137" s="483">
        <v>0</v>
      </c>
      <c r="O1137" s="483">
        <v>0</v>
      </c>
      <c r="P1137" s="483">
        <v>0</v>
      </c>
      <c r="Q1137" s="483">
        <v>0</v>
      </c>
      <c r="R1137" s="89">
        <v>753.42899999999997</v>
      </c>
      <c r="S1137" s="483">
        <v>0</v>
      </c>
      <c r="T1137" s="483">
        <v>0</v>
      </c>
      <c r="U1137" s="483">
        <v>0</v>
      </c>
      <c r="V1137" s="483">
        <v>0</v>
      </c>
      <c r="W1137" s="483">
        <v>0</v>
      </c>
      <c r="X1137" s="483">
        <v>0</v>
      </c>
      <c r="Y1137" s="483">
        <v>0</v>
      </c>
      <c r="Z1137" s="483">
        <v>0</v>
      </c>
      <c r="AA1137" s="483">
        <v>0</v>
      </c>
      <c r="AB1137" s="483">
        <v>0</v>
      </c>
      <c r="AC1137" s="483">
        <v>0</v>
      </c>
      <c r="AD1137" s="483">
        <v>0</v>
      </c>
      <c r="AE1137" s="483">
        <v>19417.667149999997</v>
      </c>
      <c r="AF1137" s="233">
        <v>0</v>
      </c>
      <c r="AG1137" s="233">
        <v>0</v>
      </c>
      <c r="AH1137" s="233">
        <v>0</v>
      </c>
      <c r="AI1137" s="233">
        <v>0</v>
      </c>
      <c r="AJ1137" s="488">
        <v>19417.667149999997</v>
      </c>
    </row>
    <row r="1138" spans="1:36" s="42" customFormat="1" x14ac:dyDescent="0.25">
      <c r="A1138" s="406"/>
      <c r="B1138" s="115">
        <v>710625</v>
      </c>
      <c r="C1138" s="185" t="s">
        <v>421</v>
      </c>
      <c r="D1138" s="483">
        <v>0</v>
      </c>
      <c r="E1138" s="483">
        <v>0</v>
      </c>
      <c r="F1138" s="483">
        <v>0</v>
      </c>
      <c r="G1138" s="483">
        <v>0</v>
      </c>
      <c r="H1138" s="89">
        <v>0</v>
      </c>
      <c r="I1138" s="483">
        <v>0</v>
      </c>
      <c r="J1138" s="483">
        <v>0</v>
      </c>
      <c r="K1138" s="483">
        <v>0</v>
      </c>
      <c r="L1138" s="483">
        <v>0</v>
      </c>
      <c r="M1138" s="483">
        <v>0</v>
      </c>
      <c r="N1138" s="483">
        <v>0</v>
      </c>
      <c r="O1138" s="483">
        <v>0</v>
      </c>
      <c r="P1138" s="483">
        <v>0</v>
      </c>
      <c r="Q1138" s="483">
        <v>0</v>
      </c>
      <c r="R1138" s="89">
        <v>0</v>
      </c>
      <c r="S1138" s="483">
        <v>0</v>
      </c>
      <c r="T1138" s="483">
        <v>0</v>
      </c>
      <c r="U1138" s="483">
        <v>0</v>
      </c>
      <c r="V1138" s="483">
        <v>0</v>
      </c>
      <c r="W1138" s="483">
        <v>0</v>
      </c>
      <c r="X1138" s="483">
        <v>0</v>
      </c>
      <c r="Y1138" s="483">
        <v>0</v>
      </c>
      <c r="Z1138" s="483">
        <v>0</v>
      </c>
      <c r="AA1138" s="483">
        <v>0</v>
      </c>
      <c r="AB1138" s="483">
        <v>0</v>
      </c>
      <c r="AC1138" s="483">
        <v>0</v>
      </c>
      <c r="AD1138" s="483">
        <v>0</v>
      </c>
      <c r="AE1138" s="483">
        <v>0</v>
      </c>
      <c r="AF1138" s="233">
        <v>0</v>
      </c>
      <c r="AG1138" s="233">
        <v>0</v>
      </c>
      <c r="AH1138" s="233">
        <v>0</v>
      </c>
      <c r="AI1138" s="233">
        <v>0</v>
      </c>
      <c r="AJ1138" s="488">
        <v>0</v>
      </c>
    </row>
    <row r="1139" spans="1:36" s="42" customFormat="1" x14ac:dyDescent="0.25">
      <c r="A1139" s="406"/>
      <c r="B1139" s="115">
        <v>710630</v>
      </c>
      <c r="C1139" s="185" t="s">
        <v>210</v>
      </c>
      <c r="D1139" s="483">
        <v>0</v>
      </c>
      <c r="E1139" s="483">
        <v>0</v>
      </c>
      <c r="F1139" s="483">
        <v>0</v>
      </c>
      <c r="G1139" s="483">
        <v>1.4794799999999999</v>
      </c>
      <c r="H1139" s="89">
        <v>1.4794799999999999</v>
      </c>
      <c r="I1139" s="483">
        <v>22910.486980000001</v>
      </c>
      <c r="J1139" s="483">
        <v>0</v>
      </c>
      <c r="K1139" s="483">
        <v>0</v>
      </c>
      <c r="L1139" s="483">
        <v>0</v>
      </c>
      <c r="M1139" s="483">
        <v>0</v>
      </c>
      <c r="N1139" s="483">
        <v>0</v>
      </c>
      <c r="O1139" s="483">
        <v>0</v>
      </c>
      <c r="P1139" s="483">
        <v>0</v>
      </c>
      <c r="Q1139" s="483">
        <v>0</v>
      </c>
      <c r="R1139" s="89">
        <v>22910.486980000001</v>
      </c>
      <c r="S1139" s="483">
        <v>0</v>
      </c>
      <c r="T1139" s="483">
        <v>0</v>
      </c>
      <c r="U1139" s="483">
        <v>0</v>
      </c>
      <c r="V1139" s="483">
        <v>0</v>
      </c>
      <c r="W1139" s="483">
        <v>0</v>
      </c>
      <c r="X1139" s="483">
        <v>0</v>
      </c>
      <c r="Y1139" s="483">
        <v>0</v>
      </c>
      <c r="Z1139" s="483">
        <v>0</v>
      </c>
      <c r="AA1139" s="483">
        <v>0</v>
      </c>
      <c r="AB1139" s="483">
        <v>0</v>
      </c>
      <c r="AC1139" s="483">
        <v>0</v>
      </c>
      <c r="AD1139" s="483">
        <v>0</v>
      </c>
      <c r="AE1139" s="483">
        <v>22911.966460000003</v>
      </c>
      <c r="AF1139" s="233">
        <v>0</v>
      </c>
      <c r="AG1139" s="233">
        <v>0</v>
      </c>
      <c r="AH1139" s="233">
        <v>0</v>
      </c>
      <c r="AI1139" s="233">
        <v>0</v>
      </c>
      <c r="AJ1139" s="488">
        <v>22911.966460000003</v>
      </c>
    </row>
    <row r="1140" spans="1:36" s="42" customFormat="1" x14ac:dyDescent="0.25">
      <c r="A1140" s="406"/>
      <c r="B1140" s="115">
        <v>710635</v>
      </c>
      <c r="C1140" s="185" t="s">
        <v>117</v>
      </c>
      <c r="D1140" s="483">
        <v>0</v>
      </c>
      <c r="E1140" s="483">
        <v>0</v>
      </c>
      <c r="F1140" s="483">
        <v>0</v>
      </c>
      <c r="G1140" s="483">
        <v>0</v>
      </c>
      <c r="H1140" s="89">
        <v>0</v>
      </c>
      <c r="I1140" s="483">
        <v>0</v>
      </c>
      <c r="J1140" s="483">
        <v>0</v>
      </c>
      <c r="K1140" s="483">
        <v>0</v>
      </c>
      <c r="L1140" s="483">
        <v>0</v>
      </c>
      <c r="M1140" s="483">
        <v>0</v>
      </c>
      <c r="N1140" s="483">
        <v>0</v>
      </c>
      <c r="O1140" s="483">
        <v>0</v>
      </c>
      <c r="P1140" s="483">
        <v>0</v>
      </c>
      <c r="Q1140" s="483">
        <v>0</v>
      </c>
      <c r="R1140" s="89">
        <v>0</v>
      </c>
      <c r="S1140" s="483">
        <v>0</v>
      </c>
      <c r="T1140" s="483">
        <v>0</v>
      </c>
      <c r="U1140" s="483">
        <v>0</v>
      </c>
      <c r="V1140" s="483">
        <v>0</v>
      </c>
      <c r="W1140" s="483">
        <v>0</v>
      </c>
      <c r="X1140" s="483">
        <v>0</v>
      </c>
      <c r="Y1140" s="483">
        <v>0</v>
      </c>
      <c r="Z1140" s="483">
        <v>0</v>
      </c>
      <c r="AA1140" s="483">
        <v>0</v>
      </c>
      <c r="AB1140" s="483">
        <v>0</v>
      </c>
      <c r="AC1140" s="483">
        <v>0</v>
      </c>
      <c r="AD1140" s="483">
        <v>0</v>
      </c>
      <c r="AE1140" s="483">
        <v>0</v>
      </c>
      <c r="AF1140" s="233">
        <v>0</v>
      </c>
      <c r="AG1140" s="233">
        <v>0</v>
      </c>
      <c r="AH1140" s="233">
        <v>0</v>
      </c>
      <c r="AI1140" s="233">
        <v>0</v>
      </c>
      <c r="AJ1140" s="488">
        <v>0</v>
      </c>
    </row>
    <row r="1141" spans="1:36" s="42" customFormat="1" x14ac:dyDescent="0.25">
      <c r="A1141" s="406"/>
      <c r="B1141" s="115">
        <v>7107</v>
      </c>
      <c r="C1141" s="185" t="s">
        <v>1700</v>
      </c>
      <c r="D1141" s="483">
        <v>18992.5448</v>
      </c>
      <c r="E1141" s="483">
        <v>166519.72344</v>
      </c>
      <c r="F1141" s="483">
        <v>275739.57870999997</v>
      </c>
      <c r="G1141" s="483">
        <v>85421.543950000007</v>
      </c>
      <c r="H1141" s="89">
        <v>546673.3909</v>
      </c>
      <c r="I1141" s="483">
        <v>51816.479220000001</v>
      </c>
      <c r="J1141" s="483">
        <v>20935.385330000001</v>
      </c>
      <c r="K1141" s="483">
        <v>0</v>
      </c>
      <c r="L1141" s="483">
        <v>277235.66661999997</v>
      </c>
      <c r="M1141" s="483">
        <v>26490.456010000002</v>
      </c>
      <c r="N1141" s="483">
        <v>29379.498179999999</v>
      </c>
      <c r="O1141" s="483">
        <v>37308.13046</v>
      </c>
      <c r="P1141" s="483">
        <v>14735.96236</v>
      </c>
      <c r="Q1141" s="483">
        <v>4262.45849</v>
      </c>
      <c r="R1141" s="89">
        <v>462164.03667</v>
      </c>
      <c r="S1141" s="483">
        <v>10217.523370000001</v>
      </c>
      <c r="T1141" s="483">
        <v>466.88803000000001</v>
      </c>
      <c r="U1141" s="483">
        <v>2449.3020000000001</v>
      </c>
      <c r="V1141" s="483">
        <v>1419.17993</v>
      </c>
      <c r="W1141" s="483">
        <v>531.83515999999997</v>
      </c>
      <c r="X1141" s="483">
        <v>8601.3027999999995</v>
      </c>
      <c r="Y1141" s="483">
        <v>0</v>
      </c>
      <c r="Z1141" s="483">
        <v>1165.8529900000001</v>
      </c>
      <c r="AA1141" s="483">
        <v>527.25077999999996</v>
      </c>
      <c r="AB1141" s="483">
        <v>981.89305999999999</v>
      </c>
      <c r="AC1141" s="483">
        <v>974.80802000000006</v>
      </c>
      <c r="AD1141" s="483">
        <v>27335.836139999996</v>
      </c>
      <c r="AE1141" s="483">
        <v>1036173.2637100001</v>
      </c>
      <c r="AF1141" s="233">
        <v>29379.498179999999</v>
      </c>
      <c r="AG1141" s="233">
        <v>305145.30255999998</v>
      </c>
      <c r="AH1141" s="233">
        <v>0</v>
      </c>
      <c r="AI1141" s="233">
        <v>1502.0588</v>
      </c>
      <c r="AJ1141" s="488">
        <v>700146.40416999999</v>
      </c>
    </row>
    <row r="1142" spans="1:36" s="42" customFormat="1" x14ac:dyDescent="0.25">
      <c r="A1142" s="406"/>
      <c r="B1142" s="115">
        <v>710705</v>
      </c>
      <c r="C1142" s="185" t="s">
        <v>1167</v>
      </c>
      <c r="D1142" s="483">
        <v>9231.0972700000002</v>
      </c>
      <c r="E1142" s="483">
        <v>113970.69359</v>
      </c>
      <c r="F1142" s="483">
        <v>99207.640809999997</v>
      </c>
      <c r="G1142" s="483">
        <v>16289.49949</v>
      </c>
      <c r="H1142" s="89">
        <v>238698.93115999998</v>
      </c>
      <c r="I1142" s="483">
        <v>23686.43591</v>
      </c>
      <c r="J1142" s="483">
        <v>7546.3316199999999</v>
      </c>
      <c r="K1142" s="483">
        <v>0</v>
      </c>
      <c r="L1142" s="483">
        <v>6122.2932099999998</v>
      </c>
      <c r="M1142" s="483">
        <v>26355.83223</v>
      </c>
      <c r="N1142" s="483">
        <v>21348.21989</v>
      </c>
      <c r="O1142" s="483">
        <v>10813.488310000001</v>
      </c>
      <c r="P1142" s="483">
        <v>4313.4292800000003</v>
      </c>
      <c r="Q1142" s="483">
        <v>169.69744</v>
      </c>
      <c r="R1142" s="89">
        <v>100355.72788999999</v>
      </c>
      <c r="S1142" s="483">
        <v>5102.8302700000004</v>
      </c>
      <c r="T1142" s="483">
        <v>450.96096999999997</v>
      </c>
      <c r="U1142" s="483">
        <v>2449.3020000000001</v>
      </c>
      <c r="V1142" s="483">
        <v>33.05791</v>
      </c>
      <c r="W1142" s="483">
        <v>0</v>
      </c>
      <c r="X1142" s="483">
        <v>1842.9771900000001</v>
      </c>
      <c r="Y1142" s="483">
        <v>0</v>
      </c>
      <c r="Z1142" s="483">
        <v>172.9</v>
      </c>
      <c r="AA1142" s="483">
        <v>0</v>
      </c>
      <c r="AB1142" s="483">
        <v>207.74008000000001</v>
      </c>
      <c r="AC1142" s="483">
        <v>0</v>
      </c>
      <c r="AD1142" s="483">
        <v>10259.76842</v>
      </c>
      <c r="AE1142" s="483">
        <v>349314.42746999994</v>
      </c>
      <c r="AF1142" s="233">
        <v>21348.21989</v>
      </c>
      <c r="AG1142" s="233">
        <v>32511.183349999999</v>
      </c>
      <c r="AH1142" s="233">
        <v>0</v>
      </c>
      <c r="AI1142" s="233">
        <v>0</v>
      </c>
      <c r="AJ1142" s="488">
        <v>295455.02423000004</v>
      </c>
    </row>
    <row r="1143" spans="1:36" s="42" customFormat="1" x14ac:dyDescent="0.25">
      <c r="A1143" s="406"/>
      <c r="B1143" s="115">
        <v>710710</v>
      </c>
      <c r="C1143" s="185" t="s">
        <v>1290</v>
      </c>
      <c r="D1143" s="483">
        <v>3126.28125</v>
      </c>
      <c r="E1143" s="483">
        <v>3756.01388</v>
      </c>
      <c r="F1143" s="483">
        <v>41794.317349999998</v>
      </c>
      <c r="G1143" s="483">
        <v>43610.705300000001</v>
      </c>
      <c r="H1143" s="89">
        <v>92287.317779999998</v>
      </c>
      <c r="I1143" s="483">
        <v>20731.70304</v>
      </c>
      <c r="J1143" s="483">
        <v>8238.7366399999992</v>
      </c>
      <c r="K1143" s="483">
        <v>0</v>
      </c>
      <c r="L1143" s="483">
        <v>270417.46275000001</v>
      </c>
      <c r="M1143" s="483">
        <v>0</v>
      </c>
      <c r="N1143" s="483">
        <v>543.28607</v>
      </c>
      <c r="O1143" s="483">
        <v>12661.32886</v>
      </c>
      <c r="P1143" s="483">
        <v>6864.5638499999995</v>
      </c>
      <c r="Q1143" s="483">
        <v>82.153739999999999</v>
      </c>
      <c r="R1143" s="89">
        <v>319539.23494999995</v>
      </c>
      <c r="S1143" s="483">
        <v>26.629239999999999</v>
      </c>
      <c r="T1143" s="483">
        <v>15.927060000000001</v>
      </c>
      <c r="U1143" s="483">
        <v>0</v>
      </c>
      <c r="V1143" s="483">
        <v>945.76976000000002</v>
      </c>
      <c r="W1143" s="483">
        <v>62.77028</v>
      </c>
      <c r="X1143" s="483">
        <v>4884.0417200000002</v>
      </c>
      <c r="Y1143" s="483">
        <v>0</v>
      </c>
      <c r="Z1143" s="483">
        <v>323.85000000000002</v>
      </c>
      <c r="AA1143" s="483">
        <v>0</v>
      </c>
      <c r="AB1143" s="483">
        <v>52.407580000000003</v>
      </c>
      <c r="AC1143" s="483">
        <v>0</v>
      </c>
      <c r="AD1143" s="483">
        <v>6311.3956400000006</v>
      </c>
      <c r="AE1143" s="483">
        <v>418137.94836999994</v>
      </c>
      <c r="AF1143" s="233">
        <v>543.28607</v>
      </c>
      <c r="AG1143" s="233">
        <v>271363.23251</v>
      </c>
      <c r="AH1143" s="233">
        <v>0</v>
      </c>
      <c r="AI1143" s="233">
        <v>0</v>
      </c>
      <c r="AJ1143" s="488">
        <v>146231.42979000002</v>
      </c>
    </row>
    <row r="1144" spans="1:36" s="42" customFormat="1" x14ac:dyDescent="0.25">
      <c r="A1144" s="406"/>
      <c r="B1144" s="115">
        <v>710715</v>
      </c>
      <c r="C1144" s="185" t="s">
        <v>1168</v>
      </c>
      <c r="D1144" s="483">
        <v>3611.3123500000002</v>
      </c>
      <c r="E1144" s="483">
        <v>9156.7975200000001</v>
      </c>
      <c r="F1144" s="483">
        <v>33874.475059999997</v>
      </c>
      <c r="G1144" s="483">
        <v>8031.46389</v>
      </c>
      <c r="H1144" s="89">
        <v>54674.048819999996</v>
      </c>
      <c r="I1144" s="483">
        <v>947.25449000000003</v>
      </c>
      <c r="J1144" s="483">
        <v>1978.63309</v>
      </c>
      <c r="K1144" s="483">
        <v>0</v>
      </c>
      <c r="L1144" s="483">
        <v>0</v>
      </c>
      <c r="M1144" s="483">
        <v>130.01666</v>
      </c>
      <c r="N1144" s="483">
        <v>7183.5508600000003</v>
      </c>
      <c r="O1144" s="483">
        <v>2427.69</v>
      </c>
      <c r="P1144" s="483">
        <v>336.13798000000003</v>
      </c>
      <c r="Q1144" s="483">
        <v>112.63124000000001</v>
      </c>
      <c r="R1144" s="89">
        <v>13115.91432</v>
      </c>
      <c r="S1144" s="483">
        <v>73.944339999999997</v>
      </c>
      <c r="T1144" s="483">
        <v>0</v>
      </c>
      <c r="U1144" s="483">
        <v>0</v>
      </c>
      <c r="V1144" s="483">
        <v>1.55613</v>
      </c>
      <c r="W1144" s="483">
        <v>11.88158</v>
      </c>
      <c r="X1144" s="483">
        <v>0</v>
      </c>
      <c r="Y1144" s="483">
        <v>0</v>
      </c>
      <c r="Z1144" s="483">
        <v>70</v>
      </c>
      <c r="AA1144" s="483">
        <v>0</v>
      </c>
      <c r="AB1144" s="483">
        <v>89.988510000000005</v>
      </c>
      <c r="AC1144" s="483">
        <v>0</v>
      </c>
      <c r="AD1144" s="483">
        <v>247.37056000000001</v>
      </c>
      <c r="AE1144" s="483">
        <v>68037.333699999988</v>
      </c>
      <c r="AF1144" s="233">
        <v>7183.5508600000003</v>
      </c>
      <c r="AG1144" s="233">
        <v>131.57279</v>
      </c>
      <c r="AH1144" s="233">
        <v>0</v>
      </c>
      <c r="AI1144" s="233">
        <v>0</v>
      </c>
      <c r="AJ1144" s="488">
        <v>60722.210050000009</v>
      </c>
    </row>
    <row r="1145" spans="1:36" s="42" customFormat="1" x14ac:dyDescent="0.25">
      <c r="A1145" s="406"/>
      <c r="B1145" s="115">
        <v>710720</v>
      </c>
      <c r="C1145" s="185" t="s">
        <v>1703</v>
      </c>
      <c r="D1145" s="483">
        <v>43.05442</v>
      </c>
      <c r="E1145" s="483">
        <v>592.92173000000003</v>
      </c>
      <c r="F1145" s="483">
        <v>8011.8694400000004</v>
      </c>
      <c r="G1145" s="483">
        <v>1044.3190099999999</v>
      </c>
      <c r="H1145" s="89">
        <v>9692.1646000000001</v>
      </c>
      <c r="I1145" s="483">
        <v>1080.4476099999999</v>
      </c>
      <c r="J1145" s="483">
        <v>0</v>
      </c>
      <c r="K1145" s="483">
        <v>0</v>
      </c>
      <c r="L1145" s="483">
        <v>0</v>
      </c>
      <c r="M1145" s="483">
        <v>0</v>
      </c>
      <c r="N1145" s="483">
        <v>304.44135999999997</v>
      </c>
      <c r="O1145" s="483">
        <v>7408.2727599999998</v>
      </c>
      <c r="P1145" s="483">
        <v>864.19009000000005</v>
      </c>
      <c r="Q1145" s="483">
        <v>3764.23585</v>
      </c>
      <c r="R1145" s="89">
        <v>13421.587670000001</v>
      </c>
      <c r="S1145" s="483">
        <v>5014.1195200000002</v>
      </c>
      <c r="T1145" s="483">
        <v>0</v>
      </c>
      <c r="U1145" s="483">
        <v>0</v>
      </c>
      <c r="V1145" s="483">
        <v>57.447780000000002</v>
      </c>
      <c r="W1145" s="483">
        <v>457.18329999999997</v>
      </c>
      <c r="X1145" s="483">
        <v>1874.2838899999999</v>
      </c>
      <c r="Y1145" s="483">
        <v>0</v>
      </c>
      <c r="Z1145" s="483">
        <v>101.44</v>
      </c>
      <c r="AA1145" s="483">
        <v>0</v>
      </c>
      <c r="AB1145" s="483">
        <v>551.00838999999996</v>
      </c>
      <c r="AC1145" s="483">
        <v>974.80802000000006</v>
      </c>
      <c r="AD1145" s="483">
        <v>9030.2909</v>
      </c>
      <c r="AE1145" s="483">
        <v>32144.043170000001</v>
      </c>
      <c r="AF1145" s="233">
        <v>304.44135999999997</v>
      </c>
      <c r="AG1145" s="233">
        <v>57.447780000000002</v>
      </c>
      <c r="AH1145" s="233">
        <v>0</v>
      </c>
      <c r="AI1145" s="233">
        <v>974.80802000000006</v>
      </c>
      <c r="AJ1145" s="488">
        <v>30807.346009999997</v>
      </c>
    </row>
    <row r="1146" spans="1:36" s="42" customFormat="1" x14ac:dyDescent="0.25">
      <c r="A1146" s="406"/>
      <c r="B1146" s="115">
        <v>710740</v>
      </c>
      <c r="C1146" s="185" t="s">
        <v>1642</v>
      </c>
      <c r="D1146" s="483">
        <v>0</v>
      </c>
      <c r="E1146" s="483">
        <v>1387.0766599999999</v>
      </c>
      <c r="F1146" s="483">
        <v>2009.9322299999999</v>
      </c>
      <c r="G1146" s="483">
        <v>0</v>
      </c>
      <c r="H1146" s="89">
        <v>3397.0088900000001</v>
      </c>
      <c r="I1146" s="483">
        <v>0</v>
      </c>
      <c r="J1146" s="483">
        <v>0</v>
      </c>
      <c r="K1146" s="483">
        <v>0</v>
      </c>
      <c r="L1146" s="483">
        <v>0</v>
      </c>
      <c r="M1146" s="483">
        <v>0</v>
      </c>
      <c r="N1146" s="483">
        <v>0</v>
      </c>
      <c r="O1146" s="483">
        <v>0</v>
      </c>
      <c r="P1146" s="483">
        <v>0</v>
      </c>
      <c r="Q1146" s="483">
        <v>0</v>
      </c>
      <c r="R1146" s="89">
        <v>0</v>
      </c>
      <c r="S1146" s="483">
        <v>0</v>
      </c>
      <c r="T1146" s="483">
        <v>0</v>
      </c>
      <c r="U1146" s="483">
        <v>0</v>
      </c>
      <c r="V1146" s="483">
        <v>0</v>
      </c>
      <c r="W1146" s="483">
        <v>0</v>
      </c>
      <c r="X1146" s="483">
        <v>0</v>
      </c>
      <c r="Y1146" s="483">
        <v>0</v>
      </c>
      <c r="Z1146" s="483">
        <v>0</v>
      </c>
      <c r="AA1146" s="483">
        <v>0</v>
      </c>
      <c r="AB1146" s="483">
        <v>0</v>
      </c>
      <c r="AC1146" s="483">
        <v>0</v>
      </c>
      <c r="AD1146" s="483">
        <v>0</v>
      </c>
      <c r="AE1146" s="483">
        <v>3397.0088900000001</v>
      </c>
      <c r="AF1146" s="233">
        <v>0</v>
      </c>
      <c r="AG1146" s="233">
        <v>0</v>
      </c>
      <c r="AH1146" s="233">
        <v>0</v>
      </c>
      <c r="AI1146" s="233">
        <v>0</v>
      </c>
      <c r="AJ1146" s="488">
        <v>3397.0088900000001</v>
      </c>
    </row>
    <row r="1147" spans="1:36" s="42" customFormat="1" x14ac:dyDescent="0.25">
      <c r="A1147" s="406"/>
      <c r="B1147" s="115">
        <v>710741</v>
      </c>
      <c r="C1147" s="185" t="s">
        <v>1550</v>
      </c>
      <c r="D1147" s="483">
        <v>36.421019999999999</v>
      </c>
      <c r="E1147" s="483">
        <v>987.86243000000002</v>
      </c>
      <c r="F1147" s="483">
        <v>0</v>
      </c>
      <c r="G1147" s="483">
        <v>0</v>
      </c>
      <c r="H1147" s="89">
        <v>1024.2834499999999</v>
      </c>
      <c r="I1147" s="483">
        <v>0</v>
      </c>
      <c r="J1147" s="483">
        <v>30.958570000000002</v>
      </c>
      <c r="K1147" s="483">
        <v>0</v>
      </c>
      <c r="L1147" s="483">
        <v>0</v>
      </c>
      <c r="M1147" s="483">
        <v>0</v>
      </c>
      <c r="N1147" s="483">
        <v>0</v>
      </c>
      <c r="O1147" s="483">
        <v>0</v>
      </c>
      <c r="P1147" s="483">
        <v>31.475159999999999</v>
      </c>
      <c r="Q1147" s="483">
        <v>0</v>
      </c>
      <c r="R1147" s="89">
        <v>62.433729999999997</v>
      </c>
      <c r="S1147" s="483">
        <v>0</v>
      </c>
      <c r="T1147" s="483">
        <v>0</v>
      </c>
      <c r="U1147" s="483">
        <v>0</v>
      </c>
      <c r="V1147" s="483">
        <v>0</v>
      </c>
      <c r="W1147" s="483">
        <v>0</v>
      </c>
      <c r="X1147" s="483">
        <v>0</v>
      </c>
      <c r="Y1147" s="483">
        <v>0</v>
      </c>
      <c r="Z1147" s="483">
        <v>0</v>
      </c>
      <c r="AA1147" s="483">
        <v>0</v>
      </c>
      <c r="AB1147" s="483">
        <v>0</v>
      </c>
      <c r="AC1147" s="483">
        <v>0</v>
      </c>
      <c r="AD1147" s="483">
        <v>0</v>
      </c>
      <c r="AE1147" s="483">
        <v>1086.7171799999999</v>
      </c>
      <c r="AF1147" s="233">
        <v>0</v>
      </c>
      <c r="AG1147" s="233">
        <v>0</v>
      </c>
      <c r="AH1147" s="233">
        <v>0</v>
      </c>
      <c r="AI1147" s="233">
        <v>0</v>
      </c>
      <c r="AJ1147" s="488">
        <v>1086.7171799999999</v>
      </c>
    </row>
    <row r="1148" spans="1:36" s="42" customFormat="1" x14ac:dyDescent="0.25">
      <c r="A1148" s="406"/>
      <c r="B1148" s="115">
        <v>710742</v>
      </c>
      <c r="C1148" s="185" t="s">
        <v>1551</v>
      </c>
      <c r="D1148" s="483">
        <v>0</v>
      </c>
      <c r="E1148" s="483">
        <v>0</v>
      </c>
      <c r="F1148" s="483">
        <v>0</v>
      </c>
      <c r="G1148" s="483">
        <v>0</v>
      </c>
      <c r="H1148" s="89">
        <v>0</v>
      </c>
      <c r="I1148" s="483">
        <v>0</v>
      </c>
      <c r="J1148" s="483">
        <v>0</v>
      </c>
      <c r="K1148" s="483">
        <v>0</v>
      </c>
      <c r="L1148" s="483">
        <v>0</v>
      </c>
      <c r="M1148" s="483">
        <v>0</v>
      </c>
      <c r="N1148" s="483">
        <v>0</v>
      </c>
      <c r="O1148" s="483">
        <v>0</v>
      </c>
      <c r="P1148" s="483">
        <v>0</v>
      </c>
      <c r="Q1148" s="483">
        <v>0</v>
      </c>
      <c r="R1148" s="89">
        <v>0</v>
      </c>
      <c r="S1148" s="483">
        <v>0</v>
      </c>
      <c r="T1148" s="483">
        <v>0</v>
      </c>
      <c r="U1148" s="483">
        <v>0</v>
      </c>
      <c r="V1148" s="483">
        <v>0</v>
      </c>
      <c r="W1148" s="483">
        <v>0</v>
      </c>
      <c r="X1148" s="483">
        <v>0</v>
      </c>
      <c r="Y1148" s="483">
        <v>0</v>
      </c>
      <c r="Z1148" s="483">
        <v>0</v>
      </c>
      <c r="AA1148" s="483">
        <v>0</v>
      </c>
      <c r="AB1148" s="483">
        <v>0</v>
      </c>
      <c r="AC1148" s="483">
        <v>0</v>
      </c>
      <c r="AD1148" s="483">
        <v>0</v>
      </c>
      <c r="AE1148" s="483">
        <v>0</v>
      </c>
      <c r="AF1148" s="233">
        <v>0</v>
      </c>
      <c r="AG1148" s="233">
        <v>0</v>
      </c>
      <c r="AH1148" s="233">
        <v>0</v>
      </c>
      <c r="AI1148" s="233">
        <v>0</v>
      </c>
      <c r="AJ1148" s="488">
        <v>0</v>
      </c>
    </row>
    <row r="1149" spans="1:36" s="42" customFormat="1" x14ac:dyDescent="0.25">
      <c r="A1149" s="406"/>
      <c r="B1149" s="115">
        <v>710745</v>
      </c>
      <c r="C1149" s="185" t="s">
        <v>732</v>
      </c>
      <c r="D1149" s="483">
        <v>1394.45399</v>
      </c>
      <c r="E1149" s="483">
        <v>2894.39275</v>
      </c>
      <c r="F1149" s="483">
        <v>14996.719090000001</v>
      </c>
      <c r="G1149" s="483">
        <v>5291.7654899999998</v>
      </c>
      <c r="H1149" s="89">
        <v>24577.331319999998</v>
      </c>
      <c r="I1149" s="483">
        <v>2149.6148899999998</v>
      </c>
      <c r="J1149" s="483">
        <v>0</v>
      </c>
      <c r="K1149" s="483">
        <v>0</v>
      </c>
      <c r="L1149" s="483">
        <v>0</v>
      </c>
      <c r="M1149" s="483">
        <v>0</v>
      </c>
      <c r="N1149" s="483">
        <v>0</v>
      </c>
      <c r="O1149" s="483">
        <v>777.63698999999997</v>
      </c>
      <c r="P1149" s="483">
        <v>170.36156</v>
      </c>
      <c r="Q1149" s="483">
        <v>3.9602499999999998</v>
      </c>
      <c r="R1149" s="89">
        <v>3101.5736899999997</v>
      </c>
      <c r="S1149" s="483">
        <v>0</v>
      </c>
      <c r="T1149" s="483">
        <v>0</v>
      </c>
      <c r="U1149" s="483">
        <v>0</v>
      </c>
      <c r="V1149" s="483">
        <v>67.464089999999999</v>
      </c>
      <c r="W1149" s="483">
        <v>0</v>
      </c>
      <c r="X1149" s="483">
        <v>0</v>
      </c>
      <c r="Y1149" s="483">
        <v>0</v>
      </c>
      <c r="Z1149" s="483">
        <v>328</v>
      </c>
      <c r="AA1149" s="483">
        <v>0</v>
      </c>
      <c r="AB1149" s="483">
        <v>80.748500000000007</v>
      </c>
      <c r="AC1149" s="483">
        <v>0</v>
      </c>
      <c r="AD1149" s="483">
        <v>476.21258999999998</v>
      </c>
      <c r="AE1149" s="483">
        <v>28155.117599999998</v>
      </c>
      <c r="AF1149" s="233">
        <v>0</v>
      </c>
      <c r="AG1149" s="233">
        <v>67.464089999999999</v>
      </c>
      <c r="AH1149" s="233">
        <v>0</v>
      </c>
      <c r="AI1149" s="233">
        <v>0</v>
      </c>
      <c r="AJ1149" s="488">
        <v>28087.65351</v>
      </c>
    </row>
    <row r="1150" spans="1:36" s="42" customFormat="1" x14ac:dyDescent="0.25">
      <c r="A1150" s="406"/>
      <c r="B1150" s="115">
        <v>710750</v>
      </c>
      <c r="C1150" s="185" t="s">
        <v>733</v>
      </c>
      <c r="D1150" s="483">
        <v>383.85278</v>
      </c>
      <c r="E1150" s="483">
        <v>25378.376769999999</v>
      </c>
      <c r="F1150" s="483">
        <v>75844.624729999996</v>
      </c>
      <c r="G1150" s="483">
        <v>11153.79077</v>
      </c>
      <c r="H1150" s="89">
        <v>112760.64504999999</v>
      </c>
      <c r="I1150" s="483">
        <v>3221.0232799999999</v>
      </c>
      <c r="J1150" s="483">
        <v>3140.7244099999998</v>
      </c>
      <c r="K1150" s="483">
        <v>0</v>
      </c>
      <c r="L1150" s="483">
        <v>497.72323999999998</v>
      </c>
      <c r="M1150" s="483">
        <v>4.6071200000000001</v>
      </c>
      <c r="N1150" s="483">
        <v>0</v>
      </c>
      <c r="O1150" s="483">
        <v>3219.7135400000002</v>
      </c>
      <c r="P1150" s="483">
        <v>2155.8044399999999</v>
      </c>
      <c r="Q1150" s="483">
        <v>129.77996999999999</v>
      </c>
      <c r="R1150" s="89">
        <v>12369.376</v>
      </c>
      <c r="S1150" s="483">
        <v>0</v>
      </c>
      <c r="T1150" s="483">
        <v>0</v>
      </c>
      <c r="U1150" s="483">
        <v>0</v>
      </c>
      <c r="V1150" s="483">
        <v>313.88425999999998</v>
      </c>
      <c r="W1150" s="483">
        <v>0</v>
      </c>
      <c r="X1150" s="483">
        <v>0</v>
      </c>
      <c r="Y1150" s="483">
        <v>0</v>
      </c>
      <c r="Z1150" s="483">
        <v>169.66299000000001</v>
      </c>
      <c r="AA1150" s="483">
        <v>0</v>
      </c>
      <c r="AB1150" s="483">
        <v>0</v>
      </c>
      <c r="AC1150" s="483">
        <v>0</v>
      </c>
      <c r="AD1150" s="483">
        <v>483.54724999999996</v>
      </c>
      <c r="AE1150" s="483">
        <v>125613.5683</v>
      </c>
      <c r="AF1150" s="233">
        <v>0</v>
      </c>
      <c r="AG1150" s="233">
        <v>816.21461999999997</v>
      </c>
      <c r="AH1150" s="233">
        <v>0</v>
      </c>
      <c r="AI1150" s="233">
        <v>0</v>
      </c>
      <c r="AJ1150" s="488">
        <v>124797.35367999999</v>
      </c>
    </row>
    <row r="1151" spans="1:36" s="42" customFormat="1" x14ac:dyDescent="0.25">
      <c r="A1151" s="406"/>
      <c r="B1151" s="115">
        <v>710755</v>
      </c>
      <c r="C1151" s="185" t="s">
        <v>33</v>
      </c>
      <c r="D1151" s="483">
        <v>0</v>
      </c>
      <c r="E1151" s="483">
        <v>0</v>
      </c>
      <c r="F1151" s="483">
        <v>0</v>
      </c>
      <c r="G1151" s="483">
        <v>0</v>
      </c>
      <c r="H1151" s="89">
        <v>0</v>
      </c>
      <c r="I1151" s="483">
        <v>0</v>
      </c>
      <c r="J1151" s="483">
        <v>0</v>
      </c>
      <c r="K1151" s="483">
        <v>0</v>
      </c>
      <c r="L1151" s="483">
        <v>0</v>
      </c>
      <c r="M1151" s="483">
        <v>0</v>
      </c>
      <c r="N1151" s="483">
        <v>0</v>
      </c>
      <c r="O1151" s="483">
        <v>0</v>
      </c>
      <c r="P1151" s="483">
        <v>0</v>
      </c>
      <c r="Q1151" s="483">
        <v>0</v>
      </c>
      <c r="R1151" s="89">
        <v>0</v>
      </c>
      <c r="S1151" s="483">
        <v>0</v>
      </c>
      <c r="T1151" s="483">
        <v>0</v>
      </c>
      <c r="U1151" s="483">
        <v>0</v>
      </c>
      <c r="V1151" s="483">
        <v>0</v>
      </c>
      <c r="W1151" s="483">
        <v>0</v>
      </c>
      <c r="X1151" s="483">
        <v>0</v>
      </c>
      <c r="Y1151" s="483">
        <v>0</v>
      </c>
      <c r="Z1151" s="483">
        <v>0</v>
      </c>
      <c r="AA1151" s="483">
        <v>0</v>
      </c>
      <c r="AB1151" s="483">
        <v>0</v>
      </c>
      <c r="AC1151" s="483">
        <v>0</v>
      </c>
      <c r="AD1151" s="483">
        <v>0</v>
      </c>
      <c r="AE1151" s="483">
        <v>0</v>
      </c>
      <c r="AF1151" s="233">
        <v>0</v>
      </c>
      <c r="AG1151" s="233">
        <v>0</v>
      </c>
      <c r="AH1151" s="233">
        <v>0</v>
      </c>
      <c r="AI1151" s="233">
        <v>0</v>
      </c>
      <c r="AJ1151" s="488">
        <v>0</v>
      </c>
    </row>
    <row r="1152" spans="1:36" s="42" customFormat="1" x14ac:dyDescent="0.25">
      <c r="A1152" s="406"/>
      <c r="B1152" s="115">
        <v>710760</v>
      </c>
      <c r="C1152" s="185" t="s">
        <v>97</v>
      </c>
      <c r="D1152" s="483">
        <v>646.31867999999997</v>
      </c>
      <c r="E1152" s="483">
        <v>8395.5881100000006</v>
      </c>
      <c r="F1152" s="483">
        <v>0</v>
      </c>
      <c r="G1152" s="483">
        <v>0</v>
      </c>
      <c r="H1152" s="89">
        <v>9041.9067900000009</v>
      </c>
      <c r="I1152" s="483">
        <v>0</v>
      </c>
      <c r="J1152" s="483">
        <v>1E-3</v>
      </c>
      <c r="K1152" s="483">
        <v>0</v>
      </c>
      <c r="L1152" s="483">
        <v>0</v>
      </c>
      <c r="M1152" s="483">
        <v>0</v>
      </c>
      <c r="N1152" s="483">
        <v>0</v>
      </c>
      <c r="O1152" s="483">
        <v>0</v>
      </c>
      <c r="P1152" s="483">
        <v>0</v>
      </c>
      <c r="Q1152" s="483">
        <v>0</v>
      </c>
      <c r="R1152" s="89">
        <v>1E-3</v>
      </c>
      <c r="S1152" s="483">
        <v>0</v>
      </c>
      <c r="T1152" s="483">
        <v>0</v>
      </c>
      <c r="U1152" s="483">
        <v>0</v>
      </c>
      <c r="V1152" s="483">
        <v>0</v>
      </c>
      <c r="W1152" s="483">
        <v>0</v>
      </c>
      <c r="X1152" s="483">
        <v>0</v>
      </c>
      <c r="Y1152" s="483">
        <v>0</v>
      </c>
      <c r="Z1152" s="483">
        <v>0</v>
      </c>
      <c r="AA1152" s="483">
        <v>527.25077999999996</v>
      </c>
      <c r="AB1152" s="483">
        <v>0</v>
      </c>
      <c r="AC1152" s="483">
        <v>0</v>
      </c>
      <c r="AD1152" s="483">
        <v>527.25077999999996</v>
      </c>
      <c r="AE1152" s="483">
        <v>9569.1585700000014</v>
      </c>
      <c r="AF1152" s="233">
        <v>0</v>
      </c>
      <c r="AG1152" s="233">
        <v>0</v>
      </c>
      <c r="AH1152" s="233">
        <v>0</v>
      </c>
      <c r="AI1152" s="233">
        <v>527.25077999999996</v>
      </c>
      <c r="AJ1152" s="488">
        <v>9041.9077900000011</v>
      </c>
    </row>
    <row r="1153" spans="1:36" s="42" customFormat="1" x14ac:dyDescent="0.25">
      <c r="A1153" s="406"/>
      <c r="B1153" s="115">
        <v>710790</v>
      </c>
      <c r="C1153" s="185" t="s">
        <v>192</v>
      </c>
      <c r="D1153" s="483">
        <v>519.75304000000006</v>
      </c>
      <c r="E1153" s="483">
        <v>0</v>
      </c>
      <c r="F1153" s="483">
        <v>0</v>
      </c>
      <c r="G1153" s="483">
        <v>0</v>
      </c>
      <c r="H1153" s="89">
        <v>519.75304000000006</v>
      </c>
      <c r="I1153" s="483">
        <v>0</v>
      </c>
      <c r="J1153" s="483">
        <v>0</v>
      </c>
      <c r="K1153" s="483">
        <v>0</v>
      </c>
      <c r="L1153" s="483">
        <v>198.18742</v>
      </c>
      <c r="M1153" s="483">
        <v>0</v>
      </c>
      <c r="N1153" s="483">
        <v>0</v>
      </c>
      <c r="O1153" s="483">
        <v>0</v>
      </c>
      <c r="P1153" s="483">
        <v>0</v>
      </c>
      <c r="Q1153" s="483">
        <v>0</v>
      </c>
      <c r="R1153" s="89">
        <v>198.18742</v>
      </c>
      <c r="S1153" s="483">
        <v>0</v>
      </c>
      <c r="T1153" s="483">
        <v>0</v>
      </c>
      <c r="U1153" s="483">
        <v>0</v>
      </c>
      <c r="V1153" s="483">
        <v>0</v>
      </c>
      <c r="W1153" s="483">
        <v>0</v>
      </c>
      <c r="X1153" s="483">
        <v>0</v>
      </c>
      <c r="Y1153" s="483">
        <v>0</v>
      </c>
      <c r="Z1153" s="483">
        <v>0</v>
      </c>
      <c r="AA1153" s="483">
        <v>0</v>
      </c>
      <c r="AB1153" s="483">
        <v>0</v>
      </c>
      <c r="AC1153" s="483">
        <v>0</v>
      </c>
      <c r="AD1153" s="483">
        <v>0</v>
      </c>
      <c r="AE1153" s="483">
        <v>717.94046000000003</v>
      </c>
      <c r="AF1153" s="233">
        <v>0</v>
      </c>
      <c r="AG1153" s="233">
        <v>198.18742</v>
      </c>
      <c r="AH1153" s="233">
        <v>0</v>
      </c>
      <c r="AI1153" s="233">
        <v>0</v>
      </c>
      <c r="AJ1153" s="488">
        <v>519.75304000000006</v>
      </c>
    </row>
    <row r="1154" spans="1:36" s="42" customFormat="1" x14ac:dyDescent="0.25">
      <c r="A1154" s="406"/>
      <c r="B1154" s="115">
        <v>7109</v>
      </c>
      <c r="C1154" s="185" t="s">
        <v>1704</v>
      </c>
      <c r="D1154" s="483">
        <v>9022.6640399999997</v>
      </c>
      <c r="E1154" s="483">
        <v>261015.92402000001</v>
      </c>
      <c r="F1154" s="483">
        <v>450722.96463</v>
      </c>
      <c r="G1154" s="483">
        <v>12851.81122</v>
      </c>
      <c r="H1154" s="89">
        <v>733613.36391000007</v>
      </c>
      <c r="I1154" s="483">
        <v>79813.654590000006</v>
      </c>
      <c r="J1154" s="483">
        <v>16520.114130000002</v>
      </c>
      <c r="K1154" s="483">
        <v>4.399</v>
      </c>
      <c r="L1154" s="483">
        <v>272558.63871000003</v>
      </c>
      <c r="M1154" s="483">
        <v>68398.6685</v>
      </c>
      <c r="N1154" s="483">
        <v>3968.7776800000001</v>
      </c>
      <c r="O1154" s="483">
        <v>2732.9189000000001</v>
      </c>
      <c r="P1154" s="483">
        <v>18288.019079999998</v>
      </c>
      <c r="Q1154" s="483">
        <v>4047.64822</v>
      </c>
      <c r="R1154" s="89">
        <v>466332.83880999999</v>
      </c>
      <c r="S1154" s="483">
        <v>608.49780999999996</v>
      </c>
      <c r="T1154" s="483">
        <v>13993.046710000001</v>
      </c>
      <c r="U1154" s="483">
        <v>1462.02152</v>
      </c>
      <c r="V1154" s="483">
        <v>1871.5313799999999</v>
      </c>
      <c r="W1154" s="483">
        <v>882.10112000000004</v>
      </c>
      <c r="X1154" s="483">
        <v>10995.787560000001</v>
      </c>
      <c r="Y1154" s="483">
        <v>1371.72621</v>
      </c>
      <c r="Z1154" s="483">
        <v>81.894220000000004</v>
      </c>
      <c r="AA1154" s="483">
        <v>14979.53066</v>
      </c>
      <c r="AB1154" s="483">
        <v>14726.820589999999</v>
      </c>
      <c r="AC1154" s="483">
        <v>2548.0266200000001</v>
      </c>
      <c r="AD1154" s="483">
        <v>63520.984399999994</v>
      </c>
      <c r="AE1154" s="483">
        <v>1263467.1871199999</v>
      </c>
      <c r="AF1154" s="233">
        <v>3973.17668</v>
      </c>
      <c r="AG1154" s="233">
        <v>342828.83859000006</v>
      </c>
      <c r="AH1154" s="233">
        <v>0</v>
      </c>
      <c r="AI1154" s="233">
        <v>18899.283490000002</v>
      </c>
      <c r="AJ1154" s="488">
        <v>897765.8883600001</v>
      </c>
    </row>
    <row r="1155" spans="1:36" s="42" customFormat="1" x14ac:dyDescent="0.25">
      <c r="A1155" s="406"/>
      <c r="B1155" s="115">
        <v>710905</v>
      </c>
      <c r="C1155" s="185" t="s">
        <v>1011</v>
      </c>
      <c r="D1155" s="483">
        <v>1273.60971</v>
      </c>
      <c r="E1155" s="483">
        <v>1891.46055</v>
      </c>
      <c r="F1155" s="483">
        <v>155071.89249</v>
      </c>
      <c r="G1155" s="483">
        <v>2343.49217</v>
      </c>
      <c r="H1155" s="89">
        <v>160580.45492000002</v>
      </c>
      <c r="I1155" s="483">
        <v>38316.159039999999</v>
      </c>
      <c r="J1155" s="483">
        <v>2401.00585</v>
      </c>
      <c r="K1155" s="483">
        <v>1.744</v>
      </c>
      <c r="L1155" s="483">
        <v>3581.86402</v>
      </c>
      <c r="M1155" s="483">
        <v>31620.374619999999</v>
      </c>
      <c r="N1155" s="483">
        <v>543.31145000000004</v>
      </c>
      <c r="O1155" s="483">
        <v>394.80865</v>
      </c>
      <c r="P1155" s="483">
        <v>5889.9877800000004</v>
      </c>
      <c r="Q1155" s="483">
        <v>0</v>
      </c>
      <c r="R1155" s="89">
        <v>82749.255409999998</v>
      </c>
      <c r="S1155" s="483">
        <v>306.28645999999998</v>
      </c>
      <c r="T1155" s="483">
        <v>5875.4839400000001</v>
      </c>
      <c r="U1155" s="483">
        <v>205.05551</v>
      </c>
      <c r="V1155" s="483">
        <v>301.61961000000002</v>
      </c>
      <c r="W1155" s="483">
        <v>800.81654000000003</v>
      </c>
      <c r="X1155" s="483">
        <v>1635.5675699999999</v>
      </c>
      <c r="Y1155" s="483">
        <v>0</v>
      </c>
      <c r="Z1155" s="483">
        <v>6.9396699999999996</v>
      </c>
      <c r="AA1155" s="483">
        <v>0</v>
      </c>
      <c r="AB1155" s="483">
        <v>67.926850000000002</v>
      </c>
      <c r="AC1155" s="483">
        <v>0</v>
      </c>
      <c r="AD1155" s="483">
        <v>9199.6961499999998</v>
      </c>
      <c r="AE1155" s="483">
        <v>252529.40648000003</v>
      </c>
      <c r="AF1155" s="233">
        <v>545.05545000000006</v>
      </c>
      <c r="AG1155" s="233">
        <v>35503.858249999997</v>
      </c>
      <c r="AH1155" s="233">
        <v>0</v>
      </c>
      <c r="AI1155" s="233">
        <v>0</v>
      </c>
      <c r="AJ1155" s="488">
        <v>216480.49278</v>
      </c>
    </row>
    <row r="1156" spans="1:36" s="42" customFormat="1" x14ac:dyDescent="0.25">
      <c r="A1156" s="406"/>
      <c r="B1156" s="115">
        <v>710910</v>
      </c>
      <c r="C1156" s="185" t="s">
        <v>1544</v>
      </c>
      <c r="D1156" s="483">
        <v>3060.8594499999999</v>
      </c>
      <c r="E1156" s="483">
        <v>13170.428190000001</v>
      </c>
      <c r="F1156" s="483">
        <v>152325.38669000001</v>
      </c>
      <c r="G1156" s="483">
        <v>7033.2845799999996</v>
      </c>
      <c r="H1156" s="89">
        <v>175589.95891000002</v>
      </c>
      <c r="I1156" s="483">
        <v>30236.568459999999</v>
      </c>
      <c r="J1156" s="483">
        <v>13704.89719</v>
      </c>
      <c r="K1156" s="483">
        <v>0</v>
      </c>
      <c r="L1156" s="483">
        <v>194217.6783</v>
      </c>
      <c r="M1156" s="483">
        <v>20394.241829999999</v>
      </c>
      <c r="N1156" s="483">
        <v>1619.6812199999999</v>
      </c>
      <c r="O1156" s="483">
        <v>883.29882999999995</v>
      </c>
      <c r="P1156" s="483">
        <v>8088.5074100000002</v>
      </c>
      <c r="Q1156" s="483">
        <v>2538.6118799999999</v>
      </c>
      <c r="R1156" s="89">
        <v>271683.48512000003</v>
      </c>
      <c r="S1156" s="483">
        <v>10.23024</v>
      </c>
      <c r="T1156" s="483">
        <v>6837.5544399999999</v>
      </c>
      <c r="U1156" s="483">
        <v>673.30520000000001</v>
      </c>
      <c r="V1156" s="483">
        <v>1177.3329699999999</v>
      </c>
      <c r="W1156" s="483">
        <v>3.9772799999999999</v>
      </c>
      <c r="X1156" s="483">
        <v>6577.1620700000003</v>
      </c>
      <c r="Y1156" s="483">
        <v>0</v>
      </c>
      <c r="Z1156" s="483">
        <v>27.059349999999998</v>
      </c>
      <c r="AA1156" s="483">
        <v>0</v>
      </c>
      <c r="AB1156" s="483">
        <v>244.01358999999999</v>
      </c>
      <c r="AC1156" s="483">
        <v>0</v>
      </c>
      <c r="AD1156" s="483">
        <v>15550.635139999999</v>
      </c>
      <c r="AE1156" s="483">
        <v>462824.07917000004</v>
      </c>
      <c r="AF1156" s="233">
        <v>1619.6812199999999</v>
      </c>
      <c r="AG1156" s="233">
        <v>215789.25309999997</v>
      </c>
      <c r="AH1156" s="233">
        <v>0</v>
      </c>
      <c r="AI1156" s="233">
        <v>0</v>
      </c>
      <c r="AJ1156" s="488">
        <v>245415.14485000001</v>
      </c>
    </row>
    <row r="1157" spans="1:36" s="42" customFormat="1" x14ac:dyDescent="0.25">
      <c r="A1157" s="406"/>
      <c r="B1157" s="115">
        <v>710915</v>
      </c>
      <c r="C1157" s="185" t="s">
        <v>1546</v>
      </c>
      <c r="D1157" s="483">
        <v>801.62508000000003</v>
      </c>
      <c r="E1157" s="483">
        <v>1775.30927</v>
      </c>
      <c r="F1157" s="483">
        <v>24205.449799999999</v>
      </c>
      <c r="G1157" s="483">
        <v>837.02232000000004</v>
      </c>
      <c r="H1157" s="89">
        <v>27619.406469999998</v>
      </c>
      <c r="I1157" s="483">
        <v>357.23068999999998</v>
      </c>
      <c r="J1157" s="483">
        <v>313.69711999999998</v>
      </c>
      <c r="K1157" s="483">
        <v>0</v>
      </c>
      <c r="L1157" s="483">
        <v>0</v>
      </c>
      <c r="M1157" s="483">
        <v>2720.8940299999999</v>
      </c>
      <c r="N1157" s="483">
        <v>448.58422000000002</v>
      </c>
      <c r="O1157" s="483">
        <v>154.77701999999999</v>
      </c>
      <c r="P1157" s="483">
        <v>122.33945</v>
      </c>
      <c r="Q1157" s="483">
        <v>6.6628800000000004</v>
      </c>
      <c r="R1157" s="89">
        <v>4124.18541</v>
      </c>
      <c r="S1157" s="483">
        <v>32.427019999999999</v>
      </c>
      <c r="T1157" s="483">
        <v>66.22927</v>
      </c>
      <c r="U1157" s="483">
        <v>6.3320000000000001E-2</v>
      </c>
      <c r="V1157" s="483">
        <v>43.957949999999997</v>
      </c>
      <c r="W1157" s="483">
        <v>0.74953999999999998</v>
      </c>
      <c r="X1157" s="483">
        <v>4.5908800000000003</v>
      </c>
      <c r="Y1157" s="483">
        <v>0</v>
      </c>
      <c r="Z1157" s="483">
        <v>8.8809400000000007</v>
      </c>
      <c r="AA1157" s="483">
        <v>0</v>
      </c>
      <c r="AB1157" s="483">
        <v>57.967239999999997</v>
      </c>
      <c r="AC1157" s="483">
        <v>0</v>
      </c>
      <c r="AD1157" s="483">
        <v>214.86616000000001</v>
      </c>
      <c r="AE1157" s="483">
        <v>31958.458040000001</v>
      </c>
      <c r="AF1157" s="233">
        <v>448.58422000000002</v>
      </c>
      <c r="AG1157" s="233">
        <v>2764.8519799999999</v>
      </c>
      <c r="AH1157" s="233">
        <v>0</v>
      </c>
      <c r="AI1157" s="233">
        <v>0</v>
      </c>
      <c r="AJ1157" s="488">
        <v>28745.021840000001</v>
      </c>
    </row>
    <row r="1158" spans="1:36" s="42" customFormat="1" x14ac:dyDescent="0.25">
      <c r="A1158" s="406"/>
      <c r="B1158" s="115">
        <v>710920</v>
      </c>
      <c r="C1158" s="185" t="s">
        <v>1547</v>
      </c>
      <c r="D1158" s="483">
        <v>494.36160999999998</v>
      </c>
      <c r="E1158" s="483">
        <v>583.76056000000005</v>
      </c>
      <c r="F1158" s="483">
        <v>21622.89515</v>
      </c>
      <c r="G1158" s="483">
        <v>132.88686999999999</v>
      </c>
      <c r="H1158" s="89">
        <v>22833.904189999997</v>
      </c>
      <c r="I1158" s="483">
        <v>2286.0147200000001</v>
      </c>
      <c r="J1158" s="483">
        <v>0</v>
      </c>
      <c r="K1158" s="483">
        <v>0</v>
      </c>
      <c r="L1158" s="483">
        <v>0</v>
      </c>
      <c r="M1158" s="483">
        <v>0</v>
      </c>
      <c r="N1158" s="483">
        <v>36.765079999999998</v>
      </c>
      <c r="O1158" s="483">
        <v>814.03148999999996</v>
      </c>
      <c r="P1158" s="483">
        <v>841.13720000000001</v>
      </c>
      <c r="Q1158" s="483">
        <v>1249.21045</v>
      </c>
      <c r="R1158" s="89">
        <v>5227.1589400000003</v>
      </c>
      <c r="S1158" s="483">
        <v>110.26714</v>
      </c>
      <c r="T1158" s="483">
        <v>6.05966</v>
      </c>
      <c r="U1158" s="483">
        <v>563.84780999999998</v>
      </c>
      <c r="V1158" s="483">
        <v>121.18216</v>
      </c>
      <c r="W1158" s="483">
        <v>71.026269999999997</v>
      </c>
      <c r="X1158" s="483">
        <v>2778.46704</v>
      </c>
      <c r="Y1158" s="483">
        <v>1255.1897100000001</v>
      </c>
      <c r="Z1158" s="483">
        <v>3.5464500000000001</v>
      </c>
      <c r="AA1158" s="483">
        <v>0</v>
      </c>
      <c r="AB1158" s="483">
        <v>2124.3117499999998</v>
      </c>
      <c r="AC1158" s="483">
        <v>2499.97316</v>
      </c>
      <c r="AD1158" s="483">
        <v>9533.8711500000009</v>
      </c>
      <c r="AE1158" s="483">
        <v>37594.934280000001</v>
      </c>
      <c r="AF1158" s="233">
        <v>36.765079999999998</v>
      </c>
      <c r="AG1158" s="233">
        <v>121.18216</v>
      </c>
      <c r="AH1158" s="233">
        <v>0</v>
      </c>
      <c r="AI1158" s="233">
        <v>3755.1628700000001</v>
      </c>
      <c r="AJ1158" s="488">
        <v>33681.824169999993</v>
      </c>
    </row>
    <row r="1159" spans="1:36" s="400" customFormat="1" x14ac:dyDescent="0.25">
      <c r="A1159" s="407"/>
      <c r="B1159" s="399">
        <v>710940</v>
      </c>
      <c r="C1159" s="458" t="s">
        <v>1549</v>
      </c>
      <c r="D1159" s="483">
        <v>0</v>
      </c>
      <c r="E1159" s="483">
        <v>365.77580999999998</v>
      </c>
      <c r="F1159" s="483">
        <v>60.427239999999998</v>
      </c>
      <c r="G1159" s="483">
        <v>0</v>
      </c>
      <c r="H1159" s="89">
        <v>426.20304999999996</v>
      </c>
      <c r="I1159" s="483">
        <v>0</v>
      </c>
      <c r="J1159" s="483">
        <v>0</v>
      </c>
      <c r="K1159" s="483">
        <v>0</v>
      </c>
      <c r="L1159" s="483">
        <v>0</v>
      </c>
      <c r="M1159" s="483">
        <v>0</v>
      </c>
      <c r="N1159" s="483">
        <v>2.2200000000000002E-3</v>
      </c>
      <c r="O1159" s="483">
        <v>0</v>
      </c>
      <c r="P1159" s="483">
        <v>0</v>
      </c>
      <c r="Q1159" s="483">
        <v>0</v>
      </c>
      <c r="R1159" s="89">
        <v>2.2200000000000002E-3</v>
      </c>
      <c r="S1159" s="483">
        <v>0</v>
      </c>
      <c r="T1159" s="483">
        <v>0</v>
      </c>
      <c r="U1159" s="483">
        <v>5.4510000000000003E-2</v>
      </c>
      <c r="V1159" s="483">
        <v>0</v>
      </c>
      <c r="W1159" s="483">
        <v>0</v>
      </c>
      <c r="X1159" s="483">
        <v>0</v>
      </c>
      <c r="Y1159" s="483">
        <v>0</v>
      </c>
      <c r="Z1159" s="483">
        <v>0</v>
      </c>
      <c r="AA1159" s="483">
        <v>0</v>
      </c>
      <c r="AB1159" s="483">
        <v>0</v>
      </c>
      <c r="AC1159" s="483">
        <v>0</v>
      </c>
      <c r="AD1159" s="483">
        <v>5.4510000000000003E-2</v>
      </c>
      <c r="AE1159" s="483">
        <v>426.25977999999998</v>
      </c>
      <c r="AF1159" s="499">
        <v>2.2200000000000002E-3</v>
      </c>
      <c r="AG1159" s="499">
        <v>0</v>
      </c>
      <c r="AH1159" s="499">
        <v>0</v>
      </c>
      <c r="AI1159" s="499">
        <v>0</v>
      </c>
      <c r="AJ1159" s="500">
        <v>426.25755999999996</v>
      </c>
    </row>
    <row r="1160" spans="1:36" s="42" customFormat="1" x14ac:dyDescent="0.25">
      <c r="A1160" s="406"/>
      <c r="B1160" s="115">
        <v>710941</v>
      </c>
      <c r="C1160" s="185" t="s">
        <v>1550</v>
      </c>
      <c r="D1160" s="483">
        <v>6.9140600000000001</v>
      </c>
      <c r="E1160" s="483">
        <v>3504.0889099999999</v>
      </c>
      <c r="F1160" s="483">
        <v>3.2242299999999999</v>
      </c>
      <c r="G1160" s="483">
        <v>0.50766999999999995</v>
      </c>
      <c r="H1160" s="89">
        <v>3514.7348699999998</v>
      </c>
      <c r="I1160" s="483">
        <v>0</v>
      </c>
      <c r="J1160" s="483">
        <v>16.067360000000001</v>
      </c>
      <c r="K1160" s="483">
        <v>0</v>
      </c>
      <c r="L1160" s="483">
        <v>0</v>
      </c>
      <c r="M1160" s="483">
        <v>0</v>
      </c>
      <c r="N1160" s="483">
        <v>0</v>
      </c>
      <c r="O1160" s="483">
        <v>0</v>
      </c>
      <c r="P1160" s="483">
        <v>3.72289</v>
      </c>
      <c r="Q1160" s="483">
        <v>0</v>
      </c>
      <c r="R1160" s="89">
        <v>19.79025</v>
      </c>
      <c r="S1160" s="483">
        <v>0</v>
      </c>
      <c r="T1160" s="483">
        <v>0</v>
      </c>
      <c r="U1160" s="483">
        <v>3.3180000000000001E-2</v>
      </c>
      <c r="V1160" s="483">
        <v>0</v>
      </c>
      <c r="W1160" s="483">
        <v>0</v>
      </c>
      <c r="X1160" s="483">
        <v>0</v>
      </c>
      <c r="Y1160" s="483">
        <v>0</v>
      </c>
      <c r="Z1160" s="483">
        <v>0</v>
      </c>
      <c r="AA1160" s="483">
        <v>0</v>
      </c>
      <c r="AB1160" s="483">
        <v>0</v>
      </c>
      <c r="AC1160" s="483">
        <v>0</v>
      </c>
      <c r="AD1160" s="483">
        <v>3.3180000000000001E-2</v>
      </c>
      <c r="AE1160" s="483">
        <v>3534.5582999999997</v>
      </c>
      <c r="AF1160" s="233">
        <v>0</v>
      </c>
      <c r="AG1160" s="233">
        <v>0</v>
      </c>
      <c r="AH1160" s="233">
        <v>0</v>
      </c>
      <c r="AI1160" s="233">
        <v>0</v>
      </c>
      <c r="AJ1160" s="488">
        <v>3534.5582999999997</v>
      </c>
    </row>
    <row r="1161" spans="1:36" s="42" customFormat="1" x14ac:dyDescent="0.25">
      <c r="A1161" s="406"/>
      <c r="B1161" s="115">
        <v>710942</v>
      </c>
      <c r="C1161" s="185" t="s">
        <v>1686</v>
      </c>
      <c r="D1161" s="483">
        <v>0</v>
      </c>
      <c r="E1161" s="483">
        <v>0</v>
      </c>
      <c r="F1161" s="483">
        <v>0</v>
      </c>
      <c r="G1161" s="483">
        <v>0</v>
      </c>
      <c r="H1161" s="89">
        <v>0</v>
      </c>
      <c r="I1161" s="483">
        <v>0</v>
      </c>
      <c r="J1161" s="483">
        <v>0</v>
      </c>
      <c r="K1161" s="483">
        <v>0</v>
      </c>
      <c r="L1161" s="483">
        <v>0</v>
      </c>
      <c r="M1161" s="483">
        <v>0</v>
      </c>
      <c r="N1161" s="483">
        <v>0</v>
      </c>
      <c r="O1161" s="483">
        <v>0</v>
      </c>
      <c r="P1161" s="483">
        <v>0</v>
      </c>
      <c r="Q1161" s="483">
        <v>0</v>
      </c>
      <c r="R1161" s="89">
        <v>0</v>
      </c>
      <c r="S1161" s="483">
        <v>0</v>
      </c>
      <c r="T1161" s="483">
        <v>0</v>
      </c>
      <c r="U1161" s="483">
        <v>0</v>
      </c>
      <c r="V1161" s="483">
        <v>0</v>
      </c>
      <c r="W1161" s="483">
        <v>0</v>
      </c>
      <c r="X1161" s="483">
        <v>0</v>
      </c>
      <c r="Y1161" s="483">
        <v>0</v>
      </c>
      <c r="Z1161" s="483">
        <v>0</v>
      </c>
      <c r="AA1161" s="483">
        <v>0</v>
      </c>
      <c r="AB1161" s="483">
        <v>0</v>
      </c>
      <c r="AC1161" s="483">
        <v>0</v>
      </c>
      <c r="AD1161" s="483">
        <v>0</v>
      </c>
      <c r="AE1161" s="483">
        <v>0</v>
      </c>
      <c r="AF1161" s="233">
        <v>0</v>
      </c>
      <c r="AG1161" s="233">
        <v>0</v>
      </c>
      <c r="AH1161" s="233">
        <v>0</v>
      </c>
      <c r="AI1161" s="233">
        <v>0</v>
      </c>
      <c r="AJ1161" s="488">
        <v>0</v>
      </c>
    </row>
    <row r="1162" spans="1:36" s="42" customFormat="1" x14ac:dyDescent="0.25">
      <c r="A1162" s="406"/>
      <c r="B1162" s="115">
        <v>710945</v>
      </c>
      <c r="C1162" s="185" t="s">
        <v>1552</v>
      </c>
      <c r="D1162" s="483">
        <v>2587.21947</v>
      </c>
      <c r="E1162" s="483">
        <v>531.85131000000001</v>
      </c>
      <c r="F1162" s="483">
        <v>5973.6014999999998</v>
      </c>
      <c r="G1162" s="483">
        <v>299.13807000000003</v>
      </c>
      <c r="H1162" s="89">
        <v>9391.8103499999997</v>
      </c>
      <c r="I1162" s="483">
        <v>4005.23333</v>
      </c>
      <c r="J1162" s="483">
        <v>39.049599999999998</v>
      </c>
      <c r="K1162" s="483">
        <v>0</v>
      </c>
      <c r="L1162" s="483">
        <v>39250.77435</v>
      </c>
      <c r="M1162" s="483">
        <v>0</v>
      </c>
      <c r="N1162" s="483">
        <v>70.792680000000004</v>
      </c>
      <c r="O1162" s="483">
        <v>202.20463000000001</v>
      </c>
      <c r="P1162" s="483">
        <v>36.4283</v>
      </c>
      <c r="Q1162" s="483">
        <v>117.62588</v>
      </c>
      <c r="R1162" s="89">
        <v>43722.108769999999</v>
      </c>
      <c r="S1162" s="483">
        <v>92.947670000000002</v>
      </c>
      <c r="T1162" s="483">
        <v>209.78246999999999</v>
      </c>
      <c r="U1162" s="483">
        <v>19.23488</v>
      </c>
      <c r="V1162" s="483">
        <v>65.760050000000007</v>
      </c>
      <c r="W1162" s="483">
        <v>0</v>
      </c>
      <c r="X1162" s="483">
        <v>0</v>
      </c>
      <c r="Y1162" s="483">
        <v>0</v>
      </c>
      <c r="Z1162" s="483">
        <v>11.219189999999999</v>
      </c>
      <c r="AA1162" s="483">
        <v>0</v>
      </c>
      <c r="AB1162" s="483">
        <v>1182.04278</v>
      </c>
      <c r="AC1162" s="483">
        <v>44.398119999999999</v>
      </c>
      <c r="AD1162" s="483">
        <v>1625.38516</v>
      </c>
      <c r="AE1162" s="483">
        <v>54739.304279999997</v>
      </c>
      <c r="AF1162" s="233">
        <v>70.792680000000004</v>
      </c>
      <c r="AG1162" s="233">
        <v>39316.534399999997</v>
      </c>
      <c r="AH1162" s="233">
        <v>0</v>
      </c>
      <c r="AI1162" s="233">
        <v>44.398119999999999</v>
      </c>
      <c r="AJ1162" s="488">
        <v>15307.579079999998</v>
      </c>
    </row>
    <row r="1163" spans="1:36" s="42" customFormat="1" x14ac:dyDescent="0.25">
      <c r="A1163" s="406"/>
      <c r="B1163" s="115">
        <v>710950</v>
      </c>
      <c r="C1163" s="185" t="s">
        <v>1553</v>
      </c>
      <c r="D1163" s="483">
        <v>798.07465999999999</v>
      </c>
      <c r="E1163" s="483">
        <v>2314.9372699999999</v>
      </c>
      <c r="F1163" s="483">
        <v>91460.087530000004</v>
      </c>
      <c r="G1163" s="483">
        <v>2205.4795399999998</v>
      </c>
      <c r="H1163" s="89">
        <v>96778.578999999998</v>
      </c>
      <c r="I1163" s="483">
        <v>4612.4483499999997</v>
      </c>
      <c r="J1163" s="483">
        <v>45.397010000000002</v>
      </c>
      <c r="K1163" s="483">
        <v>0</v>
      </c>
      <c r="L1163" s="483">
        <v>35508.322039999999</v>
      </c>
      <c r="M1163" s="483">
        <v>13663.158020000001</v>
      </c>
      <c r="N1163" s="483">
        <v>1249.6408100000001</v>
      </c>
      <c r="O1163" s="483">
        <v>283.79827999999998</v>
      </c>
      <c r="P1163" s="483">
        <v>3305.8960499999998</v>
      </c>
      <c r="Q1163" s="483">
        <v>135.53712999999999</v>
      </c>
      <c r="R1163" s="89">
        <v>58804.197690000001</v>
      </c>
      <c r="S1163" s="483">
        <v>56.339280000000002</v>
      </c>
      <c r="T1163" s="483">
        <v>997.93692999999996</v>
      </c>
      <c r="U1163" s="483">
        <v>0.42710999999999999</v>
      </c>
      <c r="V1163" s="483">
        <v>161.67864</v>
      </c>
      <c r="W1163" s="483">
        <v>0</v>
      </c>
      <c r="X1163" s="483">
        <v>0</v>
      </c>
      <c r="Y1163" s="483">
        <v>116.5365</v>
      </c>
      <c r="Z1163" s="483">
        <v>8.4481300000000008</v>
      </c>
      <c r="AA1163" s="483">
        <v>73.974320000000006</v>
      </c>
      <c r="AB1163" s="483">
        <v>22.769220000000001</v>
      </c>
      <c r="AC1163" s="483">
        <v>3.6553399999999998</v>
      </c>
      <c r="AD1163" s="483">
        <v>1441.7654700000001</v>
      </c>
      <c r="AE1163" s="483">
        <v>157024.54216000001</v>
      </c>
      <c r="AF1163" s="233">
        <v>1249.6408100000001</v>
      </c>
      <c r="AG1163" s="233">
        <v>49333.1587</v>
      </c>
      <c r="AH1163" s="233">
        <v>0</v>
      </c>
      <c r="AI1163" s="233">
        <v>194.16616000000002</v>
      </c>
      <c r="AJ1163" s="488">
        <v>106247.57649000001</v>
      </c>
    </row>
    <row r="1164" spans="1:36" s="42" customFormat="1" x14ac:dyDescent="0.25">
      <c r="A1164" s="406"/>
      <c r="B1164" s="115">
        <v>710960</v>
      </c>
      <c r="C1164" s="185" t="s">
        <v>873</v>
      </c>
      <c r="D1164" s="483">
        <v>0</v>
      </c>
      <c r="E1164" s="483">
        <v>0</v>
      </c>
      <c r="F1164" s="483">
        <v>0</v>
      </c>
      <c r="G1164" s="483">
        <v>0</v>
      </c>
      <c r="H1164" s="89">
        <v>0</v>
      </c>
      <c r="I1164" s="483">
        <v>0</v>
      </c>
      <c r="J1164" s="483">
        <v>0</v>
      </c>
      <c r="K1164" s="483">
        <v>0</v>
      </c>
      <c r="L1164" s="483">
        <v>0</v>
      </c>
      <c r="M1164" s="483">
        <v>0</v>
      </c>
      <c r="N1164" s="483">
        <v>0</v>
      </c>
      <c r="O1164" s="483">
        <v>0</v>
      </c>
      <c r="P1164" s="483">
        <v>0</v>
      </c>
      <c r="Q1164" s="483">
        <v>0</v>
      </c>
      <c r="R1164" s="89">
        <v>0</v>
      </c>
      <c r="S1164" s="483">
        <v>0</v>
      </c>
      <c r="T1164" s="483">
        <v>0</v>
      </c>
      <c r="U1164" s="483">
        <v>0</v>
      </c>
      <c r="V1164" s="483">
        <v>0</v>
      </c>
      <c r="W1164" s="483">
        <v>0</v>
      </c>
      <c r="X1164" s="483">
        <v>0</v>
      </c>
      <c r="Y1164" s="483">
        <v>0</v>
      </c>
      <c r="Z1164" s="483">
        <v>0</v>
      </c>
      <c r="AA1164" s="483">
        <v>0</v>
      </c>
      <c r="AB1164" s="483">
        <v>0</v>
      </c>
      <c r="AC1164" s="483">
        <v>0</v>
      </c>
      <c r="AD1164" s="483">
        <v>0</v>
      </c>
      <c r="AE1164" s="483">
        <v>0</v>
      </c>
      <c r="AF1164" s="233">
        <v>0</v>
      </c>
      <c r="AG1164" s="233">
        <v>0</v>
      </c>
      <c r="AH1164" s="233">
        <v>0</v>
      </c>
      <c r="AI1164" s="233">
        <v>0</v>
      </c>
      <c r="AJ1164" s="488">
        <v>0</v>
      </c>
    </row>
    <row r="1165" spans="1:36" s="42" customFormat="1" x14ac:dyDescent="0.25">
      <c r="A1165" s="406"/>
      <c r="B1165" s="115">
        <v>710990</v>
      </c>
      <c r="C1165" s="185" t="s">
        <v>1707</v>
      </c>
      <c r="D1165" s="483">
        <v>0</v>
      </c>
      <c r="E1165" s="483">
        <v>236878.31215000001</v>
      </c>
      <c r="F1165" s="483">
        <v>0</v>
      </c>
      <c r="G1165" s="483">
        <v>0</v>
      </c>
      <c r="H1165" s="89">
        <v>236878.31215000001</v>
      </c>
      <c r="I1165" s="483">
        <v>0</v>
      </c>
      <c r="J1165" s="483">
        <v>0</v>
      </c>
      <c r="K1165" s="483">
        <v>2.6549999999999998</v>
      </c>
      <c r="L1165" s="483">
        <v>0</v>
      </c>
      <c r="M1165" s="483">
        <v>0</v>
      </c>
      <c r="N1165" s="483">
        <v>0</v>
      </c>
      <c r="O1165" s="483">
        <v>0</v>
      </c>
      <c r="P1165" s="483">
        <v>0</v>
      </c>
      <c r="Q1165" s="483">
        <v>0</v>
      </c>
      <c r="R1165" s="89">
        <v>2.6549999999999998</v>
      </c>
      <c r="S1165" s="483">
        <v>0</v>
      </c>
      <c r="T1165" s="483">
        <v>0</v>
      </c>
      <c r="U1165" s="483">
        <v>0</v>
      </c>
      <c r="V1165" s="483">
        <v>0</v>
      </c>
      <c r="W1165" s="483">
        <v>5.5314899999999998</v>
      </c>
      <c r="X1165" s="483">
        <v>0</v>
      </c>
      <c r="Y1165" s="483">
        <v>0</v>
      </c>
      <c r="Z1165" s="483">
        <v>15.80049</v>
      </c>
      <c r="AA1165" s="483">
        <v>14905.556339999999</v>
      </c>
      <c r="AB1165" s="483">
        <v>11027.78916</v>
      </c>
      <c r="AC1165" s="483">
        <v>0</v>
      </c>
      <c r="AD1165" s="483">
        <v>25954.677479999998</v>
      </c>
      <c r="AE1165" s="483">
        <v>262835.64463</v>
      </c>
      <c r="AF1165" s="233">
        <v>2.6549999999999998</v>
      </c>
      <c r="AG1165" s="233">
        <v>0</v>
      </c>
      <c r="AH1165" s="233">
        <v>0</v>
      </c>
      <c r="AI1165" s="233">
        <v>14905.556339999999</v>
      </c>
      <c r="AJ1165" s="488">
        <v>247927.43329000002</v>
      </c>
    </row>
    <row r="1166" spans="1:36" s="42" customFormat="1" x14ac:dyDescent="0.25">
      <c r="A1166" s="406"/>
      <c r="B1166" s="115">
        <v>7110</v>
      </c>
      <c r="C1166" s="185" t="s">
        <v>430</v>
      </c>
      <c r="D1166" s="483">
        <v>0</v>
      </c>
      <c r="E1166" s="483">
        <v>474.15550000000002</v>
      </c>
      <c r="F1166" s="483">
        <v>984.92412000000002</v>
      </c>
      <c r="G1166" s="483">
        <v>1487.5106599999999</v>
      </c>
      <c r="H1166" s="89">
        <v>2946.5902799999999</v>
      </c>
      <c r="I1166" s="483">
        <v>0</v>
      </c>
      <c r="J1166" s="483">
        <v>3765.59539</v>
      </c>
      <c r="K1166" s="483">
        <v>0</v>
      </c>
      <c r="L1166" s="483">
        <v>0</v>
      </c>
      <c r="M1166" s="483">
        <v>153.91334000000001</v>
      </c>
      <c r="N1166" s="483">
        <v>91.045599999999993</v>
      </c>
      <c r="O1166" s="483">
        <v>0</v>
      </c>
      <c r="P1166" s="483">
        <v>0</v>
      </c>
      <c r="Q1166" s="483">
        <v>0</v>
      </c>
      <c r="R1166" s="89">
        <v>4010.5543299999999</v>
      </c>
      <c r="S1166" s="483">
        <v>0</v>
      </c>
      <c r="T1166" s="483">
        <v>0</v>
      </c>
      <c r="U1166" s="483">
        <v>0</v>
      </c>
      <c r="V1166" s="483">
        <v>0</v>
      </c>
      <c r="W1166" s="483">
        <v>0</v>
      </c>
      <c r="X1166" s="483">
        <v>463.97824000000003</v>
      </c>
      <c r="Y1166" s="483">
        <v>0.12762000000000001</v>
      </c>
      <c r="Z1166" s="483">
        <v>0</v>
      </c>
      <c r="AA1166" s="483">
        <v>0</v>
      </c>
      <c r="AB1166" s="483">
        <v>0</v>
      </c>
      <c r="AC1166" s="483">
        <v>0</v>
      </c>
      <c r="AD1166" s="483">
        <v>464.10586000000001</v>
      </c>
      <c r="AE1166" s="483">
        <v>7421.250469999999</v>
      </c>
      <c r="AF1166" s="233">
        <v>91.045599999999993</v>
      </c>
      <c r="AG1166" s="233">
        <v>153.91334000000001</v>
      </c>
      <c r="AH1166" s="233">
        <v>0</v>
      </c>
      <c r="AI1166" s="233">
        <v>0.12762000000000001</v>
      </c>
      <c r="AJ1166" s="488">
        <v>7176.1639100000002</v>
      </c>
    </row>
    <row r="1167" spans="1:36" s="42" customFormat="1" x14ac:dyDescent="0.25">
      <c r="A1167" s="406"/>
      <c r="B1167" s="115">
        <v>711005</v>
      </c>
      <c r="C1167" s="185" t="s">
        <v>431</v>
      </c>
      <c r="D1167" s="483">
        <v>0</v>
      </c>
      <c r="E1167" s="483">
        <v>0</v>
      </c>
      <c r="F1167" s="483">
        <v>214.55772999999999</v>
      </c>
      <c r="G1167" s="483">
        <v>484.85045000000002</v>
      </c>
      <c r="H1167" s="89">
        <v>699.40818000000002</v>
      </c>
      <c r="I1167" s="483">
        <v>0</v>
      </c>
      <c r="J1167" s="483">
        <v>3763.8593099999998</v>
      </c>
      <c r="K1167" s="483">
        <v>0</v>
      </c>
      <c r="L1167" s="483">
        <v>0</v>
      </c>
      <c r="M1167" s="483">
        <v>112.78788</v>
      </c>
      <c r="N1167" s="483">
        <v>61.530720000000002</v>
      </c>
      <c r="O1167" s="483">
        <v>0</v>
      </c>
      <c r="P1167" s="483">
        <v>0</v>
      </c>
      <c r="Q1167" s="483">
        <v>0</v>
      </c>
      <c r="R1167" s="89">
        <v>3938.1779099999999</v>
      </c>
      <c r="S1167" s="483">
        <v>0</v>
      </c>
      <c r="T1167" s="483">
        <v>0</v>
      </c>
      <c r="U1167" s="483">
        <v>0</v>
      </c>
      <c r="V1167" s="483">
        <v>0</v>
      </c>
      <c r="W1167" s="483">
        <v>0</v>
      </c>
      <c r="X1167" s="483">
        <v>386.64854000000003</v>
      </c>
      <c r="Y1167" s="483">
        <v>0</v>
      </c>
      <c r="Z1167" s="483">
        <v>0</v>
      </c>
      <c r="AA1167" s="483">
        <v>0</v>
      </c>
      <c r="AB1167" s="483">
        <v>0</v>
      </c>
      <c r="AC1167" s="483">
        <v>0</v>
      </c>
      <c r="AD1167" s="483">
        <v>386.64854000000003</v>
      </c>
      <c r="AE1167" s="483">
        <v>5024.2346299999999</v>
      </c>
      <c r="AF1167" s="233">
        <v>61.530720000000002</v>
      </c>
      <c r="AG1167" s="233">
        <v>112.78788</v>
      </c>
      <c r="AH1167" s="233">
        <v>0</v>
      </c>
      <c r="AI1167" s="233">
        <v>0</v>
      </c>
      <c r="AJ1167" s="488">
        <v>4849.9160300000003</v>
      </c>
    </row>
    <row r="1168" spans="1:36" s="42" customFormat="1" x14ac:dyDescent="0.25">
      <c r="A1168" s="406"/>
      <c r="B1168" s="115">
        <v>711010</v>
      </c>
      <c r="C1168" s="185" t="s">
        <v>432</v>
      </c>
      <c r="D1168" s="483">
        <v>0</v>
      </c>
      <c r="E1168" s="483">
        <v>453.26452</v>
      </c>
      <c r="F1168" s="483">
        <v>382.67649</v>
      </c>
      <c r="G1168" s="483">
        <v>572.84996999999998</v>
      </c>
      <c r="H1168" s="89">
        <v>1408.79098</v>
      </c>
      <c r="I1168" s="483">
        <v>0</v>
      </c>
      <c r="J1168" s="483">
        <v>5.8E-4</v>
      </c>
      <c r="K1168" s="483">
        <v>0</v>
      </c>
      <c r="L1168" s="483">
        <v>0</v>
      </c>
      <c r="M1168" s="483">
        <v>41.125459999999997</v>
      </c>
      <c r="N1168" s="483">
        <v>8.0259999999999998</v>
      </c>
      <c r="O1168" s="483">
        <v>0</v>
      </c>
      <c r="P1168" s="483">
        <v>0</v>
      </c>
      <c r="Q1168" s="483">
        <v>0</v>
      </c>
      <c r="R1168" s="89">
        <v>49.15204</v>
      </c>
      <c r="S1168" s="483">
        <v>0</v>
      </c>
      <c r="T1168" s="483">
        <v>0</v>
      </c>
      <c r="U1168" s="483">
        <v>0</v>
      </c>
      <c r="V1168" s="483">
        <v>0</v>
      </c>
      <c r="W1168" s="483">
        <v>0</v>
      </c>
      <c r="X1168" s="483">
        <v>77.329700000000003</v>
      </c>
      <c r="Y1168" s="483">
        <v>0.12762000000000001</v>
      </c>
      <c r="Z1168" s="483">
        <v>0</v>
      </c>
      <c r="AA1168" s="483">
        <v>0</v>
      </c>
      <c r="AB1168" s="483">
        <v>0</v>
      </c>
      <c r="AC1168" s="483">
        <v>0</v>
      </c>
      <c r="AD1168" s="483">
        <v>77.457319999999996</v>
      </c>
      <c r="AE1168" s="483">
        <v>1535.4003399999999</v>
      </c>
      <c r="AF1168" s="233">
        <v>8.0259999999999998</v>
      </c>
      <c r="AG1168" s="233">
        <v>41.125459999999997</v>
      </c>
      <c r="AH1168" s="233">
        <v>0</v>
      </c>
      <c r="AI1168" s="233">
        <v>0.12762000000000001</v>
      </c>
      <c r="AJ1168" s="488">
        <v>1486.1212599999999</v>
      </c>
    </row>
    <row r="1169" spans="1:36" s="42" customFormat="1" x14ac:dyDescent="0.25">
      <c r="A1169" s="406"/>
      <c r="B1169" s="115">
        <v>711015</v>
      </c>
      <c r="C1169" s="185" t="s">
        <v>433</v>
      </c>
      <c r="D1169" s="483">
        <v>0</v>
      </c>
      <c r="E1169" s="483">
        <v>20.890979999999999</v>
      </c>
      <c r="F1169" s="483">
        <v>387.68990000000002</v>
      </c>
      <c r="G1169" s="483">
        <v>429.81024000000002</v>
      </c>
      <c r="H1169" s="89">
        <v>838.39112</v>
      </c>
      <c r="I1169" s="483">
        <v>0</v>
      </c>
      <c r="J1169" s="483">
        <v>1.7355</v>
      </c>
      <c r="K1169" s="483">
        <v>0</v>
      </c>
      <c r="L1169" s="483">
        <v>0</v>
      </c>
      <c r="M1169" s="483">
        <v>0</v>
      </c>
      <c r="N1169" s="483">
        <v>21.488880000000002</v>
      </c>
      <c r="O1169" s="483">
        <v>0</v>
      </c>
      <c r="P1169" s="483">
        <v>0</v>
      </c>
      <c r="Q1169" s="483">
        <v>0</v>
      </c>
      <c r="R1169" s="89">
        <v>23.224380000000004</v>
      </c>
      <c r="S1169" s="483">
        <v>0</v>
      </c>
      <c r="T1169" s="483">
        <v>0</v>
      </c>
      <c r="U1169" s="483">
        <v>0</v>
      </c>
      <c r="V1169" s="483">
        <v>0</v>
      </c>
      <c r="W1169" s="483">
        <v>0</v>
      </c>
      <c r="X1169" s="483">
        <v>0</v>
      </c>
      <c r="Y1169" s="483">
        <v>0</v>
      </c>
      <c r="Z1169" s="483">
        <v>0</v>
      </c>
      <c r="AA1169" s="483">
        <v>0</v>
      </c>
      <c r="AB1169" s="483">
        <v>0</v>
      </c>
      <c r="AC1169" s="483">
        <v>0</v>
      </c>
      <c r="AD1169" s="483">
        <v>0</v>
      </c>
      <c r="AE1169" s="483">
        <v>861.6155</v>
      </c>
      <c r="AF1169" s="233">
        <v>21.488880000000002</v>
      </c>
      <c r="AG1169" s="233">
        <v>0</v>
      </c>
      <c r="AH1169" s="233">
        <v>0</v>
      </c>
      <c r="AI1169" s="233">
        <v>0</v>
      </c>
      <c r="AJ1169" s="488">
        <v>840.12662</v>
      </c>
    </row>
    <row r="1170" spans="1:36" s="42" customFormat="1" x14ac:dyDescent="0.25">
      <c r="A1170" s="406"/>
      <c r="B1170" s="115">
        <v>7111</v>
      </c>
      <c r="C1170" s="185" t="s">
        <v>434</v>
      </c>
      <c r="D1170" s="483">
        <v>0</v>
      </c>
      <c r="E1170" s="483">
        <v>0</v>
      </c>
      <c r="F1170" s="483">
        <v>0</v>
      </c>
      <c r="G1170" s="483">
        <v>0</v>
      </c>
      <c r="H1170" s="89">
        <v>0</v>
      </c>
      <c r="I1170" s="483">
        <v>0</v>
      </c>
      <c r="J1170" s="483">
        <v>0</v>
      </c>
      <c r="K1170" s="483">
        <v>0</v>
      </c>
      <c r="L1170" s="483">
        <v>0</v>
      </c>
      <c r="M1170" s="483">
        <v>0</v>
      </c>
      <c r="N1170" s="483">
        <v>0</v>
      </c>
      <c r="O1170" s="483">
        <v>0</v>
      </c>
      <c r="P1170" s="483">
        <v>0</v>
      </c>
      <c r="Q1170" s="483">
        <v>0</v>
      </c>
      <c r="R1170" s="89">
        <v>0</v>
      </c>
      <c r="S1170" s="483">
        <v>0</v>
      </c>
      <c r="T1170" s="483">
        <v>0</v>
      </c>
      <c r="U1170" s="483">
        <v>0</v>
      </c>
      <c r="V1170" s="483">
        <v>0</v>
      </c>
      <c r="W1170" s="483">
        <v>0</v>
      </c>
      <c r="X1170" s="483">
        <v>0</v>
      </c>
      <c r="Y1170" s="483">
        <v>0</v>
      </c>
      <c r="Z1170" s="483">
        <v>0</v>
      </c>
      <c r="AA1170" s="483">
        <v>0</v>
      </c>
      <c r="AB1170" s="483">
        <v>0</v>
      </c>
      <c r="AC1170" s="483">
        <v>0</v>
      </c>
      <c r="AD1170" s="483">
        <v>0</v>
      </c>
      <c r="AE1170" s="483">
        <v>0</v>
      </c>
      <c r="AF1170" s="233">
        <v>0</v>
      </c>
      <c r="AG1170" s="233">
        <v>0</v>
      </c>
      <c r="AH1170" s="233">
        <v>0</v>
      </c>
      <c r="AI1170" s="233">
        <v>0</v>
      </c>
      <c r="AJ1170" s="488">
        <v>0</v>
      </c>
    </row>
    <row r="1171" spans="1:36" s="42" customFormat="1" x14ac:dyDescent="0.25">
      <c r="A1171" s="406"/>
      <c r="B1171" s="115">
        <v>711105</v>
      </c>
      <c r="C1171" s="185" t="s">
        <v>435</v>
      </c>
      <c r="D1171" s="483">
        <v>0</v>
      </c>
      <c r="E1171" s="483">
        <v>0</v>
      </c>
      <c r="F1171" s="483">
        <v>0</v>
      </c>
      <c r="G1171" s="483">
        <v>0</v>
      </c>
      <c r="H1171" s="89">
        <v>0</v>
      </c>
      <c r="I1171" s="483">
        <v>0</v>
      </c>
      <c r="J1171" s="483">
        <v>0</v>
      </c>
      <c r="K1171" s="483">
        <v>0</v>
      </c>
      <c r="L1171" s="483">
        <v>0</v>
      </c>
      <c r="M1171" s="483">
        <v>0</v>
      </c>
      <c r="N1171" s="483">
        <v>0</v>
      </c>
      <c r="O1171" s="483">
        <v>0</v>
      </c>
      <c r="P1171" s="483">
        <v>0</v>
      </c>
      <c r="Q1171" s="483">
        <v>0</v>
      </c>
      <c r="R1171" s="89">
        <v>0</v>
      </c>
      <c r="S1171" s="483">
        <v>0</v>
      </c>
      <c r="T1171" s="483">
        <v>0</v>
      </c>
      <c r="U1171" s="483">
        <v>0</v>
      </c>
      <c r="V1171" s="483">
        <v>0</v>
      </c>
      <c r="W1171" s="483">
        <v>0</v>
      </c>
      <c r="X1171" s="483">
        <v>0</v>
      </c>
      <c r="Y1171" s="483">
        <v>0</v>
      </c>
      <c r="Z1171" s="483">
        <v>0</v>
      </c>
      <c r="AA1171" s="483">
        <v>0</v>
      </c>
      <c r="AB1171" s="483">
        <v>0</v>
      </c>
      <c r="AC1171" s="483">
        <v>0</v>
      </c>
      <c r="AD1171" s="483">
        <v>0</v>
      </c>
      <c r="AE1171" s="483">
        <v>0</v>
      </c>
      <c r="AF1171" s="233">
        <v>0</v>
      </c>
      <c r="AG1171" s="233">
        <v>0</v>
      </c>
      <c r="AH1171" s="233">
        <v>0</v>
      </c>
      <c r="AI1171" s="233">
        <v>0</v>
      </c>
      <c r="AJ1171" s="488">
        <v>0</v>
      </c>
    </row>
    <row r="1172" spans="1:36" s="42" customFormat="1" x14ac:dyDescent="0.25">
      <c r="A1172" s="406"/>
      <c r="B1172" s="115">
        <v>711110</v>
      </c>
      <c r="C1172" s="185" t="s">
        <v>199</v>
      </c>
      <c r="D1172" s="483">
        <v>0</v>
      </c>
      <c r="E1172" s="483">
        <v>0</v>
      </c>
      <c r="F1172" s="483">
        <v>0</v>
      </c>
      <c r="G1172" s="483">
        <v>0</v>
      </c>
      <c r="H1172" s="89">
        <v>0</v>
      </c>
      <c r="I1172" s="483">
        <v>0</v>
      </c>
      <c r="J1172" s="483">
        <v>0</v>
      </c>
      <c r="K1172" s="483">
        <v>0</v>
      </c>
      <c r="L1172" s="483">
        <v>0</v>
      </c>
      <c r="M1172" s="483">
        <v>0</v>
      </c>
      <c r="N1172" s="483">
        <v>0</v>
      </c>
      <c r="O1172" s="483">
        <v>0</v>
      </c>
      <c r="P1172" s="483">
        <v>0</v>
      </c>
      <c r="Q1172" s="483">
        <v>0</v>
      </c>
      <c r="R1172" s="89">
        <v>0</v>
      </c>
      <c r="S1172" s="483">
        <v>0</v>
      </c>
      <c r="T1172" s="483">
        <v>0</v>
      </c>
      <c r="U1172" s="483">
        <v>0</v>
      </c>
      <c r="V1172" s="483">
        <v>0</v>
      </c>
      <c r="W1172" s="483">
        <v>0</v>
      </c>
      <c r="X1172" s="483">
        <v>0</v>
      </c>
      <c r="Y1172" s="483">
        <v>0</v>
      </c>
      <c r="Z1172" s="483">
        <v>0</v>
      </c>
      <c r="AA1172" s="483">
        <v>0</v>
      </c>
      <c r="AB1172" s="483">
        <v>0</v>
      </c>
      <c r="AC1172" s="483">
        <v>0</v>
      </c>
      <c r="AD1172" s="483">
        <v>0</v>
      </c>
      <c r="AE1172" s="483">
        <v>0</v>
      </c>
      <c r="AF1172" s="233">
        <v>0</v>
      </c>
      <c r="AG1172" s="233">
        <v>0</v>
      </c>
      <c r="AH1172" s="233">
        <v>0</v>
      </c>
      <c r="AI1172" s="233">
        <v>0</v>
      </c>
      <c r="AJ1172" s="488">
        <v>0</v>
      </c>
    </row>
    <row r="1173" spans="1:36" s="42" customFormat="1" x14ac:dyDescent="0.25">
      <c r="A1173" s="406"/>
      <c r="B1173" s="115">
        <v>711115</v>
      </c>
      <c r="C1173" s="185" t="s">
        <v>436</v>
      </c>
      <c r="D1173" s="483">
        <v>0</v>
      </c>
      <c r="E1173" s="483">
        <v>0</v>
      </c>
      <c r="F1173" s="483">
        <v>0</v>
      </c>
      <c r="G1173" s="483">
        <v>0</v>
      </c>
      <c r="H1173" s="89">
        <v>0</v>
      </c>
      <c r="I1173" s="483">
        <v>0</v>
      </c>
      <c r="J1173" s="483">
        <v>0</v>
      </c>
      <c r="K1173" s="483">
        <v>0</v>
      </c>
      <c r="L1173" s="483">
        <v>0</v>
      </c>
      <c r="M1173" s="483">
        <v>0</v>
      </c>
      <c r="N1173" s="483">
        <v>0</v>
      </c>
      <c r="O1173" s="483">
        <v>0</v>
      </c>
      <c r="P1173" s="483">
        <v>0</v>
      </c>
      <c r="Q1173" s="483">
        <v>0</v>
      </c>
      <c r="R1173" s="89">
        <v>0</v>
      </c>
      <c r="S1173" s="483">
        <v>0</v>
      </c>
      <c r="T1173" s="483">
        <v>0</v>
      </c>
      <c r="U1173" s="483">
        <v>0</v>
      </c>
      <c r="V1173" s="483">
        <v>0</v>
      </c>
      <c r="W1173" s="483">
        <v>0</v>
      </c>
      <c r="X1173" s="483">
        <v>0</v>
      </c>
      <c r="Y1173" s="483">
        <v>0</v>
      </c>
      <c r="Z1173" s="483">
        <v>0</v>
      </c>
      <c r="AA1173" s="483">
        <v>0</v>
      </c>
      <c r="AB1173" s="483">
        <v>0</v>
      </c>
      <c r="AC1173" s="483">
        <v>0</v>
      </c>
      <c r="AD1173" s="483">
        <v>0</v>
      </c>
      <c r="AE1173" s="483">
        <v>0</v>
      </c>
      <c r="AF1173" s="233">
        <v>0</v>
      </c>
      <c r="AG1173" s="233">
        <v>0</v>
      </c>
      <c r="AH1173" s="233">
        <v>0</v>
      </c>
      <c r="AI1173" s="233">
        <v>0</v>
      </c>
      <c r="AJ1173" s="488">
        <v>0</v>
      </c>
    </row>
    <row r="1174" spans="1:36" s="42" customFormat="1" x14ac:dyDescent="0.25">
      <c r="A1174" s="406"/>
      <c r="B1174" s="115">
        <v>711120</v>
      </c>
      <c r="C1174" s="185" t="s">
        <v>209</v>
      </c>
      <c r="D1174" s="483">
        <v>0</v>
      </c>
      <c r="E1174" s="483">
        <v>0</v>
      </c>
      <c r="F1174" s="483">
        <v>0</v>
      </c>
      <c r="G1174" s="483">
        <v>0</v>
      </c>
      <c r="H1174" s="89">
        <v>0</v>
      </c>
      <c r="I1174" s="483">
        <v>0</v>
      </c>
      <c r="J1174" s="483">
        <v>0</v>
      </c>
      <c r="K1174" s="483">
        <v>0</v>
      </c>
      <c r="L1174" s="483">
        <v>0</v>
      </c>
      <c r="M1174" s="483">
        <v>0</v>
      </c>
      <c r="N1174" s="483">
        <v>0</v>
      </c>
      <c r="O1174" s="483">
        <v>0</v>
      </c>
      <c r="P1174" s="483">
        <v>0</v>
      </c>
      <c r="Q1174" s="483">
        <v>0</v>
      </c>
      <c r="R1174" s="89">
        <v>0</v>
      </c>
      <c r="S1174" s="483">
        <v>0</v>
      </c>
      <c r="T1174" s="483">
        <v>0</v>
      </c>
      <c r="U1174" s="483">
        <v>0</v>
      </c>
      <c r="V1174" s="483">
        <v>0</v>
      </c>
      <c r="W1174" s="483">
        <v>0</v>
      </c>
      <c r="X1174" s="483">
        <v>0</v>
      </c>
      <c r="Y1174" s="483">
        <v>0</v>
      </c>
      <c r="Z1174" s="483">
        <v>0</v>
      </c>
      <c r="AA1174" s="483">
        <v>0</v>
      </c>
      <c r="AB1174" s="483">
        <v>0</v>
      </c>
      <c r="AC1174" s="483">
        <v>0</v>
      </c>
      <c r="AD1174" s="483">
        <v>0</v>
      </c>
      <c r="AE1174" s="483">
        <v>0</v>
      </c>
      <c r="AF1174" s="233">
        <v>0</v>
      </c>
      <c r="AG1174" s="233">
        <v>0</v>
      </c>
      <c r="AH1174" s="233">
        <v>0</v>
      </c>
      <c r="AI1174" s="233">
        <v>0</v>
      </c>
      <c r="AJ1174" s="488">
        <v>0</v>
      </c>
    </row>
    <row r="1175" spans="1:36" s="42" customFormat="1" x14ac:dyDescent="0.25">
      <c r="A1175" s="406"/>
      <c r="B1175" s="115">
        <v>711125</v>
      </c>
      <c r="C1175" s="185" t="s">
        <v>1127</v>
      </c>
      <c r="D1175" s="483">
        <v>0</v>
      </c>
      <c r="E1175" s="483">
        <v>0</v>
      </c>
      <c r="F1175" s="483">
        <v>0</v>
      </c>
      <c r="G1175" s="483">
        <v>0</v>
      </c>
      <c r="H1175" s="89">
        <v>0</v>
      </c>
      <c r="I1175" s="483">
        <v>0</v>
      </c>
      <c r="J1175" s="483">
        <v>0</v>
      </c>
      <c r="K1175" s="483">
        <v>0</v>
      </c>
      <c r="L1175" s="483">
        <v>0</v>
      </c>
      <c r="M1175" s="483">
        <v>0</v>
      </c>
      <c r="N1175" s="483">
        <v>0</v>
      </c>
      <c r="O1175" s="483">
        <v>0</v>
      </c>
      <c r="P1175" s="483">
        <v>0</v>
      </c>
      <c r="Q1175" s="483">
        <v>0</v>
      </c>
      <c r="R1175" s="89">
        <v>0</v>
      </c>
      <c r="S1175" s="483">
        <v>0</v>
      </c>
      <c r="T1175" s="483">
        <v>0</v>
      </c>
      <c r="U1175" s="483">
        <v>0</v>
      </c>
      <c r="V1175" s="483">
        <v>0</v>
      </c>
      <c r="W1175" s="483">
        <v>0</v>
      </c>
      <c r="X1175" s="483">
        <v>0</v>
      </c>
      <c r="Y1175" s="483">
        <v>0</v>
      </c>
      <c r="Z1175" s="483">
        <v>0</v>
      </c>
      <c r="AA1175" s="483">
        <v>0</v>
      </c>
      <c r="AB1175" s="483">
        <v>0</v>
      </c>
      <c r="AC1175" s="483">
        <v>0</v>
      </c>
      <c r="AD1175" s="483">
        <v>0</v>
      </c>
      <c r="AE1175" s="483">
        <v>0</v>
      </c>
      <c r="AF1175" s="233">
        <v>0</v>
      </c>
      <c r="AG1175" s="233">
        <v>0</v>
      </c>
      <c r="AH1175" s="233">
        <v>0</v>
      </c>
      <c r="AI1175" s="233">
        <v>0</v>
      </c>
      <c r="AJ1175" s="488">
        <v>0</v>
      </c>
    </row>
    <row r="1176" spans="1:36" s="42" customFormat="1" x14ac:dyDescent="0.25">
      <c r="A1176" s="406"/>
      <c r="B1176" s="115">
        <v>711130</v>
      </c>
      <c r="C1176" s="185" t="s">
        <v>437</v>
      </c>
      <c r="D1176" s="483">
        <v>0</v>
      </c>
      <c r="E1176" s="483">
        <v>0</v>
      </c>
      <c r="F1176" s="483">
        <v>0</v>
      </c>
      <c r="G1176" s="483">
        <v>0</v>
      </c>
      <c r="H1176" s="89">
        <v>0</v>
      </c>
      <c r="I1176" s="483">
        <v>0</v>
      </c>
      <c r="J1176" s="483">
        <v>0</v>
      </c>
      <c r="K1176" s="483">
        <v>0</v>
      </c>
      <c r="L1176" s="483">
        <v>0</v>
      </c>
      <c r="M1176" s="483">
        <v>0</v>
      </c>
      <c r="N1176" s="483">
        <v>0</v>
      </c>
      <c r="O1176" s="483">
        <v>0</v>
      </c>
      <c r="P1176" s="483">
        <v>0</v>
      </c>
      <c r="Q1176" s="483">
        <v>0</v>
      </c>
      <c r="R1176" s="89">
        <v>0</v>
      </c>
      <c r="S1176" s="483">
        <v>0</v>
      </c>
      <c r="T1176" s="483">
        <v>0</v>
      </c>
      <c r="U1176" s="483">
        <v>0</v>
      </c>
      <c r="V1176" s="483">
        <v>0</v>
      </c>
      <c r="W1176" s="483">
        <v>0</v>
      </c>
      <c r="X1176" s="483">
        <v>0</v>
      </c>
      <c r="Y1176" s="483">
        <v>0</v>
      </c>
      <c r="Z1176" s="483">
        <v>0</v>
      </c>
      <c r="AA1176" s="483">
        <v>0</v>
      </c>
      <c r="AB1176" s="483">
        <v>0</v>
      </c>
      <c r="AC1176" s="483">
        <v>0</v>
      </c>
      <c r="AD1176" s="483">
        <v>0</v>
      </c>
      <c r="AE1176" s="483">
        <v>0</v>
      </c>
      <c r="AF1176" s="233">
        <v>0</v>
      </c>
      <c r="AG1176" s="233">
        <v>0</v>
      </c>
      <c r="AH1176" s="233">
        <v>0</v>
      </c>
      <c r="AI1176" s="233">
        <v>0</v>
      </c>
      <c r="AJ1176" s="488">
        <v>0</v>
      </c>
    </row>
    <row r="1177" spans="1:36" s="42" customFormat="1" x14ac:dyDescent="0.25">
      <c r="A1177" s="406"/>
      <c r="B1177" s="115">
        <v>711135</v>
      </c>
      <c r="C1177" s="185" t="s">
        <v>210</v>
      </c>
      <c r="D1177" s="483">
        <v>0</v>
      </c>
      <c r="E1177" s="483">
        <v>0</v>
      </c>
      <c r="F1177" s="483">
        <v>0</v>
      </c>
      <c r="G1177" s="483">
        <v>0</v>
      </c>
      <c r="H1177" s="89">
        <v>0</v>
      </c>
      <c r="I1177" s="483">
        <v>0</v>
      </c>
      <c r="J1177" s="483">
        <v>0</v>
      </c>
      <c r="K1177" s="483">
        <v>0</v>
      </c>
      <c r="L1177" s="483">
        <v>0</v>
      </c>
      <c r="M1177" s="483">
        <v>0</v>
      </c>
      <c r="N1177" s="483">
        <v>0</v>
      </c>
      <c r="O1177" s="483">
        <v>0</v>
      </c>
      <c r="P1177" s="483">
        <v>0</v>
      </c>
      <c r="Q1177" s="483">
        <v>0</v>
      </c>
      <c r="R1177" s="89">
        <v>0</v>
      </c>
      <c r="S1177" s="483">
        <v>0</v>
      </c>
      <c r="T1177" s="483">
        <v>0</v>
      </c>
      <c r="U1177" s="483">
        <v>0</v>
      </c>
      <c r="V1177" s="483">
        <v>0</v>
      </c>
      <c r="W1177" s="483">
        <v>0</v>
      </c>
      <c r="X1177" s="483">
        <v>0</v>
      </c>
      <c r="Y1177" s="483">
        <v>0</v>
      </c>
      <c r="Z1177" s="483">
        <v>0</v>
      </c>
      <c r="AA1177" s="483">
        <v>0</v>
      </c>
      <c r="AB1177" s="483">
        <v>0</v>
      </c>
      <c r="AC1177" s="483">
        <v>0</v>
      </c>
      <c r="AD1177" s="483">
        <v>0</v>
      </c>
      <c r="AE1177" s="483">
        <v>0</v>
      </c>
      <c r="AF1177" s="233">
        <v>0</v>
      </c>
      <c r="AG1177" s="233">
        <v>0</v>
      </c>
      <c r="AH1177" s="233">
        <v>0</v>
      </c>
      <c r="AI1177" s="233">
        <v>0</v>
      </c>
      <c r="AJ1177" s="488">
        <v>0</v>
      </c>
    </row>
    <row r="1178" spans="1:36" s="42" customFormat="1" x14ac:dyDescent="0.25">
      <c r="A1178" s="406"/>
      <c r="B1178" s="115">
        <v>7112</v>
      </c>
      <c r="C1178" s="185" t="s">
        <v>1708</v>
      </c>
      <c r="D1178" s="483">
        <v>0</v>
      </c>
      <c r="E1178" s="483">
        <v>0</v>
      </c>
      <c r="F1178" s="483">
        <v>0</v>
      </c>
      <c r="G1178" s="483">
        <v>891.41762000000006</v>
      </c>
      <c r="H1178" s="89">
        <v>891.41762000000006</v>
      </c>
      <c r="I1178" s="483">
        <v>0</v>
      </c>
      <c r="J1178" s="483">
        <v>14.4</v>
      </c>
      <c r="K1178" s="483">
        <v>0</v>
      </c>
      <c r="L1178" s="483">
        <v>0</v>
      </c>
      <c r="M1178" s="483">
        <v>0</v>
      </c>
      <c r="N1178" s="483">
        <v>35.038499999999999</v>
      </c>
      <c r="O1178" s="483">
        <v>0</v>
      </c>
      <c r="P1178" s="483">
        <v>0</v>
      </c>
      <c r="Q1178" s="483">
        <v>0</v>
      </c>
      <c r="R1178" s="89">
        <v>49.438499999999998</v>
      </c>
      <c r="S1178" s="483">
        <v>0</v>
      </c>
      <c r="T1178" s="483">
        <v>0</v>
      </c>
      <c r="U1178" s="483">
        <v>0</v>
      </c>
      <c r="V1178" s="483">
        <v>0</v>
      </c>
      <c r="W1178" s="483">
        <v>0</v>
      </c>
      <c r="X1178" s="483">
        <v>0</v>
      </c>
      <c r="Y1178" s="483">
        <v>0</v>
      </c>
      <c r="Z1178" s="483">
        <v>0</v>
      </c>
      <c r="AA1178" s="483">
        <v>0</v>
      </c>
      <c r="AB1178" s="483">
        <v>0</v>
      </c>
      <c r="AC1178" s="483">
        <v>0</v>
      </c>
      <c r="AD1178" s="483">
        <v>0</v>
      </c>
      <c r="AE1178" s="483">
        <v>940.85612000000003</v>
      </c>
      <c r="AF1178" s="233">
        <v>35.038499999999999</v>
      </c>
      <c r="AG1178" s="233">
        <v>0</v>
      </c>
      <c r="AH1178" s="233">
        <v>0</v>
      </c>
      <c r="AI1178" s="233">
        <v>0</v>
      </c>
      <c r="AJ1178" s="488">
        <v>905.81762000000003</v>
      </c>
    </row>
    <row r="1179" spans="1:36" s="42" customFormat="1" x14ac:dyDescent="0.25">
      <c r="A1179" s="406"/>
      <c r="B1179" s="115">
        <v>711205</v>
      </c>
      <c r="C1179" s="185" t="s">
        <v>1709</v>
      </c>
      <c r="D1179" s="483">
        <v>0</v>
      </c>
      <c r="E1179" s="483">
        <v>0</v>
      </c>
      <c r="F1179" s="483">
        <v>0</v>
      </c>
      <c r="G1179" s="483">
        <v>782.33439999999996</v>
      </c>
      <c r="H1179" s="89">
        <v>782.33439999999996</v>
      </c>
      <c r="I1179" s="483">
        <v>0</v>
      </c>
      <c r="J1179" s="483">
        <v>14.4</v>
      </c>
      <c r="K1179" s="483">
        <v>0</v>
      </c>
      <c r="L1179" s="483">
        <v>0</v>
      </c>
      <c r="M1179" s="483">
        <v>0</v>
      </c>
      <c r="N1179" s="483">
        <v>35.038499999999999</v>
      </c>
      <c r="O1179" s="483">
        <v>0</v>
      </c>
      <c r="P1179" s="483">
        <v>0</v>
      </c>
      <c r="Q1179" s="483">
        <v>0</v>
      </c>
      <c r="R1179" s="89">
        <v>49.438499999999998</v>
      </c>
      <c r="S1179" s="483">
        <v>0</v>
      </c>
      <c r="T1179" s="483">
        <v>0</v>
      </c>
      <c r="U1179" s="483">
        <v>0</v>
      </c>
      <c r="V1179" s="483">
        <v>0</v>
      </c>
      <c r="W1179" s="483">
        <v>0</v>
      </c>
      <c r="X1179" s="483">
        <v>0</v>
      </c>
      <c r="Y1179" s="483">
        <v>0</v>
      </c>
      <c r="Z1179" s="483">
        <v>0</v>
      </c>
      <c r="AA1179" s="483">
        <v>0</v>
      </c>
      <c r="AB1179" s="483">
        <v>0</v>
      </c>
      <c r="AC1179" s="483">
        <v>0</v>
      </c>
      <c r="AD1179" s="483">
        <v>0</v>
      </c>
      <c r="AE1179" s="483">
        <v>831.77289999999994</v>
      </c>
      <c r="AF1179" s="233">
        <v>35.038499999999999</v>
      </c>
      <c r="AG1179" s="233">
        <v>0</v>
      </c>
      <c r="AH1179" s="233">
        <v>0</v>
      </c>
      <c r="AI1179" s="233">
        <v>0</v>
      </c>
      <c r="AJ1179" s="488">
        <v>796.73439999999994</v>
      </c>
    </row>
    <row r="1180" spans="1:36" s="42" customFormat="1" x14ac:dyDescent="0.25">
      <c r="A1180" s="406"/>
      <c r="B1180" s="115">
        <v>711210</v>
      </c>
      <c r="C1180" s="185" t="s">
        <v>1710</v>
      </c>
      <c r="D1180" s="483">
        <v>0</v>
      </c>
      <c r="E1180" s="483">
        <v>0</v>
      </c>
      <c r="F1180" s="483">
        <v>0</v>
      </c>
      <c r="G1180" s="483">
        <v>109.08322</v>
      </c>
      <c r="H1180" s="89">
        <v>109.08322</v>
      </c>
      <c r="I1180" s="483">
        <v>0</v>
      </c>
      <c r="J1180" s="483">
        <v>0</v>
      </c>
      <c r="K1180" s="483">
        <v>0</v>
      </c>
      <c r="L1180" s="483">
        <v>0</v>
      </c>
      <c r="M1180" s="483">
        <v>0</v>
      </c>
      <c r="N1180" s="483">
        <v>0</v>
      </c>
      <c r="O1180" s="483">
        <v>0</v>
      </c>
      <c r="P1180" s="483">
        <v>0</v>
      </c>
      <c r="Q1180" s="483">
        <v>0</v>
      </c>
      <c r="R1180" s="89">
        <v>0</v>
      </c>
      <c r="S1180" s="483">
        <v>0</v>
      </c>
      <c r="T1180" s="483">
        <v>0</v>
      </c>
      <c r="U1180" s="483">
        <v>0</v>
      </c>
      <c r="V1180" s="483">
        <v>0</v>
      </c>
      <c r="W1180" s="483">
        <v>0</v>
      </c>
      <c r="X1180" s="483">
        <v>0</v>
      </c>
      <c r="Y1180" s="483">
        <v>0</v>
      </c>
      <c r="Z1180" s="483">
        <v>0</v>
      </c>
      <c r="AA1180" s="483">
        <v>0</v>
      </c>
      <c r="AB1180" s="483">
        <v>0</v>
      </c>
      <c r="AC1180" s="483">
        <v>0</v>
      </c>
      <c r="AD1180" s="483">
        <v>0</v>
      </c>
      <c r="AE1180" s="483">
        <v>109.08322</v>
      </c>
      <c r="AF1180" s="233">
        <v>0</v>
      </c>
      <c r="AG1180" s="233">
        <v>0</v>
      </c>
      <c r="AH1180" s="233">
        <v>0</v>
      </c>
      <c r="AI1180" s="233">
        <v>0</v>
      </c>
      <c r="AJ1180" s="488">
        <v>109.08322</v>
      </c>
    </row>
    <row r="1181" spans="1:36" s="42" customFormat="1" x14ac:dyDescent="0.25">
      <c r="A1181" s="406"/>
      <c r="B1181" s="115">
        <v>711215</v>
      </c>
      <c r="C1181" s="185" t="s">
        <v>1711</v>
      </c>
      <c r="D1181" s="483">
        <v>0</v>
      </c>
      <c r="E1181" s="483">
        <v>0</v>
      </c>
      <c r="F1181" s="483">
        <v>0</v>
      </c>
      <c r="G1181" s="483">
        <v>0</v>
      </c>
      <c r="H1181" s="89">
        <v>0</v>
      </c>
      <c r="I1181" s="483">
        <v>0</v>
      </c>
      <c r="J1181" s="483">
        <v>0</v>
      </c>
      <c r="K1181" s="483">
        <v>0</v>
      </c>
      <c r="L1181" s="483">
        <v>0</v>
      </c>
      <c r="M1181" s="483">
        <v>0</v>
      </c>
      <c r="N1181" s="483">
        <v>0</v>
      </c>
      <c r="O1181" s="483">
        <v>0</v>
      </c>
      <c r="P1181" s="483">
        <v>0</v>
      </c>
      <c r="Q1181" s="483">
        <v>0</v>
      </c>
      <c r="R1181" s="89">
        <v>0</v>
      </c>
      <c r="S1181" s="483">
        <v>0</v>
      </c>
      <c r="T1181" s="483">
        <v>0</v>
      </c>
      <c r="U1181" s="483">
        <v>0</v>
      </c>
      <c r="V1181" s="483">
        <v>0</v>
      </c>
      <c r="W1181" s="483">
        <v>0</v>
      </c>
      <c r="X1181" s="483">
        <v>0</v>
      </c>
      <c r="Y1181" s="483">
        <v>0</v>
      </c>
      <c r="Z1181" s="483">
        <v>0</v>
      </c>
      <c r="AA1181" s="483">
        <v>0</v>
      </c>
      <c r="AB1181" s="483">
        <v>0</v>
      </c>
      <c r="AC1181" s="483">
        <v>0</v>
      </c>
      <c r="AD1181" s="483">
        <v>0</v>
      </c>
      <c r="AE1181" s="483">
        <v>0</v>
      </c>
      <c r="AF1181" s="233">
        <v>0</v>
      </c>
      <c r="AG1181" s="233">
        <v>0</v>
      </c>
      <c r="AH1181" s="233">
        <v>0</v>
      </c>
      <c r="AI1181" s="233">
        <v>0</v>
      </c>
      <c r="AJ1181" s="488">
        <v>0</v>
      </c>
    </row>
    <row r="1182" spans="1:36" s="42" customFormat="1" x14ac:dyDescent="0.25">
      <c r="A1182" s="406"/>
      <c r="B1182" s="115">
        <v>711220</v>
      </c>
      <c r="C1182" s="185" t="s">
        <v>1712</v>
      </c>
      <c r="D1182" s="483">
        <v>0</v>
      </c>
      <c r="E1182" s="483">
        <v>0</v>
      </c>
      <c r="F1182" s="483">
        <v>0</v>
      </c>
      <c r="G1182" s="483">
        <v>0</v>
      </c>
      <c r="H1182" s="89">
        <v>0</v>
      </c>
      <c r="I1182" s="483">
        <v>0</v>
      </c>
      <c r="J1182" s="483">
        <v>0</v>
      </c>
      <c r="K1182" s="483">
        <v>0</v>
      </c>
      <c r="L1182" s="483">
        <v>0</v>
      </c>
      <c r="M1182" s="483">
        <v>0</v>
      </c>
      <c r="N1182" s="483">
        <v>0</v>
      </c>
      <c r="O1182" s="483">
        <v>0</v>
      </c>
      <c r="P1182" s="483">
        <v>0</v>
      </c>
      <c r="Q1182" s="483">
        <v>0</v>
      </c>
      <c r="R1182" s="89">
        <v>0</v>
      </c>
      <c r="S1182" s="483">
        <v>0</v>
      </c>
      <c r="T1182" s="483">
        <v>0</v>
      </c>
      <c r="U1182" s="483">
        <v>0</v>
      </c>
      <c r="V1182" s="483">
        <v>0</v>
      </c>
      <c r="W1182" s="483">
        <v>0</v>
      </c>
      <c r="X1182" s="483">
        <v>0</v>
      </c>
      <c r="Y1182" s="483">
        <v>0</v>
      </c>
      <c r="Z1182" s="483">
        <v>0</v>
      </c>
      <c r="AA1182" s="483">
        <v>0</v>
      </c>
      <c r="AB1182" s="483">
        <v>0</v>
      </c>
      <c r="AC1182" s="483">
        <v>0</v>
      </c>
      <c r="AD1182" s="483">
        <v>0</v>
      </c>
      <c r="AE1182" s="483">
        <v>0</v>
      </c>
      <c r="AF1182" s="233">
        <v>0</v>
      </c>
      <c r="AG1182" s="233">
        <v>0</v>
      </c>
      <c r="AH1182" s="233">
        <v>0</v>
      </c>
      <c r="AI1182" s="233">
        <v>0</v>
      </c>
      <c r="AJ1182" s="488">
        <v>0</v>
      </c>
    </row>
    <row r="1183" spans="1:36" s="42" customFormat="1" x14ac:dyDescent="0.25">
      <c r="A1183" s="406"/>
      <c r="B1183" s="115">
        <v>7113</v>
      </c>
      <c r="C1183" s="185" t="s">
        <v>876</v>
      </c>
      <c r="D1183" s="483">
        <v>0</v>
      </c>
      <c r="E1183" s="483">
        <v>0</v>
      </c>
      <c r="F1183" s="483">
        <v>0</v>
      </c>
      <c r="G1183" s="483">
        <v>0</v>
      </c>
      <c r="H1183" s="89">
        <v>0</v>
      </c>
      <c r="I1183" s="483">
        <v>0</v>
      </c>
      <c r="J1183" s="483">
        <v>0</v>
      </c>
      <c r="K1183" s="483">
        <v>0</v>
      </c>
      <c r="L1183" s="483">
        <v>0</v>
      </c>
      <c r="M1183" s="483">
        <v>0</v>
      </c>
      <c r="N1183" s="483">
        <v>0</v>
      </c>
      <c r="O1183" s="483">
        <v>0</v>
      </c>
      <c r="P1183" s="483">
        <v>0</v>
      </c>
      <c r="Q1183" s="483">
        <v>0</v>
      </c>
      <c r="R1183" s="89">
        <v>0</v>
      </c>
      <c r="S1183" s="483">
        <v>0</v>
      </c>
      <c r="T1183" s="483">
        <v>0</v>
      </c>
      <c r="U1183" s="483">
        <v>0</v>
      </c>
      <c r="V1183" s="483">
        <v>0</v>
      </c>
      <c r="W1183" s="483">
        <v>0</v>
      </c>
      <c r="X1183" s="483">
        <v>0</v>
      </c>
      <c r="Y1183" s="483">
        <v>0</v>
      </c>
      <c r="Z1183" s="483">
        <v>0</v>
      </c>
      <c r="AA1183" s="483">
        <v>0</v>
      </c>
      <c r="AB1183" s="483">
        <v>0</v>
      </c>
      <c r="AC1183" s="483">
        <v>0</v>
      </c>
      <c r="AD1183" s="483">
        <v>0</v>
      </c>
      <c r="AE1183" s="483">
        <v>0</v>
      </c>
      <c r="AF1183" s="233">
        <v>0</v>
      </c>
      <c r="AG1183" s="233">
        <v>0</v>
      </c>
      <c r="AH1183" s="233">
        <v>0</v>
      </c>
      <c r="AI1183" s="233">
        <v>0</v>
      </c>
      <c r="AJ1183" s="488">
        <v>0</v>
      </c>
    </row>
    <row r="1184" spans="1:36" s="42" customFormat="1" x14ac:dyDescent="0.25">
      <c r="A1184" s="406"/>
      <c r="B1184" s="115">
        <v>711305</v>
      </c>
      <c r="C1184" s="185" t="s">
        <v>877</v>
      </c>
      <c r="D1184" s="483">
        <v>0</v>
      </c>
      <c r="E1184" s="483">
        <v>0</v>
      </c>
      <c r="F1184" s="483">
        <v>0</v>
      </c>
      <c r="G1184" s="483">
        <v>0</v>
      </c>
      <c r="H1184" s="89">
        <v>0</v>
      </c>
      <c r="I1184" s="483">
        <v>0</v>
      </c>
      <c r="J1184" s="483">
        <v>0</v>
      </c>
      <c r="K1184" s="483">
        <v>0</v>
      </c>
      <c r="L1184" s="483">
        <v>0</v>
      </c>
      <c r="M1184" s="483">
        <v>0</v>
      </c>
      <c r="N1184" s="483">
        <v>0</v>
      </c>
      <c r="O1184" s="483">
        <v>0</v>
      </c>
      <c r="P1184" s="483">
        <v>0</v>
      </c>
      <c r="Q1184" s="483">
        <v>0</v>
      </c>
      <c r="R1184" s="89">
        <v>0</v>
      </c>
      <c r="S1184" s="483">
        <v>0</v>
      </c>
      <c r="T1184" s="483">
        <v>0</v>
      </c>
      <c r="U1184" s="483">
        <v>0</v>
      </c>
      <c r="V1184" s="483">
        <v>0</v>
      </c>
      <c r="W1184" s="483">
        <v>0</v>
      </c>
      <c r="X1184" s="483">
        <v>0</v>
      </c>
      <c r="Y1184" s="483">
        <v>0</v>
      </c>
      <c r="Z1184" s="483">
        <v>0</v>
      </c>
      <c r="AA1184" s="483">
        <v>0</v>
      </c>
      <c r="AB1184" s="483">
        <v>0</v>
      </c>
      <c r="AC1184" s="483">
        <v>0</v>
      </c>
      <c r="AD1184" s="483">
        <v>0</v>
      </c>
      <c r="AE1184" s="483">
        <v>0</v>
      </c>
      <c r="AF1184" s="233">
        <v>0</v>
      </c>
      <c r="AG1184" s="233">
        <v>0</v>
      </c>
      <c r="AH1184" s="233">
        <v>0</v>
      </c>
      <c r="AI1184" s="233">
        <v>0</v>
      </c>
      <c r="AJ1184" s="488">
        <v>0</v>
      </c>
    </row>
    <row r="1185" spans="1:36" s="42" customFormat="1" x14ac:dyDescent="0.25">
      <c r="A1185" s="406"/>
      <c r="B1185" s="115">
        <v>711310</v>
      </c>
      <c r="C1185" s="185" t="s">
        <v>878</v>
      </c>
      <c r="D1185" s="483">
        <v>0</v>
      </c>
      <c r="E1185" s="483">
        <v>0</v>
      </c>
      <c r="F1185" s="483">
        <v>0</v>
      </c>
      <c r="G1185" s="483">
        <v>0</v>
      </c>
      <c r="H1185" s="89">
        <v>0</v>
      </c>
      <c r="I1185" s="483">
        <v>0</v>
      </c>
      <c r="J1185" s="483">
        <v>0</v>
      </c>
      <c r="K1185" s="483">
        <v>0</v>
      </c>
      <c r="L1185" s="483">
        <v>0</v>
      </c>
      <c r="M1185" s="483">
        <v>0</v>
      </c>
      <c r="N1185" s="483">
        <v>0</v>
      </c>
      <c r="O1185" s="483">
        <v>0</v>
      </c>
      <c r="P1185" s="483">
        <v>0</v>
      </c>
      <c r="Q1185" s="483">
        <v>0</v>
      </c>
      <c r="R1185" s="89">
        <v>0</v>
      </c>
      <c r="S1185" s="483">
        <v>0</v>
      </c>
      <c r="T1185" s="483">
        <v>0</v>
      </c>
      <c r="U1185" s="483">
        <v>0</v>
      </c>
      <c r="V1185" s="483">
        <v>0</v>
      </c>
      <c r="W1185" s="483">
        <v>0</v>
      </c>
      <c r="X1185" s="483">
        <v>0</v>
      </c>
      <c r="Y1185" s="483">
        <v>0</v>
      </c>
      <c r="Z1185" s="483">
        <v>0</v>
      </c>
      <c r="AA1185" s="483">
        <v>0</v>
      </c>
      <c r="AB1185" s="483">
        <v>0</v>
      </c>
      <c r="AC1185" s="483">
        <v>0</v>
      </c>
      <c r="AD1185" s="483">
        <v>0</v>
      </c>
      <c r="AE1185" s="483">
        <v>0</v>
      </c>
      <c r="AF1185" s="233">
        <v>0</v>
      </c>
      <c r="AG1185" s="233">
        <v>0</v>
      </c>
      <c r="AH1185" s="233">
        <v>0</v>
      </c>
      <c r="AI1185" s="233">
        <v>0</v>
      </c>
      <c r="AJ1185" s="488">
        <v>0</v>
      </c>
    </row>
    <row r="1186" spans="1:36" s="42" customFormat="1" x14ac:dyDescent="0.25">
      <c r="A1186" s="406"/>
      <c r="B1186" s="115">
        <v>7114</v>
      </c>
      <c r="C1186" s="185" t="s">
        <v>1713</v>
      </c>
      <c r="D1186" s="483">
        <v>0</v>
      </c>
      <c r="E1186" s="483">
        <v>0</v>
      </c>
      <c r="F1186" s="483">
        <v>0</v>
      </c>
      <c r="G1186" s="483">
        <v>0</v>
      </c>
      <c r="H1186" s="89">
        <v>0</v>
      </c>
      <c r="I1186" s="483">
        <v>0</v>
      </c>
      <c r="J1186" s="483">
        <v>0</v>
      </c>
      <c r="K1186" s="483">
        <v>0</v>
      </c>
      <c r="L1186" s="483">
        <v>0</v>
      </c>
      <c r="M1186" s="483">
        <v>0</v>
      </c>
      <c r="N1186" s="483">
        <v>0</v>
      </c>
      <c r="O1186" s="483">
        <v>0</v>
      </c>
      <c r="P1186" s="483">
        <v>0</v>
      </c>
      <c r="Q1186" s="483">
        <v>0</v>
      </c>
      <c r="R1186" s="89">
        <v>0</v>
      </c>
      <c r="S1186" s="483">
        <v>0</v>
      </c>
      <c r="T1186" s="483">
        <v>0</v>
      </c>
      <c r="U1186" s="483">
        <v>0</v>
      </c>
      <c r="V1186" s="483">
        <v>0</v>
      </c>
      <c r="W1186" s="483">
        <v>0</v>
      </c>
      <c r="X1186" s="483">
        <v>0</v>
      </c>
      <c r="Y1186" s="483">
        <v>0</v>
      </c>
      <c r="Z1186" s="483">
        <v>0</v>
      </c>
      <c r="AA1186" s="483">
        <v>0</v>
      </c>
      <c r="AB1186" s="483">
        <v>0</v>
      </c>
      <c r="AC1186" s="483">
        <v>0</v>
      </c>
      <c r="AD1186" s="483">
        <v>0</v>
      </c>
      <c r="AE1186" s="483">
        <v>0</v>
      </c>
      <c r="AF1186" s="233">
        <v>0</v>
      </c>
      <c r="AG1186" s="233">
        <v>0</v>
      </c>
      <c r="AH1186" s="233">
        <v>0</v>
      </c>
      <c r="AI1186" s="233">
        <v>0</v>
      </c>
      <c r="AJ1186" s="488">
        <v>0</v>
      </c>
    </row>
    <row r="1187" spans="1:36" s="42" customFormat="1" x14ac:dyDescent="0.25">
      <c r="A1187" s="406"/>
      <c r="B1187" s="115">
        <v>711405</v>
      </c>
      <c r="C1187" s="185" t="s">
        <v>1709</v>
      </c>
      <c r="D1187" s="483">
        <v>0</v>
      </c>
      <c r="E1187" s="483">
        <v>0</v>
      </c>
      <c r="F1187" s="483">
        <v>0</v>
      </c>
      <c r="G1187" s="483">
        <v>0</v>
      </c>
      <c r="H1187" s="89">
        <v>0</v>
      </c>
      <c r="I1187" s="483">
        <v>0</v>
      </c>
      <c r="J1187" s="483">
        <v>0</v>
      </c>
      <c r="K1187" s="483">
        <v>0</v>
      </c>
      <c r="L1187" s="483">
        <v>0</v>
      </c>
      <c r="M1187" s="483">
        <v>0</v>
      </c>
      <c r="N1187" s="483">
        <v>0</v>
      </c>
      <c r="O1187" s="483">
        <v>0</v>
      </c>
      <c r="P1187" s="483">
        <v>0</v>
      </c>
      <c r="Q1187" s="483">
        <v>0</v>
      </c>
      <c r="R1187" s="89">
        <v>0</v>
      </c>
      <c r="S1187" s="483">
        <v>0</v>
      </c>
      <c r="T1187" s="483">
        <v>0</v>
      </c>
      <c r="U1187" s="483">
        <v>0</v>
      </c>
      <c r="V1187" s="483">
        <v>0</v>
      </c>
      <c r="W1187" s="483">
        <v>0</v>
      </c>
      <c r="X1187" s="483">
        <v>0</v>
      </c>
      <c r="Y1187" s="483">
        <v>0</v>
      </c>
      <c r="Z1187" s="483">
        <v>0</v>
      </c>
      <c r="AA1187" s="483">
        <v>0</v>
      </c>
      <c r="AB1187" s="483">
        <v>0</v>
      </c>
      <c r="AC1187" s="483">
        <v>0</v>
      </c>
      <c r="AD1187" s="483">
        <v>0</v>
      </c>
      <c r="AE1187" s="483">
        <v>0</v>
      </c>
      <c r="AF1187" s="233">
        <v>0</v>
      </c>
      <c r="AG1187" s="233">
        <v>0</v>
      </c>
      <c r="AH1187" s="233">
        <v>0</v>
      </c>
      <c r="AI1187" s="233">
        <v>0</v>
      </c>
      <c r="AJ1187" s="488">
        <v>0</v>
      </c>
    </row>
    <row r="1188" spans="1:36" s="42" customFormat="1" x14ac:dyDescent="0.25">
      <c r="A1188" s="406"/>
      <c r="B1188" s="115">
        <v>711410</v>
      </c>
      <c r="C1188" s="185" t="s">
        <v>1710</v>
      </c>
      <c r="D1188" s="483">
        <v>0</v>
      </c>
      <c r="E1188" s="483">
        <v>0</v>
      </c>
      <c r="F1188" s="483">
        <v>0</v>
      </c>
      <c r="G1188" s="483">
        <v>0</v>
      </c>
      <c r="H1188" s="89">
        <v>0</v>
      </c>
      <c r="I1188" s="483">
        <v>0</v>
      </c>
      <c r="J1188" s="483">
        <v>0</v>
      </c>
      <c r="K1188" s="483">
        <v>0</v>
      </c>
      <c r="L1188" s="483">
        <v>0</v>
      </c>
      <c r="M1188" s="483">
        <v>0</v>
      </c>
      <c r="N1188" s="483">
        <v>0</v>
      </c>
      <c r="O1188" s="483">
        <v>0</v>
      </c>
      <c r="P1188" s="483">
        <v>0</v>
      </c>
      <c r="Q1188" s="483">
        <v>0</v>
      </c>
      <c r="R1188" s="89">
        <v>0</v>
      </c>
      <c r="S1188" s="483">
        <v>0</v>
      </c>
      <c r="T1188" s="483">
        <v>0</v>
      </c>
      <c r="U1188" s="483">
        <v>0</v>
      </c>
      <c r="V1188" s="483">
        <v>0</v>
      </c>
      <c r="W1188" s="483">
        <v>0</v>
      </c>
      <c r="X1188" s="483">
        <v>0</v>
      </c>
      <c r="Y1188" s="483">
        <v>0</v>
      </c>
      <c r="Z1188" s="483">
        <v>0</v>
      </c>
      <c r="AA1188" s="483">
        <v>0</v>
      </c>
      <c r="AB1188" s="483">
        <v>0</v>
      </c>
      <c r="AC1188" s="483">
        <v>0</v>
      </c>
      <c r="AD1188" s="483">
        <v>0</v>
      </c>
      <c r="AE1188" s="483">
        <v>0</v>
      </c>
      <c r="AF1188" s="233">
        <v>0</v>
      </c>
      <c r="AG1188" s="233">
        <v>0</v>
      </c>
      <c r="AH1188" s="233">
        <v>0</v>
      </c>
      <c r="AI1188" s="233">
        <v>0</v>
      </c>
      <c r="AJ1188" s="488">
        <v>0</v>
      </c>
    </row>
    <row r="1189" spans="1:36" s="42" customFormat="1" x14ac:dyDescent="0.25">
      <c r="A1189" s="406"/>
      <c r="B1189" s="115">
        <v>711415</v>
      </c>
      <c r="C1189" s="185" t="s">
        <v>1546</v>
      </c>
      <c r="D1189" s="483">
        <v>0</v>
      </c>
      <c r="E1189" s="483">
        <v>0</v>
      </c>
      <c r="F1189" s="483">
        <v>0</v>
      </c>
      <c r="G1189" s="483">
        <v>0</v>
      </c>
      <c r="H1189" s="89">
        <v>0</v>
      </c>
      <c r="I1189" s="483">
        <v>0</v>
      </c>
      <c r="J1189" s="483">
        <v>0</v>
      </c>
      <c r="K1189" s="483">
        <v>0</v>
      </c>
      <c r="L1189" s="483">
        <v>0</v>
      </c>
      <c r="M1189" s="483">
        <v>0</v>
      </c>
      <c r="N1189" s="483">
        <v>0</v>
      </c>
      <c r="O1189" s="483">
        <v>0</v>
      </c>
      <c r="P1189" s="483">
        <v>0</v>
      </c>
      <c r="Q1189" s="483">
        <v>0</v>
      </c>
      <c r="R1189" s="89">
        <v>0</v>
      </c>
      <c r="S1189" s="483">
        <v>0</v>
      </c>
      <c r="T1189" s="483">
        <v>0</v>
      </c>
      <c r="U1189" s="483">
        <v>0</v>
      </c>
      <c r="V1189" s="483">
        <v>0</v>
      </c>
      <c r="W1189" s="483">
        <v>0</v>
      </c>
      <c r="X1189" s="483">
        <v>0</v>
      </c>
      <c r="Y1189" s="483">
        <v>0</v>
      </c>
      <c r="Z1189" s="483">
        <v>0</v>
      </c>
      <c r="AA1189" s="483">
        <v>0</v>
      </c>
      <c r="AB1189" s="483">
        <v>0</v>
      </c>
      <c r="AC1189" s="483">
        <v>0</v>
      </c>
      <c r="AD1189" s="483">
        <v>0</v>
      </c>
      <c r="AE1189" s="483">
        <v>0</v>
      </c>
      <c r="AF1189" s="233">
        <v>0</v>
      </c>
      <c r="AG1189" s="233">
        <v>0</v>
      </c>
      <c r="AH1189" s="233">
        <v>0</v>
      </c>
      <c r="AI1189" s="233">
        <v>0</v>
      </c>
      <c r="AJ1189" s="488">
        <v>0</v>
      </c>
    </row>
    <row r="1190" spans="1:36" s="42" customFormat="1" x14ac:dyDescent="0.25">
      <c r="A1190" s="406"/>
      <c r="B1190" s="115">
        <v>711420</v>
      </c>
      <c r="C1190" s="185" t="s">
        <v>1712</v>
      </c>
      <c r="D1190" s="483">
        <v>0</v>
      </c>
      <c r="E1190" s="483">
        <v>0</v>
      </c>
      <c r="F1190" s="483">
        <v>0</v>
      </c>
      <c r="G1190" s="483">
        <v>0</v>
      </c>
      <c r="H1190" s="89">
        <v>0</v>
      </c>
      <c r="I1190" s="483">
        <v>0</v>
      </c>
      <c r="J1190" s="483">
        <v>0</v>
      </c>
      <c r="K1190" s="483">
        <v>0</v>
      </c>
      <c r="L1190" s="483">
        <v>0</v>
      </c>
      <c r="M1190" s="483">
        <v>0</v>
      </c>
      <c r="N1190" s="483">
        <v>0</v>
      </c>
      <c r="O1190" s="483">
        <v>0</v>
      </c>
      <c r="P1190" s="483">
        <v>0</v>
      </c>
      <c r="Q1190" s="483">
        <v>0</v>
      </c>
      <c r="R1190" s="89">
        <v>0</v>
      </c>
      <c r="S1190" s="483">
        <v>0</v>
      </c>
      <c r="T1190" s="483">
        <v>0</v>
      </c>
      <c r="U1190" s="483">
        <v>0</v>
      </c>
      <c r="V1190" s="483">
        <v>0</v>
      </c>
      <c r="W1190" s="483">
        <v>0</v>
      </c>
      <c r="X1190" s="483">
        <v>0</v>
      </c>
      <c r="Y1190" s="483">
        <v>0</v>
      </c>
      <c r="Z1190" s="483">
        <v>0</v>
      </c>
      <c r="AA1190" s="483">
        <v>0</v>
      </c>
      <c r="AB1190" s="483">
        <v>0</v>
      </c>
      <c r="AC1190" s="483">
        <v>0</v>
      </c>
      <c r="AD1190" s="483">
        <v>0</v>
      </c>
      <c r="AE1190" s="483">
        <v>0</v>
      </c>
      <c r="AF1190" s="233">
        <v>0</v>
      </c>
      <c r="AG1190" s="233">
        <v>0</v>
      </c>
      <c r="AH1190" s="233">
        <v>0</v>
      </c>
      <c r="AI1190" s="233">
        <v>0</v>
      </c>
      <c r="AJ1190" s="488">
        <v>0</v>
      </c>
    </row>
    <row r="1191" spans="1:36" s="42" customFormat="1" x14ac:dyDescent="0.25">
      <c r="A1191" s="406"/>
      <c r="B1191" s="115">
        <v>7115</v>
      </c>
      <c r="C1191" s="185" t="s">
        <v>880</v>
      </c>
      <c r="D1191" s="483">
        <v>0</v>
      </c>
      <c r="E1191" s="483">
        <v>0</v>
      </c>
      <c r="F1191" s="483">
        <v>0</v>
      </c>
      <c r="G1191" s="483">
        <v>0</v>
      </c>
      <c r="H1191" s="89">
        <v>0</v>
      </c>
      <c r="I1191" s="483">
        <v>0</v>
      </c>
      <c r="J1191" s="483">
        <v>0</v>
      </c>
      <c r="K1191" s="483">
        <v>0</v>
      </c>
      <c r="L1191" s="483">
        <v>0</v>
      </c>
      <c r="M1191" s="483">
        <v>0</v>
      </c>
      <c r="N1191" s="483">
        <v>0</v>
      </c>
      <c r="O1191" s="483">
        <v>0</v>
      </c>
      <c r="P1191" s="483">
        <v>0</v>
      </c>
      <c r="Q1191" s="483">
        <v>0</v>
      </c>
      <c r="R1191" s="89">
        <v>0</v>
      </c>
      <c r="S1191" s="483">
        <v>0</v>
      </c>
      <c r="T1191" s="483">
        <v>0</v>
      </c>
      <c r="U1191" s="483">
        <v>0</v>
      </c>
      <c r="V1191" s="483">
        <v>0</v>
      </c>
      <c r="W1191" s="483">
        <v>0</v>
      </c>
      <c r="X1191" s="483">
        <v>0</v>
      </c>
      <c r="Y1191" s="483">
        <v>0</v>
      </c>
      <c r="Z1191" s="483">
        <v>0</v>
      </c>
      <c r="AA1191" s="483">
        <v>0</v>
      </c>
      <c r="AB1191" s="483">
        <v>0</v>
      </c>
      <c r="AC1191" s="483">
        <v>0</v>
      </c>
      <c r="AD1191" s="483">
        <v>0</v>
      </c>
      <c r="AE1191" s="483">
        <v>0</v>
      </c>
      <c r="AF1191" s="233">
        <v>0</v>
      </c>
      <c r="AG1191" s="233">
        <v>0</v>
      </c>
      <c r="AH1191" s="233">
        <v>0</v>
      </c>
      <c r="AI1191" s="233">
        <v>0</v>
      </c>
      <c r="AJ1191" s="488">
        <v>0</v>
      </c>
    </row>
    <row r="1192" spans="1:36" s="42" customFormat="1" x14ac:dyDescent="0.25">
      <c r="A1192" s="406"/>
      <c r="B1192" s="115">
        <v>711505</v>
      </c>
      <c r="C1192" s="185" t="s">
        <v>29</v>
      </c>
      <c r="D1192" s="483">
        <v>0</v>
      </c>
      <c r="E1192" s="483">
        <v>0</v>
      </c>
      <c r="F1192" s="483">
        <v>0</v>
      </c>
      <c r="G1192" s="483">
        <v>0</v>
      </c>
      <c r="H1192" s="89">
        <v>0</v>
      </c>
      <c r="I1192" s="483">
        <v>0</v>
      </c>
      <c r="J1192" s="483">
        <v>0</v>
      </c>
      <c r="K1192" s="483">
        <v>0</v>
      </c>
      <c r="L1192" s="483">
        <v>0</v>
      </c>
      <c r="M1192" s="483">
        <v>0</v>
      </c>
      <c r="N1192" s="483">
        <v>0</v>
      </c>
      <c r="O1192" s="483">
        <v>0</v>
      </c>
      <c r="P1192" s="483">
        <v>0</v>
      </c>
      <c r="Q1192" s="483">
        <v>0</v>
      </c>
      <c r="R1192" s="89">
        <v>0</v>
      </c>
      <c r="S1192" s="483">
        <v>0</v>
      </c>
      <c r="T1192" s="483">
        <v>0</v>
      </c>
      <c r="U1192" s="483">
        <v>0</v>
      </c>
      <c r="V1192" s="483">
        <v>0</v>
      </c>
      <c r="W1192" s="483">
        <v>0</v>
      </c>
      <c r="X1192" s="483">
        <v>0</v>
      </c>
      <c r="Y1192" s="483">
        <v>0</v>
      </c>
      <c r="Z1192" s="483">
        <v>0</v>
      </c>
      <c r="AA1192" s="483">
        <v>0</v>
      </c>
      <c r="AB1192" s="483">
        <v>0</v>
      </c>
      <c r="AC1192" s="483">
        <v>0</v>
      </c>
      <c r="AD1192" s="483">
        <v>0</v>
      </c>
      <c r="AE1192" s="483">
        <v>0</v>
      </c>
      <c r="AF1192" s="233">
        <v>0</v>
      </c>
      <c r="AG1192" s="233">
        <v>0</v>
      </c>
      <c r="AH1192" s="233">
        <v>0</v>
      </c>
      <c r="AI1192" s="233">
        <v>0</v>
      </c>
      <c r="AJ1192" s="488">
        <v>0</v>
      </c>
    </row>
    <row r="1193" spans="1:36" s="42" customFormat="1" x14ac:dyDescent="0.25">
      <c r="A1193" s="406"/>
      <c r="B1193" s="115">
        <v>711510</v>
      </c>
      <c r="C1193" s="185" t="s">
        <v>881</v>
      </c>
      <c r="D1193" s="483">
        <v>0</v>
      </c>
      <c r="E1193" s="483">
        <v>0</v>
      </c>
      <c r="F1193" s="483">
        <v>0</v>
      </c>
      <c r="G1193" s="483">
        <v>0</v>
      </c>
      <c r="H1193" s="89">
        <v>0</v>
      </c>
      <c r="I1193" s="483">
        <v>0</v>
      </c>
      <c r="J1193" s="483">
        <v>0</v>
      </c>
      <c r="K1193" s="483">
        <v>0</v>
      </c>
      <c r="L1193" s="483">
        <v>0</v>
      </c>
      <c r="M1193" s="483">
        <v>0</v>
      </c>
      <c r="N1193" s="483">
        <v>0</v>
      </c>
      <c r="O1193" s="483">
        <v>0</v>
      </c>
      <c r="P1193" s="483">
        <v>0</v>
      </c>
      <c r="Q1193" s="483">
        <v>0</v>
      </c>
      <c r="R1193" s="89">
        <v>0</v>
      </c>
      <c r="S1193" s="483">
        <v>0</v>
      </c>
      <c r="T1193" s="483">
        <v>0</v>
      </c>
      <c r="U1193" s="483">
        <v>0</v>
      </c>
      <c r="V1193" s="483">
        <v>0</v>
      </c>
      <c r="W1193" s="483">
        <v>0</v>
      </c>
      <c r="X1193" s="483">
        <v>0</v>
      </c>
      <c r="Y1193" s="483">
        <v>0</v>
      </c>
      <c r="Z1193" s="483">
        <v>0</v>
      </c>
      <c r="AA1193" s="483">
        <v>0</v>
      </c>
      <c r="AB1193" s="483">
        <v>0</v>
      </c>
      <c r="AC1193" s="483">
        <v>0</v>
      </c>
      <c r="AD1193" s="483">
        <v>0</v>
      </c>
      <c r="AE1193" s="483">
        <v>0</v>
      </c>
      <c r="AF1193" s="233">
        <v>0</v>
      </c>
      <c r="AG1193" s="233">
        <v>0</v>
      </c>
      <c r="AH1193" s="233">
        <v>0</v>
      </c>
      <c r="AI1193" s="233">
        <v>0</v>
      </c>
      <c r="AJ1193" s="488">
        <v>0</v>
      </c>
    </row>
    <row r="1194" spans="1:36" s="42" customFormat="1" x14ac:dyDescent="0.25">
      <c r="A1194" s="406"/>
      <c r="B1194" s="115">
        <v>711515</v>
      </c>
      <c r="C1194" s="185" t="s">
        <v>882</v>
      </c>
      <c r="D1194" s="483">
        <v>0</v>
      </c>
      <c r="E1194" s="483">
        <v>0</v>
      </c>
      <c r="F1194" s="483">
        <v>0</v>
      </c>
      <c r="G1194" s="483">
        <v>0</v>
      </c>
      <c r="H1194" s="89">
        <v>0</v>
      </c>
      <c r="I1194" s="483">
        <v>0</v>
      </c>
      <c r="J1194" s="483">
        <v>0</v>
      </c>
      <c r="K1194" s="483">
        <v>0</v>
      </c>
      <c r="L1194" s="483">
        <v>0</v>
      </c>
      <c r="M1194" s="483">
        <v>0</v>
      </c>
      <c r="N1194" s="483">
        <v>0</v>
      </c>
      <c r="O1194" s="483">
        <v>0</v>
      </c>
      <c r="P1194" s="483">
        <v>0</v>
      </c>
      <c r="Q1194" s="483">
        <v>0</v>
      </c>
      <c r="R1194" s="89">
        <v>0</v>
      </c>
      <c r="S1194" s="483">
        <v>0</v>
      </c>
      <c r="T1194" s="483">
        <v>0</v>
      </c>
      <c r="U1194" s="483">
        <v>0</v>
      </c>
      <c r="V1194" s="483">
        <v>0</v>
      </c>
      <c r="W1194" s="483">
        <v>0</v>
      </c>
      <c r="X1194" s="483">
        <v>0</v>
      </c>
      <c r="Y1194" s="483">
        <v>0</v>
      </c>
      <c r="Z1194" s="483">
        <v>0</v>
      </c>
      <c r="AA1194" s="483">
        <v>0</v>
      </c>
      <c r="AB1194" s="483">
        <v>0</v>
      </c>
      <c r="AC1194" s="483">
        <v>0</v>
      </c>
      <c r="AD1194" s="483">
        <v>0</v>
      </c>
      <c r="AE1194" s="483">
        <v>0</v>
      </c>
      <c r="AF1194" s="233">
        <v>0</v>
      </c>
      <c r="AG1194" s="233">
        <v>0</v>
      </c>
      <c r="AH1194" s="233">
        <v>0</v>
      </c>
      <c r="AI1194" s="233">
        <v>0</v>
      </c>
      <c r="AJ1194" s="488">
        <v>0</v>
      </c>
    </row>
    <row r="1195" spans="1:36" s="42" customFormat="1" x14ac:dyDescent="0.25">
      <c r="A1195" s="406"/>
      <c r="B1195" s="115">
        <v>711520</v>
      </c>
      <c r="C1195" s="185" t="s">
        <v>883</v>
      </c>
      <c r="D1195" s="483">
        <v>0</v>
      </c>
      <c r="E1195" s="483">
        <v>0</v>
      </c>
      <c r="F1195" s="483">
        <v>0</v>
      </c>
      <c r="G1195" s="483">
        <v>0</v>
      </c>
      <c r="H1195" s="89">
        <v>0</v>
      </c>
      <c r="I1195" s="483">
        <v>0</v>
      </c>
      <c r="J1195" s="483">
        <v>0</v>
      </c>
      <c r="K1195" s="483">
        <v>0</v>
      </c>
      <c r="L1195" s="483">
        <v>0</v>
      </c>
      <c r="M1195" s="483">
        <v>0</v>
      </c>
      <c r="N1195" s="483">
        <v>0</v>
      </c>
      <c r="O1195" s="483">
        <v>0</v>
      </c>
      <c r="P1195" s="483">
        <v>0</v>
      </c>
      <c r="Q1195" s="483">
        <v>0</v>
      </c>
      <c r="R1195" s="89">
        <v>0</v>
      </c>
      <c r="S1195" s="483">
        <v>0</v>
      </c>
      <c r="T1195" s="483">
        <v>0</v>
      </c>
      <c r="U1195" s="483">
        <v>0</v>
      </c>
      <c r="V1195" s="483">
        <v>0</v>
      </c>
      <c r="W1195" s="483">
        <v>0</v>
      </c>
      <c r="X1195" s="483">
        <v>0</v>
      </c>
      <c r="Y1195" s="483">
        <v>0</v>
      </c>
      <c r="Z1195" s="483">
        <v>0</v>
      </c>
      <c r="AA1195" s="483">
        <v>0</v>
      </c>
      <c r="AB1195" s="483">
        <v>0</v>
      </c>
      <c r="AC1195" s="483">
        <v>0</v>
      </c>
      <c r="AD1195" s="483">
        <v>0</v>
      </c>
      <c r="AE1195" s="483">
        <v>0</v>
      </c>
      <c r="AF1195" s="233">
        <v>0</v>
      </c>
      <c r="AG1195" s="233">
        <v>0</v>
      </c>
      <c r="AH1195" s="233">
        <v>0</v>
      </c>
      <c r="AI1195" s="233">
        <v>0</v>
      </c>
      <c r="AJ1195" s="488">
        <v>0</v>
      </c>
    </row>
    <row r="1196" spans="1:36" s="42" customFormat="1" x14ac:dyDescent="0.25">
      <c r="A1196" s="406"/>
      <c r="B1196" s="115">
        <v>711525</v>
      </c>
      <c r="C1196" s="185" t="s">
        <v>32</v>
      </c>
      <c r="D1196" s="483">
        <v>0</v>
      </c>
      <c r="E1196" s="483">
        <v>0</v>
      </c>
      <c r="F1196" s="483">
        <v>0</v>
      </c>
      <c r="G1196" s="483">
        <v>0</v>
      </c>
      <c r="H1196" s="89">
        <v>0</v>
      </c>
      <c r="I1196" s="483">
        <v>0</v>
      </c>
      <c r="J1196" s="483">
        <v>0</v>
      </c>
      <c r="K1196" s="483">
        <v>0</v>
      </c>
      <c r="L1196" s="483">
        <v>0</v>
      </c>
      <c r="M1196" s="483">
        <v>0</v>
      </c>
      <c r="N1196" s="483">
        <v>0</v>
      </c>
      <c r="O1196" s="483">
        <v>0</v>
      </c>
      <c r="P1196" s="483">
        <v>0</v>
      </c>
      <c r="Q1196" s="483">
        <v>0</v>
      </c>
      <c r="R1196" s="89">
        <v>0</v>
      </c>
      <c r="S1196" s="483">
        <v>0</v>
      </c>
      <c r="T1196" s="483">
        <v>0</v>
      </c>
      <c r="U1196" s="483">
        <v>0</v>
      </c>
      <c r="V1196" s="483">
        <v>0</v>
      </c>
      <c r="W1196" s="483">
        <v>0</v>
      </c>
      <c r="X1196" s="483">
        <v>0</v>
      </c>
      <c r="Y1196" s="483">
        <v>0</v>
      </c>
      <c r="Z1196" s="483">
        <v>0</v>
      </c>
      <c r="AA1196" s="483">
        <v>0</v>
      </c>
      <c r="AB1196" s="483">
        <v>0</v>
      </c>
      <c r="AC1196" s="483">
        <v>0</v>
      </c>
      <c r="AD1196" s="483">
        <v>0</v>
      </c>
      <c r="AE1196" s="483">
        <v>0</v>
      </c>
      <c r="AF1196" s="233">
        <v>0</v>
      </c>
      <c r="AG1196" s="233">
        <v>0</v>
      </c>
      <c r="AH1196" s="233">
        <v>0</v>
      </c>
      <c r="AI1196" s="233">
        <v>0</v>
      </c>
      <c r="AJ1196" s="488">
        <v>0</v>
      </c>
    </row>
    <row r="1197" spans="1:36" s="42" customFormat="1" x14ac:dyDescent="0.25">
      <c r="A1197" s="406"/>
      <c r="B1197" s="115">
        <v>711590</v>
      </c>
      <c r="C1197" s="185" t="s">
        <v>884</v>
      </c>
      <c r="D1197" s="483">
        <v>0</v>
      </c>
      <c r="E1197" s="483">
        <v>0</v>
      </c>
      <c r="F1197" s="483">
        <v>0</v>
      </c>
      <c r="G1197" s="483">
        <v>0</v>
      </c>
      <c r="H1197" s="89">
        <v>0</v>
      </c>
      <c r="I1197" s="483">
        <v>0</v>
      </c>
      <c r="J1197" s="483">
        <v>0</v>
      </c>
      <c r="K1197" s="483">
        <v>0</v>
      </c>
      <c r="L1197" s="483">
        <v>0</v>
      </c>
      <c r="M1197" s="483">
        <v>0</v>
      </c>
      <c r="N1197" s="483">
        <v>0</v>
      </c>
      <c r="O1197" s="483">
        <v>0</v>
      </c>
      <c r="P1197" s="483">
        <v>0</v>
      </c>
      <c r="Q1197" s="483">
        <v>0</v>
      </c>
      <c r="R1197" s="89">
        <v>0</v>
      </c>
      <c r="S1197" s="483">
        <v>0</v>
      </c>
      <c r="T1197" s="483">
        <v>0</v>
      </c>
      <c r="U1197" s="483">
        <v>0</v>
      </c>
      <c r="V1197" s="483">
        <v>0</v>
      </c>
      <c r="W1197" s="483">
        <v>0</v>
      </c>
      <c r="X1197" s="483">
        <v>0</v>
      </c>
      <c r="Y1197" s="483">
        <v>0</v>
      </c>
      <c r="Z1197" s="483">
        <v>0</v>
      </c>
      <c r="AA1197" s="483">
        <v>0</v>
      </c>
      <c r="AB1197" s="483">
        <v>0</v>
      </c>
      <c r="AC1197" s="483">
        <v>0</v>
      </c>
      <c r="AD1197" s="483">
        <v>0</v>
      </c>
      <c r="AE1197" s="483">
        <v>0</v>
      </c>
      <c r="AF1197" s="233">
        <v>0</v>
      </c>
      <c r="AG1197" s="233">
        <v>0</v>
      </c>
      <c r="AH1197" s="233">
        <v>0</v>
      </c>
      <c r="AI1197" s="233">
        <v>0</v>
      </c>
      <c r="AJ1197" s="488">
        <v>0</v>
      </c>
    </row>
    <row r="1198" spans="1:36" s="42" customFormat="1" x14ac:dyDescent="0.25">
      <c r="A1198" s="406"/>
      <c r="B1198" s="115">
        <v>7116</v>
      </c>
      <c r="C1198" s="185" t="s">
        <v>885</v>
      </c>
      <c r="D1198" s="483">
        <v>0</v>
      </c>
      <c r="E1198" s="483">
        <v>0</v>
      </c>
      <c r="F1198" s="483">
        <v>0</v>
      </c>
      <c r="G1198" s="483">
        <v>0</v>
      </c>
      <c r="H1198" s="89">
        <v>0</v>
      </c>
      <c r="I1198" s="483">
        <v>0</v>
      </c>
      <c r="J1198" s="483">
        <v>0</v>
      </c>
      <c r="K1198" s="483">
        <v>0</v>
      </c>
      <c r="L1198" s="483">
        <v>0</v>
      </c>
      <c r="M1198" s="483">
        <v>0</v>
      </c>
      <c r="N1198" s="483">
        <v>0</v>
      </c>
      <c r="O1198" s="483">
        <v>0</v>
      </c>
      <c r="P1198" s="483">
        <v>0</v>
      </c>
      <c r="Q1198" s="483">
        <v>0</v>
      </c>
      <c r="R1198" s="89">
        <v>0</v>
      </c>
      <c r="S1198" s="483">
        <v>0</v>
      </c>
      <c r="T1198" s="483">
        <v>0</v>
      </c>
      <c r="U1198" s="483">
        <v>0</v>
      </c>
      <c r="V1198" s="483">
        <v>0</v>
      </c>
      <c r="W1198" s="483">
        <v>0</v>
      </c>
      <c r="X1198" s="483">
        <v>0</v>
      </c>
      <c r="Y1198" s="483">
        <v>0</v>
      </c>
      <c r="Z1198" s="483">
        <v>0</v>
      </c>
      <c r="AA1198" s="483">
        <v>0</v>
      </c>
      <c r="AB1198" s="483">
        <v>0</v>
      </c>
      <c r="AC1198" s="483">
        <v>0</v>
      </c>
      <c r="AD1198" s="483">
        <v>0</v>
      </c>
      <c r="AE1198" s="483">
        <v>0</v>
      </c>
      <c r="AF1198" s="233">
        <v>0</v>
      </c>
      <c r="AG1198" s="233">
        <v>0</v>
      </c>
      <c r="AH1198" s="233">
        <v>0</v>
      </c>
      <c r="AI1198" s="233">
        <v>0</v>
      </c>
      <c r="AJ1198" s="488">
        <v>0</v>
      </c>
    </row>
    <row r="1199" spans="1:36" s="42" customFormat="1" x14ac:dyDescent="0.25">
      <c r="A1199" s="406"/>
      <c r="B1199" s="115">
        <v>7117</v>
      </c>
      <c r="C1199" s="185" t="s">
        <v>1714</v>
      </c>
      <c r="D1199" s="483">
        <v>0</v>
      </c>
      <c r="E1199" s="483">
        <v>0</v>
      </c>
      <c r="F1199" s="483">
        <v>558852.42853000003</v>
      </c>
      <c r="G1199" s="483">
        <v>7726.8441700000003</v>
      </c>
      <c r="H1199" s="89">
        <v>566579.27270000009</v>
      </c>
      <c r="I1199" s="483">
        <v>0</v>
      </c>
      <c r="J1199" s="483">
        <v>0</v>
      </c>
      <c r="K1199" s="483">
        <v>0</v>
      </c>
      <c r="L1199" s="483">
        <v>0</v>
      </c>
      <c r="M1199" s="483">
        <v>0</v>
      </c>
      <c r="N1199" s="483">
        <v>0</v>
      </c>
      <c r="O1199" s="483">
        <v>0</v>
      </c>
      <c r="P1199" s="483">
        <v>0</v>
      </c>
      <c r="Q1199" s="483">
        <v>0</v>
      </c>
      <c r="R1199" s="89">
        <v>0</v>
      </c>
      <c r="S1199" s="483">
        <v>0</v>
      </c>
      <c r="T1199" s="483">
        <v>0</v>
      </c>
      <c r="U1199" s="483">
        <v>0</v>
      </c>
      <c r="V1199" s="483">
        <v>0</v>
      </c>
      <c r="W1199" s="483">
        <v>0</v>
      </c>
      <c r="X1199" s="483">
        <v>0</v>
      </c>
      <c r="Y1199" s="483">
        <v>0</v>
      </c>
      <c r="Z1199" s="483">
        <v>0</v>
      </c>
      <c r="AA1199" s="483">
        <v>0</v>
      </c>
      <c r="AB1199" s="483">
        <v>0</v>
      </c>
      <c r="AC1199" s="483">
        <v>0</v>
      </c>
      <c r="AD1199" s="483">
        <v>0</v>
      </c>
      <c r="AE1199" s="483">
        <v>566579.27270000009</v>
      </c>
      <c r="AF1199" s="233">
        <v>0</v>
      </c>
      <c r="AG1199" s="233">
        <v>0</v>
      </c>
      <c r="AH1199" s="233">
        <v>0</v>
      </c>
      <c r="AI1199" s="233">
        <v>0</v>
      </c>
      <c r="AJ1199" s="488">
        <v>566579.27270000009</v>
      </c>
    </row>
    <row r="1200" spans="1:36" s="42" customFormat="1" x14ac:dyDescent="0.25">
      <c r="A1200" s="406"/>
      <c r="B1200" s="115">
        <v>711710</v>
      </c>
      <c r="C1200" s="185" t="s">
        <v>1709</v>
      </c>
      <c r="D1200" s="483">
        <v>0</v>
      </c>
      <c r="E1200" s="483">
        <v>0</v>
      </c>
      <c r="F1200" s="483">
        <v>0</v>
      </c>
      <c r="G1200" s="483">
        <v>0</v>
      </c>
      <c r="H1200" s="89">
        <v>0</v>
      </c>
      <c r="I1200" s="483">
        <v>0</v>
      </c>
      <c r="J1200" s="483">
        <v>0</v>
      </c>
      <c r="K1200" s="483">
        <v>0</v>
      </c>
      <c r="L1200" s="483">
        <v>0</v>
      </c>
      <c r="M1200" s="483">
        <v>0</v>
      </c>
      <c r="N1200" s="483">
        <v>0</v>
      </c>
      <c r="O1200" s="483">
        <v>0</v>
      </c>
      <c r="P1200" s="483">
        <v>0</v>
      </c>
      <c r="Q1200" s="483">
        <v>0</v>
      </c>
      <c r="R1200" s="89">
        <v>0</v>
      </c>
      <c r="S1200" s="483">
        <v>0</v>
      </c>
      <c r="T1200" s="483">
        <v>0</v>
      </c>
      <c r="U1200" s="483">
        <v>0</v>
      </c>
      <c r="V1200" s="483">
        <v>0</v>
      </c>
      <c r="W1200" s="483">
        <v>0</v>
      </c>
      <c r="X1200" s="483">
        <v>0</v>
      </c>
      <c r="Y1200" s="483">
        <v>0</v>
      </c>
      <c r="Z1200" s="483">
        <v>0</v>
      </c>
      <c r="AA1200" s="483">
        <v>0</v>
      </c>
      <c r="AB1200" s="483">
        <v>0</v>
      </c>
      <c r="AC1200" s="483">
        <v>0</v>
      </c>
      <c r="AD1200" s="483">
        <v>0</v>
      </c>
      <c r="AE1200" s="483">
        <v>0</v>
      </c>
      <c r="AF1200" s="233">
        <v>0</v>
      </c>
      <c r="AG1200" s="233">
        <v>0</v>
      </c>
      <c r="AH1200" s="233">
        <v>0</v>
      </c>
      <c r="AI1200" s="233">
        <v>0</v>
      </c>
      <c r="AJ1200" s="488">
        <v>0</v>
      </c>
    </row>
    <row r="1201" spans="1:36" s="42" customFormat="1" x14ac:dyDescent="0.25">
      <c r="A1201" s="406"/>
      <c r="B1201" s="115">
        <v>711720</v>
      </c>
      <c r="C1201" s="185" t="s">
        <v>1716</v>
      </c>
      <c r="D1201" s="483">
        <v>0</v>
      </c>
      <c r="E1201" s="483">
        <v>0</v>
      </c>
      <c r="F1201" s="483">
        <v>0</v>
      </c>
      <c r="G1201" s="483">
        <v>0</v>
      </c>
      <c r="H1201" s="89">
        <v>0</v>
      </c>
      <c r="I1201" s="483">
        <v>0</v>
      </c>
      <c r="J1201" s="483">
        <v>0</v>
      </c>
      <c r="K1201" s="483">
        <v>0</v>
      </c>
      <c r="L1201" s="483">
        <v>0</v>
      </c>
      <c r="M1201" s="483">
        <v>0</v>
      </c>
      <c r="N1201" s="483">
        <v>0</v>
      </c>
      <c r="O1201" s="483">
        <v>0</v>
      </c>
      <c r="P1201" s="483">
        <v>0</v>
      </c>
      <c r="Q1201" s="483">
        <v>0</v>
      </c>
      <c r="R1201" s="89">
        <v>0</v>
      </c>
      <c r="S1201" s="483">
        <v>0</v>
      </c>
      <c r="T1201" s="483">
        <v>0</v>
      </c>
      <c r="U1201" s="483">
        <v>0</v>
      </c>
      <c r="V1201" s="483">
        <v>0</v>
      </c>
      <c r="W1201" s="483">
        <v>0</v>
      </c>
      <c r="X1201" s="483">
        <v>0</v>
      </c>
      <c r="Y1201" s="483">
        <v>0</v>
      </c>
      <c r="Z1201" s="483">
        <v>0</v>
      </c>
      <c r="AA1201" s="483">
        <v>0</v>
      </c>
      <c r="AB1201" s="483">
        <v>0</v>
      </c>
      <c r="AC1201" s="483">
        <v>0</v>
      </c>
      <c r="AD1201" s="483">
        <v>0</v>
      </c>
      <c r="AE1201" s="483">
        <v>0</v>
      </c>
      <c r="AF1201" s="233">
        <v>0</v>
      </c>
      <c r="AG1201" s="233">
        <v>0</v>
      </c>
      <c r="AH1201" s="233">
        <v>0</v>
      </c>
      <c r="AI1201" s="233">
        <v>0</v>
      </c>
      <c r="AJ1201" s="488">
        <v>0</v>
      </c>
    </row>
    <row r="1202" spans="1:36" s="42" customFormat="1" x14ac:dyDescent="0.25">
      <c r="A1202" s="406"/>
      <c r="B1202" s="115">
        <v>711730</v>
      </c>
      <c r="C1202" s="185" t="s">
        <v>1642</v>
      </c>
      <c r="D1202" s="483">
        <v>0</v>
      </c>
      <c r="E1202" s="483">
        <v>0</v>
      </c>
      <c r="F1202" s="483">
        <v>378558.85096000001</v>
      </c>
      <c r="G1202" s="483">
        <v>0</v>
      </c>
      <c r="H1202" s="89">
        <v>378558.85096000001</v>
      </c>
      <c r="I1202" s="483">
        <v>0</v>
      </c>
      <c r="J1202" s="483">
        <v>0</v>
      </c>
      <c r="K1202" s="483">
        <v>0</v>
      </c>
      <c r="L1202" s="483">
        <v>0</v>
      </c>
      <c r="M1202" s="483">
        <v>0</v>
      </c>
      <c r="N1202" s="483">
        <v>0</v>
      </c>
      <c r="O1202" s="483">
        <v>0</v>
      </c>
      <c r="P1202" s="483">
        <v>0</v>
      </c>
      <c r="Q1202" s="483">
        <v>0</v>
      </c>
      <c r="R1202" s="89">
        <v>0</v>
      </c>
      <c r="S1202" s="483">
        <v>0</v>
      </c>
      <c r="T1202" s="483">
        <v>0</v>
      </c>
      <c r="U1202" s="483">
        <v>0</v>
      </c>
      <c r="V1202" s="483">
        <v>0</v>
      </c>
      <c r="W1202" s="483">
        <v>0</v>
      </c>
      <c r="X1202" s="483">
        <v>0</v>
      </c>
      <c r="Y1202" s="483">
        <v>0</v>
      </c>
      <c r="Z1202" s="483">
        <v>0</v>
      </c>
      <c r="AA1202" s="483">
        <v>0</v>
      </c>
      <c r="AB1202" s="483">
        <v>0</v>
      </c>
      <c r="AC1202" s="483">
        <v>0</v>
      </c>
      <c r="AD1202" s="483">
        <v>0</v>
      </c>
      <c r="AE1202" s="483">
        <v>378558.85096000001</v>
      </c>
      <c r="AF1202" s="233">
        <v>0</v>
      </c>
      <c r="AG1202" s="233">
        <v>0</v>
      </c>
      <c r="AH1202" s="233">
        <v>0</v>
      </c>
      <c r="AI1202" s="233">
        <v>0</v>
      </c>
      <c r="AJ1202" s="488">
        <v>378558.85096000001</v>
      </c>
    </row>
    <row r="1203" spans="1:36" s="42" customFormat="1" x14ac:dyDescent="0.25">
      <c r="A1203" s="406"/>
      <c r="B1203" s="115">
        <v>711735</v>
      </c>
      <c r="C1203" s="185" t="s">
        <v>1546</v>
      </c>
      <c r="D1203" s="483">
        <v>0</v>
      </c>
      <c r="E1203" s="483">
        <v>0</v>
      </c>
      <c r="F1203" s="483">
        <v>180293.57756999999</v>
      </c>
      <c r="G1203" s="483">
        <v>7726.8441700000003</v>
      </c>
      <c r="H1203" s="89">
        <v>188020.42173999999</v>
      </c>
      <c r="I1203" s="483">
        <v>0</v>
      </c>
      <c r="J1203" s="483">
        <v>0</v>
      </c>
      <c r="K1203" s="483">
        <v>0</v>
      </c>
      <c r="L1203" s="483">
        <v>0</v>
      </c>
      <c r="M1203" s="483">
        <v>0</v>
      </c>
      <c r="N1203" s="483">
        <v>0</v>
      </c>
      <c r="O1203" s="483">
        <v>0</v>
      </c>
      <c r="P1203" s="483">
        <v>0</v>
      </c>
      <c r="Q1203" s="483">
        <v>0</v>
      </c>
      <c r="R1203" s="89">
        <v>0</v>
      </c>
      <c r="S1203" s="483">
        <v>0</v>
      </c>
      <c r="T1203" s="483">
        <v>0</v>
      </c>
      <c r="U1203" s="483">
        <v>0</v>
      </c>
      <c r="V1203" s="483">
        <v>0</v>
      </c>
      <c r="W1203" s="483">
        <v>0</v>
      </c>
      <c r="X1203" s="483">
        <v>0</v>
      </c>
      <c r="Y1203" s="483">
        <v>0</v>
      </c>
      <c r="Z1203" s="483">
        <v>0</v>
      </c>
      <c r="AA1203" s="483">
        <v>0</v>
      </c>
      <c r="AB1203" s="483">
        <v>0</v>
      </c>
      <c r="AC1203" s="483">
        <v>0</v>
      </c>
      <c r="AD1203" s="483">
        <v>0</v>
      </c>
      <c r="AE1203" s="483">
        <v>188020.42173999999</v>
      </c>
      <c r="AF1203" s="233">
        <v>0</v>
      </c>
      <c r="AG1203" s="233">
        <v>0</v>
      </c>
      <c r="AH1203" s="233">
        <v>0</v>
      </c>
      <c r="AI1203" s="233">
        <v>0</v>
      </c>
      <c r="AJ1203" s="488">
        <v>188020.42173999999</v>
      </c>
    </row>
    <row r="1204" spans="1:36" s="42" customFormat="1" x14ac:dyDescent="0.25">
      <c r="A1204" s="406"/>
      <c r="B1204" s="115">
        <v>711740</v>
      </c>
      <c r="C1204" s="185" t="s">
        <v>1718</v>
      </c>
      <c r="D1204" s="483">
        <v>0</v>
      </c>
      <c r="E1204" s="483">
        <v>0</v>
      </c>
      <c r="F1204" s="483">
        <v>0</v>
      </c>
      <c r="G1204" s="483">
        <v>0</v>
      </c>
      <c r="H1204" s="89">
        <v>0</v>
      </c>
      <c r="I1204" s="483">
        <v>0</v>
      </c>
      <c r="J1204" s="483">
        <v>0</v>
      </c>
      <c r="K1204" s="483">
        <v>0</v>
      </c>
      <c r="L1204" s="483">
        <v>0</v>
      </c>
      <c r="M1204" s="483">
        <v>0</v>
      </c>
      <c r="N1204" s="483">
        <v>0</v>
      </c>
      <c r="O1204" s="483">
        <v>0</v>
      </c>
      <c r="P1204" s="483">
        <v>0</v>
      </c>
      <c r="Q1204" s="483">
        <v>0</v>
      </c>
      <c r="R1204" s="89">
        <v>0</v>
      </c>
      <c r="S1204" s="483">
        <v>0</v>
      </c>
      <c r="T1204" s="483">
        <v>0</v>
      </c>
      <c r="U1204" s="483">
        <v>0</v>
      </c>
      <c r="V1204" s="483">
        <v>0</v>
      </c>
      <c r="W1204" s="483">
        <v>0</v>
      </c>
      <c r="X1204" s="483">
        <v>0</v>
      </c>
      <c r="Y1204" s="483">
        <v>0</v>
      </c>
      <c r="Z1204" s="483">
        <v>0</v>
      </c>
      <c r="AA1204" s="483">
        <v>0</v>
      </c>
      <c r="AB1204" s="483">
        <v>0</v>
      </c>
      <c r="AC1204" s="483">
        <v>0</v>
      </c>
      <c r="AD1204" s="483">
        <v>0</v>
      </c>
      <c r="AE1204" s="483">
        <v>0</v>
      </c>
      <c r="AF1204" s="233">
        <v>0</v>
      </c>
      <c r="AG1204" s="233">
        <v>0</v>
      </c>
      <c r="AH1204" s="233">
        <v>0</v>
      </c>
      <c r="AI1204" s="233">
        <v>0</v>
      </c>
      <c r="AJ1204" s="488">
        <v>0</v>
      </c>
    </row>
    <row r="1205" spans="1:36" s="42" customFormat="1" x14ac:dyDescent="0.25">
      <c r="A1205" s="406"/>
      <c r="B1205" s="115">
        <v>711745</v>
      </c>
      <c r="C1205" s="185" t="s">
        <v>1550</v>
      </c>
      <c r="D1205" s="483">
        <v>0</v>
      </c>
      <c r="E1205" s="483">
        <v>0</v>
      </c>
      <c r="F1205" s="483">
        <v>0</v>
      </c>
      <c r="G1205" s="483">
        <v>0</v>
      </c>
      <c r="H1205" s="89">
        <v>0</v>
      </c>
      <c r="I1205" s="483">
        <v>0</v>
      </c>
      <c r="J1205" s="483">
        <v>0</v>
      </c>
      <c r="K1205" s="483">
        <v>0</v>
      </c>
      <c r="L1205" s="483">
        <v>0</v>
      </c>
      <c r="M1205" s="483">
        <v>0</v>
      </c>
      <c r="N1205" s="483">
        <v>0</v>
      </c>
      <c r="O1205" s="483">
        <v>0</v>
      </c>
      <c r="P1205" s="483">
        <v>0</v>
      </c>
      <c r="Q1205" s="483">
        <v>0</v>
      </c>
      <c r="R1205" s="89">
        <v>0</v>
      </c>
      <c r="S1205" s="483">
        <v>0</v>
      </c>
      <c r="T1205" s="483">
        <v>0</v>
      </c>
      <c r="U1205" s="483">
        <v>0</v>
      </c>
      <c r="V1205" s="483">
        <v>0</v>
      </c>
      <c r="W1205" s="483">
        <v>0</v>
      </c>
      <c r="X1205" s="483">
        <v>0</v>
      </c>
      <c r="Y1205" s="483">
        <v>0</v>
      </c>
      <c r="Z1205" s="483">
        <v>0</v>
      </c>
      <c r="AA1205" s="483">
        <v>0</v>
      </c>
      <c r="AB1205" s="483">
        <v>0</v>
      </c>
      <c r="AC1205" s="483">
        <v>0</v>
      </c>
      <c r="AD1205" s="483">
        <v>0</v>
      </c>
      <c r="AE1205" s="483">
        <v>0</v>
      </c>
      <c r="AF1205" s="233">
        <v>0</v>
      </c>
      <c r="AG1205" s="233">
        <v>0</v>
      </c>
      <c r="AH1205" s="233">
        <v>0</v>
      </c>
      <c r="AI1205" s="233">
        <v>0</v>
      </c>
      <c r="AJ1205" s="488">
        <v>0</v>
      </c>
    </row>
    <row r="1206" spans="1:36" s="42" customFormat="1" x14ac:dyDescent="0.25">
      <c r="A1206" s="406"/>
      <c r="B1206" s="115">
        <v>711750</v>
      </c>
      <c r="C1206" s="185" t="s">
        <v>1551</v>
      </c>
      <c r="D1206" s="483">
        <v>0</v>
      </c>
      <c r="E1206" s="483">
        <v>0</v>
      </c>
      <c r="F1206" s="483">
        <v>0</v>
      </c>
      <c r="G1206" s="483">
        <v>0</v>
      </c>
      <c r="H1206" s="89">
        <v>0</v>
      </c>
      <c r="I1206" s="483">
        <v>0</v>
      </c>
      <c r="J1206" s="483">
        <v>0</v>
      </c>
      <c r="K1206" s="483">
        <v>0</v>
      </c>
      <c r="L1206" s="483">
        <v>0</v>
      </c>
      <c r="M1206" s="483">
        <v>0</v>
      </c>
      <c r="N1206" s="483">
        <v>0</v>
      </c>
      <c r="O1206" s="483">
        <v>0</v>
      </c>
      <c r="P1206" s="483">
        <v>0</v>
      </c>
      <c r="Q1206" s="483">
        <v>0</v>
      </c>
      <c r="R1206" s="89">
        <v>0</v>
      </c>
      <c r="S1206" s="483">
        <v>0</v>
      </c>
      <c r="T1206" s="483">
        <v>0</v>
      </c>
      <c r="U1206" s="483">
        <v>0</v>
      </c>
      <c r="V1206" s="483">
        <v>0</v>
      </c>
      <c r="W1206" s="483">
        <v>0</v>
      </c>
      <c r="X1206" s="483">
        <v>0</v>
      </c>
      <c r="Y1206" s="483">
        <v>0</v>
      </c>
      <c r="Z1206" s="483">
        <v>0</v>
      </c>
      <c r="AA1206" s="483">
        <v>0</v>
      </c>
      <c r="AB1206" s="483">
        <v>0</v>
      </c>
      <c r="AC1206" s="483">
        <v>0</v>
      </c>
      <c r="AD1206" s="483">
        <v>0</v>
      </c>
      <c r="AE1206" s="483">
        <v>0</v>
      </c>
      <c r="AF1206" s="233">
        <v>0</v>
      </c>
      <c r="AG1206" s="233">
        <v>0</v>
      </c>
      <c r="AH1206" s="233">
        <v>0</v>
      </c>
      <c r="AI1206" s="233">
        <v>0</v>
      </c>
      <c r="AJ1206" s="488">
        <v>0</v>
      </c>
    </row>
    <row r="1207" spans="1:36" s="42" customFormat="1" x14ac:dyDescent="0.25">
      <c r="A1207" s="406"/>
      <c r="B1207" s="115">
        <v>7190</v>
      </c>
      <c r="C1207" s="185" t="s">
        <v>438</v>
      </c>
      <c r="D1207" s="483">
        <v>714048.79390000005</v>
      </c>
      <c r="E1207" s="483">
        <v>213036.07167</v>
      </c>
      <c r="F1207" s="483">
        <v>783420.54093000002</v>
      </c>
      <c r="G1207" s="483">
        <v>117087.64517</v>
      </c>
      <c r="H1207" s="89">
        <v>1827593.05167</v>
      </c>
      <c r="I1207" s="483">
        <v>118224.56724999999</v>
      </c>
      <c r="J1207" s="483">
        <v>189953.36566000001</v>
      </c>
      <c r="K1207" s="483">
        <v>2958.145</v>
      </c>
      <c r="L1207" s="483">
        <v>58928.186520000003</v>
      </c>
      <c r="M1207" s="483">
        <v>6990.7039500000001</v>
      </c>
      <c r="N1207" s="483">
        <v>2646083.8536</v>
      </c>
      <c r="O1207" s="483">
        <v>238159.91323999999</v>
      </c>
      <c r="P1207" s="483">
        <v>179644.61304</v>
      </c>
      <c r="Q1207" s="483">
        <v>150952.40299999999</v>
      </c>
      <c r="R1207" s="89">
        <v>3591895.7512600003</v>
      </c>
      <c r="S1207" s="483">
        <v>26379.59</v>
      </c>
      <c r="T1207" s="483">
        <v>45020.008390000003</v>
      </c>
      <c r="U1207" s="483">
        <v>12865</v>
      </c>
      <c r="V1207" s="483">
        <v>3107.6835799999999</v>
      </c>
      <c r="W1207" s="483">
        <v>6089.0167199999996</v>
      </c>
      <c r="X1207" s="483">
        <v>20175.98041</v>
      </c>
      <c r="Y1207" s="483">
        <v>8084.16716</v>
      </c>
      <c r="Z1207" s="483">
        <v>2172.5327299999999</v>
      </c>
      <c r="AA1207" s="483">
        <v>34996.191449999998</v>
      </c>
      <c r="AB1207" s="483">
        <v>11987.287410000001</v>
      </c>
      <c r="AC1207" s="483">
        <v>2000</v>
      </c>
      <c r="AD1207" s="483">
        <v>172877.45785000001</v>
      </c>
      <c r="AE1207" s="483">
        <v>5592366.2607800001</v>
      </c>
      <c r="AF1207" s="233">
        <v>2649041.9986</v>
      </c>
      <c r="AG1207" s="233">
        <v>69026.574049999996</v>
      </c>
      <c r="AH1207" s="233">
        <v>0</v>
      </c>
      <c r="AI1207" s="233">
        <v>45080.358609999996</v>
      </c>
      <c r="AJ1207" s="488">
        <v>2829217.3295200001</v>
      </c>
    </row>
    <row r="1208" spans="1:36" s="42" customFormat="1" x14ac:dyDescent="0.25">
      <c r="A1208" s="406"/>
      <c r="B1208" s="115">
        <v>719005</v>
      </c>
      <c r="C1208" s="185" t="s">
        <v>439</v>
      </c>
      <c r="D1208" s="483">
        <v>0</v>
      </c>
      <c r="E1208" s="483">
        <v>0</v>
      </c>
      <c r="F1208" s="483">
        <v>530602.74751000002</v>
      </c>
      <c r="G1208" s="483">
        <v>35279.797259999999</v>
      </c>
      <c r="H1208" s="89">
        <v>565882.54477000004</v>
      </c>
      <c r="I1208" s="483">
        <v>116560.73877</v>
      </c>
      <c r="J1208" s="483">
        <v>114864.53735</v>
      </c>
      <c r="K1208" s="483">
        <v>0</v>
      </c>
      <c r="L1208" s="483">
        <v>58911.614999999998</v>
      </c>
      <c r="M1208" s="483">
        <v>0</v>
      </c>
      <c r="N1208" s="483">
        <v>75771.862970000002</v>
      </c>
      <c r="O1208" s="483">
        <v>72791.489700000006</v>
      </c>
      <c r="P1208" s="483">
        <v>0</v>
      </c>
      <c r="Q1208" s="483">
        <v>95000</v>
      </c>
      <c r="R1208" s="89">
        <v>533900.24378999998</v>
      </c>
      <c r="S1208" s="483">
        <v>17004.59</v>
      </c>
      <c r="T1208" s="483">
        <v>9182.91489</v>
      </c>
      <c r="U1208" s="483">
        <v>12865</v>
      </c>
      <c r="V1208" s="483">
        <v>3107.6835799999999</v>
      </c>
      <c r="W1208" s="483">
        <v>6086.6869999999999</v>
      </c>
      <c r="X1208" s="483">
        <v>15434.1</v>
      </c>
      <c r="Y1208" s="483">
        <v>8084.16716</v>
      </c>
      <c r="Z1208" s="483">
        <v>2088</v>
      </c>
      <c r="AA1208" s="483">
        <v>8356.6597999999994</v>
      </c>
      <c r="AB1208" s="483">
        <v>11870.952869999999</v>
      </c>
      <c r="AC1208" s="483">
        <v>2000</v>
      </c>
      <c r="AD1208" s="483">
        <v>96080.755299999975</v>
      </c>
      <c r="AE1208" s="483">
        <v>1195863.5438600001</v>
      </c>
      <c r="AF1208" s="233">
        <v>75771.862970000002</v>
      </c>
      <c r="AG1208" s="233">
        <v>62019.298579999995</v>
      </c>
      <c r="AH1208" s="233">
        <v>0</v>
      </c>
      <c r="AI1208" s="233">
        <v>18440.826959999999</v>
      </c>
      <c r="AJ1208" s="488">
        <v>1039631.55535</v>
      </c>
    </row>
    <row r="1209" spans="1:36" s="42" customFormat="1" x14ac:dyDescent="0.25">
      <c r="A1209" s="406"/>
      <c r="B1209" s="115">
        <v>719010</v>
      </c>
      <c r="C1209" s="185" t="s">
        <v>440</v>
      </c>
      <c r="D1209" s="483">
        <v>0</v>
      </c>
      <c r="E1209" s="483">
        <v>932.53486999999996</v>
      </c>
      <c r="F1209" s="483">
        <v>0</v>
      </c>
      <c r="G1209" s="483">
        <v>0</v>
      </c>
      <c r="H1209" s="89">
        <v>932.53486999999996</v>
      </c>
      <c r="I1209" s="483">
        <v>0</v>
      </c>
      <c r="J1209" s="483">
        <v>9.6250000000000002E-2</v>
      </c>
      <c r="K1209" s="483">
        <v>0</v>
      </c>
      <c r="L1209" s="483">
        <v>0</v>
      </c>
      <c r="M1209" s="483">
        <v>0</v>
      </c>
      <c r="N1209" s="483">
        <v>0</v>
      </c>
      <c r="O1209" s="483">
        <v>0</v>
      </c>
      <c r="P1209" s="483">
        <v>119.9289</v>
      </c>
      <c r="Q1209" s="483">
        <v>0</v>
      </c>
      <c r="R1209" s="89">
        <v>120.02515</v>
      </c>
      <c r="S1209" s="483">
        <v>0</v>
      </c>
      <c r="T1209" s="483">
        <v>0</v>
      </c>
      <c r="U1209" s="483">
        <v>0</v>
      </c>
      <c r="V1209" s="483">
        <v>0</v>
      </c>
      <c r="W1209" s="483">
        <v>0</v>
      </c>
      <c r="X1209" s="483">
        <v>0</v>
      </c>
      <c r="Y1209" s="483">
        <v>0</v>
      </c>
      <c r="Z1209" s="483">
        <v>0</v>
      </c>
      <c r="AA1209" s="483">
        <v>0</v>
      </c>
      <c r="AB1209" s="483">
        <v>0</v>
      </c>
      <c r="AC1209" s="483">
        <v>0</v>
      </c>
      <c r="AD1209" s="483">
        <v>0</v>
      </c>
      <c r="AE1209" s="483">
        <v>1052.5600199999999</v>
      </c>
      <c r="AF1209" s="233">
        <v>0</v>
      </c>
      <c r="AG1209" s="233">
        <v>0</v>
      </c>
      <c r="AH1209" s="233">
        <v>0</v>
      </c>
      <c r="AI1209" s="233">
        <v>0</v>
      </c>
      <c r="AJ1209" s="488">
        <v>1052.5600199999999</v>
      </c>
    </row>
    <row r="1210" spans="1:36" s="42" customFormat="1" x14ac:dyDescent="0.25">
      <c r="A1210" s="406"/>
      <c r="B1210" s="115">
        <v>719015</v>
      </c>
      <c r="C1210" s="185" t="s">
        <v>441</v>
      </c>
      <c r="D1210" s="483">
        <v>0</v>
      </c>
      <c r="E1210" s="483">
        <v>0</v>
      </c>
      <c r="F1210" s="483">
        <v>0</v>
      </c>
      <c r="G1210" s="483">
        <v>0</v>
      </c>
      <c r="H1210" s="89">
        <v>0</v>
      </c>
      <c r="I1210" s="483">
        <v>0</v>
      </c>
      <c r="J1210" s="483">
        <v>0</v>
      </c>
      <c r="K1210" s="483">
        <v>0</v>
      </c>
      <c r="L1210" s="483">
        <v>0</v>
      </c>
      <c r="M1210" s="483">
        <v>0</v>
      </c>
      <c r="N1210" s="483">
        <v>0</v>
      </c>
      <c r="O1210" s="483">
        <v>2.6859999999999999</v>
      </c>
      <c r="P1210" s="483">
        <v>0</v>
      </c>
      <c r="Q1210" s="483">
        <v>0</v>
      </c>
      <c r="R1210" s="89">
        <v>2.6859999999999999</v>
      </c>
      <c r="S1210" s="483">
        <v>0</v>
      </c>
      <c r="T1210" s="483">
        <v>0</v>
      </c>
      <c r="U1210" s="483">
        <v>0</v>
      </c>
      <c r="V1210" s="483">
        <v>0</v>
      </c>
      <c r="W1210" s="483">
        <v>0</v>
      </c>
      <c r="X1210" s="483">
        <v>0</v>
      </c>
      <c r="Y1210" s="483">
        <v>0</v>
      </c>
      <c r="Z1210" s="483">
        <v>0</v>
      </c>
      <c r="AA1210" s="483">
        <v>0</v>
      </c>
      <c r="AB1210" s="483">
        <v>0</v>
      </c>
      <c r="AC1210" s="483">
        <v>0</v>
      </c>
      <c r="AD1210" s="483">
        <v>0</v>
      </c>
      <c r="AE1210" s="483">
        <v>2.6859999999999999</v>
      </c>
      <c r="AF1210" s="233">
        <v>0</v>
      </c>
      <c r="AG1210" s="233">
        <v>0</v>
      </c>
      <c r="AH1210" s="233">
        <v>0</v>
      </c>
      <c r="AI1210" s="233">
        <v>0</v>
      </c>
      <c r="AJ1210" s="488">
        <v>2.6859999999999999</v>
      </c>
    </row>
    <row r="1211" spans="1:36" s="42" customFormat="1" x14ac:dyDescent="0.25">
      <c r="A1211" s="406"/>
      <c r="B1211" s="115">
        <v>719020</v>
      </c>
      <c r="C1211" s="185" t="s">
        <v>442</v>
      </c>
      <c r="D1211" s="483">
        <v>0</v>
      </c>
      <c r="E1211" s="483">
        <v>0</v>
      </c>
      <c r="F1211" s="483">
        <v>162328.1</v>
      </c>
      <c r="G1211" s="483">
        <v>0</v>
      </c>
      <c r="H1211" s="89">
        <v>162328.1</v>
      </c>
      <c r="I1211" s="483">
        <v>0</v>
      </c>
      <c r="J1211" s="483">
        <v>0</v>
      </c>
      <c r="K1211" s="483">
        <v>0</v>
      </c>
      <c r="L1211" s="483">
        <v>0</v>
      </c>
      <c r="M1211" s="483">
        <v>0</v>
      </c>
      <c r="N1211" s="483">
        <v>0</v>
      </c>
      <c r="O1211" s="483">
        <v>4690</v>
      </c>
      <c r="P1211" s="483">
        <v>0</v>
      </c>
      <c r="Q1211" s="483">
        <v>0</v>
      </c>
      <c r="R1211" s="89">
        <v>4690</v>
      </c>
      <c r="S1211" s="483">
        <v>0</v>
      </c>
      <c r="T1211" s="483">
        <v>0</v>
      </c>
      <c r="U1211" s="483">
        <v>0</v>
      </c>
      <c r="V1211" s="483">
        <v>0</v>
      </c>
      <c r="W1211" s="483">
        <v>0</v>
      </c>
      <c r="X1211" s="483">
        <v>0</v>
      </c>
      <c r="Y1211" s="483">
        <v>0</v>
      </c>
      <c r="Z1211" s="483">
        <v>0</v>
      </c>
      <c r="AA1211" s="483">
        <v>0</v>
      </c>
      <c r="AB1211" s="483">
        <v>0.62448000000000004</v>
      </c>
      <c r="AC1211" s="483">
        <v>0</v>
      </c>
      <c r="AD1211" s="483">
        <v>0.62448000000000004</v>
      </c>
      <c r="AE1211" s="483">
        <v>167018.72448</v>
      </c>
      <c r="AF1211" s="233">
        <v>0</v>
      </c>
      <c r="AG1211" s="233">
        <v>0</v>
      </c>
      <c r="AH1211" s="233">
        <v>0</v>
      </c>
      <c r="AI1211" s="233">
        <v>0</v>
      </c>
      <c r="AJ1211" s="488">
        <v>167018.72448</v>
      </c>
    </row>
    <row r="1212" spans="1:36" s="42" customFormat="1" x14ac:dyDescent="0.25">
      <c r="A1212" s="406"/>
      <c r="B1212" s="115">
        <v>719025</v>
      </c>
      <c r="C1212" s="185" t="s">
        <v>443</v>
      </c>
      <c r="D1212" s="483">
        <v>0</v>
      </c>
      <c r="E1212" s="483">
        <v>0</v>
      </c>
      <c r="F1212" s="483">
        <v>0</v>
      </c>
      <c r="G1212" s="483">
        <v>0</v>
      </c>
      <c r="H1212" s="89">
        <v>0</v>
      </c>
      <c r="I1212" s="483">
        <v>0</v>
      </c>
      <c r="J1212" s="483">
        <v>0</v>
      </c>
      <c r="K1212" s="483">
        <v>0</v>
      </c>
      <c r="L1212" s="483">
        <v>0</v>
      </c>
      <c r="M1212" s="483">
        <v>0</v>
      </c>
      <c r="N1212" s="483">
        <v>0</v>
      </c>
      <c r="O1212" s="483">
        <v>0</v>
      </c>
      <c r="P1212" s="483">
        <v>0</v>
      </c>
      <c r="Q1212" s="483">
        <v>0</v>
      </c>
      <c r="R1212" s="89">
        <v>0</v>
      </c>
      <c r="S1212" s="483">
        <v>0</v>
      </c>
      <c r="T1212" s="483">
        <v>0</v>
      </c>
      <c r="U1212" s="483">
        <v>0</v>
      </c>
      <c r="V1212" s="483">
        <v>0</v>
      </c>
      <c r="W1212" s="483">
        <v>0</v>
      </c>
      <c r="X1212" s="483">
        <v>0</v>
      </c>
      <c r="Y1212" s="483">
        <v>0</v>
      </c>
      <c r="Z1212" s="483">
        <v>0</v>
      </c>
      <c r="AA1212" s="483">
        <v>0</v>
      </c>
      <c r="AB1212" s="483">
        <v>0</v>
      </c>
      <c r="AC1212" s="483">
        <v>0</v>
      </c>
      <c r="AD1212" s="483">
        <v>0</v>
      </c>
      <c r="AE1212" s="483">
        <v>0</v>
      </c>
      <c r="AF1212" s="233">
        <v>0</v>
      </c>
      <c r="AG1212" s="233">
        <v>0</v>
      </c>
      <c r="AH1212" s="233">
        <v>0</v>
      </c>
      <c r="AI1212" s="233">
        <v>0</v>
      </c>
      <c r="AJ1212" s="488">
        <v>0</v>
      </c>
    </row>
    <row r="1213" spans="1:36" s="42" customFormat="1" x14ac:dyDescent="0.25">
      <c r="A1213" s="406"/>
      <c r="B1213" s="115">
        <v>719030</v>
      </c>
      <c r="C1213" s="185" t="s">
        <v>892</v>
      </c>
      <c r="D1213" s="483">
        <v>0</v>
      </c>
      <c r="E1213" s="483">
        <v>0</v>
      </c>
      <c r="F1213" s="483">
        <v>0</v>
      </c>
      <c r="G1213" s="483">
        <v>0</v>
      </c>
      <c r="H1213" s="89">
        <v>0</v>
      </c>
      <c r="I1213" s="483">
        <v>0</v>
      </c>
      <c r="J1213" s="483">
        <v>0</v>
      </c>
      <c r="K1213" s="483">
        <v>0</v>
      </c>
      <c r="L1213" s="483">
        <v>0</v>
      </c>
      <c r="M1213" s="483">
        <v>0</v>
      </c>
      <c r="N1213" s="483">
        <v>0</v>
      </c>
      <c r="O1213" s="483">
        <v>0</v>
      </c>
      <c r="P1213" s="483">
        <v>0</v>
      </c>
      <c r="Q1213" s="483">
        <v>0</v>
      </c>
      <c r="R1213" s="89">
        <v>0</v>
      </c>
      <c r="S1213" s="483">
        <v>0</v>
      </c>
      <c r="T1213" s="483">
        <v>0</v>
      </c>
      <c r="U1213" s="483">
        <v>0</v>
      </c>
      <c r="V1213" s="483">
        <v>0</v>
      </c>
      <c r="W1213" s="483">
        <v>0</v>
      </c>
      <c r="X1213" s="483">
        <v>0</v>
      </c>
      <c r="Y1213" s="483">
        <v>0</v>
      </c>
      <c r="Z1213" s="483">
        <v>0</v>
      </c>
      <c r="AA1213" s="483">
        <v>0</v>
      </c>
      <c r="AB1213" s="483">
        <v>0</v>
      </c>
      <c r="AC1213" s="483">
        <v>0</v>
      </c>
      <c r="AD1213" s="483">
        <v>0</v>
      </c>
      <c r="AE1213" s="483">
        <v>0</v>
      </c>
      <c r="AF1213" s="233">
        <v>0</v>
      </c>
      <c r="AG1213" s="233">
        <v>0</v>
      </c>
      <c r="AH1213" s="233">
        <v>0</v>
      </c>
      <c r="AI1213" s="233">
        <v>0</v>
      </c>
      <c r="AJ1213" s="488">
        <v>0</v>
      </c>
    </row>
    <row r="1214" spans="1:36" s="42" customFormat="1" x14ac:dyDescent="0.25">
      <c r="A1214" s="406"/>
      <c r="B1214" s="115">
        <v>719035</v>
      </c>
      <c r="C1214" s="185" t="s">
        <v>444</v>
      </c>
      <c r="D1214" s="483">
        <v>0</v>
      </c>
      <c r="E1214" s="483">
        <v>42.316079999999999</v>
      </c>
      <c r="F1214" s="483">
        <v>0</v>
      </c>
      <c r="G1214" s="483">
        <v>0</v>
      </c>
      <c r="H1214" s="89">
        <v>42.316079999999999</v>
      </c>
      <c r="I1214" s="483">
        <v>0</v>
      </c>
      <c r="J1214" s="483">
        <v>4.2396799999999999</v>
      </c>
      <c r="K1214" s="483">
        <v>2896.2</v>
      </c>
      <c r="L1214" s="483">
        <v>0</v>
      </c>
      <c r="M1214" s="483">
        <v>0</v>
      </c>
      <c r="N1214" s="483">
        <v>0</v>
      </c>
      <c r="O1214" s="483">
        <v>45519.477189999998</v>
      </c>
      <c r="P1214" s="483">
        <v>0</v>
      </c>
      <c r="Q1214" s="483">
        <v>0</v>
      </c>
      <c r="R1214" s="89">
        <v>48419.916870000001</v>
      </c>
      <c r="S1214" s="483">
        <v>0</v>
      </c>
      <c r="T1214" s="483">
        <v>0</v>
      </c>
      <c r="U1214" s="483">
        <v>0</v>
      </c>
      <c r="V1214" s="483">
        <v>0</v>
      </c>
      <c r="W1214" s="483">
        <v>0</v>
      </c>
      <c r="X1214" s="483">
        <v>0</v>
      </c>
      <c r="Y1214" s="483">
        <v>0</v>
      </c>
      <c r="Z1214" s="483">
        <v>0</v>
      </c>
      <c r="AA1214" s="483">
        <v>0</v>
      </c>
      <c r="AB1214" s="483">
        <v>4.0000000000000003E-5</v>
      </c>
      <c r="AC1214" s="483">
        <v>0</v>
      </c>
      <c r="AD1214" s="483">
        <v>4.0000000000000003E-5</v>
      </c>
      <c r="AE1214" s="483">
        <v>48462.232989999997</v>
      </c>
      <c r="AF1214" s="233">
        <v>2896.2</v>
      </c>
      <c r="AG1214" s="233">
        <v>0</v>
      </c>
      <c r="AH1214" s="233">
        <v>0</v>
      </c>
      <c r="AI1214" s="233">
        <v>0</v>
      </c>
      <c r="AJ1214" s="488">
        <v>45566.03299</v>
      </c>
    </row>
    <row r="1215" spans="1:36" s="42" customFormat="1" x14ac:dyDescent="0.25">
      <c r="A1215" s="406"/>
      <c r="B1215" s="115">
        <v>719040</v>
      </c>
      <c r="C1215" s="185" t="s">
        <v>893</v>
      </c>
      <c r="D1215" s="483">
        <v>0</v>
      </c>
      <c r="E1215" s="483">
        <v>0</v>
      </c>
      <c r="F1215" s="483">
        <v>0</v>
      </c>
      <c r="G1215" s="483">
        <v>0</v>
      </c>
      <c r="H1215" s="89">
        <v>0</v>
      </c>
      <c r="I1215" s="483">
        <v>0</v>
      </c>
      <c r="J1215" s="483">
        <v>0</v>
      </c>
      <c r="K1215" s="483">
        <v>0</v>
      </c>
      <c r="L1215" s="483">
        <v>0</v>
      </c>
      <c r="M1215" s="483">
        <v>0</v>
      </c>
      <c r="N1215" s="483">
        <v>0</v>
      </c>
      <c r="O1215" s="483">
        <v>0</v>
      </c>
      <c r="P1215" s="483">
        <v>0</v>
      </c>
      <c r="Q1215" s="483">
        <v>0</v>
      </c>
      <c r="R1215" s="89">
        <v>0</v>
      </c>
      <c r="S1215" s="483">
        <v>0</v>
      </c>
      <c r="T1215" s="483">
        <v>0</v>
      </c>
      <c r="U1215" s="483">
        <v>0</v>
      </c>
      <c r="V1215" s="483">
        <v>0</v>
      </c>
      <c r="W1215" s="483">
        <v>0</v>
      </c>
      <c r="X1215" s="483">
        <v>0</v>
      </c>
      <c r="Y1215" s="483">
        <v>0</v>
      </c>
      <c r="Z1215" s="483">
        <v>0</v>
      </c>
      <c r="AA1215" s="483">
        <v>0</v>
      </c>
      <c r="AB1215" s="483">
        <v>0</v>
      </c>
      <c r="AC1215" s="483">
        <v>0</v>
      </c>
      <c r="AD1215" s="483">
        <v>0</v>
      </c>
      <c r="AE1215" s="483">
        <v>0</v>
      </c>
      <c r="AF1215" s="233">
        <v>0</v>
      </c>
      <c r="AG1215" s="233">
        <v>0</v>
      </c>
      <c r="AH1215" s="233">
        <v>0</v>
      </c>
      <c r="AI1215" s="233">
        <v>0</v>
      </c>
      <c r="AJ1215" s="488">
        <v>0</v>
      </c>
    </row>
    <row r="1216" spans="1:36" s="42" customFormat="1" x14ac:dyDescent="0.25">
      <c r="A1216" s="406"/>
      <c r="B1216" s="115">
        <v>719045</v>
      </c>
      <c r="C1216" s="185" t="s">
        <v>445</v>
      </c>
      <c r="D1216" s="483">
        <v>0</v>
      </c>
      <c r="E1216" s="483">
        <v>0</v>
      </c>
      <c r="F1216" s="483">
        <v>0</v>
      </c>
      <c r="G1216" s="483">
        <v>0</v>
      </c>
      <c r="H1216" s="89">
        <v>0</v>
      </c>
      <c r="I1216" s="483">
        <v>0</v>
      </c>
      <c r="J1216" s="483">
        <v>0</v>
      </c>
      <c r="K1216" s="483">
        <v>0</v>
      </c>
      <c r="L1216" s="483">
        <v>0</v>
      </c>
      <c r="M1216" s="483">
        <v>0</v>
      </c>
      <c r="N1216" s="483">
        <v>0</v>
      </c>
      <c r="O1216" s="483">
        <v>0</v>
      </c>
      <c r="P1216" s="483">
        <v>0</v>
      </c>
      <c r="Q1216" s="483">
        <v>0</v>
      </c>
      <c r="R1216" s="89">
        <v>0</v>
      </c>
      <c r="S1216" s="483">
        <v>0</v>
      </c>
      <c r="T1216" s="483">
        <v>0</v>
      </c>
      <c r="U1216" s="483">
        <v>0</v>
      </c>
      <c r="V1216" s="483">
        <v>0</v>
      </c>
      <c r="W1216" s="483">
        <v>0</v>
      </c>
      <c r="X1216" s="483">
        <v>0</v>
      </c>
      <c r="Y1216" s="483">
        <v>0</v>
      </c>
      <c r="Z1216" s="483">
        <v>0</v>
      </c>
      <c r="AA1216" s="483">
        <v>0</v>
      </c>
      <c r="AB1216" s="483">
        <v>0</v>
      </c>
      <c r="AC1216" s="483">
        <v>0</v>
      </c>
      <c r="AD1216" s="483">
        <v>0</v>
      </c>
      <c r="AE1216" s="483">
        <v>0</v>
      </c>
      <c r="AF1216" s="233">
        <v>0</v>
      </c>
      <c r="AG1216" s="233">
        <v>0</v>
      </c>
      <c r="AH1216" s="233">
        <v>0</v>
      </c>
      <c r="AI1216" s="233">
        <v>0</v>
      </c>
      <c r="AJ1216" s="488">
        <v>0</v>
      </c>
    </row>
    <row r="1217" spans="1:36" s="42" customFormat="1" x14ac:dyDescent="0.25">
      <c r="A1217" s="406"/>
      <c r="B1217" s="115">
        <v>719090</v>
      </c>
      <c r="C1217" s="185" t="s">
        <v>1299</v>
      </c>
      <c r="D1217" s="483">
        <v>714048.79390000005</v>
      </c>
      <c r="E1217" s="483">
        <v>212061.22072000001</v>
      </c>
      <c r="F1217" s="483">
        <v>90489.693419999996</v>
      </c>
      <c r="G1217" s="483">
        <v>81807.847909999997</v>
      </c>
      <c r="H1217" s="89">
        <v>1098407.55595</v>
      </c>
      <c r="I1217" s="483">
        <v>1663.8284799999999</v>
      </c>
      <c r="J1217" s="483">
        <v>75084.492379999996</v>
      </c>
      <c r="K1217" s="483">
        <v>61.945</v>
      </c>
      <c r="L1217" s="483">
        <v>16.57152</v>
      </c>
      <c r="M1217" s="483">
        <v>6990.7039500000001</v>
      </c>
      <c r="N1217" s="483">
        <v>2570311.9906299999</v>
      </c>
      <c r="O1217" s="483">
        <v>115156.26035</v>
      </c>
      <c r="P1217" s="483">
        <v>179524.68414</v>
      </c>
      <c r="Q1217" s="483">
        <v>55952.402999999998</v>
      </c>
      <c r="R1217" s="89">
        <v>3004762.8794499999</v>
      </c>
      <c r="S1217" s="483">
        <v>9375</v>
      </c>
      <c r="T1217" s="483">
        <v>35837.093500000003</v>
      </c>
      <c r="U1217" s="483">
        <v>0</v>
      </c>
      <c r="V1217" s="483">
        <v>0</v>
      </c>
      <c r="W1217" s="483">
        <v>2.32972</v>
      </c>
      <c r="X1217" s="483">
        <v>4741.8804099999998</v>
      </c>
      <c r="Y1217" s="483">
        <v>0</v>
      </c>
      <c r="Z1217" s="483">
        <v>84.532730000000001</v>
      </c>
      <c r="AA1217" s="483">
        <v>26639.531650000001</v>
      </c>
      <c r="AB1217" s="483">
        <v>115.71002</v>
      </c>
      <c r="AC1217" s="483">
        <v>0</v>
      </c>
      <c r="AD1217" s="483">
        <v>76796.078030000004</v>
      </c>
      <c r="AE1217" s="483">
        <v>4179966.5134299998</v>
      </c>
      <c r="AF1217" s="233">
        <v>2570373.9356299997</v>
      </c>
      <c r="AG1217" s="233">
        <v>7007.2754700000005</v>
      </c>
      <c r="AH1217" s="233">
        <v>0</v>
      </c>
      <c r="AI1217" s="233">
        <v>26639.531650000001</v>
      </c>
      <c r="AJ1217" s="488">
        <v>1575945.7706800001</v>
      </c>
    </row>
    <row r="1218" spans="1:36" s="40" customFormat="1" x14ac:dyDescent="0.25">
      <c r="A1218" s="405"/>
      <c r="B1218" s="114">
        <v>72</v>
      </c>
      <c r="C1218" s="321" t="s">
        <v>862</v>
      </c>
      <c r="D1218" s="484">
        <v>0</v>
      </c>
      <c r="E1218" s="484">
        <v>0</v>
      </c>
      <c r="F1218" s="484">
        <v>0</v>
      </c>
      <c r="G1218" s="484">
        <v>0</v>
      </c>
      <c r="H1218" s="89">
        <v>0</v>
      </c>
      <c r="I1218" s="484">
        <v>0</v>
      </c>
      <c r="J1218" s="484">
        <v>0</v>
      </c>
      <c r="K1218" s="484">
        <v>0</v>
      </c>
      <c r="L1218" s="484">
        <v>0</v>
      </c>
      <c r="M1218" s="484">
        <v>0</v>
      </c>
      <c r="N1218" s="484">
        <v>0</v>
      </c>
      <c r="O1218" s="484">
        <v>0</v>
      </c>
      <c r="P1218" s="484">
        <v>0</v>
      </c>
      <c r="Q1218" s="484">
        <v>0</v>
      </c>
      <c r="R1218" s="89">
        <v>0</v>
      </c>
      <c r="S1218" s="484">
        <v>0</v>
      </c>
      <c r="T1218" s="484">
        <v>0</v>
      </c>
      <c r="U1218" s="484">
        <v>0</v>
      </c>
      <c r="V1218" s="484">
        <v>0</v>
      </c>
      <c r="W1218" s="484">
        <v>0</v>
      </c>
      <c r="X1218" s="484">
        <v>0</v>
      </c>
      <c r="Y1218" s="484">
        <v>0</v>
      </c>
      <c r="Z1218" s="484">
        <v>0</v>
      </c>
      <c r="AA1218" s="484">
        <v>0</v>
      </c>
      <c r="AB1218" s="484">
        <v>0</v>
      </c>
      <c r="AC1218" s="484">
        <v>0</v>
      </c>
      <c r="AD1218" s="483">
        <v>0</v>
      </c>
      <c r="AE1218" s="484">
        <v>0</v>
      </c>
      <c r="AF1218" s="486">
        <v>0</v>
      </c>
      <c r="AG1218" s="486">
        <v>0</v>
      </c>
      <c r="AH1218" s="486">
        <v>0</v>
      </c>
      <c r="AI1218" s="486">
        <v>0</v>
      </c>
      <c r="AJ1218" s="487">
        <v>0</v>
      </c>
    </row>
    <row r="1219" spans="1:36" s="42" customFormat="1" x14ac:dyDescent="0.25">
      <c r="A1219" s="406"/>
      <c r="B1219" s="115">
        <v>7201</v>
      </c>
      <c r="C1219" s="185" t="s">
        <v>404</v>
      </c>
      <c r="D1219" s="483">
        <v>0</v>
      </c>
      <c r="E1219" s="483">
        <v>0</v>
      </c>
      <c r="F1219" s="483">
        <v>0</v>
      </c>
      <c r="G1219" s="483">
        <v>0</v>
      </c>
      <c r="H1219" s="89">
        <v>0</v>
      </c>
      <c r="I1219" s="483">
        <v>0</v>
      </c>
      <c r="J1219" s="483">
        <v>0</v>
      </c>
      <c r="K1219" s="483">
        <v>0</v>
      </c>
      <c r="L1219" s="483">
        <v>0</v>
      </c>
      <c r="M1219" s="483">
        <v>0</v>
      </c>
      <c r="N1219" s="483">
        <v>0</v>
      </c>
      <c r="O1219" s="483">
        <v>0</v>
      </c>
      <c r="P1219" s="483">
        <v>0</v>
      </c>
      <c r="Q1219" s="483">
        <v>0</v>
      </c>
      <c r="R1219" s="89">
        <v>0</v>
      </c>
      <c r="S1219" s="483">
        <v>0</v>
      </c>
      <c r="T1219" s="483">
        <v>0</v>
      </c>
      <c r="U1219" s="483">
        <v>0</v>
      </c>
      <c r="V1219" s="483">
        <v>0</v>
      </c>
      <c r="W1219" s="483">
        <v>0</v>
      </c>
      <c r="X1219" s="483">
        <v>0</v>
      </c>
      <c r="Y1219" s="483">
        <v>0</v>
      </c>
      <c r="Z1219" s="483">
        <v>0</v>
      </c>
      <c r="AA1219" s="483">
        <v>0</v>
      </c>
      <c r="AB1219" s="483">
        <v>0</v>
      </c>
      <c r="AC1219" s="483">
        <v>0</v>
      </c>
      <c r="AD1219" s="483">
        <v>0</v>
      </c>
      <c r="AE1219" s="483">
        <v>0</v>
      </c>
      <c r="AF1219" s="233">
        <v>0</v>
      </c>
      <c r="AG1219" s="233">
        <v>0</v>
      </c>
      <c r="AH1219" s="233">
        <v>0</v>
      </c>
      <c r="AI1219" s="233">
        <v>0</v>
      </c>
      <c r="AJ1219" s="488">
        <v>0</v>
      </c>
    </row>
    <row r="1220" spans="1:36" s="42" customFormat="1" x14ac:dyDescent="0.25">
      <c r="A1220" s="406"/>
      <c r="B1220" s="115">
        <v>7202</v>
      </c>
      <c r="C1220" s="185" t="s">
        <v>410</v>
      </c>
      <c r="D1220" s="483">
        <v>0</v>
      </c>
      <c r="E1220" s="483">
        <v>0</v>
      </c>
      <c r="F1220" s="483">
        <v>0</v>
      </c>
      <c r="G1220" s="483">
        <v>0</v>
      </c>
      <c r="H1220" s="89">
        <v>0</v>
      </c>
      <c r="I1220" s="483">
        <v>0</v>
      </c>
      <c r="J1220" s="483">
        <v>0</v>
      </c>
      <c r="K1220" s="483">
        <v>0</v>
      </c>
      <c r="L1220" s="483">
        <v>0</v>
      </c>
      <c r="M1220" s="483">
        <v>0</v>
      </c>
      <c r="N1220" s="483">
        <v>0</v>
      </c>
      <c r="O1220" s="483">
        <v>0</v>
      </c>
      <c r="P1220" s="483">
        <v>0</v>
      </c>
      <c r="Q1220" s="483">
        <v>0</v>
      </c>
      <c r="R1220" s="89">
        <v>0</v>
      </c>
      <c r="S1220" s="483">
        <v>0</v>
      </c>
      <c r="T1220" s="483">
        <v>0</v>
      </c>
      <c r="U1220" s="483">
        <v>0</v>
      </c>
      <c r="V1220" s="483">
        <v>0</v>
      </c>
      <c r="W1220" s="483">
        <v>0</v>
      </c>
      <c r="X1220" s="483">
        <v>0</v>
      </c>
      <c r="Y1220" s="483">
        <v>0</v>
      </c>
      <c r="Z1220" s="483">
        <v>0</v>
      </c>
      <c r="AA1220" s="483">
        <v>0</v>
      </c>
      <c r="AB1220" s="483">
        <v>0</v>
      </c>
      <c r="AC1220" s="483">
        <v>0</v>
      </c>
      <c r="AD1220" s="483">
        <v>0</v>
      </c>
      <c r="AE1220" s="483">
        <v>0</v>
      </c>
      <c r="AF1220" s="233">
        <v>0</v>
      </c>
      <c r="AG1220" s="233">
        <v>0</v>
      </c>
      <c r="AH1220" s="233">
        <v>0</v>
      </c>
      <c r="AI1220" s="233">
        <v>0</v>
      </c>
      <c r="AJ1220" s="488">
        <v>0</v>
      </c>
    </row>
    <row r="1221" spans="1:36" s="42" customFormat="1" x14ac:dyDescent="0.25">
      <c r="A1221" s="406"/>
      <c r="B1221" s="115">
        <v>7203</v>
      </c>
      <c r="C1221" s="185" t="s">
        <v>420</v>
      </c>
      <c r="D1221" s="483">
        <v>0</v>
      </c>
      <c r="E1221" s="483">
        <v>0</v>
      </c>
      <c r="F1221" s="483">
        <v>0</v>
      </c>
      <c r="G1221" s="483">
        <v>0</v>
      </c>
      <c r="H1221" s="89">
        <v>0</v>
      </c>
      <c r="I1221" s="483">
        <v>0</v>
      </c>
      <c r="J1221" s="483">
        <v>0</v>
      </c>
      <c r="K1221" s="483">
        <v>0</v>
      </c>
      <c r="L1221" s="483">
        <v>0</v>
      </c>
      <c r="M1221" s="483">
        <v>0</v>
      </c>
      <c r="N1221" s="483">
        <v>0</v>
      </c>
      <c r="O1221" s="483">
        <v>0</v>
      </c>
      <c r="P1221" s="483">
        <v>0</v>
      </c>
      <c r="Q1221" s="483">
        <v>0</v>
      </c>
      <c r="R1221" s="89">
        <v>0</v>
      </c>
      <c r="S1221" s="483">
        <v>0</v>
      </c>
      <c r="T1221" s="483">
        <v>0</v>
      </c>
      <c r="U1221" s="483">
        <v>0</v>
      </c>
      <c r="V1221" s="483">
        <v>0</v>
      </c>
      <c r="W1221" s="483">
        <v>0</v>
      </c>
      <c r="X1221" s="483">
        <v>0</v>
      </c>
      <c r="Y1221" s="483">
        <v>0</v>
      </c>
      <c r="Z1221" s="483">
        <v>0</v>
      </c>
      <c r="AA1221" s="483">
        <v>0</v>
      </c>
      <c r="AB1221" s="483">
        <v>0</v>
      </c>
      <c r="AC1221" s="483">
        <v>0</v>
      </c>
      <c r="AD1221" s="483">
        <v>0</v>
      </c>
      <c r="AE1221" s="483">
        <v>0</v>
      </c>
      <c r="AF1221" s="233">
        <v>0</v>
      </c>
      <c r="AG1221" s="233">
        <v>0</v>
      </c>
      <c r="AH1221" s="233">
        <v>0</v>
      </c>
      <c r="AI1221" s="233">
        <v>0</v>
      </c>
      <c r="AJ1221" s="488">
        <v>0</v>
      </c>
    </row>
    <row r="1222" spans="1:36" s="42" customFormat="1" x14ac:dyDescent="0.25">
      <c r="A1222" s="406"/>
      <c r="B1222" s="115">
        <v>7204</v>
      </c>
      <c r="C1222" s="185" t="s">
        <v>422</v>
      </c>
      <c r="D1222" s="483">
        <v>0</v>
      </c>
      <c r="E1222" s="483">
        <v>0</v>
      </c>
      <c r="F1222" s="483">
        <v>0</v>
      </c>
      <c r="G1222" s="483">
        <v>0</v>
      </c>
      <c r="H1222" s="89">
        <v>0</v>
      </c>
      <c r="I1222" s="483">
        <v>0</v>
      </c>
      <c r="J1222" s="483">
        <v>0</v>
      </c>
      <c r="K1222" s="483">
        <v>0</v>
      </c>
      <c r="L1222" s="483">
        <v>0</v>
      </c>
      <c r="M1222" s="483">
        <v>0</v>
      </c>
      <c r="N1222" s="483">
        <v>0</v>
      </c>
      <c r="O1222" s="483">
        <v>0</v>
      </c>
      <c r="P1222" s="483">
        <v>0</v>
      </c>
      <c r="Q1222" s="483">
        <v>0</v>
      </c>
      <c r="R1222" s="89">
        <v>0</v>
      </c>
      <c r="S1222" s="483">
        <v>0</v>
      </c>
      <c r="T1222" s="483">
        <v>0</v>
      </c>
      <c r="U1222" s="483">
        <v>0</v>
      </c>
      <c r="V1222" s="483">
        <v>0</v>
      </c>
      <c r="W1222" s="483">
        <v>0</v>
      </c>
      <c r="X1222" s="483">
        <v>0</v>
      </c>
      <c r="Y1222" s="483">
        <v>0</v>
      </c>
      <c r="Z1222" s="483">
        <v>0</v>
      </c>
      <c r="AA1222" s="483">
        <v>0</v>
      </c>
      <c r="AB1222" s="483">
        <v>0</v>
      </c>
      <c r="AC1222" s="483">
        <v>0</v>
      </c>
      <c r="AD1222" s="483">
        <v>0</v>
      </c>
      <c r="AE1222" s="483">
        <v>0</v>
      </c>
      <c r="AF1222" s="233">
        <v>0</v>
      </c>
      <c r="AG1222" s="233">
        <v>0</v>
      </c>
      <c r="AH1222" s="233">
        <v>0</v>
      </c>
      <c r="AI1222" s="233">
        <v>0</v>
      </c>
      <c r="AJ1222" s="488">
        <v>0</v>
      </c>
    </row>
    <row r="1223" spans="1:36" s="42" customFormat="1" x14ac:dyDescent="0.25">
      <c r="A1223" s="406"/>
      <c r="B1223" s="115">
        <v>7205</v>
      </c>
      <c r="C1223" s="185" t="s">
        <v>423</v>
      </c>
      <c r="D1223" s="483">
        <v>0</v>
      </c>
      <c r="E1223" s="483">
        <v>0</v>
      </c>
      <c r="F1223" s="483">
        <v>0</v>
      </c>
      <c r="G1223" s="483">
        <v>0</v>
      </c>
      <c r="H1223" s="89">
        <v>0</v>
      </c>
      <c r="I1223" s="483">
        <v>0</v>
      </c>
      <c r="J1223" s="483">
        <v>0</v>
      </c>
      <c r="K1223" s="483">
        <v>0</v>
      </c>
      <c r="L1223" s="483">
        <v>0</v>
      </c>
      <c r="M1223" s="483">
        <v>0</v>
      </c>
      <c r="N1223" s="483">
        <v>0</v>
      </c>
      <c r="O1223" s="483">
        <v>0</v>
      </c>
      <c r="P1223" s="483">
        <v>0</v>
      </c>
      <c r="Q1223" s="483">
        <v>0</v>
      </c>
      <c r="R1223" s="89">
        <v>0</v>
      </c>
      <c r="S1223" s="483">
        <v>0</v>
      </c>
      <c r="T1223" s="483">
        <v>0</v>
      </c>
      <c r="U1223" s="483">
        <v>0</v>
      </c>
      <c r="V1223" s="483">
        <v>0</v>
      </c>
      <c r="W1223" s="483">
        <v>0</v>
      </c>
      <c r="X1223" s="483">
        <v>0</v>
      </c>
      <c r="Y1223" s="483">
        <v>0</v>
      </c>
      <c r="Z1223" s="483">
        <v>0</v>
      </c>
      <c r="AA1223" s="483">
        <v>0</v>
      </c>
      <c r="AB1223" s="483">
        <v>0</v>
      </c>
      <c r="AC1223" s="483">
        <v>0</v>
      </c>
      <c r="AD1223" s="483">
        <v>0</v>
      </c>
      <c r="AE1223" s="483">
        <v>0</v>
      </c>
      <c r="AF1223" s="233">
        <v>0</v>
      </c>
      <c r="AG1223" s="233">
        <v>0</v>
      </c>
      <c r="AH1223" s="233">
        <v>0</v>
      </c>
      <c r="AI1223" s="233">
        <v>0</v>
      </c>
      <c r="AJ1223" s="488">
        <v>0</v>
      </c>
    </row>
    <row r="1224" spans="1:36" s="42" customFormat="1" x14ac:dyDescent="0.25">
      <c r="A1224" s="406"/>
      <c r="B1224" s="115">
        <v>7206</v>
      </c>
      <c r="C1224" s="185" t="s">
        <v>424</v>
      </c>
      <c r="D1224" s="483">
        <v>0</v>
      </c>
      <c r="E1224" s="483">
        <v>0</v>
      </c>
      <c r="F1224" s="483">
        <v>0</v>
      </c>
      <c r="G1224" s="483">
        <v>0</v>
      </c>
      <c r="H1224" s="89">
        <v>0</v>
      </c>
      <c r="I1224" s="483">
        <v>0</v>
      </c>
      <c r="J1224" s="483">
        <v>0</v>
      </c>
      <c r="K1224" s="483">
        <v>0</v>
      </c>
      <c r="L1224" s="483">
        <v>0</v>
      </c>
      <c r="M1224" s="483">
        <v>0</v>
      </c>
      <c r="N1224" s="483">
        <v>0</v>
      </c>
      <c r="O1224" s="483">
        <v>0</v>
      </c>
      <c r="P1224" s="483">
        <v>0</v>
      </c>
      <c r="Q1224" s="483">
        <v>0</v>
      </c>
      <c r="R1224" s="89">
        <v>0</v>
      </c>
      <c r="S1224" s="483">
        <v>0</v>
      </c>
      <c r="T1224" s="483">
        <v>0</v>
      </c>
      <c r="U1224" s="483">
        <v>0</v>
      </c>
      <c r="V1224" s="483">
        <v>0</v>
      </c>
      <c r="W1224" s="483">
        <v>0</v>
      </c>
      <c r="X1224" s="483">
        <v>0</v>
      </c>
      <c r="Y1224" s="483">
        <v>0</v>
      </c>
      <c r="Z1224" s="483">
        <v>0</v>
      </c>
      <c r="AA1224" s="483">
        <v>0</v>
      </c>
      <c r="AB1224" s="483">
        <v>0</v>
      </c>
      <c r="AC1224" s="483">
        <v>0</v>
      </c>
      <c r="AD1224" s="483">
        <v>0</v>
      </c>
      <c r="AE1224" s="483">
        <v>0</v>
      </c>
      <c r="AF1224" s="233">
        <v>0</v>
      </c>
      <c r="AG1224" s="233">
        <v>0</v>
      </c>
      <c r="AH1224" s="233">
        <v>0</v>
      </c>
      <c r="AI1224" s="233">
        <v>0</v>
      </c>
      <c r="AJ1224" s="488">
        <v>0</v>
      </c>
    </row>
    <row r="1225" spans="1:36" s="42" customFormat="1" x14ac:dyDescent="0.25">
      <c r="A1225" s="406"/>
      <c r="B1225" s="115">
        <v>7207</v>
      </c>
      <c r="C1225" s="185" t="s">
        <v>425</v>
      </c>
      <c r="D1225" s="483">
        <v>0</v>
      </c>
      <c r="E1225" s="483">
        <v>0</v>
      </c>
      <c r="F1225" s="483">
        <v>0</v>
      </c>
      <c r="G1225" s="483">
        <v>0</v>
      </c>
      <c r="H1225" s="89">
        <v>0</v>
      </c>
      <c r="I1225" s="483">
        <v>0</v>
      </c>
      <c r="J1225" s="483">
        <v>0</v>
      </c>
      <c r="K1225" s="483">
        <v>0</v>
      </c>
      <c r="L1225" s="483">
        <v>0</v>
      </c>
      <c r="M1225" s="483">
        <v>0</v>
      </c>
      <c r="N1225" s="483">
        <v>0</v>
      </c>
      <c r="O1225" s="483">
        <v>0</v>
      </c>
      <c r="P1225" s="483">
        <v>0</v>
      </c>
      <c r="Q1225" s="483">
        <v>0</v>
      </c>
      <c r="R1225" s="89">
        <v>0</v>
      </c>
      <c r="S1225" s="483">
        <v>0</v>
      </c>
      <c r="T1225" s="483">
        <v>0</v>
      </c>
      <c r="U1225" s="483">
        <v>0</v>
      </c>
      <c r="V1225" s="483">
        <v>0</v>
      </c>
      <c r="W1225" s="483">
        <v>0</v>
      </c>
      <c r="X1225" s="483">
        <v>0</v>
      </c>
      <c r="Y1225" s="483">
        <v>0</v>
      </c>
      <c r="Z1225" s="483">
        <v>0</v>
      </c>
      <c r="AA1225" s="483">
        <v>0</v>
      </c>
      <c r="AB1225" s="483">
        <v>0</v>
      </c>
      <c r="AC1225" s="483">
        <v>0</v>
      </c>
      <c r="AD1225" s="483">
        <v>0</v>
      </c>
      <c r="AE1225" s="483">
        <v>0</v>
      </c>
      <c r="AF1225" s="233">
        <v>0</v>
      </c>
      <c r="AG1225" s="233">
        <v>0</v>
      </c>
      <c r="AH1225" s="233">
        <v>0</v>
      </c>
      <c r="AI1225" s="233">
        <v>0</v>
      </c>
      <c r="AJ1225" s="488">
        <v>0</v>
      </c>
    </row>
    <row r="1226" spans="1:36" s="42" customFormat="1" x14ac:dyDescent="0.25">
      <c r="A1226" s="406"/>
      <c r="B1226" s="115">
        <v>7209</v>
      </c>
      <c r="C1226" s="185" t="s">
        <v>1719</v>
      </c>
      <c r="D1226" s="483">
        <v>0</v>
      </c>
      <c r="E1226" s="483">
        <v>0</v>
      </c>
      <c r="F1226" s="483">
        <v>0</v>
      </c>
      <c r="G1226" s="483">
        <v>0</v>
      </c>
      <c r="H1226" s="89">
        <v>0</v>
      </c>
      <c r="I1226" s="483">
        <v>0</v>
      </c>
      <c r="J1226" s="483">
        <v>0</v>
      </c>
      <c r="K1226" s="483">
        <v>0</v>
      </c>
      <c r="L1226" s="483">
        <v>0</v>
      </c>
      <c r="M1226" s="483">
        <v>0</v>
      </c>
      <c r="N1226" s="483">
        <v>0</v>
      </c>
      <c r="O1226" s="483">
        <v>0</v>
      </c>
      <c r="P1226" s="483">
        <v>0</v>
      </c>
      <c r="Q1226" s="483">
        <v>0</v>
      </c>
      <c r="R1226" s="89">
        <v>0</v>
      </c>
      <c r="S1226" s="483">
        <v>0</v>
      </c>
      <c r="T1226" s="483">
        <v>0</v>
      </c>
      <c r="U1226" s="483">
        <v>0</v>
      </c>
      <c r="V1226" s="483">
        <v>0</v>
      </c>
      <c r="W1226" s="483">
        <v>0</v>
      </c>
      <c r="X1226" s="483">
        <v>0</v>
      </c>
      <c r="Y1226" s="483">
        <v>0</v>
      </c>
      <c r="Z1226" s="483">
        <v>0</v>
      </c>
      <c r="AA1226" s="483">
        <v>0</v>
      </c>
      <c r="AB1226" s="483">
        <v>0</v>
      </c>
      <c r="AC1226" s="483">
        <v>0</v>
      </c>
      <c r="AD1226" s="483">
        <v>0</v>
      </c>
      <c r="AE1226" s="483">
        <v>0</v>
      </c>
      <c r="AF1226" s="233">
        <v>0</v>
      </c>
      <c r="AG1226" s="233">
        <v>0</v>
      </c>
      <c r="AH1226" s="233">
        <v>0</v>
      </c>
      <c r="AI1226" s="233">
        <v>0</v>
      </c>
      <c r="AJ1226" s="488">
        <v>0</v>
      </c>
    </row>
    <row r="1227" spans="1:36" s="42" customFormat="1" x14ac:dyDescent="0.25">
      <c r="A1227" s="406"/>
      <c r="B1227" s="115">
        <v>7210</v>
      </c>
      <c r="C1227" s="185" t="s">
        <v>895</v>
      </c>
      <c r="D1227" s="483">
        <v>0</v>
      </c>
      <c r="E1227" s="483">
        <v>0</v>
      </c>
      <c r="F1227" s="483">
        <v>0</v>
      </c>
      <c r="G1227" s="483">
        <v>0</v>
      </c>
      <c r="H1227" s="89">
        <v>0</v>
      </c>
      <c r="I1227" s="483">
        <v>0</v>
      </c>
      <c r="J1227" s="483">
        <v>0</v>
      </c>
      <c r="K1227" s="483">
        <v>0</v>
      </c>
      <c r="L1227" s="483">
        <v>0</v>
      </c>
      <c r="M1227" s="483">
        <v>0</v>
      </c>
      <c r="N1227" s="483">
        <v>0</v>
      </c>
      <c r="O1227" s="483">
        <v>0</v>
      </c>
      <c r="P1227" s="483">
        <v>0</v>
      </c>
      <c r="Q1227" s="483">
        <v>0</v>
      </c>
      <c r="R1227" s="89">
        <v>0</v>
      </c>
      <c r="S1227" s="483">
        <v>0</v>
      </c>
      <c r="T1227" s="483">
        <v>0</v>
      </c>
      <c r="U1227" s="483">
        <v>0</v>
      </c>
      <c r="V1227" s="483">
        <v>0</v>
      </c>
      <c r="W1227" s="483">
        <v>0</v>
      </c>
      <c r="X1227" s="483">
        <v>0</v>
      </c>
      <c r="Y1227" s="483">
        <v>0</v>
      </c>
      <c r="Z1227" s="483">
        <v>0</v>
      </c>
      <c r="AA1227" s="483">
        <v>0</v>
      </c>
      <c r="AB1227" s="483">
        <v>0</v>
      </c>
      <c r="AC1227" s="483">
        <v>0</v>
      </c>
      <c r="AD1227" s="483">
        <v>0</v>
      </c>
      <c r="AE1227" s="483">
        <v>0</v>
      </c>
      <c r="AF1227" s="233">
        <v>0</v>
      </c>
      <c r="AG1227" s="233">
        <v>0</v>
      </c>
      <c r="AH1227" s="233">
        <v>0</v>
      </c>
      <c r="AI1227" s="233">
        <v>0</v>
      </c>
      <c r="AJ1227" s="488">
        <v>0</v>
      </c>
    </row>
    <row r="1228" spans="1:36" s="42" customFormat="1" x14ac:dyDescent="0.25">
      <c r="A1228" s="406"/>
      <c r="B1228" s="115">
        <v>7211</v>
      </c>
      <c r="C1228" s="185" t="s">
        <v>434</v>
      </c>
      <c r="D1228" s="483">
        <v>0</v>
      </c>
      <c r="E1228" s="483">
        <v>0</v>
      </c>
      <c r="F1228" s="483">
        <v>0</v>
      </c>
      <c r="G1228" s="483">
        <v>0</v>
      </c>
      <c r="H1228" s="89">
        <v>0</v>
      </c>
      <c r="I1228" s="483">
        <v>0</v>
      </c>
      <c r="J1228" s="483">
        <v>0</v>
      </c>
      <c r="K1228" s="483">
        <v>0</v>
      </c>
      <c r="L1228" s="483">
        <v>0</v>
      </c>
      <c r="M1228" s="483">
        <v>0</v>
      </c>
      <c r="N1228" s="483">
        <v>0</v>
      </c>
      <c r="O1228" s="483">
        <v>0</v>
      </c>
      <c r="P1228" s="483">
        <v>0</v>
      </c>
      <c r="Q1228" s="483">
        <v>0</v>
      </c>
      <c r="R1228" s="89">
        <v>0</v>
      </c>
      <c r="S1228" s="483">
        <v>0</v>
      </c>
      <c r="T1228" s="483">
        <v>0</v>
      </c>
      <c r="U1228" s="483">
        <v>0</v>
      </c>
      <c r="V1228" s="483">
        <v>0</v>
      </c>
      <c r="W1228" s="483">
        <v>0</v>
      </c>
      <c r="X1228" s="483">
        <v>0</v>
      </c>
      <c r="Y1228" s="483">
        <v>0</v>
      </c>
      <c r="Z1228" s="483">
        <v>0</v>
      </c>
      <c r="AA1228" s="483">
        <v>0</v>
      </c>
      <c r="AB1228" s="483">
        <v>0</v>
      </c>
      <c r="AC1228" s="483">
        <v>0</v>
      </c>
      <c r="AD1228" s="483">
        <v>0</v>
      </c>
      <c r="AE1228" s="483">
        <v>0</v>
      </c>
      <c r="AF1228" s="233">
        <v>0</v>
      </c>
      <c r="AG1228" s="233">
        <v>0</v>
      </c>
      <c r="AH1228" s="233">
        <v>0</v>
      </c>
      <c r="AI1228" s="233">
        <v>0</v>
      </c>
      <c r="AJ1228" s="488">
        <v>0</v>
      </c>
    </row>
    <row r="1229" spans="1:36" s="42" customFormat="1" x14ac:dyDescent="0.25">
      <c r="A1229" s="406"/>
      <c r="B1229" s="115">
        <v>7212</v>
      </c>
      <c r="C1229" s="185" t="s">
        <v>896</v>
      </c>
      <c r="D1229" s="483">
        <v>0</v>
      </c>
      <c r="E1229" s="483">
        <v>0</v>
      </c>
      <c r="F1229" s="483">
        <v>0</v>
      </c>
      <c r="G1229" s="483">
        <v>0</v>
      </c>
      <c r="H1229" s="89">
        <v>0</v>
      </c>
      <c r="I1229" s="483">
        <v>0</v>
      </c>
      <c r="J1229" s="483">
        <v>0</v>
      </c>
      <c r="K1229" s="483">
        <v>0</v>
      </c>
      <c r="L1229" s="483">
        <v>0</v>
      </c>
      <c r="M1229" s="483">
        <v>0</v>
      </c>
      <c r="N1229" s="483">
        <v>0</v>
      </c>
      <c r="O1229" s="483">
        <v>0</v>
      </c>
      <c r="P1229" s="483">
        <v>0</v>
      </c>
      <c r="Q1229" s="483">
        <v>0</v>
      </c>
      <c r="R1229" s="89">
        <v>0</v>
      </c>
      <c r="S1229" s="483">
        <v>0</v>
      </c>
      <c r="T1229" s="483">
        <v>0</v>
      </c>
      <c r="U1229" s="483">
        <v>0</v>
      </c>
      <c r="V1229" s="483">
        <v>0</v>
      </c>
      <c r="W1229" s="483">
        <v>0</v>
      </c>
      <c r="X1229" s="483">
        <v>0</v>
      </c>
      <c r="Y1229" s="483">
        <v>0</v>
      </c>
      <c r="Z1229" s="483">
        <v>0</v>
      </c>
      <c r="AA1229" s="483">
        <v>0</v>
      </c>
      <c r="AB1229" s="483">
        <v>0</v>
      </c>
      <c r="AC1229" s="483">
        <v>0</v>
      </c>
      <c r="AD1229" s="483">
        <v>0</v>
      </c>
      <c r="AE1229" s="483">
        <v>0</v>
      </c>
      <c r="AF1229" s="233">
        <v>0</v>
      </c>
      <c r="AG1229" s="233">
        <v>0</v>
      </c>
      <c r="AH1229" s="233">
        <v>0</v>
      </c>
      <c r="AI1229" s="233">
        <v>0</v>
      </c>
      <c r="AJ1229" s="488">
        <v>0</v>
      </c>
    </row>
    <row r="1230" spans="1:36" s="42" customFormat="1" x14ac:dyDescent="0.25">
      <c r="A1230" s="406"/>
      <c r="B1230" s="115">
        <v>7213</v>
      </c>
      <c r="C1230" s="185" t="s">
        <v>876</v>
      </c>
      <c r="D1230" s="483">
        <v>0</v>
      </c>
      <c r="E1230" s="483">
        <v>0</v>
      </c>
      <c r="F1230" s="483">
        <v>0</v>
      </c>
      <c r="G1230" s="483">
        <v>0</v>
      </c>
      <c r="H1230" s="89">
        <v>0</v>
      </c>
      <c r="I1230" s="483">
        <v>0</v>
      </c>
      <c r="J1230" s="483">
        <v>0</v>
      </c>
      <c r="K1230" s="483">
        <v>0</v>
      </c>
      <c r="L1230" s="483">
        <v>0</v>
      </c>
      <c r="M1230" s="483">
        <v>0</v>
      </c>
      <c r="N1230" s="483">
        <v>0</v>
      </c>
      <c r="O1230" s="483">
        <v>0</v>
      </c>
      <c r="P1230" s="483">
        <v>0</v>
      </c>
      <c r="Q1230" s="483">
        <v>0</v>
      </c>
      <c r="R1230" s="89">
        <v>0</v>
      </c>
      <c r="S1230" s="483">
        <v>0</v>
      </c>
      <c r="T1230" s="483">
        <v>0</v>
      </c>
      <c r="U1230" s="483">
        <v>0</v>
      </c>
      <c r="V1230" s="483">
        <v>0</v>
      </c>
      <c r="W1230" s="483">
        <v>0</v>
      </c>
      <c r="X1230" s="483">
        <v>0</v>
      </c>
      <c r="Y1230" s="483">
        <v>0</v>
      </c>
      <c r="Z1230" s="483">
        <v>0</v>
      </c>
      <c r="AA1230" s="483">
        <v>0</v>
      </c>
      <c r="AB1230" s="483">
        <v>0</v>
      </c>
      <c r="AC1230" s="483">
        <v>0</v>
      </c>
      <c r="AD1230" s="483">
        <v>0</v>
      </c>
      <c r="AE1230" s="483">
        <v>0</v>
      </c>
      <c r="AF1230" s="233">
        <v>0</v>
      </c>
      <c r="AG1230" s="233">
        <v>0</v>
      </c>
      <c r="AH1230" s="233">
        <v>0</v>
      </c>
      <c r="AI1230" s="233">
        <v>0</v>
      </c>
      <c r="AJ1230" s="488">
        <v>0</v>
      </c>
    </row>
    <row r="1231" spans="1:36" s="42" customFormat="1" x14ac:dyDescent="0.25">
      <c r="A1231" s="406"/>
      <c r="B1231" s="115">
        <v>7214</v>
      </c>
      <c r="C1231" s="185" t="s">
        <v>879</v>
      </c>
      <c r="D1231" s="483">
        <v>0</v>
      </c>
      <c r="E1231" s="483">
        <v>0</v>
      </c>
      <c r="F1231" s="483">
        <v>0</v>
      </c>
      <c r="G1231" s="483">
        <v>0</v>
      </c>
      <c r="H1231" s="89">
        <v>0</v>
      </c>
      <c r="I1231" s="483">
        <v>0</v>
      </c>
      <c r="J1231" s="483">
        <v>0</v>
      </c>
      <c r="K1231" s="483">
        <v>0</v>
      </c>
      <c r="L1231" s="483">
        <v>0</v>
      </c>
      <c r="M1231" s="483">
        <v>0</v>
      </c>
      <c r="N1231" s="483">
        <v>0</v>
      </c>
      <c r="O1231" s="483">
        <v>0</v>
      </c>
      <c r="P1231" s="483">
        <v>0</v>
      </c>
      <c r="Q1231" s="483">
        <v>0</v>
      </c>
      <c r="R1231" s="89">
        <v>0</v>
      </c>
      <c r="S1231" s="483">
        <v>0</v>
      </c>
      <c r="T1231" s="483">
        <v>0</v>
      </c>
      <c r="U1231" s="483">
        <v>0</v>
      </c>
      <c r="V1231" s="483">
        <v>0</v>
      </c>
      <c r="W1231" s="483">
        <v>0</v>
      </c>
      <c r="X1231" s="483">
        <v>0</v>
      </c>
      <c r="Y1231" s="483">
        <v>0</v>
      </c>
      <c r="Z1231" s="483">
        <v>0</v>
      </c>
      <c r="AA1231" s="483">
        <v>0</v>
      </c>
      <c r="AB1231" s="483">
        <v>0</v>
      </c>
      <c r="AC1231" s="483">
        <v>0</v>
      </c>
      <c r="AD1231" s="483">
        <v>0</v>
      </c>
      <c r="AE1231" s="483">
        <v>0</v>
      </c>
      <c r="AF1231" s="233">
        <v>0</v>
      </c>
      <c r="AG1231" s="233">
        <v>0</v>
      </c>
      <c r="AH1231" s="233">
        <v>0</v>
      </c>
      <c r="AI1231" s="233">
        <v>0</v>
      </c>
      <c r="AJ1231" s="488">
        <v>0</v>
      </c>
    </row>
    <row r="1232" spans="1:36" s="42" customFormat="1" x14ac:dyDescent="0.25">
      <c r="A1232" s="406"/>
      <c r="B1232" s="115">
        <v>7215</v>
      </c>
      <c r="C1232" s="185" t="s">
        <v>880</v>
      </c>
      <c r="D1232" s="483">
        <v>0</v>
      </c>
      <c r="E1232" s="483">
        <v>0</v>
      </c>
      <c r="F1232" s="483">
        <v>0</v>
      </c>
      <c r="G1232" s="483">
        <v>0</v>
      </c>
      <c r="H1232" s="89">
        <v>0</v>
      </c>
      <c r="I1232" s="483">
        <v>0</v>
      </c>
      <c r="J1232" s="483">
        <v>0</v>
      </c>
      <c r="K1232" s="483">
        <v>0</v>
      </c>
      <c r="L1232" s="483">
        <v>0</v>
      </c>
      <c r="M1232" s="483">
        <v>0</v>
      </c>
      <c r="N1232" s="483">
        <v>0</v>
      </c>
      <c r="O1232" s="483">
        <v>0</v>
      </c>
      <c r="P1232" s="483">
        <v>0</v>
      </c>
      <c r="Q1232" s="483">
        <v>0</v>
      </c>
      <c r="R1232" s="89">
        <v>0</v>
      </c>
      <c r="S1232" s="483">
        <v>0</v>
      </c>
      <c r="T1232" s="483">
        <v>0</v>
      </c>
      <c r="U1232" s="483">
        <v>0</v>
      </c>
      <c r="V1232" s="483">
        <v>0</v>
      </c>
      <c r="W1232" s="483">
        <v>0</v>
      </c>
      <c r="X1232" s="483">
        <v>0</v>
      </c>
      <c r="Y1232" s="483">
        <v>0</v>
      </c>
      <c r="Z1232" s="483">
        <v>0</v>
      </c>
      <c r="AA1232" s="483">
        <v>0</v>
      </c>
      <c r="AB1232" s="483">
        <v>0</v>
      </c>
      <c r="AC1232" s="483">
        <v>0</v>
      </c>
      <c r="AD1232" s="483">
        <v>0</v>
      </c>
      <c r="AE1232" s="483">
        <v>0</v>
      </c>
      <c r="AF1232" s="233">
        <v>0</v>
      </c>
      <c r="AG1232" s="233">
        <v>0</v>
      </c>
      <c r="AH1232" s="233">
        <v>0</v>
      </c>
      <c r="AI1232" s="233">
        <v>0</v>
      </c>
      <c r="AJ1232" s="488">
        <v>0</v>
      </c>
    </row>
    <row r="1233" spans="1:36" s="42" customFormat="1" x14ac:dyDescent="0.25">
      <c r="A1233" s="406"/>
      <c r="B1233" s="115">
        <v>7216</v>
      </c>
      <c r="C1233" s="185" t="s">
        <v>885</v>
      </c>
      <c r="D1233" s="483">
        <v>0</v>
      </c>
      <c r="E1233" s="483">
        <v>0</v>
      </c>
      <c r="F1233" s="483">
        <v>0</v>
      </c>
      <c r="G1233" s="483">
        <v>0</v>
      </c>
      <c r="H1233" s="89">
        <v>0</v>
      </c>
      <c r="I1233" s="483">
        <v>0</v>
      </c>
      <c r="J1233" s="483">
        <v>0</v>
      </c>
      <c r="K1233" s="483">
        <v>0</v>
      </c>
      <c r="L1233" s="483">
        <v>0</v>
      </c>
      <c r="M1233" s="483">
        <v>0</v>
      </c>
      <c r="N1233" s="483">
        <v>0</v>
      </c>
      <c r="O1233" s="483">
        <v>0</v>
      </c>
      <c r="P1233" s="483">
        <v>0</v>
      </c>
      <c r="Q1233" s="483">
        <v>0</v>
      </c>
      <c r="R1233" s="89">
        <v>0</v>
      </c>
      <c r="S1233" s="483">
        <v>0</v>
      </c>
      <c r="T1233" s="483">
        <v>0</v>
      </c>
      <c r="U1233" s="483">
        <v>0</v>
      </c>
      <c r="V1233" s="483">
        <v>0</v>
      </c>
      <c r="W1233" s="483">
        <v>0</v>
      </c>
      <c r="X1233" s="483">
        <v>0</v>
      </c>
      <c r="Y1233" s="483">
        <v>0</v>
      </c>
      <c r="Z1233" s="483">
        <v>0</v>
      </c>
      <c r="AA1233" s="483">
        <v>0</v>
      </c>
      <c r="AB1233" s="483">
        <v>0</v>
      </c>
      <c r="AC1233" s="483">
        <v>0</v>
      </c>
      <c r="AD1233" s="483">
        <v>0</v>
      </c>
      <c r="AE1233" s="483">
        <v>0</v>
      </c>
      <c r="AF1233" s="233">
        <v>0</v>
      </c>
      <c r="AG1233" s="233">
        <v>0</v>
      </c>
      <c r="AH1233" s="233">
        <v>0</v>
      </c>
      <c r="AI1233" s="233">
        <v>0</v>
      </c>
      <c r="AJ1233" s="488">
        <v>0</v>
      </c>
    </row>
    <row r="1234" spans="1:36" s="42" customFormat="1" x14ac:dyDescent="0.25">
      <c r="A1234" s="406"/>
      <c r="B1234" s="115">
        <v>7217</v>
      </c>
      <c r="C1234" s="185" t="s">
        <v>886</v>
      </c>
      <c r="D1234" s="483">
        <v>0</v>
      </c>
      <c r="E1234" s="483">
        <v>0</v>
      </c>
      <c r="F1234" s="483">
        <v>0</v>
      </c>
      <c r="G1234" s="483">
        <v>0</v>
      </c>
      <c r="H1234" s="89">
        <v>0</v>
      </c>
      <c r="I1234" s="483">
        <v>0</v>
      </c>
      <c r="J1234" s="483">
        <v>0</v>
      </c>
      <c r="K1234" s="483">
        <v>0</v>
      </c>
      <c r="L1234" s="483">
        <v>0</v>
      </c>
      <c r="M1234" s="483">
        <v>0</v>
      </c>
      <c r="N1234" s="483">
        <v>0</v>
      </c>
      <c r="O1234" s="483">
        <v>0</v>
      </c>
      <c r="P1234" s="483">
        <v>0</v>
      </c>
      <c r="Q1234" s="483">
        <v>0</v>
      </c>
      <c r="R1234" s="89">
        <v>0</v>
      </c>
      <c r="S1234" s="483">
        <v>0</v>
      </c>
      <c r="T1234" s="483">
        <v>0</v>
      </c>
      <c r="U1234" s="483">
        <v>0</v>
      </c>
      <c r="V1234" s="483">
        <v>0</v>
      </c>
      <c r="W1234" s="483">
        <v>0</v>
      </c>
      <c r="X1234" s="483">
        <v>0</v>
      </c>
      <c r="Y1234" s="483">
        <v>0</v>
      </c>
      <c r="Z1234" s="483">
        <v>0</v>
      </c>
      <c r="AA1234" s="483">
        <v>0</v>
      </c>
      <c r="AB1234" s="483">
        <v>0</v>
      </c>
      <c r="AC1234" s="483">
        <v>0</v>
      </c>
      <c r="AD1234" s="483">
        <v>0</v>
      </c>
      <c r="AE1234" s="483">
        <v>0</v>
      </c>
      <c r="AF1234" s="233">
        <v>0</v>
      </c>
      <c r="AG1234" s="233">
        <v>0</v>
      </c>
      <c r="AH1234" s="233">
        <v>0</v>
      </c>
      <c r="AI1234" s="233">
        <v>0</v>
      </c>
      <c r="AJ1234" s="488">
        <v>0</v>
      </c>
    </row>
    <row r="1235" spans="1:36" s="42" customFormat="1" x14ac:dyDescent="0.25">
      <c r="A1235" s="406"/>
      <c r="B1235" s="115">
        <v>7290</v>
      </c>
      <c r="C1235" s="185" t="s">
        <v>438</v>
      </c>
      <c r="D1235" s="483">
        <v>0</v>
      </c>
      <c r="E1235" s="483">
        <v>0</v>
      </c>
      <c r="F1235" s="483">
        <v>0</v>
      </c>
      <c r="G1235" s="483">
        <v>0</v>
      </c>
      <c r="H1235" s="89">
        <v>0</v>
      </c>
      <c r="I1235" s="483">
        <v>0</v>
      </c>
      <c r="J1235" s="483">
        <v>0</v>
      </c>
      <c r="K1235" s="483">
        <v>0</v>
      </c>
      <c r="L1235" s="483">
        <v>0</v>
      </c>
      <c r="M1235" s="483">
        <v>0</v>
      </c>
      <c r="N1235" s="483">
        <v>0</v>
      </c>
      <c r="O1235" s="483">
        <v>0</v>
      </c>
      <c r="P1235" s="483">
        <v>0</v>
      </c>
      <c r="Q1235" s="483">
        <v>0</v>
      </c>
      <c r="R1235" s="89">
        <v>0</v>
      </c>
      <c r="S1235" s="483">
        <v>0</v>
      </c>
      <c r="T1235" s="483">
        <v>0</v>
      </c>
      <c r="U1235" s="483">
        <v>0</v>
      </c>
      <c r="V1235" s="483">
        <v>0</v>
      </c>
      <c r="W1235" s="483">
        <v>0</v>
      </c>
      <c r="X1235" s="483">
        <v>0</v>
      </c>
      <c r="Y1235" s="483">
        <v>0</v>
      </c>
      <c r="Z1235" s="483">
        <v>0</v>
      </c>
      <c r="AA1235" s="483">
        <v>0</v>
      </c>
      <c r="AB1235" s="483">
        <v>0</v>
      </c>
      <c r="AC1235" s="483">
        <v>0</v>
      </c>
      <c r="AD1235" s="483">
        <v>0</v>
      </c>
      <c r="AE1235" s="483">
        <v>0</v>
      </c>
      <c r="AF1235" s="233">
        <v>0</v>
      </c>
      <c r="AG1235" s="233">
        <v>0</v>
      </c>
      <c r="AH1235" s="233">
        <v>0</v>
      </c>
      <c r="AI1235" s="233">
        <v>0</v>
      </c>
      <c r="AJ1235" s="488">
        <v>0</v>
      </c>
    </row>
    <row r="1236" spans="1:36" s="42" customFormat="1" x14ac:dyDescent="0.25">
      <c r="A1236" s="406"/>
      <c r="B1236" s="115">
        <v>73</v>
      </c>
      <c r="C1236" s="185" t="s">
        <v>864</v>
      </c>
      <c r="D1236" s="483">
        <v>0</v>
      </c>
      <c r="E1236" s="483">
        <v>0</v>
      </c>
      <c r="F1236" s="483">
        <v>0</v>
      </c>
      <c r="G1236" s="483">
        <v>0</v>
      </c>
      <c r="H1236" s="89">
        <v>0</v>
      </c>
      <c r="I1236" s="483">
        <v>0</v>
      </c>
      <c r="J1236" s="483">
        <v>0</v>
      </c>
      <c r="K1236" s="483">
        <v>0</v>
      </c>
      <c r="L1236" s="483">
        <v>0</v>
      </c>
      <c r="M1236" s="483">
        <v>0</v>
      </c>
      <c r="N1236" s="483">
        <v>0</v>
      </c>
      <c r="O1236" s="483">
        <v>0</v>
      </c>
      <c r="P1236" s="483">
        <v>0</v>
      </c>
      <c r="Q1236" s="483">
        <v>0</v>
      </c>
      <c r="R1236" s="89">
        <v>0</v>
      </c>
      <c r="S1236" s="483">
        <v>0</v>
      </c>
      <c r="T1236" s="483">
        <v>0</v>
      </c>
      <c r="U1236" s="483">
        <v>0</v>
      </c>
      <c r="V1236" s="483">
        <v>0</v>
      </c>
      <c r="W1236" s="483">
        <v>0</v>
      </c>
      <c r="X1236" s="483">
        <v>0</v>
      </c>
      <c r="Y1236" s="483">
        <v>0</v>
      </c>
      <c r="Z1236" s="483">
        <v>0</v>
      </c>
      <c r="AA1236" s="483">
        <v>0</v>
      </c>
      <c r="AB1236" s="483">
        <v>0</v>
      </c>
      <c r="AC1236" s="483">
        <v>0</v>
      </c>
      <c r="AD1236" s="483">
        <v>0</v>
      </c>
      <c r="AE1236" s="483">
        <v>0</v>
      </c>
      <c r="AF1236" s="233">
        <v>0</v>
      </c>
      <c r="AG1236" s="233">
        <v>0</v>
      </c>
      <c r="AH1236" s="233">
        <v>0</v>
      </c>
      <c r="AI1236" s="233">
        <v>0</v>
      </c>
      <c r="AJ1236" s="488">
        <v>0</v>
      </c>
    </row>
    <row r="1237" spans="1:36" s="42" customFormat="1" x14ac:dyDescent="0.25">
      <c r="A1237" s="406"/>
      <c r="B1237" s="115">
        <v>7301</v>
      </c>
      <c r="C1237" s="185" t="s">
        <v>447</v>
      </c>
      <c r="D1237" s="483">
        <v>0</v>
      </c>
      <c r="E1237" s="483">
        <v>0</v>
      </c>
      <c r="F1237" s="483">
        <v>0</v>
      </c>
      <c r="G1237" s="483">
        <v>0</v>
      </c>
      <c r="H1237" s="89">
        <v>0</v>
      </c>
      <c r="I1237" s="483">
        <v>0</v>
      </c>
      <c r="J1237" s="483">
        <v>0</v>
      </c>
      <c r="K1237" s="483">
        <v>0</v>
      </c>
      <c r="L1237" s="483">
        <v>0</v>
      </c>
      <c r="M1237" s="483">
        <v>0</v>
      </c>
      <c r="N1237" s="483">
        <v>0</v>
      </c>
      <c r="O1237" s="483">
        <v>0</v>
      </c>
      <c r="P1237" s="483">
        <v>0</v>
      </c>
      <c r="Q1237" s="483">
        <v>0</v>
      </c>
      <c r="R1237" s="89">
        <v>0</v>
      </c>
      <c r="S1237" s="483">
        <v>0</v>
      </c>
      <c r="T1237" s="483">
        <v>0</v>
      </c>
      <c r="U1237" s="483">
        <v>0</v>
      </c>
      <c r="V1237" s="483">
        <v>0</v>
      </c>
      <c r="W1237" s="483">
        <v>0</v>
      </c>
      <c r="X1237" s="483">
        <v>0</v>
      </c>
      <c r="Y1237" s="483">
        <v>0</v>
      </c>
      <c r="Z1237" s="483">
        <v>0</v>
      </c>
      <c r="AA1237" s="483">
        <v>0</v>
      </c>
      <c r="AB1237" s="483">
        <v>0</v>
      </c>
      <c r="AC1237" s="483">
        <v>0</v>
      </c>
      <c r="AD1237" s="483">
        <v>0</v>
      </c>
      <c r="AE1237" s="483">
        <v>0</v>
      </c>
      <c r="AF1237" s="233">
        <v>0</v>
      </c>
      <c r="AG1237" s="233">
        <v>0</v>
      </c>
      <c r="AH1237" s="233">
        <v>0</v>
      </c>
      <c r="AI1237" s="233">
        <v>0</v>
      </c>
      <c r="AJ1237" s="488">
        <v>0</v>
      </c>
    </row>
    <row r="1238" spans="1:36" s="42" customFormat="1" x14ac:dyDescent="0.25">
      <c r="A1238" s="406"/>
      <c r="B1238" s="115">
        <v>7302</v>
      </c>
      <c r="C1238" s="185" t="s">
        <v>453</v>
      </c>
      <c r="D1238" s="483">
        <v>0</v>
      </c>
      <c r="E1238" s="483">
        <v>0</v>
      </c>
      <c r="F1238" s="483">
        <v>0</v>
      </c>
      <c r="G1238" s="483">
        <v>0</v>
      </c>
      <c r="H1238" s="89">
        <v>0</v>
      </c>
      <c r="I1238" s="483">
        <v>0</v>
      </c>
      <c r="J1238" s="483">
        <v>0</v>
      </c>
      <c r="K1238" s="483">
        <v>0</v>
      </c>
      <c r="L1238" s="483">
        <v>0</v>
      </c>
      <c r="M1238" s="483">
        <v>0</v>
      </c>
      <c r="N1238" s="483">
        <v>0</v>
      </c>
      <c r="O1238" s="483">
        <v>0</v>
      </c>
      <c r="P1238" s="483">
        <v>0</v>
      </c>
      <c r="Q1238" s="483">
        <v>0</v>
      </c>
      <c r="R1238" s="89">
        <v>0</v>
      </c>
      <c r="S1238" s="483">
        <v>0</v>
      </c>
      <c r="T1238" s="483">
        <v>0</v>
      </c>
      <c r="U1238" s="483">
        <v>0</v>
      </c>
      <c r="V1238" s="483">
        <v>0</v>
      </c>
      <c r="W1238" s="483">
        <v>0</v>
      </c>
      <c r="X1238" s="483">
        <v>0</v>
      </c>
      <c r="Y1238" s="483">
        <v>0</v>
      </c>
      <c r="Z1238" s="483">
        <v>0</v>
      </c>
      <c r="AA1238" s="483">
        <v>0</v>
      </c>
      <c r="AB1238" s="483">
        <v>0</v>
      </c>
      <c r="AC1238" s="483">
        <v>0</v>
      </c>
      <c r="AD1238" s="483">
        <v>0</v>
      </c>
      <c r="AE1238" s="483">
        <v>0</v>
      </c>
      <c r="AF1238" s="233">
        <v>0</v>
      </c>
      <c r="AG1238" s="233">
        <v>0</v>
      </c>
      <c r="AH1238" s="233">
        <v>0</v>
      </c>
      <c r="AI1238" s="233">
        <v>0</v>
      </c>
      <c r="AJ1238" s="488">
        <v>0</v>
      </c>
    </row>
    <row r="1239" spans="1:36" s="42" customFormat="1" x14ac:dyDescent="0.25">
      <c r="A1239" s="406"/>
      <c r="B1239" s="115">
        <v>7303</v>
      </c>
      <c r="C1239" s="185" t="s">
        <v>462</v>
      </c>
      <c r="D1239" s="483">
        <v>0</v>
      </c>
      <c r="E1239" s="483">
        <v>0</v>
      </c>
      <c r="F1239" s="483">
        <v>0</v>
      </c>
      <c r="G1239" s="483">
        <v>0</v>
      </c>
      <c r="H1239" s="89">
        <v>0</v>
      </c>
      <c r="I1239" s="483">
        <v>0</v>
      </c>
      <c r="J1239" s="483">
        <v>0</v>
      </c>
      <c r="K1239" s="483">
        <v>0</v>
      </c>
      <c r="L1239" s="483">
        <v>0</v>
      </c>
      <c r="M1239" s="483">
        <v>0</v>
      </c>
      <c r="N1239" s="483">
        <v>0</v>
      </c>
      <c r="O1239" s="483">
        <v>0</v>
      </c>
      <c r="P1239" s="483">
        <v>0</v>
      </c>
      <c r="Q1239" s="483">
        <v>0</v>
      </c>
      <c r="R1239" s="89">
        <v>0</v>
      </c>
      <c r="S1239" s="483">
        <v>0</v>
      </c>
      <c r="T1239" s="483">
        <v>0</v>
      </c>
      <c r="U1239" s="483">
        <v>0</v>
      </c>
      <c r="V1239" s="483">
        <v>0</v>
      </c>
      <c r="W1239" s="483">
        <v>0</v>
      </c>
      <c r="X1239" s="483">
        <v>0</v>
      </c>
      <c r="Y1239" s="483">
        <v>0</v>
      </c>
      <c r="Z1239" s="483">
        <v>0</v>
      </c>
      <c r="AA1239" s="483">
        <v>0</v>
      </c>
      <c r="AB1239" s="483">
        <v>0</v>
      </c>
      <c r="AC1239" s="483">
        <v>0</v>
      </c>
      <c r="AD1239" s="483">
        <v>0</v>
      </c>
      <c r="AE1239" s="483">
        <v>0</v>
      </c>
      <c r="AF1239" s="233">
        <v>0</v>
      </c>
      <c r="AG1239" s="233">
        <v>0</v>
      </c>
      <c r="AH1239" s="233">
        <v>0</v>
      </c>
      <c r="AI1239" s="233">
        <v>0</v>
      </c>
      <c r="AJ1239" s="488">
        <v>0</v>
      </c>
    </row>
    <row r="1240" spans="1:36" s="42" customFormat="1" x14ac:dyDescent="0.25">
      <c r="A1240" s="406"/>
      <c r="B1240" s="115">
        <v>7304</v>
      </c>
      <c r="C1240" s="185" t="s">
        <v>897</v>
      </c>
      <c r="D1240" s="483">
        <v>0</v>
      </c>
      <c r="E1240" s="483">
        <v>0</v>
      </c>
      <c r="F1240" s="483">
        <v>0</v>
      </c>
      <c r="G1240" s="483">
        <v>0</v>
      </c>
      <c r="H1240" s="89">
        <v>0</v>
      </c>
      <c r="I1240" s="483">
        <v>0</v>
      </c>
      <c r="J1240" s="483">
        <v>0</v>
      </c>
      <c r="K1240" s="483">
        <v>0</v>
      </c>
      <c r="L1240" s="483">
        <v>0</v>
      </c>
      <c r="M1240" s="483">
        <v>0</v>
      </c>
      <c r="N1240" s="483">
        <v>0</v>
      </c>
      <c r="O1240" s="483">
        <v>0</v>
      </c>
      <c r="P1240" s="483">
        <v>0</v>
      </c>
      <c r="Q1240" s="483">
        <v>0</v>
      </c>
      <c r="R1240" s="89">
        <v>0</v>
      </c>
      <c r="S1240" s="483">
        <v>0</v>
      </c>
      <c r="T1240" s="483">
        <v>0</v>
      </c>
      <c r="U1240" s="483">
        <v>0</v>
      </c>
      <c r="V1240" s="483">
        <v>0</v>
      </c>
      <c r="W1240" s="483">
        <v>0</v>
      </c>
      <c r="X1240" s="483">
        <v>0</v>
      </c>
      <c r="Y1240" s="483">
        <v>0</v>
      </c>
      <c r="Z1240" s="483">
        <v>0</v>
      </c>
      <c r="AA1240" s="483">
        <v>0</v>
      </c>
      <c r="AB1240" s="483">
        <v>0</v>
      </c>
      <c r="AC1240" s="483">
        <v>0</v>
      </c>
      <c r="AD1240" s="483">
        <v>0</v>
      </c>
      <c r="AE1240" s="483">
        <v>0</v>
      </c>
      <c r="AF1240" s="233">
        <v>0</v>
      </c>
      <c r="AG1240" s="233">
        <v>0</v>
      </c>
      <c r="AH1240" s="233">
        <v>0</v>
      </c>
      <c r="AI1240" s="233">
        <v>0</v>
      </c>
      <c r="AJ1240" s="488">
        <v>0</v>
      </c>
    </row>
    <row r="1241" spans="1:36" s="42" customFormat="1" x14ac:dyDescent="0.25">
      <c r="A1241" s="406"/>
      <c r="B1241" s="115">
        <v>7305</v>
      </c>
      <c r="C1241" s="185" t="s">
        <v>898</v>
      </c>
      <c r="D1241" s="483">
        <v>0</v>
      </c>
      <c r="E1241" s="483">
        <v>0</v>
      </c>
      <c r="F1241" s="483">
        <v>0</v>
      </c>
      <c r="G1241" s="483">
        <v>0</v>
      </c>
      <c r="H1241" s="89">
        <v>0</v>
      </c>
      <c r="I1241" s="483">
        <v>0</v>
      </c>
      <c r="J1241" s="483">
        <v>0</v>
      </c>
      <c r="K1241" s="483">
        <v>0</v>
      </c>
      <c r="L1241" s="483">
        <v>0</v>
      </c>
      <c r="M1241" s="483">
        <v>0</v>
      </c>
      <c r="N1241" s="483">
        <v>0</v>
      </c>
      <c r="O1241" s="483">
        <v>0</v>
      </c>
      <c r="P1241" s="483">
        <v>0</v>
      </c>
      <c r="Q1241" s="483">
        <v>0</v>
      </c>
      <c r="R1241" s="89">
        <v>0</v>
      </c>
      <c r="S1241" s="483">
        <v>0</v>
      </c>
      <c r="T1241" s="483">
        <v>0</v>
      </c>
      <c r="U1241" s="483">
        <v>0</v>
      </c>
      <c r="V1241" s="483">
        <v>0</v>
      </c>
      <c r="W1241" s="483">
        <v>0</v>
      </c>
      <c r="X1241" s="483">
        <v>0</v>
      </c>
      <c r="Y1241" s="483">
        <v>0</v>
      </c>
      <c r="Z1241" s="483">
        <v>0</v>
      </c>
      <c r="AA1241" s="483">
        <v>0</v>
      </c>
      <c r="AB1241" s="483">
        <v>0</v>
      </c>
      <c r="AC1241" s="483">
        <v>0</v>
      </c>
      <c r="AD1241" s="483">
        <v>0</v>
      </c>
      <c r="AE1241" s="483">
        <v>0</v>
      </c>
      <c r="AF1241" s="233">
        <v>0</v>
      </c>
      <c r="AG1241" s="233">
        <v>0</v>
      </c>
      <c r="AH1241" s="233">
        <v>0</v>
      </c>
      <c r="AI1241" s="233">
        <v>0</v>
      </c>
      <c r="AJ1241" s="488">
        <v>0</v>
      </c>
    </row>
    <row r="1242" spans="1:36" s="42" customFormat="1" x14ac:dyDescent="0.25">
      <c r="A1242" s="406"/>
      <c r="B1242" s="115">
        <v>7306</v>
      </c>
      <c r="C1242" s="185" t="s">
        <v>465</v>
      </c>
      <c r="D1242" s="483">
        <v>0</v>
      </c>
      <c r="E1242" s="483">
        <v>0</v>
      </c>
      <c r="F1242" s="483">
        <v>0</v>
      </c>
      <c r="G1242" s="483">
        <v>0</v>
      </c>
      <c r="H1242" s="89">
        <v>0</v>
      </c>
      <c r="I1242" s="483">
        <v>0</v>
      </c>
      <c r="J1242" s="483">
        <v>0</v>
      </c>
      <c r="K1242" s="483">
        <v>0</v>
      </c>
      <c r="L1242" s="483">
        <v>0</v>
      </c>
      <c r="M1242" s="483">
        <v>0</v>
      </c>
      <c r="N1242" s="483">
        <v>0</v>
      </c>
      <c r="O1242" s="483">
        <v>0</v>
      </c>
      <c r="P1242" s="483">
        <v>0</v>
      </c>
      <c r="Q1242" s="483">
        <v>0</v>
      </c>
      <c r="R1242" s="89">
        <v>0</v>
      </c>
      <c r="S1242" s="483">
        <v>0</v>
      </c>
      <c r="T1242" s="483">
        <v>0</v>
      </c>
      <c r="U1242" s="483">
        <v>0</v>
      </c>
      <c r="V1242" s="483">
        <v>0</v>
      </c>
      <c r="W1242" s="483">
        <v>0</v>
      </c>
      <c r="X1242" s="483">
        <v>0</v>
      </c>
      <c r="Y1242" s="483">
        <v>0</v>
      </c>
      <c r="Z1242" s="483">
        <v>0</v>
      </c>
      <c r="AA1242" s="483">
        <v>0</v>
      </c>
      <c r="AB1242" s="483">
        <v>0</v>
      </c>
      <c r="AC1242" s="483">
        <v>0</v>
      </c>
      <c r="AD1242" s="483">
        <v>0</v>
      </c>
      <c r="AE1242" s="483">
        <v>0</v>
      </c>
      <c r="AF1242" s="233">
        <v>0</v>
      </c>
      <c r="AG1242" s="233">
        <v>0</v>
      </c>
      <c r="AH1242" s="233">
        <v>0</v>
      </c>
      <c r="AI1242" s="233">
        <v>0</v>
      </c>
      <c r="AJ1242" s="488">
        <v>0</v>
      </c>
    </row>
    <row r="1243" spans="1:36" s="42" customFormat="1" x14ac:dyDescent="0.25">
      <c r="A1243" s="406"/>
      <c r="B1243" s="115">
        <v>7307</v>
      </c>
      <c r="C1243" s="185" t="s">
        <v>466</v>
      </c>
      <c r="D1243" s="483">
        <v>0</v>
      </c>
      <c r="E1243" s="483">
        <v>0</v>
      </c>
      <c r="F1243" s="483">
        <v>0</v>
      </c>
      <c r="G1243" s="483">
        <v>0</v>
      </c>
      <c r="H1243" s="89">
        <v>0</v>
      </c>
      <c r="I1243" s="483">
        <v>0</v>
      </c>
      <c r="J1243" s="483">
        <v>0</v>
      </c>
      <c r="K1243" s="483">
        <v>0</v>
      </c>
      <c r="L1243" s="483">
        <v>0</v>
      </c>
      <c r="M1243" s="483">
        <v>0</v>
      </c>
      <c r="N1243" s="483">
        <v>0</v>
      </c>
      <c r="O1243" s="483">
        <v>0</v>
      </c>
      <c r="P1243" s="483">
        <v>0</v>
      </c>
      <c r="Q1243" s="483">
        <v>0</v>
      </c>
      <c r="R1243" s="89">
        <v>0</v>
      </c>
      <c r="S1243" s="483">
        <v>0</v>
      </c>
      <c r="T1243" s="483">
        <v>0</v>
      </c>
      <c r="U1243" s="483">
        <v>0</v>
      </c>
      <c r="V1243" s="483">
        <v>0</v>
      </c>
      <c r="W1243" s="483">
        <v>0</v>
      </c>
      <c r="X1243" s="483">
        <v>0</v>
      </c>
      <c r="Y1243" s="483">
        <v>0</v>
      </c>
      <c r="Z1243" s="483">
        <v>0</v>
      </c>
      <c r="AA1243" s="483">
        <v>0</v>
      </c>
      <c r="AB1243" s="483">
        <v>0</v>
      </c>
      <c r="AC1243" s="483">
        <v>0</v>
      </c>
      <c r="AD1243" s="483">
        <v>0</v>
      </c>
      <c r="AE1243" s="483">
        <v>0</v>
      </c>
      <c r="AF1243" s="233">
        <v>0</v>
      </c>
      <c r="AG1243" s="233">
        <v>0</v>
      </c>
      <c r="AH1243" s="233">
        <v>0</v>
      </c>
      <c r="AI1243" s="233">
        <v>0</v>
      </c>
      <c r="AJ1243" s="488">
        <v>0</v>
      </c>
    </row>
    <row r="1244" spans="1:36" s="42" customFormat="1" x14ac:dyDescent="0.25">
      <c r="A1244" s="406"/>
      <c r="B1244" s="115">
        <v>7308</v>
      </c>
      <c r="C1244" s="185" t="s">
        <v>468</v>
      </c>
      <c r="D1244" s="483">
        <v>0</v>
      </c>
      <c r="E1244" s="483">
        <v>0</v>
      </c>
      <c r="F1244" s="483">
        <v>0</v>
      </c>
      <c r="G1244" s="483">
        <v>0</v>
      </c>
      <c r="H1244" s="89">
        <v>0</v>
      </c>
      <c r="I1244" s="483">
        <v>0</v>
      </c>
      <c r="J1244" s="483">
        <v>0</v>
      </c>
      <c r="K1244" s="483">
        <v>0</v>
      </c>
      <c r="L1244" s="483">
        <v>0</v>
      </c>
      <c r="M1244" s="483">
        <v>0</v>
      </c>
      <c r="N1244" s="483">
        <v>0</v>
      </c>
      <c r="O1244" s="483">
        <v>0</v>
      </c>
      <c r="P1244" s="483">
        <v>0</v>
      </c>
      <c r="Q1244" s="483">
        <v>0</v>
      </c>
      <c r="R1244" s="89">
        <v>0</v>
      </c>
      <c r="S1244" s="483">
        <v>0</v>
      </c>
      <c r="T1244" s="483">
        <v>0</v>
      </c>
      <c r="U1244" s="483">
        <v>0</v>
      </c>
      <c r="V1244" s="483">
        <v>0</v>
      </c>
      <c r="W1244" s="483">
        <v>0</v>
      </c>
      <c r="X1244" s="483">
        <v>0</v>
      </c>
      <c r="Y1244" s="483">
        <v>0</v>
      </c>
      <c r="Z1244" s="483">
        <v>0</v>
      </c>
      <c r="AA1244" s="483">
        <v>0</v>
      </c>
      <c r="AB1244" s="483">
        <v>0</v>
      </c>
      <c r="AC1244" s="483">
        <v>0</v>
      </c>
      <c r="AD1244" s="483">
        <v>0</v>
      </c>
      <c r="AE1244" s="483">
        <v>0</v>
      </c>
      <c r="AF1244" s="233">
        <v>0</v>
      </c>
      <c r="AG1244" s="233">
        <v>0</v>
      </c>
      <c r="AH1244" s="233">
        <v>0</v>
      </c>
      <c r="AI1244" s="233">
        <v>0</v>
      </c>
      <c r="AJ1244" s="488">
        <v>0</v>
      </c>
    </row>
    <row r="1245" spans="1:36" s="42" customFormat="1" x14ac:dyDescent="0.25">
      <c r="A1245" s="406"/>
      <c r="B1245" s="115">
        <v>7309</v>
      </c>
      <c r="C1245" s="185" t="s">
        <v>473</v>
      </c>
      <c r="D1245" s="483">
        <v>0</v>
      </c>
      <c r="E1245" s="483">
        <v>0</v>
      </c>
      <c r="F1245" s="483">
        <v>0</v>
      </c>
      <c r="G1245" s="483">
        <v>0</v>
      </c>
      <c r="H1245" s="89">
        <v>0</v>
      </c>
      <c r="I1245" s="483">
        <v>0</v>
      </c>
      <c r="J1245" s="483">
        <v>0</v>
      </c>
      <c r="K1245" s="483">
        <v>0</v>
      </c>
      <c r="L1245" s="483">
        <v>0</v>
      </c>
      <c r="M1245" s="483">
        <v>0</v>
      </c>
      <c r="N1245" s="483">
        <v>0</v>
      </c>
      <c r="O1245" s="483">
        <v>0</v>
      </c>
      <c r="P1245" s="483">
        <v>0</v>
      </c>
      <c r="Q1245" s="483">
        <v>0</v>
      </c>
      <c r="R1245" s="89">
        <v>0</v>
      </c>
      <c r="S1245" s="483">
        <v>0</v>
      </c>
      <c r="T1245" s="483">
        <v>0</v>
      </c>
      <c r="U1245" s="483">
        <v>0</v>
      </c>
      <c r="V1245" s="483">
        <v>0</v>
      </c>
      <c r="W1245" s="483">
        <v>0</v>
      </c>
      <c r="X1245" s="483">
        <v>0</v>
      </c>
      <c r="Y1245" s="483">
        <v>0</v>
      </c>
      <c r="Z1245" s="483">
        <v>0</v>
      </c>
      <c r="AA1245" s="483">
        <v>0</v>
      </c>
      <c r="AB1245" s="483">
        <v>0</v>
      </c>
      <c r="AC1245" s="483">
        <v>0</v>
      </c>
      <c r="AD1245" s="483">
        <v>0</v>
      </c>
      <c r="AE1245" s="483">
        <v>0</v>
      </c>
      <c r="AF1245" s="233">
        <v>0</v>
      </c>
      <c r="AG1245" s="233">
        <v>0</v>
      </c>
      <c r="AH1245" s="233">
        <v>0</v>
      </c>
      <c r="AI1245" s="233">
        <v>0</v>
      </c>
      <c r="AJ1245" s="488">
        <v>0</v>
      </c>
    </row>
    <row r="1246" spans="1:36" s="42" customFormat="1" x14ac:dyDescent="0.25">
      <c r="A1246" s="406"/>
      <c r="B1246" s="115">
        <v>7310</v>
      </c>
      <c r="C1246" s="185" t="s">
        <v>474</v>
      </c>
      <c r="D1246" s="483">
        <v>0</v>
      </c>
      <c r="E1246" s="483">
        <v>0</v>
      </c>
      <c r="F1246" s="483">
        <v>0</v>
      </c>
      <c r="G1246" s="483">
        <v>0</v>
      </c>
      <c r="H1246" s="89">
        <v>0</v>
      </c>
      <c r="I1246" s="483">
        <v>0</v>
      </c>
      <c r="J1246" s="483">
        <v>0</v>
      </c>
      <c r="K1246" s="483">
        <v>0</v>
      </c>
      <c r="L1246" s="483">
        <v>0</v>
      </c>
      <c r="M1246" s="483">
        <v>0</v>
      </c>
      <c r="N1246" s="483">
        <v>0</v>
      </c>
      <c r="O1246" s="483">
        <v>0</v>
      </c>
      <c r="P1246" s="483">
        <v>0</v>
      </c>
      <c r="Q1246" s="483">
        <v>0</v>
      </c>
      <c r="R1246" s="89">
        <v>0</v>
      </c>
      <c r="S1246" s="483">
        <v>0</v>
      </c>
      <c r="T1246" s="483">
        <v>0</v>
      </c>
      <c r="U1246" s="483">
        <v>0</v>
      </c>
      <c r="V1246" s="483">
        <v>0</v>
      </c>
      <c r="W1246" s="483">
        <v>0</v>
      </c>
      <c r="X1246" s="483">
        <v>0</v>
      </c>
      <c r="Y1246" s="483">
        <v>0</v>
      </c>
      <c r="Z1246" s="483">
        <v>0</v>
      </c>
      <c r="AA1246" s="483">
        <v>0</v>
      </c>
      <c r="AB1246" s="483">
        <v>0</v>
      </c>
      <c r="AC1246" s="483">
        <v>0</v>
      </c>
      <c r="AD1246" s="483">
        <v>0</v>
      </c>
      <c r="AE1246" s="483">
        <v>0</v>
      </c>
      <c r="AF1246" s="233">
        <v>0</v>
      </c>
      <c r="AG1246" s="233">
        <v>0</v>
      </c>
      <c r="AH1246" s="233">
        <v>0</v>
      </c>
      <c r="AI1246" s="233">
        <v>0</v>
      </c>
      <c r="AJ1246" s="488">
        <v>0</v>
      </c>
    </row>
    <row r="1247" spans="1:36" s="42" customFormat="1" x14ac:dyDescent="0.25">
      <c r="A1247" s="406"/>
      <c r="B1247" s="115">
        <v>7311</v>
      </c>
      <c r="C1247" s="185" t="s">
        <v>475</v>
      </c>
      <c r="D1247" s="483">
        <v>0</v>
      </c>
      <c r="E1247" s="483">
        <v>0</v>
      </c>
      <c r="F1247" s="483">
        <v>0</v>
      </c>
      <c r="G1247" s="483">
        <v>0</v>
      </c>
      <c r="H1247" s="89">
        <v>0</v>
      </c>
      <c r="I1247" s="483">
        <v>0</v>
      </c>
      <c r="J1247" s="483">
        <v>0</v>
      </c>
      <c r="K1247" s="483">
        <v>0</v>
      </c>
      <c r="L1247" s="483">
        <v>0</v>
      </c>
      <c r="M1247" s="483">
        <v>0</v>
      </c>
      <c r="N1247" s="483">
        <v>0</v>
      </c>
      <c r="O1247" s="483">
        <v>0</v>
      </c>
      <c r="P1247" s="483">
        <v>0</v>
      </c>
      <c r="Q1247" s="483">
        <v>0</v>
      </c>
      <c r="R1247" s="89">
        <v>0</v>
      </c>
      <c r="S1247" s="483">
        <v>0</v>
      </c>
      <c r="T1247" s="483">
        <v>0</v>
      </c>
      <c r="U1247" s="483">
        <v>0</v>
      </c>
      <c r="V1247" s="483">
        <v>0</v>
      </c>
      <c r="W1247" s="483">
        <v>0</v>
      </c>
      <c r="X1247" s="483">
        <v>0</v>
      </c>
      <c r="Y1247" s="483">
        <v>0</v>
      </c>
      <c r="Z1247" s="483">
        <v>0</v>
      </c>
      <c r="AA1247" s="483">
        <v>0</v>
      </c>
      <c r="AB1247" s="483">
        <v>0</v>
      </c>
      <c r="AC1247" s="483">
        <v>0</v>
      </c>
      <c r="AD1247" s="483">
        <v>0</v>
      </c>
      <c r="AE1247" s="483">
        <v>0</v>
      </c>
      <c r="AF1247" s="233">
        <v>0</v>
      </c>
      <c r="AG1247" s="233">
        <v>0</v>
      </c>
      <c r="AH1247" s="233">
        <v>0</v>
      </c>
      <c r="AI1247" s="233">
        <v>0</v>
      </c>
      <c r="AJ1247" s="488">
        <v>0</v>
      </c>
    </row>
    <row r="1248" spans="1:36" s="42" customFormat="1" x14ac:dyDescent="0.25">
      <c r="A1248" s="406"/>
      <c r="B1248" s="115">
        <v>7312</v>
      </c>
      <c r="C1248" s="185" t="s">
        <v>899</v>
      </c>
      <c r="D1248" s="483">
        <v>0</v>
      </c>
      <c r="E1248" s="483">
        <v>0</v>
      </c>
      <c r="F1248" s="483">
        <v>0</v>
      </c>
      <c r="G1248" s="483">
        <v>0</v>
      </c>
      <c r="H1248" s="89">
        <v>0</v>
      </c>
      <c r="I1248" s="483">
        <v>0</v>
      </c>
      <c r="J1248" s="483">
        <v>0</v>
      </c>
      <c r="K1248" s="483">
        <v>0</v>
      </c>
      <c r="L1248" s="483">
        <v>0</v>
      </c>
      <c r="M1248" s="483">
        <v>0</v>
      </c>
      <c r="N1248" s="483">
        <v>0</v>
      </c>
      <c r="O1248" s="483">
        <v>0</v>
      </c>
      <c r="P1248" s="483">
        <v>0</v>
      </c>
      <c r="Q1248" s="483">
        <v>0</v>
      </c>
      <c r="R1248" s="89">
        <v>0</v>
      </c>
      <c r="S1248" s="483">
        <v>0</v>
      </c>
      <c r="T1248" s="483">
        <v>0</v>
      </c>
      <c r="U1248" s="483">
        <v>0</v>
      </c>
      <c r="V1248" s="483">
        <v>0</v>
      </c>
      <c r="W1248" s="483">
        <v>0</v>
      </c>
      <c r="X1248" s="483">
        <v>0</v>
      </c>
      <c r="Y1248" s="483">
        <v>0</v>
      </c>
      <c r="Z1248" s="483">
        <v>0</v>
      </c>
      <c r="AA1248" s="483">
        <v>0</v>
      </c>
      <c r="AB1248" s="483">
        <v>0</v>
      </c>
      <c r="AC1248" s="483">
        <v>0</v>
      </c>
      <c r="AD1248" s="483">
        <v>0</v>
      </c>
      <c r="AE1248" s="483">
        <v>0</v>
      </c>
      <c r="AF1248" s="233">
        <v>0</v>
      </c>
      <c r="AG1248" s="233">
        <v>0</v>
      </c>
      <c r="AH1248" s="233">
        <v>0</v>
      </c>
      <c r="AI1248" s="233">
        <v>0</v>
      </c>
      <c r="AJ1248" s="488">
        <v>0</v>
      </c>
    </row>
    <row r="1249" spans="1:36" s="42" customFormat="1" x14ac:dyDescent="0.25">
      <c r="A1249" s="406"/>
      <c r="B1249" s="115">
        <v>7313</v>
      </c>
      <c r="C1249" s="185" t="s">
        <v>900</v>
      </c>
      <c r="D1249" s="483">
        <v>0</v>
      </c>
      <c r="E1249" s="483">
        <v>0</v>
      </c>
      <c r="F1249" s="483">
        <v>0</v>
      </c>
      <c r="G1249" s="483">
        <v>0</v>
      </c>
      <c r="H1249" s="89">
        <v>0</v>
      </c>
      <c r="I1249" s="483">
        <v>0</v>
      </c>
      <c r="J1249" s="483">
        <v>0</v>
      </c>
      <c r="K1249" s="483">
        <v>0</v>
      </c>
      <c r="L1249" s="483">
        <v>0</v>
      </c>
      <c r="M1249" s="483">
        <v>0</v>
      </c>
      <c r="N1249" s="483">
        <v>0</v>
      </c>
      <c r="O1249" s="483">
        <v>0</v>
      </c>
      <c r="P1249" s="483">
        <v>0</v>
      </c>
      <c r="Q1249" s="483">
        <v>0</v>
      </c>
      <c r="R1249" s="89">
        <v>0</v>
      </c>
      <c r="S1249" s="483">
        <v>0</v>
      </c>
      <c r="T1249" s="483">
        <v>0</v>
      </c>
      <c r="U1249" s="483">
        <v>0</v>
      </c>
      <c r="V1249" s="483">
        <v>0</v>
      </c>
      <c r="W1249" s="483">
        <v>0</v>
      </c>
      <c r="X1249" s="483">
        <v>0</v>
      </c>
      <c r="Y1249" s="483">
        <v>0</v>
      </c>
      <c r="Z1249" s="483">
        <v>0</v>
      </c>
      <c r="AA1249" s="483">
        <v>0</v>
      </c>
      <c r="AB1249" s="483">
        <v>0</v>
      </c>
      <c r="AC1249" s="483">
        <v>0</v>
      </c>
      <c r="AD1249" s="483">
        <v>0</v>
      </c>
      <c r="AE1249" s="483">
        <v>0</v>
      </c>
      <c r="AF1249" s="233">
        <v>0</v>
      </c>
      <c r="AG1249" s="233">
        <v>0</v>
      </c>
      <c r="AH1249" s="233">
        <v>0</v>
      </c>
      <c r="AI1249" s="233">
        <v>0</v>
      </c>
      <c r="AJ1249" s="488">
        <v>0</v>
      </c>
    </row>
    <row r="1250" spans="1:36" s="42" customFormat="1" x14ac:dyDescent="0.25">
      <c r="A1250" s="406"/>
      <c r="B1250" s="115">
        <v>7314</v>
      </c>
      <c r="C1250" s="185" t="s">
        <v>476</v>
      </c>
      <c r="D1250" s="483">
        <v>0</v>
      </c>
      <c r="E1250" s="483">
        <v>0</v>
      </c>
      <c r="F1250" s="483">
        <v>0</v>
      </c>
      <c r="G1250" s="483">
        <v>0</v>
      </c>
      <c r="H1250" s="89">
        <v>0</v>
      </c>
      <c r="I1250" s="483">
        <v>0</v>
      </c>
      <c r="J1250" s="483">
        <v>0</v>
      </c>
      <c r="K1250" s="483">
        <v>0</v>
      </c>
      <c r="L1250" s="483">
        <v>0</v>
      </c>
      <c r="M1250" s="483">
        <v>0</v>
      </c>
      <c r="N1250" s="483">
        <v>0</v>
      </c>
      <c r="O1250" s="483">
        <v>0</v>
      </c>
      <c r="P1250" s="483">
        <v>0</v>
      </c>
      <c r="Q1250" s="483">
        <v>0</v>
      </c>
      <c r="R1250" s="89">
        <v>0</v>
      </c>
      <c r="S1250" s="483">
        <v>0</v>
      </c>
      <c r="T1250" s="483">
        <v>0</v>
      </c>
      <c r="U1250" s="483">
        <v>0</v>
      </c>
      <c r="V1250" s="483">
        <v>0</v>
      </c>
      <c r="W1250" s="483">
        <v>0</v>
      </c>
      <c r="X1250" s="483">
        <v>0</v>
      </c>
      <c r="Y1250" s="483">
        <v>0</v>
      </c>
      <c r="Z1250" s="483">
        <v>0</v>
      </c>
      <c r="AA1250" s="483">
        <v>0</v>
      </c>
      <c r="AB1250" s="483">
        <v>0</v>
      </c>
      <c r="AC1250" s="483">
        <v>0</v>
      </c>
      <c r="AD1250" s="483">
        <v>0</v>
      </c>
      <c r="AE1250" s="483">
        <v>0</v>
      </c>
      <c r="AF1250" s="233">
        <v>0</v>
      </c>
      <c r="AG1250" s="233">
        <v>0</v>
      </c>
      <c r="AH1250" s="233">
        <v>0</v>
      </c>
      <c r="AI1250" s="233">
        <v>0</v>
      </c>
      <c r="AJ1250" s="488">
        <v>0</v>
      </c>
    </row>
    <row r="1251" spans="1:36" s="42" customFormat="1" x14ac:dyDescent="0.25">
      <c r="A1251" s="406"/>
      <c r="B1251" s="115">
        <v>7315</v>
      </c>
      <c r="C1251" s="185" t="s">
        <v>483</v>
      </c>
      <c r="D1251" s="483">
        <v>0</v>
      </c>
      <c r="E1251" s="483">
        <v>0</v>
      </c>
      <c r="F1251" s="483">
        <v>0</v>
      </c>
      <c r="G1251" s="483">
        <v>0</v>
      </c>
      <c r="H1251" s="89">
        <v>0</v>
      </c>
      <c r="I1251" s="483">
        <v>0</v>
      </c>
      <c r="J1251" s="483">
        <v>0</v>
      </c>
      <c r="K1251" s="483">
        <v>0</v>
      </c>
      <c r="L1251" s="483">
        <v>0</v>
      </c>
      <c r="M1251" s="483">
        <v>0</v>
      </c>
      <c r="N1251" s="483">
        <v>0</v>
      </c>
      <c r="O1251" s="483">
        <v>0</v>
      </c>
      <c r="P1251" s="483">
        <v>0</v>
      </c>
      <c r="Q1251" s="483">
        <v>0</v>
      </c>
      <c r="R1251" s="89">
        <v>0</v>
      </c>
      <c r="S1251" s="483">
        <v>0</v>
      </c>
      <c r="T1251" s="483">
        <v>0</v>
      </c>
      <c r="U1251" s="483">
        <v>0</v>
      </c>
      <c r="V1251" s="483">
        <v>0</v>
      </c>
      <c r="W1251" s="483">
        <v>0</v>
      </c>
      <c r="X1251" s="483">
        <v>0</v>
      </c>
      <c r="Y1251" s="483">
        <v>0</v>
      </c>
      <c r="Z1251" s="483">
        <v>0</v>
      </c>
      <c r="AA1251" s="483">
        <v>0</v>
      </c>
      <c r="AB1251" s="483">
        <v>0</v>
      </c>
      <c r="AC1251" s="483">
        <v>0</v>
      </c>
      <c r="AD1251" s="483">
        <v>0</v>
      </c>
      <c r="AE1251" s="483">
        <v>0</v>
      </c>
      <c r="AF1251" s="233">
        <v>0</v>
      </c>
      <c r="AG1251" s="233">
        <v>0</v>
      </c>
      <c r="AH1251" s="233">
        <v>0</v>
      </c>
      <c r="AI1251" s="233">
        <v>0</v>
      </c>
      <c r="AJ1251" s="488">
        <v>0</v>
      </c>
    </row>
    <row r="1252" spans="1:36" s="42" customFormat="1" x14ac:dyDescent="0.25">
      <c r="A1252" s="406"/>
      <c r="B1252" s="115">
        <v>7316</v>
      </c>
      <c r="C1252" s="185" t="s">
        <v>1720</v>
      </c>
      <c r="D1252" s="483">
        <v>0</v>
      </c>
      <c r="E1252" s="483">
        <v>0</v>
      </c>
      <c r="F1252" s="483">
        <v>0</v>
      </c>
      <c r="G1252" s="483">
        <v>0</v>
      </c>
      <c r="H1252" s="89">
        <v>0</v>
      </c>
      <c r="I1252" s="483">
        <v>0</v>
      </c>
      <c r="J1252" s="483">
        <v>0</v>
      </c>
      <c r="K1252" s="483">
        <v>0</v>
      </c>
      <c r="L1252" s="483">
        <v>0</v>
      </c>
      <c r="M1252" s="483">
        <v>0</v>
      </c>
      <c r="N1252" s="483">
        <v>0</v>
      </c>
      <c r="O1252" s="483">
        <v>0</v>
      </c>
      <c r="P1252" s="483">
        <v>0</v>
      </c>
      <c r="Q1252" s="483">
        <v>0</v>
      </c>
      <c r="R1252" s="89">
        <v>0</v>
      </c>
      <c r="S1252" s="483">
        <v>0</v>
      </c>
      <c r="T1252" s="483">
        <v>0</v>
      </c>
      <c r="U1252" s="483">
        <v>0</v>
      </c>
      <c r="V1252" s="483">
        <v>0</v>
      </c>
      <c r="W1252" s="483">
        <v>0</v>
      </c>
      <c r="X1252" s="483">
        <v>0</v>
      </c>
      <c r="Y1252" s="483">
        <v>0</v>
      </c>
      <c r="Z1252" s="483">
        <v>0</v>
      </c>
      <c r="AA1252" s="483">
        <v>0</v>
      </c>
      <c r="AB1252" s="483">
        <v>0</v>
      </c>
      <c r="AC1252" s="483">
        <v>0</v>
      </c>
      <c r="AD1252" s="483">
        <v>0</v>
      </c>
      <c r="AE1252" s="483">
        <v>0</v>
      </c>
      <c r="AF1252" s="233">
        <v>0</v>
      </c>
      <c r="AG1252" s="233">
        <v>0</v>
      </c>
      <c r="AH1252" s="233">
        <v>0</v>
      </c>
      <c r="AI1252" s="233">
        <v>0</v>
      </c>
      <c r="AJ1252" s="488">
        <v>0</v>
      </c>
    </row>
    <row r="1253" spans="1:36" s="42" customFormat="1" x14ac:dyDescent="0.25">
      <c r="A1253" s="406"/>
      <c r="B1253" s="115">
        <v>7317</v>
      </c>
      <c r="C1253" s="185" t="s">
        <v>902</v>
      </c>
      <c r="D1253" s="483">
        <v>0</v>
      </c>
      <c r="E1253" s="483">
        <v>0</v>
      </c>
      <c r="F1253" s="483">
        <v>0</v>
      </c>
      <c r="G1253" s="483">
        <v>0</v>
      </c>
      <c r="H1253" s="89">
        <v>0</v>
      </c>
      <c r="I1253" s="483">
        <v>0</v>
      </c>
      <c r="J1253" s="483">
        <v>0</v>
      </c>
      <c r="K1253" s="483">
        <v>0</v>
      </c>
      <c r="L1253" s="483">
        <v>0</v>
      </c>
      <c r="M1253" s="483">
        <v>0</v>
      </c>
      <c r="N1253" s="483">
        <v>0</v>
      </c>
      <c r="O1253" s="483">
        <v>0</v>
      </c>
      <c r="P1253" s="483">
        <v>0</v>
      </c>
      <c r="Q1253" s="483">
        <v>0</v>
      </c>
      <c r="R1253" s="89">
        <v>0</v>
      </c>
      <c r="S1253" s="483">
        <v>0</v>
      </c>
      <c r="T1253" s="483">
        <v>0</v>
      </c>
      <c r="U1253" s="483">
        <v>0</v>
      </c>
      <c r="V1253" s="483">
        <v>0</v>
      </c>
      <c r="W1253" s="483">
        <v>0</v>
      </c>
      <c r="X1253" s="483">
        <v>0</v>
      </c>
      <c r="Y1253" s="483">
        <v>0</v>
      </c>
      <c r="Z1253" s="483">
        <v>0</v>
      </c>
      <c r="AA1253" s="483">
        <v>0</v>
      </c>
      <c r="AB1253" s="483">
        <v>0</v>
      </c>
      <c r="AC1253" s="483">
        <v>0</v>
      </c>
      <c r="AD1253" s="483">
        <v>0</v>
      </c>
      <c r="AE1253" s="483">
        <v>0</v>
      </c>
      <c r="AF1253" s="233">
        <v>0</v>
      </c>
      <c r="AG1253" s="233">
        <v>0</v>
      </c>
      <c r="AH1253" s="233">
        <v>0</v>
      </c>
      <c r="AI1253" s="233">
        <v>0</v>
      </c>
      <c r="AJ1253" s="488">
        <v>0</v>
      </c>
    </row>
    <row r="1254" spans="1:36" s="42" customFormat="1" x14ac:dyDescent="0.25">
      <c r="A1254" s="406"/>
      <c r="B1254" s="115">
        <v>7390</v>
      </c>
      <c r="C1254" s="185" t="s">
        <v>903</v>
      </c>
      <c r="D1254" s="483">
        <v>0</v>
      </c>
      <c r="E1254" s="483">
        <v>0</v>
      </c>
      <c r="F1254" s="483">
        <v>0</v>
      </c>
      <c r="G1254" s="483">
        <v>0</v>
      </c>
      <c r="H1254" s="89">
        <v>0</v>
      </c>
      <c r="I1254" s="483">
        <v>0</v>
      </c>
      <c r="J1254" s="483">
        <v>0</v>
      </c>
      <c r="K1254" s="483">
        <v>0</v>
      </c>
      <c r="L1254" s="483">
        <v>0</v>
      </c>
      <c r="M1254" s="483">
        <v>0</v>
      </c>
      <c r="N1254" s="483">
        <v>0</v>
      </c>
      <c r="O1254" s="483">
        <v>0</v>
      </c>
      <c r="P1254" s="483">
        <v>0</v>
      </c>
      <c r="Q1254" s="483">
        <v>0</v>
      </c>
      <c r="R1254" s="89">
        <v>0</v>
      </c>
      <c r="S1254" s="483">
        <v>0</v>
      </c>
      <c r="T1254" s="483">
        <v>0</v>
      </c>
      <c r="U1254" s="483">
        <v>0</v>
      </c>
      <c r="V1254" s="483">
        <v>0</v>
      </c>
      <c r="W1254" s="483">
        <v>0</v>
      </c>
      <c r="X1254" s="483">
        <v>0</v>
      </c>
      <c r="Y1254" s="483">
        <v>0</v>
      </c>
      <c r="Z1254" s="483">
        <v>0</v>
      </c>
      <c r="AA1254" s="483">
        <v>0</v>
      </c>
      <c r="AB1254" s="483">
        <v>0</v>
      </c>
      <c r="AC1254" s="483">
        <v>0</v>
      </c>
      <c r="AD1254" s="483">
        <v>0</v>
      </c>
      <c r="AE1254" s="483">
        <v>0</v>
      </c>
      <c r="AF1254" s="233">
        <v>0</v>
      </c>
      <c r="AG1254" s="233">
        <v>0</v>
      </c>
      <c r="AH1254" s="233">
        <v>0</v>
      </c>
      <c r="AI1254" s="233">
        <v>0</v>
      </c>
      <c r="AJ1254" s="488">
        <v>0</v>
      </c>
    </row>
    <row r="1255" spans="1:36" s="40" customFormat="1" x14ac:dyDescent="0.25">
      <c r="A1255" s="405"/>
      <c r="B1255" s="114">
        <v>74</v>
      </c>
      <c r="C1255" s="321" t="s">
        <v>446</v>
      </c>
      <c r="D1255" s="484">
        <v>12801896.756039999</v>
      </c>
      <c r="E1255" s="484">
        <v>11583335.53033</v>
      </c>
      <c r="F1255" s="484">
        <v>26192166.539689999</v>
      </c>
      <c r="G1255" s="484">
        <v>9007024.1860399991</v>
      </c>
      <c r="H1255" s="26">
        <v>59584423.012099996</v>
      </c>
      <c r="I1255" s="484">
        <v>7250215.7360800002</v>
      </c>
      <c r="J1255" s="484">
        <v>4669008.1634200001</v>
      </c>
      <c r="K1255" s="484">
        <v>1940157.0330000001</v>
      </c>
      <c r="L1255" s="484">
        <v>5215669.21435</v>
      </c>
      <c r="M1255" s="484">
        <v>3885926.8943400001</v>
      </c>
      <c r="N1255" s="484">
        <v>10122102.92474</v>
      </c>
      <c r="O1255" s="484">
        <v>944366.93185000005</v>
      </c>
      <c r="P1255" s="484">
        <v>1568389.58289</v>
      </c>
      <c r="Q1255" s="484">
        <v>1418090.88399</v>
      </c>
      <c r="R1255" s="26">
        <v>37013927.364659995</v>
      </c>
      <c r="S1255" s="484">
        <v>1742582.9176099999</v>
      </c>
      <c r="T1255" s="484">
        <v>737182.72317999997</v>
      </c>
      <c r="U1255" s="484">
        <v>146386.33687</v>
      </c>
      <c r="V1255" s="484">
        <v>167271.74613000001</v>
      </c>
      <c r="W1255" s="484">
        <v>174191.19735</v>
      </c>
      <c r="X1255" s="484">
        <v>48500.161679999997</v>
      </c>
      <c r="Y1255" s="484">
        <v>102784.16834</v>
      </c>
      <c r="Z1255" s="484">
        <v>109682.84904</v>
      </c>
      <c r="AA1255" s="484">
        <v>159619.08368000001</v>
      </c>
      <c r="AB1255" s="484">
        <v>685407.04613999999</v>
      </c>
      <c r="AC1255" s="484">
        <v>172970.56742000001</v>
      </c>
      <c r="AD1255" s="484">
        <v>4246578.7974399999</v>
      </c>
      <c r="AE1255" s="484">
        <v>100844929.1742</v>
      </c>
      <c r="AF1255" s="486">
        <v>12062259.95774</v>
      </c>
      <c r="AG1255" s="486">
        <v>9268867.85482</v>
      </c>
      <c r="AH1255" s="486">
        <v>0</v>
      </c>
      <c r="AI1255" s="486">
        <v>435373.81943999999</v>
      </c>
      <c r="AJ1255" s="487">
        <v>79078427.542199999</v>
      </c>
    </row>
    <row r="1256" spans="1:36" s="42" customFormat="1" x14ac:dyDescent="0.25">
      <c r="A1256" s="406"/>
      <c r="B1256" s="115">
        <v>7401</v>
      </c>
      <c r="C1256" s="185" t="s">
        <v>1721</v>
      </c>
      <c r="D1256" s="483">
        <v>11676577.41065</v>
      </c>
      <c r="E1256" s="483">
        <v>6464879.85463</v>
      </c>
      <c r="F1256" s="483">
        <v>24615121.44619</v>
      </c>
      <c r="G1256" s="483">
        <v>8231096.9918799996</v>
      </c>
      <c r="H1256" s="89">
        <v>50987675.70335</v>
      </c>
      <c r="I1256" s="483">
        <v>5635358.3802699996</v>
      </c>
      <c r="J1256" s="483">
        <v>4097498.3086100002</v>
      </c>
      <c r="K1256" s="483">
        <v>1340366.8999999999</v>
      </c>
      <c r="L1256" s="483">
        <v>3969496.2284499998</v>
      </c>
      <c r="M1256" s="483">
        <v>3704545.7877799999</v>
      </c>
      <c r="N1256" s="483">
        <v>9554998.4094500002</v>
      </c>
      <c r="O1256" s="483">
        <v>864023.41384000005</v>
      </c>
      <c r="P1256" s="483">
        <v>1381129.03305</v>
      </c>
      <c r="Q1256" s="483">
        <v>1099665.6790499999</v>
      </c>
      <c r="R1256" s="89">
        <v>31647082.140499998</v>
      </c>
      <c r="S1256" s="483">
        <v>1482967.69202</v>
      </c>
      <c r="T1256" s="483">
        <v>693859.65006000001</v>
      </c>
      <c r="U1256" s="483">
        <v>134438.74397000001</v>
      </c>
      <c r="V1256" s="483">
        <v>143741.39782000001</v>
      </c>
      <c r="W1256" s="483">
        <v>173343.88988</v>
      </c>
      <c r="X1256" s="483">
        <v>34249.306779999999</v>
      </c>
      <c r="Y1256" s="483">
        <v>100345.26859000001</v>
      </c>
      <c r="Z1256" s="483">
        <v>96269.179380000001</v>
      </c>
      <c r="AA1256" s="483">
        <v>137427.78930999999</v>
      </c>
      <c r="AB1256" s="483">
        <v>309597.03733999998</v>
      </c>
      <c r="AC1256" s="483">
        <v>142750.66669000001</v>
      </c>
      <c r="AD1256" s="483">
        <v>3448990.6218400002</v>
      </c>
      <c r="AE1256" s="483">
        <v>86083748.465690002</v>
      </c>
      <c r="AF1256" s="233">
        <v>10895365.309450001</v>
      </c>
      <c r="AG1256" s="233">
        <v>7817783.4140499998</v>
      </c>
      <c r="AH1256" s="233">
        <v>0</v>
      </c>
      <c r="AI1256" s="233">
        <v>380523.72459</v>
      </c>
      <c r="AJ1256" s="488">
        <v>66990076.0176</v>
      </c>
    </row>
    <row r="1257" spans="1:36" s="42" customFormat="1" x14ac:dyDescent="0.25">
      <c r="A1257" s="406"/>
      <c r="B1257" s="115">
        <v>740105</v>
      </c>
      <c r="C1257" s="185" t="s">
        <v>1722</v>
      </c>
      <c r="D1257" s="483">
        <v>9471.3131200000007</v>
      </c>
      <c r="E1257" s="483">
        <v>4083.9133000000002</v>
      </c>
      <c r="F1257" s="483">
        <v>681964.96716999996</v>
      </c>
      <c r="G1257" s="483">
        <v>12117.33526</v>
      </c>
      <c r="H1257" s="89">
        <v>707637.52884999989</v>
      </c>
      <c r="I1257" s="483">
        <v>35340.71948</v>
      </c>
      <c r="J1257" s="483">
        <v>118296.4191</v>
      </c>
      <c r="K1257" s="483">
        <v>9305.7839999999997</v>
      </c>
      <c r="L1257" s="483">
        <v>1290.66311</v>
      </c>
      <c r="M1257" s="483">
        <v>0</v>
      </c>
      <c r="N1257" s="483">
        <v>18337.80444</v>
      </c>
      <c r="O1257" s="483">
        <v>0</v>
      </c>
      <c r="P1257" s="483">
        <v>90.13</v>
      </c>
      <c r="Q1257" s="483">
        <v>0</v>
      </c>
      <c r="R1257" s="89">
        <v>182661.52013000002</v>
      </c>
      <c r="S1257" s="483">
        <v>77.135859999999994</v>
      </c>
      <c r="T1257" s="483">
        <v>0</v>
      </c>
      <c r="U1257" s="483">
        <v>0</v>
      </c>
      <c r="V1257" s="483">
        <v>0</v>
      </c>
      <c r="W1257" s="483">
        <v>0</v>
      </c>
      <c r="X1257" s="483">
        <v>0</v>
      </c>
      <c r="Y1257" s="483">
        <v>0</v>
      </c>
      <c r="Z1257" s="483">
        <v>0</v>
      </c>
      <c r="AA1257" s="483">
        <v>0</v>
      </c>
      <c r="AB1257" s="483">
        <v>0</v>
      </c>
      <c r="AC1257" s="483">
        <v>0</v>
      </c>
      <c r="AD1257" s="483">
        <v>77.135859999999994</v>
      </c>
      <c r="AE1257" s="483">
        <v>890376.18484</v>
      </c>
      <c r="AF1257" s="233">
        <v>27643.58844</v>
      </c>
      <c r="AG1257" s="233">
        <v>1290.66311</v>
      </c>
      <c r="AH1257" s="233">
        <v>0</v>
      </c>
      <c r="AI1257" s="233">
        <v>0</v>
      </c>
      <c r="AJ1257" s="488">
        <v>861441.93328999996</v>
      </c>
    </row>
    <row r="1258" spans="1:36" s="42" customFormat="1" x14ac:dyDescent="0.25">
      <c r="A1258" s="406"/>
      <c r="B1258" s="115">
        <v>740110</v>
      </c>
      <c r="C1258" s="185" t="s">
        <v>1723</v>
      </c>
      <c r="D1258" s="483">
        <v>4381249.2485800004</v>
      </c>
      <c r="E1258" s="483">
        <v>761535.46790000005</v>
      </c>
      <c r="F1258" s="483">
        <v>9967519.0719099995</v>
      </c>
      <c r="G1258" s="483">
        <v>1699864.24593</v>
      </c>
      <c r="H1258" s="89">
        <v>16810168.034320001</v>
      </c>
      <c r="I1258" s="483">
        <v>1284971.8357599999</v>
      </c>
      <c r="J1258" s="483">
        <v>210378.51417000001</v>
      </c>
      <c r="K1258" s="483">
        <v>810846.04599999997</v>
      </c>
      <c r="L1258" s="483">
        <v>12001.60622</v>
      </c>
      <c r="M1258" s="483">
        <v>10525.51801</v>
      </c>
      <c r="N1258" s="483">
        <v>4713478.8605699996</v>
      </c>
      <c r="O1258" s="483">
        <v>10211.35986</v>
      </c>
      <c r="P1258" s="483">
        <v>0</v>
      </c>
      <c r="Q1258" s="483">
        <v>584461.36257999996</v>
      </c>
      <c r="R1258" s="89">
        <v>7636875.10317</v>
      </c>
      <c r="S1258" s="483">
        <v>582280.16462000005</v>
      </c>
      <c r="T1258" s="483">
        <v>109180.60566</v>
      </c>
      <c r="U1258" s="483">
        <v>4210.2402599999996</v>
      </c>
      <c r="V1258" s="483">
        <v>17335.833989999999</v>
      </c>
      <c r="W1258" s="483">
        <v>168428.09877000001</v>
      </c>
      <c r="X1258" s="483">
        <v>7731.0743700000003</v>
      </c>
      <c r="Y1258" s="483">
        <v>98964.93591</v>
      </c>
      <c r="Z1258" s="483">
        <v>21661.260300000002</v>
      </c>
      <c r="AA1258" s="483">
        <v>0</v>
      </c>
      <c r="AB1258" s="483">
        <v>193372.66474000001</v>
      </c>
      <c r="AC1258" s="483">
        <v>142519.68179</v>
      </c>
      <c r="AD1258" s="483">
        <v>1345684.5604100002</v>
      </c>
      <c r="AE1258" s="483">
        <v>25792727.697900001</v>
      </c>
      <c r="AF1258" s="233">
        <v>5524324.9065699996</v>
      </c>
      <c r="AG1258" s="233">
        <v>39862.95822</v>
      </c>
      <c r="AH1258" s="233">
        <v>0</v>
      </c>
      <c r="AI1258" s="233">
        <v>241484.6177</v>
      </c>
      <c r="AJ1258" s="488">
        <v>19987055.215410002</v>
      </c>
    </row>
    <row r="1259" spans="1:36" s="42" customFormat="1" x14ac:dyDescent="0.25">
      <c r="A1259" s="406"/>
      <c r="B1259" s="115">
        <v>740115</v>
      </c>
      <c r="C1259" s="185" t="s">
        <v>1724</v>
      </c>
      <c r="D1259" s="483">
        <v>18397.094379999999</v>
      </c>
      <c r="E1259" s="483">
        <v>39412.499589999999</v>
      </c>
      <c r="F1259" s="483">
        <v>464496.55111</v>
      </c>
      <c r="G1259" s="483">
        <v>161154.67462999999</v>
      </c>
      <c r="H1259" s="89">
        <v>683460.81970999995</v>
      </c>
      <c r="I1259" s="483">
        <v>26116.60511</v>
      </c>
      <c r="J1259" s="483">
        <v>20717.10183</v>
      </c>
      <c r="K1259" s="483">
        <v>3.0000000000000001E-3</v>
      </c>
      <c r="L1259" s="483">
        <v>2855.3998200000001</v>
      </c>
      <c r="M1259" s="483">
        <v>0</v>
      </c>
      <c r="N1259" s="483">
        <v>269954.67843999999</v>
      </c>
      <c r="O1259" s="483">
        <v>0</v>
      </c>
      <c r="P1259" s="483">
        <v>27153.520629999999</v>
      </c>
      <c r="Q1259" s="483">
        <v>19.437750000000001</v>
      </c>
      <c r="R1259" s="89">
        <v>346816.74657999998</v>
      </c>
      <c r="S1259" s="483">
        <v>3182.7336599999999</v>
      </c>
      <c r="T1259" s="483">
        <v>45511.405839999999</v>
      </c>
      <c r="U1259" s="483">
        <v>9972.5192200000001</v>
      </c>
      <c r="V1259" s="483">
        <v>151.47999999999999</v>
      </c>
      <c r="W1259" s="483">
        <v>0</v>
      </c>
      <c r="X1259" s="483">
        <v>3365.3018200000001</v>
      </c>
      <c r="Y1259" s="483">
        <v>0</v>
      </c>
      <c r="Z1259" s="483">
        <v>0</v>
      </c>
      <c r="AA1259" s="483">
        <v>0</v>
      </c>
      <c r="AB1259" s="483">
        <v>0</v>
      </c>
      <c r="AC1259" s="483">
        <v>0</v>
      </c>
      <c r="AD1259" s="483">
        <v>62183.440540000003</v>
      </c>
      <c r="AE1259" s="483">
        <v>1092461.0068300001</v>
      </c>
      <c r="AF1259" s="233">
        <v>269954.68144000001</v>
      </c>
      <c r="AG1259" s="233">
        <v>3006.8798200000001</v>
      </c>
      <c r="AH1259" s="233">
        <v>0</v>
      </c>
      <c r="AI1259" s="233">
        <v>0</v>
      </c>
      <c r="AJ1259" s="488">
        <v>819499.4455700001</v>
      </c>
    </row>
    <row r="1260" spans="1:36" s="42" customFormat="1" x14ac:dyDescent="0.25">
      <c r="A1260" s="406"/>
      <c r="B1260" s="115">
        <v>740120</v>
      </c>
      <c r="C1260" s="185" t="s">
        <v>1725</v>
      </c>
      <c r="D1260" s="483">
        <v>0</v>
      </c>
      <c r="E1260" s="483">
        <v>4797585.3530799998</v>
      </c>
      <c r="F1260" s="483">
        <v>10292418.35764</v>
      </c>
      <c r="G1260" s="483">
        <v>3766729.9019200001</v>
      </c>
      <c r="H1260" s="89">
        <v>18856733.612640001</v>
      </c>
      <c r="I1260" s="483">
        <v>1223966.47945</v>
      </c>
      <c r="J1260" s="483">
        <v>2693838.94533</v>
      </c>
      <c r="K1260" s="483">
        <v>90573.457999999999</v>
      </c>
      <c r="L1260" s="483">
        <v>606.85907999999995</v>
      </c>
      <c r="M1260" s="483">
        <v>455274.54444999999</v>
      </c>
      <c r="N1260" s="483">
        <v>3474390.9964700001</v>
      </c>
      <c r="O1260" s="483">
        <v>762001.39465000003</v>
      </c>
      <c r="P1260" s="483">
        <v>1051257.6903899999</v>
      </c>
      <c r="Q1260" s="483">
        <v>22465.975699999999</v>
      </c>
      <c r="R1260" s="89">
        <v>9774376.3435200006</v>
      </c>
      <c r="S1260" s="483">
        <v>848128.36880000005</v>
      </c>
      <c r="T1260" s="483">
        <v>104577.85633</v>
      </c>
      <c r="U1260" s="483">
        <v>82192.196630000006</v>
      </c>
      <c r="V1260" s="483">
        <v>28826.537680000001</v>
      </c>
      <c r="W1260" s="483">
        <v>4209.1372000000001</v>
      </c>
      <c r="X1260" s="483">
        <v>1037.0443600000001</v>
      </c>
      <c r="Y1260" s="483">
        <v>1380.33268</v>
      </c>
      <c r="Z1260" s="483">
        <v>58023.942080000001</v>
      </c>
      <c r="AA1260" s="483">
        <v>0</v>
      </c>
      <c r="AB1260" s="483">
        <v>103998.21313</v>
      </c>
      <c r="AC1260" s="483">
        <v>230.98490000000001</v>
      </c>
      <c r="AD1260" s="483">
        <v>1232604.6137900001</v>
      </c>
      <c r="AE1260" s="483">
        <v>29863714.569950003</v>
      </c>
      <c r="AF1260" s="233">
        <v>3564964.4544700002</v>
      </c>
      <c r="AG1260" s="233">
        <v>484707.94120999996</v>
      </c>
      <c r="AH1260" s="233">
        <v>0</v>
      </c>
      <c r="AI1260" s="233">
        <v>1611.3175799999999</v>
      </c>
      <c r="AJ1260" s="488">
        <v>25812430.856690001</v>
      </c>
    </row>
    <row r="1261" spans="1:36" s="42" customFormat="1" x14ac:dyDescent="0.25">
      <c r="A1261" s="406"/>
      <c r="B1261" s="115">
        <v>740125</v>
      </c>
      <c r="C1261" s="185" t="s">
        <v>1726</v>
      </c>
      <c r="D1261" s="483">
        <v>0</v>
      </c>
      <c r="E1261" s="483">
        <v>522792.19584</v>
      </c>
      <c r="F1261" s="483">
        <v>2042466.6913099999</v>
      </c>
      <c r="G1261" s="483">
        <v>813125.63329000003</v>
      </c>
      <c r="H1261" s="89">
        <v>3378384.5204400001</v>
      </c>
      <c r="I1261" s="483">
        <v>605930.02578000003</v>
      </c>
      <c r="J1261" s="483">
        <v>387681.20536999998</v>
      </c>
      <c r="K1261" s="483">
        <v>107091.478</v>
      </c>
      <c r="L1261" s="483">
        <v>24111.16819</v>
      </c>
      <c r="M1261" s="483">
        <v>132965.81946</v>
      </c>
      <c r="N1261" s="483">
        <v>893771.14879999997</v>
      </c>
      <c r="O1261" s="483">
        <v>89248.278470000005</v>
      </c>
      <c r="P1261" s="483">
        <v>20704.39947</v>
      </c>
      <c r="Q1261" s="483">
        <v>98275.061180000004</v>
      </c>
      <c r="R1261" s="89">
        <v>2359778.5847200002</v>
      </c>
      <c r="S1261" s="483">
        <v>49299.289080000002</v>
      </c>
      <c r="T1261" s="483">
        <v>0</v>
      </c>
      <c r="U1261" s="483">
        <v>0</v>
      </c>
      <c r="V1261" s="483">
        <v>95590.606409999993</v>
      </c>
      <c r="W1261" s="483">
        <v>706.65391</v>
      </c>
      <c r="X1261" s="483">
        <v>22115.88623</v>
      </c>
      <c r="Y1261" s="483">
        <v>0</v>
      </c>
      <c r="Z1261" s="483">
        <v>16373.86449</v>
      </c>
      <c r="AA1261" s="483">
        <v>0</v>
      </c>
      <c r="AB1261" s="483">
        <v>12226.159470000001</v>
      </c>
      <c r="AC1261" s="483">
        <v>0</v>
      </c>
      <c r="AD1261" s="483">
        <v>196312.45959000001</v>
      </c>
      <c r="AE1261" s="483">
        <v>5934475.5647499999</v>
      </c>
      <c r="AF1261" s="233">
        <v>1000862.6268</v>
      </c>
      <c r="AG1261" s="233">
        <v>252667.59405999997</v>
      </c>
      <c r="AH1261" s="233">
        <v>0</v>
      </c>
      <c r="AI1261" s="233">
        <v>0</v>
      </c>
      <c r="AJ1261" s="488">
        <v>4680945.3438899992</v>
      </c>
    </row>
    <row r="1262" spans="1:36" s="42" customFormat="1" x14ac:dyDescent="0.25">
      <c r="A1262" s="406"/>
      <c r="B1262" s="115">
        <v>740130</v>
      </c>
      <c r="C1262" s="185" t="s">
        <v>1727</v>
      </c>
      <c r="D1262" s="483">
        <v>7264262.5071</v>
      </c>
      <c r="E1262" s="483">
        <v>15685.089319999999</v>
      </c>
      <c r="F1262" s="483">
        <v>105829.95997</v>
      </c>
      <c r="G1262" s="483">
        <v>1777623.27244</v>
      </c>
      <c r="H1262" s="89">
        <v>9163400.82883</v>
      </c>
      <c r="I1262" s="483">
        <v>2459032.7146899998</v>
      </c>
      <c r="J1262" s="483">
        <v>666586.12280999997</v>
      </c>
      <c r="K1262" s="483">
        <v>322550.13099999999</v>
      </c>
      <c r="L1262" s="483">
        <v>3923779.35041</v>
      </c>
      <c r="M1262" s="483">
        <v>3037995.0463999999</v>
      </c>
      <c r="N1262" s="483">
        <v>183846.61687999999</v>
      </c>
      <c r="O1262" s="483">
        <v>892.01306</v>
      </c>
      <c r="P1262" s="483">
        <v>281923.29255999997</v>
      </c>
      <c r="Q1262" s="483">
        <v>394443.84184000001</v>
      </c>
      <c r="R1262" s="89">
        <v>11271049.12965</v>
      </c>
      <c r="S1262" s="483">
        <v>0</v>
      </c>
      <c r="T1262" s="483">
        <v>414901.38948999997</v>
      </c>
      <c r="U1262" s="483">
        <v>38063.787859999997</v>
      </c>
      <c r="V1262" s="483">
        <v>1836.93974</v>
      </c>
      <c r="W1262" s="483">
        <v>0</v>
      </c>
      <c r="X1262" s="483">
        <v>0</v>
      </c>
      <c r="Y1262" s="483">
        <v>0</v>
      </c>
      <c r="Z1262" s="483">
        <v>202.43068</v>
      </c>
      <c r="AA1262" s="483">
        <v>137427.78930999999</v>
      </c>
      <c r="AB1262" s="483">
        <v>0</v>
      </c>
      <c r="AC1262" s="483">
        <v>0</v>
      </c>
      <c r="AD1262" s="483">
        <v>592432.33707999997</v>
      </c>
      <c r="AE1262" s="483">
        <v>21026882.295560002</v>
      </c>
      <c r="AF1262" s="233">
        <v>506396.74787999998</v>
      </c>
      <c r="AG1262" s="233">
        <v>6963611.3365499992</v>
      </c>
      <c r="AH1262" s="233">
        <v>0</v>
      </c>
      <c r="AI1262" s="233">
        <v>137427.78930999999</v>
      </c>
      <c r="AJ1262" s="488">
        <v>13419446.421820002</v>
      </c>
    </row>
    <row r="1263" spans="1:36" s="42" customFormat="1" x14ac:dyDescent="0.25">
      <c r="A1263" s="406"/>
      <c r="B1263" s="115">
        <v>740135</v>
      </c>
      <c r="C1263" s="185" t="s">
        <v>1728</v>
      </c>
      <c r="D1263" s="483">
        <v>3197.2474699999998</v>
      </c>
      <c r="E1263" s="483">
        <v>24344.42354</v>
      </c>
      <c r="F1263" s="483">
        <v>503316.66119999997</v>
      </c>
      <c r="G1263" s="483">
        <v>0</v>
      </c>
      <c r="H1263" s="89">
        <v>530858.33221000002</v>
      </c>
      <c r="I1263" s="483">
        <v>0</v>
      </c>
      <c r="J1263" s="483">
        <v>0</v>
      </c>
      <c r="K1263" s="483">
        <v>0</v>
      </c>
      <c r="L1263" s="483">
        <v>4851.1816200000003</v>
      </c>
      <c r="M1263" s="483">
        <v>67784.859460000007</v>
      </c>
      <c r="N1263" s="483">
        <v>0</v>
      </c>
      <c r="O1263" s="483">
        <v>52.26782</v>
      </c>
      <c r="P1263" s="483">
        <v>0</v>
      </c>
      <c r="Q1263" s="483">
        <v>0</v>
      </c>
      <c r="R1263" s="89">
        <v>72688.308900000004</v>
      </c>
      <c r="S1263" s="483">
        <v>0</v>
      </c>
      <c r="T1263" s="483">
        <v>0</v>
      </c>
      <c r="U1263" s="483">
        <v>0</v>
      </c>
      <c r="V1263" s="483">
        <v>0</v>
      </c>
      <c r="W1263" s="483">
        <v>0</v>
      </c>
      <c r="X1263" s="483">
        <v>0</v>
      </c>
      <c r="Y1263" s="483">
        <v>0</v>
      </c>
      <c r="Z1263" s="483">
        <v>0</v>
      </c>
      <c r="AA1263" s="483">
        <v>0</v>
      </c>
      <c r="AB1263" s="483">
        <v>0</v>
      </c>
      <c r="AC1263" s="483">
        <v>0</v>
      </c>
      <c r="AD1263" s="483">
        <v>0</v>
      </c>
      <c r="AE1263" s="483">
        <v>603546.64110999997</v>
      </c>
      <c r="AF1263" s="233">
        <v>0</v>
      </c>
      <c r="AG1263" s="233">
        <v>72636.04108000001</v>
      </c>
      <c r="AH1263" s="233">
        <v>0</v>
      </c>
      <c r="AI1263" s="233">
        <v>0</v>
      </c>
      <c r="AJ1263" s="488">
        <v>530910.60002999997</v>
      </c>
    </row>
    <row r="1264" spans="1:36" s="42" customFormat="1" x14ac:dyDescent="0.25">
      <c r="A1264" s="406"/>
      <c r="B1264" s="115">
        <v>740140</v>
      </c>
      <c r="C1264" s="185" t="s">
        <v>1729</v>
      </c>
      <c r="D1264" s="483">
        <v>0</v>
      </c>
      <c r="E1264" s="483">
        <v>0</v>
      </c>
      <c r="F1264" s="483">
        <v>0</v>
      </c>
      <c r="G1264" s="483">
        <v>0</v>
      </c>
      <c r="H1264" s="89">
        <v>0</v>
      </c>
      <c r="I1264" s="483">
        <v>0</v>
      </c>
      <c r="J1264" s="483">
        <v>0</v>
      </c>
      <c r="K1264" s="483">
        <v>0</v>
      </c>
      <c r="L1264" s="483">
        <v>0</v>
      </c>
      <c r="M1264" s="483">
        <v>0</v>
      </c>
      <c r="N1264" s="483">
        <v>0</v>
      </c>
      <c r="O1264" s="483">
        <v>0</v>
      </c>
      <c r="P1264" s="483">
        <v>0</v>
      </c>
      <c r="Q1264" s="483">
        <v>0</v>
      </c>
      <c r="R1264" s="89">
        <v>0</v>
      </c>
      <c r="S1264" s="483">
        <v>0</v>
      </c>
      <c r="T1264" s="483">
        <v>0</v>
      </c>
      <c r="U1264" s="483">
        <v>0</v>
      </c>
      <c r="V1264" s="483">
        <v>0</v>
      </c>
      <c r="W1264" s="483">
        <v>0</v>
      </c>
      <c r="X1264" s="483">
        <v>0</v>
      </c>
      <c r="Y1264" s="483">
        <v>0</v>
      </c>
      <c r="Z1264" s="483">
        <v>7.6818299999999997</v>
      </c>
      <c r="AA1264" s="483">
        <v>0</v>
      </c>
      <c r="AB1264" s="483">
        <v>0</v>
      </c>
      <c r="AC1264" s="483">
        <v>0</v>
      </c>
      <c r="AD1264" s="483">
        <v>7.6818299999999997</v>
      </c>
      <c r="AE1264" s="483">
        <v>7.6818299999999997</v>
      </c>
      <c r="AF1264" s="233">
        <v>0</v>
      </c>
      <c r="AG1264" s="233">
        <v>0</v>
      </c>
      <c r="AH1264" s="233">
        <v>0</v>
      </c>
      <c r="AI1264" s="233">
        <v>0</v>
      </c>
      <c r="AJ1264" s="488">
        <v>7.6818299999999997</v>
      </c>
    </row>
    <row r="1265" spans="1:36" s="42" customFormat="1" x14ac:dyDescent="0.25">
      <c r="A1265" s="406"/>
      <c r="B1265" s="115">
        <v>740150</v>
      </c>
      <c r="C1265" s="185" t="s">
        <v>1730</v>
      </c>
      <c r="D1265" s="483">
        <v>0</v>
      </c>
      <c r="E1265" s="483">
        <v>82512.849700000006</v>
      </c>
      <c r="F1265" s="483">
        <v>0</v>
      </c>
      <c r="G1265" s="483">
        <v>0</v>
      </c>
      <c r="H1265" s="89">
        <v>82512.849700000006</v>
      </c>
      <c r="I1265" s="483">
        <v>0</v>
      </c>
      <c r="J1265" s="483">
        <v>0</v>
      </c>
      <c r="K1265" s="483">
        <v>0</v>
      </c>
      <c r="L1265" s="483">
        <v>0</v>
      </c>
      <c r="M1265" s="483">
        <v>0</v>
      </c>
      <c r="N1265" s="483">
        <v>417.04500999999999</v>
      </c>
      <c r="O1265" s="483">
        <v>0</v>
      </c>
      <c r="P1265" s="483">
        <v>0</v>
      </c>
      <c r="Q1265" s="483">
        <v>0</v>
      </c>
      <c r="R1265" s="89">
        <v>417.04500999999999</v>
      </c>
      <c r="S1265" s="483">
        <v>0</v>
      </c>
      <c r="T1265" s="483">
        <v>1961.4938</v>
      </c>
      <c r="U1265" s="483">
        <v>0</v>
      </c>
      <c r="V1265" s="483">
        <v>0</v>
      </c>
      <c r="W1265" s="483">
        <v>0</v>
      </c>
      <c r="X1265" s="483">
        <v>0</v>
      </c>
      <c r="Y1265" s="483">
        <v>0</v>
      </c>
      <c r="Z1265" s="483">
        <v>0</v>
      </c>
      <c r="AA1265" s="483">
        <v>0</v>
      </c>
      <c r="AB1265" s="483">
        <v>0</v>
      </c>
      <c r="AC1265" s="483">
        <v>0</v>
      </c>
      <c r="AD1265" s="483">
        <v>1961.4938</v>
      </c>
      <c r="AE1265" s="483">
        <v>84891.388510000004</v>
      </c>
      <c r="AF1265" s="233">
        <v>417.04500999999999</v>
      </c>
      <c r="AG1265" s="233">
        <v>0</v>
      </c>
      <c r="AH1265" s="233">
        <v>0</v>
      </c>
      <c r="AI1265" s="233">
        <v>0</v>
      </c>
      <c r="AJ1265" s="488">
        <v>84474.343500000003</v>
      </c>
    </row>
    <row r="1266" spans="1:36" s="42" customFormat="1" x14ac:dyDescent="0.25">
      <c r="A1266" s="406"/>
      <c r="B1266" s="115">
        <v>740160</v>
      </c>
      <c r="C1266" s="185" t="s">
        <v>1817</v>
      </c>
      <c r="D1266" s="483">
        <v>0</v>
      </c>
      <c r="E1266" s="483">
        <v>0</v>
      </c>
      <c r="F1266" s="483">
        <v>0</v>
      </c>
      <c r="G1266" s="483">
        <v>0</v>
      </c>
      <c r="H1266" s="89">
        <v>0</v>
      </c>
      <c r="I1266" s="483">
        <v>0</v>
      </c>
      <c r="J1266" s="483">
        <v>0</v>
      </c>
      <c r="K1266" s="483">
        <v>0</v>
      </c>
      <c r="L1266" s="483">
        <v>0</v>
      </c>
      <c r="M1266" s="483">
        <v>0</v>
      </c>
      <c r="N1266" s="483">
        <v>47.43685</v>
      </c>
      <c r="O1266" s="483">
        <v>0</v>
      </c>
      <c r="P1266" s="483">
        <v>0</v>
      </c>
      <c r="Q1266" s="483">
        <v>0</v>
      </c>
      <c r="R1266" s="89">
        <v>47.43685</v>
      </c>
      <c r="S1266" s="483">
        <v>0</v>
      </c>
      <c r="T1266" s="483">
        <v>17592.914359999999</v>
      </c>
      <c r="U1266" s="483">
        <v>0</v>
      </c>
      <c r="V1266" s="483">
        <v>0</v>
      </c>
      <c r="W1266" s="483">
        <v>0</v>
      </c>
      <c r="X1266" s="483">
        <v>0</v>
      </c>
      <c r="Y1266" s="483">
        <v>0</v>
      </c>
      <c r="Z1266" s="483">
        <v>0</v>
      </c>
      <c r="AA1266" s="483">
        <v>0</v>
      </c>
      <c r="AB1266" s="483">
        <v>0</v>
      </c>
      <c r="AC1266" s="483">
        <v>0</v>
      </c>
      <c r="AD1266" s="483">
        <v>17592.914359999999</v>
      </c>
      <c r="AE1266" s="483">
        <v>17640.351209999997</v>
      </c>
      <c r="AF1266" s="233">
        <v>47.43685</v>
      </c>
      <c r="AG1266" s="233">
        <v>0</v>
      </c>
      <c r="AH1266" s="233">
        <v>0</v>
      </c>
      <c r="AI1266" s="233">
        <v>0</v>
      </c>
      <c r="AJ1266" s="488">
        <v>17592.914359999999</v>
      </c>
    </row>
    <row r="1267" spans="1:36" s="42" customFormat="1" x14ac:dyDescent="0.25">
      <c r="A1267" s="406"/>
      <c r="B1267" s="115">
        <v>740170</v>
      </c>
      <c r="C1267" s="185" t="s">
        <v>1734</v>
      </c>
      <c r="D1267" s="483">
        <v>0</v>
      </c>
      <c r="E1267" s="483">
        <v>211895.90972</v>
      </c>
      <c r="F1267" s="483">
        <v>381763.51913999999</v>
      </c>
      <c r="G1267" s="483">
        <v>0</v>
      </c>
      <c r="H1267" s="89">
        <v>593659.42885999999</v>
      </c>
      <c r="I1267" s="483">
        <v>0</v>
      </c>
      <c r="J1267" s="483">
        <v>0</v>
      </c>
      <c r="K1267" s="483">
        <v>0</v>
      </c>
      <c r="L1267" s="483">
        <v>0</v>
      </c>
      <c r="M1267" s="483">
        <v>0</v>
      </c>
      <c r="N1267" s="483">
        <v>0</v>
      </c>
      <c r="O1267" s="483">
        <v>0</v>
      </c>
      <c r="P1267" s="483">
        <v>0</v>
      </c>
      <c r="Q1267" s="483">
        <v>0</v>
      </c>
      <c r="R1267" s="89">
        <v>0</v>
      </c>
      <c r="S1267" s="483">
        <v>0</v>
      </c>
      <c r="T1267" s="483">
        <v>0</v>
      </c>
      <c r="U1267" s="483">
        <v>0</v>
      </c>
      <c r="V1267" s="483">
        <v>0</v>
      </c>
      <c r="W1267" s="483">
        <v>0</v>
      </c>
      <c r="X1267" s="483">
        <v>0</v>
      </c>
      <c r="Y1267" s="483">
        <v>0</v>
      </c>
      <c r="Z1267" s="483">
        <v>0</v>
      </c>
      <c r="AA1267" s="483">
        <v>0</v>
      </c>
      <c r="AB1267" s="483">
        <v>0</v>
      </c>
      <c r="AC1267" s="483">
        <v>0</v>
      </c>
      <c r="AD1267" s="483">
        <v>0</v>
      </c>
      <c r="AE1267" s="483">
        <v>593659.42885999999</v>
      </c>
      <c r="AF1267" s="233">
        <v>0</v>
      </c>
      <c r="AG1267" s="233">
        <v>0</v>
      </c>
      <c r="AH1267" s="233">
        <v>0</v>
      </c>
      <c r="AI1267" s="233">
        <v>0</v>
      </c>
      <c r="AJ1267" s="488">
        <v>593659.42885999999</v>
      </c>
    </row>
    <row r="1268" spans="1:36" s="42" customFormat="1" x14ac:dyDescent="0.25">
      <c r="A1268" s="406"/>
      <c r="B1268" s="115">
        <v>740175</v>
      </c>
      <c r="C1268" s="185" t="s">
        <v>1735</v>
      </c>
      <c r="D1268" s="483">
        <v>0</v>
      </c>
      <c r="E1268" s="483">
        <v>0</v>
      </c>
      <c r="F1268" s="483">
        <v>175345.66673999999</v>
      </c>
      <c r="G1268" s="483">
        <v>481.92840999999999</v>
      </c>
      <c r="H1268" s="89">
        <v>175827.59514999998</v>
      </c>
      <c r="I1268" s="483">
        <v>0</v>
      </c>
      <c r="J1268" s="483">
        <v>0</v>
      </c>
      <c r="K1268" s="483">
        <v>0</v>
      </c>
      <c r="L1268" s="483">
        <v>0</v>
      </c>
      <c r="M1268" s="483">
        <v>0</v>
      </c>
      <c r="N1268" s="483">
        <v>655.52949000000001</v>
      </c>
      <c r="O1268" s="483">
        <v>1618.09998</v>
      </c>
      <c r="P1268" s="483">
        <v>0</v>
      </c>
      <c r="Q1268" s="483">
        <v>0</v>
      </c>
      <c r="R1268" s="89">
        <v>2273.6294699999999</v>
      </c>
      <c r="S1268" s="483">
        <v>0</v>
      </c>
      <c r="T1268" s="483">
        <v>12.056609999999999</v>
      </c>
      <c r="U1268" s="483">
        <v>0</v>
      </c>
      <c r="V1268" s="483">
        <v>0</v>
      </c>
      <c r="W1268" s="483">
        <v>0</v>
      </c>
      <c r="X1268" s="483">
        <v>0</v>
      </c>
      <c r="Y1268" s="483">
        <v>0</v>
      </c>
      <c r="Z1268" s="483">
        <v>0</v>
      </c>
      <c r="AA1268" s="483">
        <v>0</v>
      </c>
      <c r="AB1268" s="483">
        <v>0</v>
      </c>
      <c r="AC1268" s="483">
        <v>0</v>
      </c>
      <c r="AD1268" s="483">
        <v>12.056609999999999</v>
      </c>
      <c r="AE1268" s="483">
        <v>178113.28122999999</v>
      </c>
      <c r="AF1268" s="233">
        <v>655.52949000000001</v>
      </c>
      <c r="AG1268" s="233">
        <v>0</v>
      </c>
      <c r="AH1268" s="233">
        <v>0</v>
      </c>
      <c r="AI1268" s="233">
        <v>0</v>
      </c>
      <c r="AJ1268" s="488">
        <v>177457.75173999998</v>
      </c>
    </row>
    <row r="1269" spans="1:36" s="42" customFormat="1" x14ac:dyDescent="0.25">
      <c r="A1269" s="406"/>
      <c r="B1269" s="115">
        <v>740180</v>
      </c>
      <c r="C1269" s="185" t="s">
        <v>1818</v>
      </c>
      <c r="D1269" s="483">
        <v>0</v>
      </c>
      <c r="E1269" s="483">
        <v>5032.1526400000002</v>
      </c>
      <c r="F1269" s="483">
        <v>0</v>
      </c>
      <c r="G1269" s="483">
        <v>0</v>
      </c>
      <c r="H1269" s="89">
        <v>5032.1526400000002</v>
      </c>
      <c r="I1269" s="483">
        <v>0</v>
      </c>
      <c r="J1269" s="483">
        <v>0</v>
      </c>
      <c r="K1269" s="483">
        <v>0</v>
      </c>
      <c r="L1269" s="483">
        <v>0</v>
      </c>
      <c r="M1269" s="483">
        <v>0</v>
      </c>
      <c r="N1269" s="483">
        <v>98.292500000000004</v>
      </c>
      <c r="O1269" s="483">
        <v>0</v>
      </c>
      <c r="P1269" s="483">
        <v>0</v>
      </c>
      <c r="Q1269" s="483">
        <v>0</v>
      </c>
      <c r="R1269" s="89">
        <v>98.292500000000004</v>
      </c>
      <c r="S1269" s="483">
        <v>0</v>
      </c>
      <c r="T1269" s="483">
        <v>121.92797</v>
      </c>
      <c r="U1269" s="483">
        <v>0</v>
      </c>
      <c r="V1269" s="483">
        <v>0</v>
      </c>
      <c r="W1269" s="483">
        <v>0</v>
      </c>
      <c r="X1269" s="483">
        <v>0</v>
      </c>
      <c r="Y1269" s="483">
        <v>0</v>
      </c>
      <c r="Z1269" s="483">
        <v>0</v>
      </c>
      <c r="AA1269" s="483">
        <v>0</v>
      </c>
      <c r="AB1269" s="483">
        <v>0</v>
      </c>
      <c r="AC1269" s="483">
        <v>0</v>
      </c>
      <c r="AD1269" s="483">
        <v>121.92797</v>
      </c>
      <c r="AE1269" s="483">
        <v>5252.3731099999995</v>
      </c>
      <c r="AF1269" s="233">
        <v>98.292500000000004</v>
      </c>
      <c r="AG1269" s="233">
        <v>0</v>
      </c>
      <c r="AH1269" s="233">
        <v>0</v>
      </c>
      <c r="AI1269" s="233">
        <v>0</v>
      </c>
      <c r="AJ1269" s="488">
        <v>5154.08061</v>
      </c>
    </row>
    <row r="1270" spans="1:36" s="42" customFormat="1" x14ac:dyDescent="0.25">
      <c r="A1270" s="406"/>
      <c r="B1270" s="115">
        <v>740185</v>
      </c>
      <c r="C1270" s="185" t="s">
        <v>911</v>
      </c>
      <c r="D1270" s="483">
        <v>0</v>
      </c>
      <c r="E1270" s="483">
        <v>0</v>
      </c>
      <c r="F1270" s="483">
        <v>0</v>
      </c>
      <c r="G1270" s="483">
        <v>0</v>
      </c>
      <c r="H1270" s="89">
        <v>0</v>
      </c>
      <c r="I1270" s="483">
        <v>0</v>
      </c>
      <c r="J1270" s="483">
        <v>0</v>
      </c>
      <c r="K1270" s="483">
        <v>0</v>
      </c>
      <c r="L1270" s="483">
        <v>0</v>
      </c>
      <c r="M1270" s="483">
        <v>0</v>
      </c>
      <c r="N1270" s="483">
        <v>0</v>
      </c>
      <c r="O1270" s="483">
        <v>0</v>
      </c>
      <c r="P1270" s="483">
        <v>0</v>
      </c>
      <c r="Q1270" s="483">
        <v>0</v>
      </c>
      <c r="R1270" s="89">
        <v>0</v>
      </c>
      <c r="S1270" s="483">
        <v>0</v>
      </c>
      <c r="T1270" s="483">
        <v>0</v>
      </c>
      <c r="U1270" s="483">
        <v>0</v>
      </c>
      <c r="V1270" s="483">
        <v>0</v>
      </c>
      <c r="W1270" s="483">
        <v>0</v>
      </c>
      <c r="X1270" s="483">
        <v>0</v>
      </c>
      <c r="Y1270" s="483">
        <v>0</v>
      </c>
      <c r="Z1270" s="483">
        <v>0</v>
      </c>
      <c r="AA1270" s="483">
        <v>0</v>
      </c>
      <c r="AB1270" s="483">
        <v>0</v>
      </c>
      <c r="AC1270" s="483">
        <v>0</v>
      </c>
      <c r="AD1270" s="483">
        <v>0</v>
      </c>
      <c r="AE1270" s="483">
        <v>0</v>
      </c>
      <c r="AF1270" s="233">
        <v>0</v>
      </c>
      <c r="AG1270" s="233">
        <v>0</v>
      </c>
      <c r="AH1270" s="233">
        <v>0</v>
      </c>
      <c r="AI1270" s="233">
        <v>0</v>
      </c>
      <c r="AJ1270" s="488">
        <v>0</v>
      </c>
    </row>
    <row r="1271" spans="1:36" s="42" customFormat="1" x14ac:dyDescent="0.25">
      <c r="A1271" s="406"/>
      <c r="B1271" s="115">
        <v>740190</v>
      </c>
      <c r="C1271" s="185" t="s">
        <v>912</v>
      </c>
      <c r="D1271" s="483">
        <v>0</v>
      </c>
      <c r="E1271" s="483">
        <v>0</v>
      </c>
      <c r="F1271" s="483">
        <v>0</v>
      </c>
      <c r="G1271" s="483">
        <v>0</v>
      </c>
      <c r="H1271" s="89">
        <v>0</v>
      </c>
      <c r="I1271" s="483">
        <v>0</v>
      </c>
      <c r="J1271" s="483">
        <v>0</v>
      </c>
      <c r="K1271" s="483">
        <v>0</v>
      </c>
      <c r="L1271" s="483">
        <v>0</v>
      </c>
      <c r="M1271" s="483">
        <v>0</v>
      </c>
      <c r="N1271" s="483">
        <v>0</v>
      </c>
      <c r="O1271" s="483">
        <v>0</v>
      </c>
      <c r="P1271" s="483">
        <v>0</v>
      </c>
      <c r="Q1271" s="483">
        <v>0</v>
      </c>
      <c r="R1271" s="89">
        <v>0</v>
      </c>
      <c r="S1271" s="483">
        <v>0</v>
      </c>
      <c r="T1271" s="483">
        <v>0</v>
      </c>
      <c r="U1271" s="483">
        <v>0</v>
      </c>
      <c r="V1271" s="483">
        <v>0</v>
      </c>
      <c r="W1271" s="483">
        <v>0</v>
      </c>
      <c r="X1271" s="483">
        <v>0</v>
      </c>
      <c r="Y1271" s="483">
        <v>0</v>
      </c>
      <c r="Z1271" s="483">
        <v>0</v>
      </c>
      <c r="AA1271" s="483">
        <v>0</v>
      </c>
      <c r="AB1271" s="483">
        <v>0</v>
      </c>
      <c r="AC1271" s="483">
        <v>0</v>
      </c>
      <c r="AD1271" s="483">
        <v>0</v>
      </c>
      <c r="AE1271" s="483">
        <v>0</v>
      </c>
      <c r="AF1271" s="233">
        <v>0</v>
      </c>
      <c r="AG1271" s="233">
        <v>0</v>
      </c>
      <c r="AH1271" s="233">
        <v>0</v>
      </c>
      <c r="AI1271" s="233">
        <v>0</v>
      </c>
      <c r="AJ1271" s="488">
        <v>0</v>
      </c>
    </row>
    <row r="1272" spans="1:36" s="42" customFormat="1" x14ac:dyDescent="0.25">
      <c r="A1272" s="406"/>
      <c r="B1272" s="115">
        <v>7402</v>
      </c>
      <c r="C1272" s="185" t="s">
        <v>453</v>
      </c>
      <c r="D1272" s="483">
        <v>404.70229999999998</v>
      </c>
      <c r="E1272" s="483">
        <v>0</v>
      </c>
      <c r="F1272" s="483">
        <v>77130.482640000002</v>
      </c>
      <c r="G1272" s="483">
        <v>8599.6570599999995</v>
      </c>
      <c r="H1272" s="89">
        <v>86134.842000000004</v>
      </c>
      <c r="I1272" s="483">
        <v>9879.4804800000002</v>
      </c>
      <c r="J1272" s="483">
        <v>13818.209510000001</v>
      </c>
      <c r="K1272" s="483">
        <v>0</v>
      </c>
      <c r="L1272" s="483">
        <v>4950.0783799999999</v>
      </c>
      <c r="M1272" s="483">
        <v>36665.925150000003</v>
      </c>
      <c r="N1272" s="483">
        <v>10283.188770000001</v>
      </c>
      <c r="O1272" s="483">
        <v>3246.4956400000001</v>
      </c>
      <c r="P1272" s="483">
        <v>23617.858540000001</v>
      </c>
      <c r="Q1272" s="483">
        <v>2181.76899</v>
      </c>
      <c r="R1272" s="89">
        <v>104643.00546</v>
      </c>
      <c r="S1272" s="483">
        <v>0</v>
      </c>
      <c r="T1272" s="483">
        <v>153.55393000000001</v>
      </c>
      <c r="U1272" s="483">
        <v>506.28082999999998</v>
      </c>
      <c r="V1272" s="483">
        <v>11288.92834</v>
      </c>
      <c r="W1272" s="483">
        <v>0</v>
      </c>
      <c r="X1272" s="483">
        <v>0</v>
      </c>
      <c r="Y1272" s="483">
        <v>1000</v>
      </c>
      <c r="Z1272" s="483">
        <v>1932.81798</v>
      </c>
      <c r="AA1272" s="483">
        <v>20285.76959</v>
      </c>
      <c r="AB1272" s="483">
        <v>7372.6378100000002</v>
      </c>
      <c r="AC1272" s="483">
        <v>12500</v>
      </c>
      <c r="AD1272" s="483">
        <v>55039.98848</v>
      </c>
      <c r="AE1272" s="483">
        <v>245817.83594000002</v>
      </c>
      <c r="AF1272" s="233">
        <v>10283.188770000001</v>
      </c>
      <c r="AG1272" s="233">
        <v>52904.93187</v>
      </c>
      <c r="AH1272" s="233">
        <v>0</v>
      </c>
      <c r="AI1272" s="233">
        <v>33785.769589999996</v>
      </c>
      <c r="AJ1272" s="488">
        <v>148843.94571</v>
      </c>
    </row>
    <row r="1273" spans="1:36" s="42" customFormat="1" x14ac:dyDescent="0.25">
      <c r="A1273" s="406"/>
      <c r="B1273" s="115">
        <v>740205</v>
      </c>
      <c r="C1273" s="185" t="s">
        <v>454</v>
      </c>
      <c r="D1273" s="483">
        <v>404.70229999999998</v>
      </c>
      <c r="E1273" s="483">
        <v>0</v>
      </c>
      <c r="F1273" s="483">
        <v>77130.482640000002</v>
      </c>
      <c r="G1273" s="483">
        <v>8599.6570599999995</v>
      </c>
      <c r="H1273" s="89">
        <v>86134.842000000004</v>
      </c>
      <c r="I1273" s="483">
        <v>9879.4804800000002</v>
      </c>
      <c r="J1273" s="483">
        <v>13813.90272</v>
      </c>
      <c r="K1273" s="483">
        <v>0</v>
      </c>
      <c r="L1273" s="483">
        <v>4950.0783799999999</v>
      </c>
      <c r="M1273" s="483">
        <v>36665.925150000003</v>
      </c>
      <c r="N1273" s="483">
        <v>10283.188770000001</v>
      </c>
      <c r="O1273" s="483">
        <v>3246.4956400000001</v>
      </c>
      <c r="P1273" s="483">
        <v>22866.980500000001</v>
      </c>
      <c r="Q1273" s="483">
        <v>2181.76899</v>
      </c>
      <c r="R1273" s="89">
        <v>103887.82063</v>
      </c>
      <c r="S1273" s="483">
        <v>0</v>
      </c>
      <c r="T1273" s="483">
        <v>153.55393000000001</v>
      </c>
      <c r="U1273" s="483">
        <v>506.28082999999998</v>
      </c>
      <c r="V1273" s="483">
        <v>11288.92834</v>
      </c>
      <c r="W1273" s="483">
        <v>0</v>
      </c>
      <c r="X1273" s="483">
        <v>0</v>
      </c>
      <c r="Y1273" s="483">
        <v>0</v>
      </c>
      <c r="Z1273" s="483">
        <v>1932.81798</v>
      </c>
      <c r="AA1273" s="483">
        <v>20285.76959</v>
      </c>
      <c r="AB1273" s="483">
        <v>7372.6378100000002</v>
      </c>
      <c r="AC1273" s="483">
        <v>0</v>
      </c>
      <c r="AD1273" s="483">
        <v>41539.98848</v>
      </c>
      <c r="AE1273" s="483">
        <v>231562.65111000001</v>
      </c>
      <c r="AF1273" s="233">
        <v>10283.188770000001</v>
      </c>
      <c r="AG1273" s="233">
        <v>52904.93187</v>
      </c>
      <c r="AH1273" s="233">
        <v>0</v>
      </c>
      <c r="AI1273" s="233">
        <v>20285.76959</v>
      </c>
      <c r="AJ1273" s="488">
        <v>148088.76088000002</v>
      </c>
    </row>
    <row r="1274" spans="1:36" s="42" customFormat="1" x14ac:dyDescent="0.25">
      <c r="A1274" s="406"/>
      <c r="B1274" s="115">
        <v>740210</v>
      </c>
      <c r="C1274" s="185" t="s">
        <v>455</v>
      </c>
      <c r="D1274" s="483">
        <v>0</v>
      </c>
      <c r="E1274" s="483">
        <v>0</v>
      </c>
      <c r="F1274" s="483">
        <v>0</v>
      </c>
      <c r="G1274" s="483">
        <v>0</v>
      </c>
      <c r="H1274" s="89">
        <v>0</v>
      </c>
      <c r="I1274" s="483">
        <v>0</v>
      </c>
      <c r="J1274" s="483">
        <v>4.3067900000000003</v>
      </c>
      <c r="K1274" s="483">
        <v>0</v>
      </c>
      <c r="L1274" s="483">
        <v>0</v>
      </c>
      <c r="M1274" s="483">
        <v>0</v>
      </c>
      <c r="N1274" s="483">
        <v>0</v>
      </c>
      <c r="O1274" s="483">
        <v>0</v>
      </c>
      <c r="P1274" s="483">
        <v>0</v>
      </c>
      <c r="Q1274" s="483">
        <v>0</v>
      </c>
      <c r="R1274" s="89">
        <v>4.3067900000000003</v>
      </c>
      <c r="S1274" s="483">
        <v>0</v>
      </c>
      <c r="T1274" s="483">
        <v>0</v>
      </c>
      <c r="U1274" s="483">
        <v>0</v>
      </c>
      <c r="V1274" s="483">
        <v>0</v>
      </c>
      <c r="W1274" s="483">
        <v>0</v>
      </c>
      <c r="X1274" s="483">
        <v>0</v>
      </c>
      <c r="Y1274" s="483">
        <v>0</v>
      </c>
      <c r="Z1274" s="483">
        <v>0</v>
      </c>
      <c r="AA1274" s="483">
        <v>0</v>
      </c>
      <c r="AB1274" s="483">
        <v>0</v>
      </c>
      <c r="AC1274" s="483">
        <v>0</v>
      </c>
      <c r="AD1274" s="483">
        <v>0</v>
      </c>
      <c r="AE1274" s="483">
        <v>4.3067900000000003</v>
      </c>
      <c r="AF1274" s="233">
        <v>0</v>
      </c>
      <c r="AG1274" s="233">
        <v>0</v>
      </c>
      <c r="AH1274" s="233">
        <v>0</v>
      </c>
      <c r="AI1274" s="233">
        <v>0</v>
      </c>
      <c r="AJ1274" s="488">
        <v>4.3067900000000003</v>
      </c>
    </row>
    <row r="1275" spans="1:36" s="42" customFormat="1" x14ac:dyDescent="0.25">
      <c r="A1275" s="406"/>
      <c r="B1275" s="115">
        <v>740215</v>
      </c>
      <c r="C1275" s="185" t="s">
        <v>456</v>
      </c>
      <c r="D1275" s="483">
        <v>0</v>
      </c>
      <c r="E1275" s="483">
        <v>0</v>
      </c>
      <c r="F1275" s="483">
        <v>0</v>
      </c>
      <c r="G1275" s="483">
        <v>0</v>
      </c>
      <c r="H1275" s="89">
        <v>0</v>
      </c>
      <c r="I1275" s="483">
        <v>0</v>
      </c>
      <c r="J1275" s="483">
        <v>0</v>
      </c>
      <c r="K1275" s="483">
        <v>0</v>
      </c>
      <c r="L1275" s="483">
        <v>0</v>
      </c>
      <c r="M1275" s="483">
        <v>0</v>
      </c>
      <c r="N1275" s="483">
        <v>0</v>
      </c>
      <c r="O1275" s="483">
        <v>0</v>
      </c>
      <c r="P1275" s="483">
        <v>0</v>
      </c>
      <c r="Q1275" s="483">
        <v>0</v>
      </c>
      <c r="R1275" s="89">
        <v>0</v>
      </c>
      <c r="S1275" s="483">
        <v>0</v>
      </c>
      <c r="T1275" s="483">
        <v>0</v>
      </c>
      <c r="U1275" s="483">
        <v>0</v>
      </c>
      <c r="V1275" s="483">
        <v>0</v>
      </c>
      <c r="W1275" s="483">
        <v>0</v>
      </c>
      <c r="X1275" s="483">
        <v>0</v>
      </c>
      <c r="Y1275" s="483">
        <v>0</v>
      </c>
      <c r="Z1275" s="483">
        <v>0</v>
      </c>
      <c r="AA1275" s="483">
        <v>0</v>
      </c>
      <c r="AB1275" s="483">
        <v>0</v>
      </c>
      <c r="AC1275" s="483">
        <v>0</v>
      </c>
      <c r="AD1275" s="483">
        <v>0</v>
      </c>
      <c r="AE1275" s="483">
        <v>0</v>
      </c>
      <c r="AF1275" s="233">
        <v>0</v>
      </c>
      <c r="AG1275" s="233">
        <v>0</v>
      </c>
      <c r="AH1275" s="233">
        <v>0</v>
      </c>
      <c r="AI1275" s="233">
        <v>0</v>
      </c>
      <c r="AJ1275" s="488">
        <v>0</v>
      </c>
    </row>
    <row r="1276" spans="1:36" s="42" customFormat="1" x14ac:dyDescent="0.25">
      <c r="A1276" s="406"/>
      <c r="B1276" s="115">
        <v>740220</v>
      </c>
      <c r="C1276" s="185" t="s">
        <v>457</v>
      </c>
      <c r="D1276" s="483">
        <v>0</v>
      </c>
      <c r="E1276" s="483">
        <v>0</v>
      </c>
      <c r="F1276" s="483">
        <v>0</v>
      </c>
      <c r="G1276" s="483">
        <v>0</v>
      </c>
      <c r="H1276" s="89">
        <v>0</v>
      </c>
      <c r="I1276" s="483">
        <v>0</v>
      </c>
      <c r="J1276" s="483">
        <v>0</v>
      </c>
      <c r="K1276" s="483">
        <v>0</v>
      </c>
      <c r="L1276" s="483">
        <v>0</v>
      </c>
      <c r="M1276" s="483">
        <v>0</v>
      </c>
      <c r="N1276" s="483">
        <v>0</v>
      </c>
      <c r="O1276" s="483">
        <v>0</v>
      </c>
      <c r="P1276" s="483">
        <v>0</v>
      </c>
      <c r="Q1276" s="483">
        <v>0</v>
      </c>
      <c r="R1276" s="89">
        <v>0</v>
      </c>
      <c r="S1276" s="483">
        <v>0</v>
      </c>
      <c r="T1276" s="483">
        <v>0</v>
      </c>
      <c r="U1276" s="483">
        <v>0</v>
      </c>
      <c r="V1276" s="483">
        <v>0</v>
      </c>
      <c r="W1276" s="483">
        <v>0</v>
      </c>
      <c r="X1276" s="483">
        <v>0</v>
      </c>
      <c r="Y1276" s="483">
        <v>0</v>
      </c>
      <c r="Z1276" s="483">
        <v>0</v>
      </c>
      <c r="AA1276" s="483">
        <v>0</v>
      </c>
      <c r="AB1276" s="483">
        <v>0</v>
      </c>
      <c r="AC1276" s="483">
        <v>0</v>
      </c>
      <c r="AD1276" s="483">
        <v>0</v>
      </c>
      <c r="AE1276" s="483">
        <v>0</v>
      </c>
      <c r="AF1276" s="233">
        <v>0</v>
      </c>
      <c r="AG1276" s="233">
        <v>0</v>
      </c>
      <c r="AH1276" s="233">
        <v>0</v>
      </c>
      <c r="AI1276" s="233">
        <v>0</v>
      </c>
      <c r="AJ1276" s="488">
        <v>0</v>
      </c>
    </row>
    <row r="1277" spans="1:36" s="42" customFormat="1" x14ac:dyDescent="0.25">
      <c r="A1277" s="406"/>
      <c r="B1277" s="115">
        <v>740225</v>
      </c>
      <c r="C1277" s="185" t="s">
        <v>458</v>
      </c>
      <c r="D1277" s="483">
        <v>0</v>
      </c>
      <c r="E1277" s="483">
        <v>0</v>
      </c>
      <c r="F1277" s="483">
        <v>0</v>
      </c>
      <c r="G1277" s="483">
        <v>0</v>
      </c>
      <c r="H1277" s="89">
        <v>0</v>
      </c>
      <c r="I1277" s="483">
        <v>0</v>
      </c>
      <c r="J1277" s="483">
        <v>0</v>
      </c>
      <c r="K1277" s="483">
        <v>0</v>
      </c>
      <c r="L1277" s="483">
        <v>0</v>
      </c>
      <c r="M1277" s="483">
        <v>0</v>
      </c>
      <c r="N1277" s="483">
        <v>0</v>
      </c>
      <c r="O1277" s="483">
        <v>0</v>
      </c>
      <c r="P1277" s="483">
        <v>750.87804000000006</v>
      </c>
      <c r="Q1277" s="483">
        <v>0</v>
      </c>
      <c r="R1277" s="89">
        <v>750.87804000000006</v>
      </c>
      <c r="S1277" s="483">
        <v>0</v>
      </c>
      <c r="T1277" s="483">
        <v>0</v>
      </c>
      <c r="U1277" s="483">
        <v>0</v>
      </c>
      <c r="V1277" s="483">
        <v>0</v>
      </c>
      <c r="W1277" s="483">
        <v>0</v>
      </c>
      <c r="X1277" s="483">
        <v>0</v>
      </c>
      <c r="Y1277" s="483">
        <v>0</v>
      </c>
      <c r="Z1277" s="483">
        <v>0</v>
      </c>
      <c r="AA1277" s="483">
        <v>0</v>
      </c>
      <c r="AB1277" s="483">
        <v>0</v>
      </c>
      <c r="AC1277" s="483">
        <v>0</v>
      </c>
      <c r="AD1277" s="483">
        <v>0</v>
      </c>
      <c r="AE1277" s="483">
        <v>750.87804000000006</v>
      </c>
      <c r="AF1277" s="233">
        <v>0</v>
      </c>
      <c r="AG1277" s="233">
        <v>0</v>
      </c>
      <c r="AH1277" s="233">
        <v>0</v>
      </c>
      <c r="AI1277" s="233">
        <v>0</v>
      </c>
      <c r="AJ1277" s="488">
        <v>750.87804000000006</v>
      </c>
    </row>
    <row r="1278" spans="1:36" s="42" customFormat="1" x14ac:dyDescent="0.25">
      <c r="A1278" s="406"/>
      <c r="B1278" s="115">
        <v>740230</v>
      </c>
      <c r="C1278" s="185" t="s">
        <v>276</v>
      </c>
      <c r="D1278" s="483">
        <v>0</v>
      </c>
      <c r="E1278" s="483">
        <v>0</v>
      </c>
      <c r="F1278" s="483">
        <v>0</v>
      </c>
      <c r="G1278" s="483">
        <v>0</v>
      </c>
      <c r="H1278" s="89">
        <v>0</v>
      </c>
      <c r="I1278" s="483">
        <v>0</v>
      </c>
      <c r="J1278" s="483">
        <v>0</v>
      </c>
      <c r="K1278" s="483">
        <v>0</v>
      </c>
      <c r="L1278" s="483">
        <v>0</v>
      </c>
      <c r="M1278" s="483">
        <v>0</v>
      </c>
      <c r="N1278" s="483">
        <v>0</v>
      </c>
      <c r="O1278" s="483">
        <v>0</v>
      </c>
      <c r="P1278" s="483">
        <v>0</v>
      </c>
      <c r="Q1278" s="483">
        <v>0</v>
      </c>
      <c r="R1278" s="89">
        <v>0</v>
      </c>
      <c r="S1278" s="483">
        <v>0</v>
      </c>
      <c r="T1278" s="483">
        <v>0</v>
      </c>
      <c r="U1278" s="483">
        <v>0</v>
      </c>
      <c r="V1278" s="483">
        <v>0</v>
      </c>
      <c r="W1278" s="483">
        <v>0</v>
      </c>
      <c r="X1278" s="483">
        <v>0</v>
      </c>
      <c r="Y1278" s="483">
        <v>1000</v>
      </c>
      <c r="Z1278" s="483">
        <v>0</v>
      </c>
      <c r="AA1278" s="483">
        <v>0</v>
      </c>
      <c r="AB1278" s="483">
        <v>0</v>
      </c>
      <c r="AC1278" s="483">
        <v>12500</v>
      </c>
      <c r="AD1278" s="483">
        <v>13500</v>
      </c>
      <c r="AE1278" s="483">
        <v>13500</v>
      </c>
      <c r="AF1278" s="233">
        <v>0</v>
      </c>
      <c r="AG1278" s="233">
        <v>0</v>
      </c>
      <c r="AH1278" s="233">
        <v>0</v>
      </c>
      <c r="AI1278" s="233">
        <v>13500</v>
      </c>
      <c r="AJ1278" s="488">
        <v>0</v>
      </c>
    </row>
    <row r="1279" spans="1:36" s="42" customFormat="1" x14ac:dyDescent="0.25">
      <c r="A1279" s="406"/>
      <c r="B1279" s="115">
        <v>740235</v>
      </c>
      <c r="C1279" s="185" t="s">
        <v>459</v>
      </c>
      <c r="D1279" s="483">
        <v>0</v>
      </c>
      <c r="E1279" s="483">
        <v>0</v>
      </c>
      <c r="F1279" s="483">
        <v>0</v>
      </c>
      <c r="G1279" s="483">
        <v>0</v>
      </c>
      <c r="H1279" s="89">
        <v>0</v>
      </c>
      <c r="I1279" s="483">
        <v>0</v>
      </c>
      <c r="J1279" s="483">
        <v>0</v>
      </c>
      <c r="K1279" s="483">
        <v>0</v>
      </c>
      <c r="L1279" s="483">
        <v>0</v>
      </c>
      <c r="M1279" s="483">
        <v>0</v>
      </c>
      <c r="N1279" s="483">
        <v>0</v>
      </c>
      <c r="O1279" s="483">
        <v>0</v>
      </c>
      <c r="P1279" s="483">
        <v>0</v>
      </c>
      <c r="Q1279" s="483">
        <v>0</v>
      </c>
      <c r="R1279" s="89">
        <v>0</v>
      </c>
      <c r="S1279" s="483">
        <v>0</v>
      </c>
      <c r="T1279" s="483">
        <v>0</v>
      </c>
      <c r="U1279" s="483">
        <v>0</v>
      </c>
      <c r="V1279" s="483">
        <v>0</v>
      </c>
      <c r="W1279" s="483">
        <v>0</v>
      </c>
      <c r="X1279" s="483">
        <v>0</v>
      </c>
      <c r="Y1279" s="483">
        <v>0</v>
      </c>
      <c r="Z1279" s="483">
        <v>0</v>
      </c>
      <c r="AA1279" s="483">
        <v>0</v>
      </c>
      <c r="AB1279" s="483">
        <v>0</v>
      </c>
      <c r="AC1279" s="483">
        <v>0</v>
      </c>
      <c r="AD1279" s="483">
        <v>0</v>
      </c>
      <c r="AE1279" s="483">
        <v>0</v>
      </c>
      <c r="AF1279" s="233">
        <v>0</v>
      </c>
      <c r="AG1279" s="233">
        <v>0</v>
      </c>
      <c r="AH1279" s="233">
        <v>0</v>
      </c>
      <c r="AI1279" s="233">
        <v>0</v>
      </c>
      <c r="AJ1279" s="488">
        <v>0</v>
      </c>
    </row>
    <row r="1280" spans="1:36" s="42" customFormat="1" x14ac:dyDescent="0.25">
      <c r="A1280" s="406"/>
      <c r="B1280" s="115">
        <v>740240</v>
      </c>
      <c r="C1280" s="185" t="s">
        <v>463</v>
      </c>
      <c r="D1280" s="483">
        <v>0</v>
      </c>
      <c r="E1280" s="483">
        <v>0</v>
      </c>
      <c r="F1280" s="483">
        <v>0</v>
      </c>
      <c r="G1280" s="483">
        <v>0</v>
      </c>
      <c r="H1280" s="89">
        <v>0</v>
      </c>
      <c r="I1280" s="483">
        <v>0</v>
      </c>
      <c r="J1280" s="483">
        <v>0</v>
      </c>
      <c r="K1280" s="483">
        <v>0</v>
      </c>
      <c r="L1280" s="483">
        <v>0</v>
      </c>
      <c r="M1280" s="483">
        <v>0</v>
      </c>
      <c r="N1280" s="483">
        <v>0</v>
      </c>
      <c r="O1280" s="483">
        <v>0</v>
      </c>
      <c r="P1280" s="483">
        <v>0</v>
      </c>
      <c r="Q1280" s="483">
        <v>0</v>
      </c>
      <c r="R1280" s="89">
        <v>0</v>
      </c>
      <c r="S1280" s="483">
        <v>0</v>
      </c>
      <c r="T1280" s="483">
        <v>0</v>
      </c>
      <c r="U1280" s="483">
        <v>0</v>
      </c>
      <c r="V1280" s="483">
        <v>0</v>
      </c>
      <c r="W1280" s="483">
        <v>0</v>
      </c>
      <c r="X1280" s="483">
        <v>0</v>
      </c>
      <c r="Y1280" s="483">
        <v>0</v>
      </c>
      <c r="Z1280" s="483">
        <v>0</v>
      </c>
      <c r="AA1280" s="483">
        <v>0</v>
      </c>
      <c r="AB1280" s="483">
        <v>0</v>
      </c>
      <c r="AC1280" s="483">
        <v>0</v>
      </c>
      <c r="AD1280" s="483">
        <v>0</v>
      </c>
      <c r="AE1280" s="483">
        <v>0</v>
      </c>
      <c r="AF1280" s="233">
        <v>0</v>
      </c>
      <c r="AG1280" s="233">
        <v>0</v>
      </c>
      <c r="AH1280" s="233">
        <v>0</v>
      </c>
      <c r="AI1280" s="233">
        <v>0</v>
      </c>
      <c r="AJ1280" s="488">
        <v>0</v>
      </c>
    </row>
    <row r="1281" spans="1:36" s="42" customFormat="1" x14ac:dyDescent="0.25">
      <c r="A1281" s="406"/>
      <c r="B1281" s="115">
        <v>740245</v>
      </c>
      <c r="C1281" s="185" t="s">
        <v>460</v>
      </c>
      <c r="D1281" s="483">
        <v>0</v>
      </c>
      <c r="E1281" s="483">
        <v>0</v>
      </c>
      <c r="F1281" s="483">
        <v>0</v>
      </c>
      <c r="G1281" s="483">
        <v>0</v>
      </c>
      <c r="H1281" s="89">
        <v>0</v>
      </c>
      <c r="I1281" s="483">
        <v>0</v>
      </c>
      <c r="J1281" s="483">
        <v>0</v>
      </c>
      <c r="K1281" s="483">
        <v>0</v>
      </c>
      <c r="L1281" s="483">
        <v>0</v>
      </c>
      <c r="M1281" s="483">
        <v>0</v>
      </c>
      <c r="N1281" s="483">
        <v>0</v>
      </c>
      <c r="O1281" s="483">
        <v>0</v>
      </c>
      <c r="P1281" s="483">
        <v>0</v>
      </c>
      <c r="Q1281" s="483">
        <v>0</v>
      </c>
      <c r="R1281" s="89">
        <v>0</v>
      </c>
      <c r="S1281" s="483">
        <v>0</v>
      </c>
      <c r="T1281" s="483">
        <v>0</v>
      </c>
      <c r="U1281" s="483">
        <v>0</v>
      </c>
      <c r="V1281" s="483">
        <v>0</v>
      </c>
      <c r="W1281" s="483">
        <v>0</v>
      </c>
      <c r="X1281" s="483">
        <v>0</v>
      </c>
      <c r="Y1281" s="483">
        <v>0</v>
      </c>
      <c r="Z1281" s="483">
        <v>0</v>
      </c>
      <c r="AA1281" s="483">
        <v>0</v>
      </c>
      <c r="AB1281" s="483">
        <v>0</v>
      </c>
      <c r="AC1281" s="483">
        <v>0</v>
      </c>
      <c r="AD1281" s="483">
        <v>0</v>
      </c>
      <c r="AE1281" s="483">
        <v>0</v>
      </c>
      <c r="AF1281" s="233">
        <v>0</v>
      </c>
      <c r="AG1281" s="233">
        <v>0</v>
      </c>
      <c r="AH1281" s="233">
        <v>0</v>
      </c>
      <c r="AI1281" s="233">
        <v>0</v>
      </c>
      <c r="AJ1281" s="488">
        <v>0</v>
      </c>
    </row>
    <row r="1282" spans="1:36" s="42" customFormat="1" x14ac:dyDescent="0.25">
      <c r="A1282" s="406"/>
      <c r="B1282" s="115">
        <v>740250</v>
      </c>
      <c r="C1282" s="185" t="s">
        <v>461</v>
      </c>
      <c r="D1282" s="483">
        <v>0</v>
      </c>
      <c r="E1282" s="483">
        <v>0</v>
      </c>
      <c r="F1282" s="483">
        <v>0</v>
      </c>
      <c r="G1282" s="483">
        <v>0</v>
      </c>
      <c r="H1282" s="89">
        <v>0</v>
      </c>
      <c r="I1282" s="483">
        <v>0</v>
      </c>
      <c r="J1282" s="483">
        <v>0</v>
      </c>
      <c r="K1282" s="483">
        <v>0</v>
      </c>
      <c r="L1282" s="483">
        <v>0</v>
      </c>
      <c r="M1282" s="483">
        <v>0</v>
      </c>
      <c r="N1282" s="483">
        <v>0</v>
      </c>
      <c r="O1282" s="483">
        <v>0</v>
      </c>
      <c r="P1282" s="483">
        <v>0</v>
      </c>
      <c r="Q1282" s="483">
        <v>0</v>
      </c>
      <c r="R1282" s="89">
        <v>0</v>
      </c>
      <c r="S1282" s="483">
        <v>0</v>
      </c>
      <c r="T1282" s="483">
        <v>0</v>
      </c>
      <c r="U1282" s="483">
        <v>0</v>
      </c>
      <c r="V1282" s="483">
        <v>0</v>
      </c>
      <c r="W1282" s="483">
        <v>0</v>
      </c>
      <c r="X1282" s="483">
        <v>0</v>
      </c>
      <c r="Y1282" s="483">
        <v>0</v>
      </c>
      <c r="Z1282" s="483">
        <v>0</v>
      </c>
      <c r="AA1282" s="483">
        <v>0</v>
      </c>
      <c r="AB1282" s="483">
        <v>0</v>
      </c>
      <c r="AC1282" s="483">
        <v>0</v>
      </c>
      <c r="AD1282" s="483">
        <v>0</v>
      </c>
      <c r="AE1282" s="483">
        <v>0</v>
      </c>
      <c r="AF1282" s="233">
        <v>0</v>
      </c>
      <c r="AG1282" s="233">
        <v>0</v>
      </c>
      <c r="AH1282" s="233">
        <v>0</v>
      </c>
      <c r="AI1282" s="233">
        <v>0</v>
      </c>
      <c r="AJ1282" s="488">
        <v>0</v>
      </c>
    </row>
    <row r="1283" spans="1:36" s="42" customFormat="1" x14ac:dyDescent="0.25">
      <c r="A1283" s="406"/>
      <c r="B1283" s="115">
        <v>7403</v>
      </c>
      <c r="C1283" s="185" t="s">
        <v>462</v>
      </c>
      <c r="D1283" s="483">
        <v>0</v>
      </c>
      <c r="E1283" s="483">
        <v>0</v>
      </c>
      <c r="F1283" s="483">
        <v>19263.19773</v>
      </c>
      <c r="G1283" s="483">
        <v>4752.3052600000001</v>
      </c>
      <c r="H1283" s="89">
        <v>24015.502990000001</v>
      </c>
      <c r="I1283" s="483">
        <v>12839.8379</v>
      </c>
      <c r="J1283" s="483">
        <v>0</v>
      </c>
      <c r="K1283" s="483">
        <v>0</v>
      </c>
      <c r="L1283" s="483">
        <v>0</v>
      </c>
      <c r="M1283" s="483">
        <v>0</v>
      </c>
      <c r="N1283" s="483">
        <v>0</v>
      </c>
      <c r="O1283" s="483">
        <v>0</v>
      </c>
      <c r="P1283" s="483">
        <v>0</v>
      </c>
      <c r="Q1283" s="483">
        <v>0</v>
      </c>
      <c r="R1283" s="89">
        <v>12839.8379</v>
      </c>
      <c r="S1283" s="483">
        <v>0</v>
      </c>
      <c r="T1283" s="483">
        <v>0</v>
      </c>
      <c r="U1283" s="483">
        <v>0</v>
      </c>
      <c r="V1283" s="483">
        <v>0</v>
      </c>
      <c r="W1283" s="483">
        <v>0</v>
      </c>
      <c r="X1283" s="483">
        <v>0</v>
      </c>
      <c r="Y1283" s="483">
        <v>0</v>
      </c>
      <c r="Z1283" s="483">
        <v>0</v>
      </c>
      <c r="AA1283" s="483">
        <v>0</v>
      </c>
      <c r="AB1283" s="483">
        <v>0</v>
      </c>
      <c r="AC1283" s="483">
        <v>0</v>
      </c>
      <c r="AD1283" s="483">
        <v>0</v>
      </c>
      <c r="AE1283" s="483">
        <v>36855.340889999999</v>
      </c>
      <c r="AF1283" s="233">
        <v>0</v>
      </c>
      <c r="AG1283" s="233">
        <v>0</v>
      </c>
      <c r="AH1283" s="233">
        <v>0</v>
      </c>
      <c r="AI1283" s="233">
        <v>0</v>
      </c>
      <c r="AJ1283" s="488">
        <v>36855.340889999999</v>
      </c>
    </row>
    <row r="1284" spans="1:36" s="42" customFormat="1" x14ac:dyDescent="0.25">
      <c r="A1284" s="406"/>
      <c r="B1284" s="115">
        <v>740305</v>
      </c>
      <c r="C1284" s="185" t="s">
        <v>454</v>
      </c>
      <c r="D1284" s="483">
        <v>0</v>
      </c>
      <c r="E1284" s="483">
        <v>0</v>
      </c>
      <c r="F1284" s="483">
        <v>19263.19773</v>
      </c>
      <c r="G1284" s="483">
        <v>4471.2442099999998</v>
      </c>
      <c r="H1284" s="89">
        <v>23734.441940000001</v>
      </c>
      <c r="I1284" s="483">
        <v>12666.964319999999</v>
      </c>
      <c r="J1284" s="483">
        <v>0</v>
      </c>
      <c r="K1284" s="483">
        <v>0</v>
      </c>
      <c r="L1284" s="483">
        <v>0</v>
      </c>
      <c r="M1284" s="483">
        <v>0</v>
      </c>
      <c r="N1284" s="483">
        <v>0</v>
      </c>
      <c r="O1284" s="483">
        <v>0</v>
      </c>
      <c r="P1284" s="483">
        <v>0</v>
      </c>
      <c r="Q1284" s="483">
        <v>0</v>
      </c>
      <c r="R1284" s="89">
        <v>12666.964319999999</v>
      </c>
      <c r="S1284" s="483">
        <v>0</v>
      </c>
      <c r="T1284" s="483">
        <v>0</v>
      </c>
      <c r="U1284" s="483">
        <v>0</v>
      </c>
      <c r="V1284" s="483">
        <v>0</v>
      </c>
      <c r="W1284" s="483">
        <v>0</v>
      </c>
      <c r="X1284" s="483">
        <v>0</v>
      </c>
      <c r="Y1284" s="483">
        <v>0</v>
      </c>
      <c r="Z1284" s="483">
        <v>0</v>
      </c>
      <c r="AA1284" s="483">
        <v>0</v>
      </c>
      <c r="AB1284" s="483">
        <v>0</v>
      </c>
      <c r="AC1284" s="483">
        <v>0</v>
      </c>
      <c r="AD1284" s="483">
        <v>0</v>
      </c>
      <c r="AE1284" s="483">
        <v>36401.406260000003</v>
      </c>
      <c r="AF1284" s="233">
        <v>0</v>
      </c>
      <c r="AG1284" s="233">
        <v>0</v>
      </c>
      <c r="AH1284" s="233">
        <v>0</v>
      </c>
      <c r="AI1284" s="233">
        <v>0</v>
      </c>
      <c r="AJ1284" s="488">
        <v>36401.406260000003</v>
      </c>
    </row>
    <row r="1285" spans="1:36" s="42" customFormat="1" x14ac:dyDescent="0.25">
      <c r="A1285" s="406"/>
      <c r="B1285" s="115">
        <v>740310</v>
      </c>
      <c r="C1285" s="185" t="s">
        <v>455</v>
      </c>
      <c r="D1285" s="483">
        <v>0</v>
      </c>
      <c r="E1285" s="483">
        <v>0</v>
      </c>
      <c r="F1285" s="483">
        <v>0</v>
      </c>
      <c r="G1285" s="483">
        <v>0</v>
      </c>
      <c r="H1285" s="89">
        <v>0</v>
      </c>
      <c r="I1285" s="483">
        <v>0</v>
      </c>
      <c r="J1285" s="483">
        <v>0</v>
      </c>
      <c r="K1285" s="483">
        <v>0</v>
      </c>
      <c r="L1285" s="483">
        <v>0</v>
      </c>
      <c r="M1285" s="483">
        <v>0</v>
      </c>
      <c r="N1285" s="483">
        <v>0</v>
      </c>
      <c r="O1285" s="483">
        <v>0</v>
      </c>
      <c r="P1285" s="483">
        <v>0</v>
      </c>
      <c r="Q1285" s="483">
        <v>0</v>
      </c>
      <c r="R1285" s="89">
        <v>0</v>
      </c>
      <c r="S1285" s="483">
        <v>0</v>
      </c>
      <c r="T1285" s="483">
        <v>0</v>
      </c>
      <c r="U1285" s="483">
        <v>0</v>
      </c>
      <c r="V1285" s="483">
        <v>0</v>
      </c>
      <c r="W1285" s="483">
        <v>0</v>
      </c>
      <c r="X1285" s="483">
        <v>0</v>
      </c>
      <c r="Y1285" s="483">
        <v>0</v>
      </c>
      <c r="Z1285" s="483">
        <v>0</v>
      </c>
      <c r="AA1285" s="483">
        <v>0</v>
      </c>
      <c r="AB1285" s="483">
        <v>0</v>
      </c>
      <c r="AC1285" s="483">
        <v>0</v>
      </c>
      <c r="AD1285" s="483">
        <v>0</v>
      </c>
      <c r="AE1285" s="483">
        <v>0</v>
      </c>
      <c r="AF1285" s="233">
        <v>0</v>
      </c>
      <c r="AG1285" s="233">
        <v>0</v>
      </c>
      <c r="AH1285" s="233">
        <v>0</v>
      </c>
      <c r="AI1285" s="233">
        <v>0</v>
      </c>
      <c r="AJ1285" s="488">
        <v>0</v>
      </c>
    </row>
    <row r="1286" spans="1:36" s="42" customFormat="1" x14ac:dyDescent="0.25">
      <c r="A1286" s="406"/>
      <c r="B1286" s="115">
        <v>740315</v>
      </c>
      <c r="C1286" s="185" t="s">
        <v>456</v>
      </c>
      <c r="D1286" s="483">
        <v>0</v>
      </c>
      <c r="E1286" s="483">
        <v>0</v>
      </c>
      <c r="F1286" s="483">
        <v>0</v>
      </c>
      <c r="G1286" s="483">
        <v>0</v>
      </c>
      <c r="H1286" s="89">
        <v>0</v>
      </c>
      <c r="I1286" s="483">
        <v>0</v>
      </c>
      <c r="J1286" s="483">
        <v>0</v>
      </c>
      <c r="K1286" s="483">
        <v>0</v>
      </c>
      <c r="L1286" s="483">
        <v>0</v>
      </c>
      <c r="M1286" s="483">
        <v>0</v>
      </c>
      <c r="N1286" s="483">
        <v>0</v>
      </c>
      <c r="O1286" s="483">
        <v>0</v>
      </c>
      <c r="P1286" s="483">
        <v>0</v>
      </c>
      <c r="Q1286" s="483">
        <v>0</v>
      </c>
      <c r="R1286" s="89">
        <v>0</v>
      </c>
      <c r="S1286" s="483">
        <v>0</v>
      </c>
      <c r="T1286" s="483">
        <v>0</v>
      </c>
      <c r="U1286" s="483">
        <v>0</v>
      </c>
      <c r="V1286" s="483">
        <v>0</v>
      </c>
      <c r="W1286" s="483">
        <v>0</v>
      </c>
      <c r="X1286" s="483">
        <v>0</v>
      </c>
      <c r="Y1286" s="483">
        <v>0</v>
      </c>
      <c r="Z1286" s="483">
        <v>0</v>
      </c>
      <c r="AA1286" s="483">
        <v>0</v>
      </c>
      <c r="AB1286" s="483">
        <v>0</v>
      </c>
      <c r="AC1286" s="483">
        <v>0</v>
      </c>
      <c r="AD1286" s="483">
        <v>0</v>
      </c>
      <c r="AE1286" s="483">
        <v>0</v>
      </c>
      <c r="AF1286" s="233">
        <v>0</v>
      </c>
      <c r="AG1286" s="233">
        <v>0</v>
      </c>
      <c r="AH1286" s="233">
        <v>0</v>
      </c>
      <c r="AI1286" s="233">
        <v>0</v>
      </c>
      <c r="AJ1286" s="488">
        <v>0</v>
      </c>
    </row>
    <row r="1287" spans="1:36" s="42" customFormat="1" x14ac:dyDescent="0.25">
      <c r="A1287" s="406"/>
      <c r="B1287" s="115">
        <v>740320</v>
      </c>
      <c r="C1287" s="185" t="s">
        <v>457</v>
      </c>
      <c r="D1287" s="483">
        <v>0</v>
      </c>
      <c r="E1287" s="483">
        <v>0</v>
      </c>
      <c r="F1287" s="483">
        <v>0</v>
      </c>
      <c r="G1287" s="483">
        <v>0</v>
      </c>
      <c r="H1287" s="89">
        <v>0</v>
      </c>
      <c r="I1287" s="483">
        <v>0</v>
      </c>
      <c r="J1287" s="483">
        <v>0</v>
      </c>
      <c r="K1287" s="483">
        <v>0</v>
      </c>
      <c r="L1287" s="483">
        <v>0</v>
      </c>
      <c r="M1287" s="483">
        <v>0</v>
      </c>
      <c r="N1287" s="483">
        <v>0</v>
      </c>
      <c r="O1287" s="483">
        <v>0</v>
      </c>
      <c r="P1287" s="483">
        <v>0</v>
      </c>
      <c r="Q1287" s="483">
        <v>0</v>
      </c>
      <c r="R1287" s="89">
        <v>0</v>
      </c>
      <c r="S1287" s="483">
        <v>0</v>
      </c>
      <c r="T1287" s="483">
        <v>0</v>
      </c>
      <c r="U1287" s="483">
        <v>0</v>
      </c>
      <c r="V1287" s="483">
        <v>0</v>
      </c>
      <c r="W1287" s="483">
        <v>0</v>
      </c>
      <c r="X1287" s="483">
        <v>0</v>
      </c>
      <c r="Y1287" s="483">
        <v>0</v>
      </c>
      <c r="Z1287" s="483">
        <v>0</v>
      </c>
      <c r="AA1287" s="483">
        <v>0</v>
      </c>
      <c r="AB1287" s="483">
        <v>0</v>
      </c>
      <c r="AC1287" s="483">
        <v>0</v>
      </c>
      <c r="AD1287" s="483">
        <v>0</v>
      </c>
      <c r="AE1287" s="483">
        <v>0</v>
      </c>
      <c r="AF1287" s="233">
        <v>0</v>
      </c>
      <c r="AG1287" s="233">
        <v>0</v>
      </c>
      <c r="AH1287" s="233">
        <v>0</v>
      </c>
      <c r="AI1287" s="233">
        <v>0</v>
      </c>
      <c r="AJ1287" s="488">
        <v>0</v>
      </c>
    </row>
    <row r="1288" spans="1:36" s="42" customFormat="1" x14ac:dyDescent="0.25">
      <c r="A1288" s="406"/>
      <c r="B1288" s="115">
        <v>740325</v>
      </c>
      <c r="C1288" s="185" t="s">
        <v>458</v>
      </c>
      <c r="D1288" s="483">
        <v>0</v>
      </c>
      <c r="E1288" s="483">
        <v>0</v>
      </c>
      <c r="F1288" s="483">
        <v>0</v>
      </c>
      <c r="G1288" s="483">
        <v>281.06105000000002</v>
      </c>
      <c r="H1288" s="89">
        <v>281.06105000000002</v>
      </c>
      <c r="I1288" s="483">
        <v>172.87358</v>
      </c>
      <c r="J1288" s="483">
        <v>0</v>
      </c>
      <c r="K1288" s="483">
        <v>0</v>
      </c>
      <c r="L1288" s="483">
        <v>0</v>
      </c>
      <c r="M1288" s="483">
        <v>0</v>
      </c>
      <c r="N1288" s="483">
        <v>0</v>
      </c>
      <c r="O1288" s="483">
        <v>0</v>
      </c>
      <c r="P1288" s="483">
        <v>0</v>
      </c>
      <c r="Q1288" s="483">
        <v>0</v>
      </c>
      <c r="R1288" s="89">
        <v>172.87358</v>
      </c>
      <c r="S1288" s="483">
        <v>0</v>
      </c>
      <c r="T1288" s="483">
        <v>0</v>
      </c>
      <c r="U1288" s="483">
        <v>0</v>
      </c>
      <c r="V1288" s="483">
        <v>0</v>
      </c>
      <c r="W1288" s="483">
        <v>0</v>
      </c>
      <c r="X1288" s="483">
        <v>0</v>
      </c>
      <c r="Y1288" s="483">
        <v>0</v>
      </c>
      <c r="Z1288" s="483">
        <v>0</v>
      </c>
      <c r="AA1288" s="483">
        <v>0</v>
      </c>
      <c r="AB1288" s="483">
        <v>0</v>
      </c>
      <c r="AC1288" s="483">
        <v>0</v>
      </c>
      <c r="AD1288" s="483">
        <v>0</v>
      </c>
      <c r="AE1288" s="483">
        <v>453.93463000000003</v>
      </c>
      <c r="AF1288" s="233">
        <v>0</v>
      </c>
      <c r="AG1288" s="233">
        <v>0</v>
      </c>
      <c r="AH1288" s="233">
        <v>0</v>
      </c>
      <c r="AI1288" s="233">
        <v>0</v>
      </c>
      <c r="AJ1288" s="488">
        <v>453.93463000000003</v>
      </c>
    </row>
    <row r="1289" spans="1:36" s="42" customFormat="1" x14ac:dyDescent="0.25">
      <c r="A1289" s="406"/>
      <c r="B1289" s="115">
        <v>740330</v>
      </c>
      <c r="C1289" s="185" t="s">
        <v>276</v>
      </c>
      <c r="D1289" s="483">
        <v>0</v>
      </c>
      <c r="E1289" s="483">
        <v>0</v>
      </c>
      <c r="F1289" s="483">
        <v>0</v>
      </c>
      <c r="G1289" s="483">
        <v>0</v>
      </c>
      <c r="H1289" s="89">
        <v>0</v>
      </c>
      <c r="I1289" s="483">
        <v>0</v>
      </c>
      <c r="J1289" s="483">
        <v>0</v>
      </c>
      <c r="K1289" s="483">
        <v>0</v>
      </c>
      <c r="L1289" s="483">
        <v>0</v>
      </c>
      <c r="M1289" s="483">
        <v>0</v>
      </c>
      <c r="N1289" s="483">
        <v>0</v>
      </c>
      <c r="O1289" s="483">
        <v>0</v>
      </c>
      <c r="P1289" s="483">
        <v>0</v>
      </c>
      <c r="Q1289" s="483">
        <v>0</v>
      </c>
      <c r="R1289" s="89">
        <v>0</v>
      </c>
      <c r="S1289" s="483">
        <v>0</v>
      </c>
      <c r="T1289" s="483">
        <v>0</v>
      </c>
      <c r="U1289" s="483">
        <v>0</v>
      </c>
      <c r="V1289" s="483">
        <v>0</v>
      </c>
      <c r="W1289" s="483">
        <v>0</v>
      </c>
      <c r="X1289" s="483">
        <v>0</v>
      </c>
      <c r="Y1289" s="483">
        <v>0</v>
      </c>
      <c r="Z1289" s="483">
        <v>0</v>
      </c>
      <c r="AA1289" s="483">
        <v>0</v>
      </c>
      <c r="AB1289" s="483">
        <v>0</v>
      </c>
      <c r="AC1289" s="483">
        <v>0</v>
      </c>
      <c r="AD1289" s="483">
        <v>0</v>
      </c>
      <c r="AE1289" s="483">
        <v>0</v>
      </c>
      <c r="AF1289" s="233">
        <v>0</v>
      </c>
      <c r="AG1289" s="233">
        <v>0</v>
      </c>
      <c r="AH1289" s="233">
        <v>0</v>
      </c>
      <c r="AI1289" s="233">
        <v>0</v>
      </c>
      <c r="AJ1289" s="488">
        <v>0</v>
      </c>
    </row>
    <row r="1290" spans="1:36" s="42" customFormat="1" x14ac:dyDescent="0.25">
      <c r="A1290" s="406"/>
      <c r="B1290" s="115">
        <v>740335</v>
      </c>
      <c r="C1290" s="185" t="s">
        <v>459</v>
      </c>
      <c r="D1290" s="483">
        <v>0</v>
      </c>
      <c r="E1290" s="483">
        <v>0</v>
      </c>
      <c r="F1290" s="483">
        <v>0</v>
      </c>
      <c r="G1290" s="483">
        <v>0</v>
      </c>
      <c r="H1290" s="89">
        <v>0</v>
      </c>
      <c r="I1290" s="483">
        <v>0</v>
      </c>
      <c r="J1290" s="483">
        <v>0</v>
      </c>
      <c r="K1290" s="483">
        <v>0</v>
      </c>
      <c r="L1290" s="483">
        <v>0</v>
      </c>
      <c r="M1290" s="483">
        <v>0</v>
      </c>
      <c r="N1290" s="483">
        <v>0</v>
      </c>
      <c r="O1290" s="483">
        <v>0</v>
      </c>
      <c r="P1290" s="483">
        <v>0</v>
      </c>
      <c r="Q1290" s="483">
        <v>0</v>
      </c>
      <c r="R1290" s="89">
        <v>0</v>
      </c>
      <c r="S1290" s="483">
        <v>0</v>
      </c>
      <c r="T1290" s="483">
        <v>0</v>
      </c>
      <c r="U1290" s="483">
        <v>0</v>
      </c>
      <c r="V1290" s="483">
        <v>0</v>
      </c>
      <c r="W1290" s="483">
        <v>0</v>
      </c>
      <c r="X1290" s="483">
        <v>0</v>
      </c>
      <c r="Y1290" s="483">
        <v>0</v>
      </c>
      <c r="Z1290" s="483">
        <v>0</v>
      </c>
      <c r="AA1290" s="483">
        <v>0</v>
      </c>
      <c r="AB1290" s="483">
        <v>0</v>
      </c>
      <c r="AC1290" s="483">
        <v>0</v>
      </c>
      <c r="AD1290" s="483">
        <v>0</v>
      </c>
      <c r="AE1290" s="483">
        <v>0</v>
      </c>
      <c r="AF1290" s="233">
        <v>0</v>
      </c>
      <c r="AG1290" s="233">
        <v>0</v>
      </c>
      <c r="AH1290" s="233">
        <v>0</v>
      </c>
      <c r="AI1290" s="233">
        <v>0</v>
      </c>
      <c r="AJ1290" s="488">
        <v>0</v>
      </c>
    </row>
    <row r="1291" spans="1:36" s="42" customFormat="1" x14ac:dyDescent="0.25">
      <c r="A1291" s="406"/>
      <c r="B1291" s="115">
        <v>740340</v>
      </c>
      <c r="C1291" s="185" t="s">
        <v>463</v>
      </c>
      <c r="D1291" s="483">
        <v>0</v>
      </c>
      <c r="E1291" s="483">
        <v>0</v>
      </c>
      <c r="F1291" s="483">
        <v>0</v>
      </c>
      <c r="G1291" s="483">
        <v>0</v>
      </c>
      <c r="H1291" s="89">
        <v>0</v>
      </c>
      <c r="I1291" s="483">
        <v>0</v>
      </c>
      <c r="J1291" s="483">
        <v>0</v>
      </c>
      <c r="K1291" s="483">
        <v>0</v>
      </c>
      <c r="L1291" s="483">
        <v>0</v>
      </c>
      <c r="M1291" s="483">
        <v>0</v>
      </c>
      <c r="N1291" s="483">
        <v>0</v>
      </c>
      <c r="O1291" s="483">
        <v>0</v>
      </c>
      <c r="P1291" s="483">
        <v>0</v>
      </c>
      <c r="Q1291" s="483">
        <v>0</v>
      </c>
      <c r="R1291" s="89">
        <v>0</v>
      </c>
      <c r="S1291" s="483">
        <v>0</v>
      </c>
      <c r="T1291" s="483">
        <v>0</v>
      </c>
      <c r="U1291" s="483">
        <v>0</v>
      </c>
      <c r="V1291" s="483">
        <v>0</v>
      </c>
      <c r="W1291" s="483">
        <v>0</v>
      </c>
      <c r="X1291" s="483">
        <v>0</v>
      </c>
      <c r="Y1291" s="483">
        <v>0</v>
      </c>
      <c r="Z1291" s="483">
        <v>0</v>
      </c>
      <c r="AA1291" s="483">
        <v>0</v>
      </c>
      <c r="AB1291" s="483">
        <v>0</v>
      </c>
      <c r="AC1291" s="483">
        <v>0</v>
      </c>
      <c r="AD1291" s="483">
        <v>0</v>
      </c>
      <c r="AE1291" s="483">
        <v>0</v>
      </c>
      <c r="AF1291" s="233">
        <v>0</v>
      </c>
      <c r="AG1291" s="233">
        <v>0</v>
      </c>
      <c r="AH1291" s="233">
        <v>0</v>
      </c>
      <c r="AI1291" s="233">
        <v>0</v>
      </c>
      <c r="AJ1291" s="488">
        <v>0</v>
      </c>
    </row>
    <row r="1292" spans="1:36" s="42" customFormat="1" x14ac:dyDescent="0.25">
      <c r="A1292" s="406"/>
      <c r="B1292" s="115">
        <v>740345</v>
      </c>
      <c r="C1292" s="185" t="s">
        <v>464</v>
      </c>
      <c r="D1292" s="483">
        <v>0</v>
      </c>
      <c r="E1292" s="483">
        <v>0</v>
      </c>
      <c r="F1292" s="483">
        <v>0</v>
      </c>
      <c r="G1292" s="483">
        <v>0</v>
      </c>
      <c r="H1292" s="89">
        <v>0</v>
      </c>
      <c r="I1292" s="483">
        <v>0</v>
      </c>
      <c r="J1292" s="483">
        <v>0</v>
      </c>
      <c r="K1292" s="483">
        <v>0</v>
      </c>
      <c r="L1292" s="483">
        <v>0</v>
      </c>
      <c r="M1292" s="483">
        <v>0</v>
      </c>
      <c r="N1292" s="483">
        <v>0</v>
      </c>
      <c r="O1292" s="483">
        <v>0</v>
      </c>
      <c r="P1292" s="483">
        <v>0</v>
      </c>
      <c r="Q1292" s="483">
        <v>0</v>
      </c>
      <c r="R1292" s="89">
        <v>0</v>
      </c>
      <c r="S1292" s="483">
        <v>0</v>
      </c>
      <c r="T1292" s="483">
        <v>0</v>
      </c>
      <c r="U1292" s="483">
        <v>0</v>
      </c>
      <c r="V1292" s="483">
        <v>0</v>
      </c>
      <c r="W1292" s="483">
        <v>0</v>
      </c>
      <c r="X1292" s="483">
        <v>0</v>
      </c>
      <c r="Y1292" s="483">
        <v>0</v>
      </c>
      <c r="Z1292" s="483">
        <v>0</v>
      </c>
      <c r="AA1292" s="483">
        <v>0</v>
      </c>
      <c r="AB1292" s="483">
        <v>0</v>
      </c>
      <c r="AC1292" s="483">
        <v>0</v>
      </c>
      <c r="AD1292" s="483">
        <v>0</v>
      </c>
      <c r="AE1292" s="483">
        <v>0</v>
      </c>
      <c r="AF1292" s="233">
        <v>0</v>
      </c>
      <c r="AG1292" s="233">
        <v>0</v>
      </c>
      <c r="AH1292" s="233">
        <v>0</v>
      </c>
      <c r="AI1292" s="233">
        <v>0</v>
      </c>
      <c r="AJ1292" s="488">
        <v>0</v>
      </c>
    </row>
    <row r="1293" spans="1:36" s="42" customFormat="1" x14ac:dyDescent="0.25">
      <c r="A1293" s="406"/>
      <c r="B1293" s="115">
        <v>740350</v>
      </c>
      <c r="C1293" s="185" t="s">
        <v>461</v>
      </c>
      <c r="D1293" s="483">
        <v>0</v>
      </c>
      <c r="E1293" s="483">
        <v>0</v>
      </c>
      <c r="F1293" s="483">
        <v>0</v>
      </c>
      <c r="G1293" s="483">
        <v>0</v>
      </c>
      <c r="H1293" s="89">
        <v>0</v>
      </c>
      <c r="I1293" s="483">
        <v>0</v>
      </c>
      <c r="J1293" s="483">
        <v>0</v>
      </c>
      <c r="K1293" s="483">
        <v>0</v>
      </c>
      <c r="L1293" s="483">
        <v>0</v>
      </c>
      <c r="M1293" s="483">
        <v>0</v>
      </c>
      <c r="N1293" s="483">
        <v>0</v>
      </c>
      <c r="O1293" s="483">
        <v>0</v>
      </c>
      <c r="P1293" s="483">
        <v>0</v>
      </c>
      <c r="Q1293" s="483">
        <v>0</v>
      </c>
      <c r="R1293" s="89">
        <v>0</v>
      </c>
      <c r="S1293" s="483">
        <v>0</v>
      </c>
      <c r="T1293" s="483">
        <v>0</v>
      </c>
      <c r="U1293" s="483">
        <v>0</v>
      </c>
      <c r="V1293" s="483">
        <v>0</v>
      </c>
      <c r="W1293" s="483">
        <v>0</v>
      </c>
      <c r="X1293" s="483">
        <v>0</v>
      </c>
      <c r="Y1293" s="483">
        <v>0</v>
      </c>
      <c r="Z1293" s="483">
        <v>0</v>
      </c>
      <c r="AA1293" s="483">
        <v>0</v>
      </c>
      <c r="AB1293" s="483">
        <v>0</v>
      </c>
      <c r="AC1293" s="483">
        <v>0</v>
      </c>
      <c r="AD1293" s="483">
        <v>0</v>
      </c>
      <c r="AE1293" s="483">
        <v>0</v>
      </c>
      <c r="AF1293" s="233">
        <v>0</v>
      </c>
      <c r="AG1293" s="233">
        <v>0</v>
      </c>
      <c r="AH1293" s="233">
        <v>0</v>
      </c>
      <c r="AI1293" s="233">
        <v>0</v>
      </c>
      <c r="AJ1293" s="488">
        <v>0</v>
      </c>
    </row>
    <row r="1294" spans="1:36" s="42" customFormat="1" x14ac:dyDescent="0.25">
      <c r="A1294" s="406"/>
      <c r="B1294" s="115">
        <v>7404</v>
      </c>
      <c r="C1294" s="185" t="s">
        <v>1736</v>
      </c>
      <c r="D1294" s="483">
        <v>0</v>
      </c>
      <c r="E1294" s="483">
        <v>3299962.2297499999</v>
      </c>
      <c r="F1294" s="483">
        <v>0</v>
      </c>
      <c r="G1294" s="483">
        <v>15544.48718</v>
      </c>
      <c r="H1294" s="89">
        <v>3315506.7169300001</v>
      </c>
      <c r="I1294" s="483">
        <v>1261114.97805</v>
      </c>
      <c r="J1294" s="483">
        <v>2010</v>
      </c>
      <c r="K1294" s="483">
        <v>484267.49300000002</v>
      </c>
      <c r="L1294" s="483">
        <v>847860.46462999994</v>
      </c>
      <c r="M1294" s="483">
        <v>0</v>
      </c>
      <c r="N1294" s="483">
        <v>0</v>
      </c>
      <c r="O1294" s="483">
        <v>0</v>
      </c>
      <c r="P1294" s="483">
        <v>83968.414860000004</v>
      </c>
      <c r="Q1294" s="483">
        <v>197563.39079</v>
      </c>
      <c r="R1294" s="89">
        <v>2876784.7413300001</v>
      </c>
      <c r="S1294" s="483">
        <v>169203.99645000001</v>
      </c>
      <c r="T1294" s="483">
        <v>0</v>
      </c>
      <c r="U1294" s="483">
        <v>0</v>
      </c>
      <c r="V1294" s="483">
        <v>0</v>
      </c>
      <c r="W1294" s="483">
        <v>0</v>
      </c>
      <c r="X1294" s="483">
        <v>0</v>
      </c>
      <c r="Y1294" s="483">
        <v>0</v>
      </c>
      <c r="Z1294" s="483">
        <v>0</v>
      </c>
      <c r="AA1294" s="483">
        <v>0</v>
      </c>
      <c r="AB1294" s="483">
        <v>106359.34815000001</v>
      </c>
      <c r="AC1294" s="483">
        <v>0</v>
      </c>
      <c r="AD1294" s="483">
        <v>275563.34460000001</v>
      </c>
      <c r="AE1294" s="483">
        <v>6467854.8028600002</v>
      </c>
      <c r="AF1294" s="233">
        <v>484267.49300000002</v>
      </c>
      <c r="AG1294" s="233">
        <v>847860.46462999994</v>
      </c>
      <c r="AH1294" s="233">
        <v>0</v>
      </c>
      <c r="AI1294" s="233">
        <v>0</v>
      </c>
      <c r="AJ1294" s="488">
        <v>5135726.8452300001</v>
      </c>
    </row>
    <row r="1295" spans="1:36" s="42" customFormat="1" x14ac:dyDescent="0.25">
      <c r="A1295" s="406"/>
      <c r="B1295" s="115">
        <v>740405</v>
      </c>
      <c r="C1295" s="185" t="s">
        <v>454</v>
      </c>
      <c r="D1295" s="483">
        <v>0</v>
      </c>
      <c r="E1295" s="483">
        <v>3299962.2297499999</v>
      </c>
      <c r="F1295" s="483">
        <v>0</v>
      </c>
      <c r="G1295" s="483">
        <v>15544.48718</v>
      </c>
      <c r="H1295" s="89">
        <v>3315506.7169300001</v>
      </c>
      <c r="I1295" s="483">
        <v>1261114.97805</v>
      </c>
      <c r="J1295" s="483">
        <v>2010</v>
      </c>
      <c r="K1295" s="483">
        <v>457620.94900000002</v>
      </c>
      <c r="L1295" s="483">
        <v>847860.46462999994</v>
      </c>
      <c r="M1295" s="483">
        <v>0</v>
      </c>
      <c r="N1295" s="483">
        <v>0</v>
      </c>
      <c r="O1295" s="483">
        <v>0</v>
      </c>
      <c r="P1295" s="483">
        <v>83968.414860000004</v>
      </c>
      <c r="Q1295" s="483">
        <v>197563.39079</v>
      </c>
      <c r="R1295" s="89">
        <v>2850138.1973299999</v>
      </c>
      <c r="S1295" s="483">
        <v>169203.99645000001</v>
      </c>
      <c r="T1295" s="483">
        <v>0</v>
      </c>
      <c r="U1295" s="483">
        <v>0</v>
      </c>
      <c r="V1295" s="483">
        <v>0</v>
      </c>
      <c r="W1295" s="483">
        <v>0</v>
      </c>
      <c r="X1295" s="483">
        <v>0</v>
      </c>
      <c r="Y1295" s="483">
        <v>0</v>
      </c>
      <c r="Z1295" s="483">
        <v>0</v>
      </c>
      <c r="AA1295" s="483">
        <v>0</v>
      </c>
      <c r="AB1295" s="483">
        <v>106359.34815000001</v>
      </c>
      <c r="AC1295" s="483">
        <v>0</v>
      </c>
      <c r="AD1295" s="483">
        <v>275563.34460000001</v>
      </c>
      <c r="AE1295" s="483">
        <v>6441208.2588600004</v>
      </c>
      <c r="AF1295" s="233">
        <v>457620.94900000002</v>
      </c>
      <c r="AG1295" s="233">
        <v>847860.46462999994</v>
      </c>
      <c r="AH1295" s="233">
        <v>0</v>
      </c>
      <c r="AI1295" s="233">
        <v>0</v>
      </c>
      <c r="AJ1295" s="488">
        <v>5135726.8452300001</v>
      </c>
    </row>
    <row r="1296" spans="1:36" s="42" customFormat="1" x14ac:dyDescent="0.25">
      <c r="A1296" s="406"/>
      <c r="B1296" s="115">
        <v>740410</v>
      </c>
      <c r="C1296" s="185" t="s">
        <v>456</v>
      </c>
      <c r="D1296" s="483">
        <v>0</v>
      </c>
      <c r="E1296" s="483">
        <v>0</v>
      </c>
      <c r="F1296" s="483">
        <v>0</v>
      </c>
      <c r="G1296" s="483">
        <v>0</v>
      </c>
      <c r="H1296" s="89">
        <v>0</v>
      </c>
      <c r="I1296" s="483">
        <v>0</v>
      </c>
      <c r="J1296" s="483">
        <v>0</v>
      </c>
      <c r="K1296" s="483">
        <v>26646.544000000002</v>
      </c>
      <c r="L1296" s="483">
        <v>0</v>
      </c>
      <c r="M1296" s="483">
        <v>0</v>
      </c>
      <c r="N1296" s="483">
        <v>0</v>
      </c>
      <c r="O1296" s="483">
        <v>0</v>
      </c>
      <c r="P1296" s="483">
        <v>0</v>
      </c>
      <c r="Q1296" s="483">
        <v>0</v>
      </c>
      <c r="R1296" s="89">
        <v>26646.544000000002</v>
      </c>
      <c r="S1296" s="483">
        <v>0</v>
      </c>
      <c r="T1296" s="483">
        <v>0</v>
      </c>
      <c r="U1296" s="483">
        <v>0</v>
      </c>
      <c r="V1296" s="483">
        <v>0</v>
      </c>
      <c r="W1296" s="483">
        <v>0</v>
      </c>
      <c r="X1296" s="483">
        <v>0</v>
      </c>
      <c r="Y1296" s="483">
        <v>0</v>
      </c>
      <c r="Z1296" s="483">
        <v>0</v>
      </c>
      <c r="AA1296" s="483">
        <v>0</v>
      </c>
      <c r="AB1296" s="483">
        <v>0</v>
      </c>
      <c r="AC1296" s="483">
        <v>0</v>
      </c>
      <c r="AD1296" s="483">
        <v>0</v>
      </c>
      <c r="AE1296" s="483">
        <v>26646.544000000002</v>
      </c>
      <c r="AF1296" s="233">
        <v>26646.544000000002</v>
      </c>
      <c r="AG1296" s="233">
        <v>0</v>
      </c>
      <c r="AH1296" s="233">
        <v>0</v>
      </c>
      <c r="AI1296" s="233">
        <v>0</v>
      </c>
      <c r="AJ1296" s="488">
        <v>0</v>
      </c>
    </row>
    <row r="1297" spans="1:36" s="42" customFormat="1" x14ac:dyDescent="0.25">
      <c r="A1297" s="406"/>
      <c r="B1297" s="115">
        <v>7405</v>
      </c>
      <c r="C1297" s="185" t="s">
        <v>898</v>
      </c>
      <c r="D1297" s="483">
        <v>0</v>
      </c>
      <c r="E1297" s="483">
        <v>0</v>
      </c>
      <c r="F1297" s="483">
        <v>0</v>
      </c>
      <c r="G1297" s="483">
        <v>0</v>
      </c>
      <c r="H1297" s="89">
        <v>0</v>
      </c>
      <c r="I1297" s="483">
        <v>0</v>
      </c>
      <c r="J1297" s="483">
        <v>0</v>
      </c>
      <c r="K1297" s="483">
        <v>0</v>
      </c>
      <c r="L1297" s="483">
        <v>0</v>
      </c>
      <c r="M1297" s="483">
        <v>0</v>
      </c>
      <c r="N1297" s="483">
        <v>0</v>
      </c>
      <c r="O1297" s="483">
        <v>0</v>
      </c>
      <c r="P1297" s="483">
        <v>0</v>
      </c>
      <c r="Q1297" s="483">
        <v>0</v>
      </c>
      <c r="R1297" s="89">
        <v>0</v>
      </c>
      <c r="S1297" s="483">
        <v>0</v>
      </c>
      <c r="T1297" s="483">
        <v>0</v>
      </c>
      <c r="U1297" s="483">
        <v>0</v>
      </c>
      <c r="V1297" s="483">
        <v>0</v>
      </c>
      <c r="W1297" s="483">
        <v>0</v>
      </c>
      <c r="X1297" s="483">
        <v>0</v>
      </c>
      <c r="Y1297" s="483">
        <v>0</v>
      </c>
      <c r="Z1297" s="483">
        <v>0</v>
      </c>
      <c r="AA1297" s="483">
        <v>0</v>
      </c>
      <c r="AB1297" s="483">
        <v>0</v>
      </c>
      <c r="AC1297" s="483">
        <v>0</v>
      </c>
      <c r="AD1297" s="483">
        <v>0</v>
      </c>
      <c r="AE1297" s="483">
        <v>0</v>
      </c>
      <c r="AF1297" s="233">
        <v>0</v>
      </c>
      <c r="AG1297" s="233">
        <v>0</v>
      </c>
      <c r="AH1297" s="233">
        <v>0</v>
      </c>
      <c r="AI1297" s="233">
        <v>0</v>
      </c>
      <c r="AJ1297" s="488">
        <v>0</v>
      </c>
    </row>
    <row r="1298" spans="1:36" s="42" customFormat="1" x14ac:dyDescent="0.25">
      <c r="A1298" s="406"/>
      <c r="B1298" s="115">
        <v>7406</v>
      </c>
      <c r="C1298" s="185" t="s">
        <v>465</v>
      </c>
      <c r="D1298" s="483">
        <v>0</v>
      </c>
      <c r="E1298" s="483">
        <v>0</v>
      </c>
      <c r="F1298" s="483">
        <v>0</v>
      </c>
      <c r="G1298" s="483">
        <v>0</v>
      </c>
      <c r="H1298" s="89">
        <v>0</v>
      </c>
      <c r="I1298" s="483">
        <v>0</v>
      </c>
      <c r="J1298" s="483">
        <v>0</v>
      </c>
      <c r="K1298" s="483">
        <v>0</v>
      </c>
      <c r="L1298" s="483">
        <v>0</v>
      </c>
      <c r="M1298" s="483">
        <v>0</v>
      </c>
      <c r="N1298" s="483">
        <v>0</v>
      </c>
      <c r="O1298" s="483">
        <v>0</v>
      </c>
      <c r="P1298" s="483">
        <v>0</v>
      </c>
      <c r="Q1298" s="483">
        <v>0</v>
      </c>
      <c r="R1298" s="89">
        <v>0</v>
      </c>
      <c r="S1298" s="483">
        <v>0</v>
      </c>
      <c r="T1298" s="483">
        <v>0</v>
      </c>
      <c r="U1298" s="483">
        <v>0</v>
      </c>
      <c r="V1298" s="483">
        <v>0</v>
      </c>
      <c r="W1298" s="483">
        <v>0</v>
      </c>
      <c r="X1298" s="483">
        <v>0</v>
      </c>
      <c r="Y1298" s="483">
        <v>0</v>
      </c>
      <c r="Z1298" s="483">
        <v>0</v>
      </c>
      <c r="AA1298" s="483">
        <v>0</v>
      </c>
      <c r="AB1298" s="483">
        <v>0</v>
      </c>
      <c r="AC1298" s="483">
        <v>0</v>
      </c>
      <c r="AD1298" s="483">
        <v>0</v>
      </c>
      <c r="AE1298" s="483">
        <v>0</v>
      </c>
      <c r="AF1298" s="233">
        <v>0</v>
      </c>
      <c r="AG1298" s="233">
        <v>0</v>
      </c>
      <c r="AH1298" s="233">
        <v>0</v>
      </c>
      <c r="AI1298" s="233">
        <v>0</v>
      </c>
      <c r="AJ1298" s="488">
        <v>0</v>
      </c>
    </row>
    <row r="1299" spans="1:36" s="42" customFormat="1" x14ac:dyDescent="0.25">
      <c r="A1299" s="406"/>
      <c r="B1299" s="115">
        <v>740605</v>
      </c>
      <c r="C1299" s="185" t="s">
        <v>199</v>
      </c>
      <c r="D1299" s="483">
        <v>0</v>
      </c>
      <c r="E1299" s="483">
        <v>0</v>
      </c>
      <c r="F1299" s="483">
        <v>0</v>
      </c>
      <c r="G1299" s="483">
        <v>0</v>
      </c>
      <c r="H1299" s="89">
        <v>0</v>
      </c>
      <c r="I1299" s="483">
        <v>0</v>
      </c>
      <c r="J1299" s="483">
        <v>0</v>
      </c>
      <c r="K1299" s="483">
        <v>0</v>
      </c>
      <c r="L1299" s="483">
        <v>0</v>
      </c>
      <c r="M1299" s="483">
        <v>0</v>
      </c>
      <c r="N1299" s="483">
        <v>0</v>
      </c>
      <c r="O1299" s="483">
        <v>0</v>
      </c>
      <c r="P1299" s="483">
        <v>0</v>
      </c>
      <c r="Q1299" s="483">
        <v>0</v>
      </c>
      <c r="R1299" s="89">
        <v>0</v>
      </c>
      <c r="S1299" s="483">
        <v>0</v>
      </c>
      <c r="T1299" s="483">
        <v>0</v>
      </c>
      <c r="U1299" s="483">
        <v>0</v>
      </c>
      <c r="V1299" s="483">
        <v>0</v>
      </c>
      <c r="W1299" s="483">
        <v>0</v>
      </c>
      <c r="X1299" s="483">
        <v>0</v>
      </c>
      <c r="Y1299" s="483">
        <v>0</v>
      </c>
      <c r="Z1299" s="483">
        <v>0</v>
      </c>
      <c r="AA1299" s="483">
        <v>0</v>
      </c>
      <c r="AB1299" s="483">
        <v>0</v>
      </c>
      <c r="AC1299" s="483">
        <v>0</v>
      </c>
      <c r="AD1299" s="483">
        <v>0</v>
      </c>
      <c r="AE1299" s="483">
        <v>0</v>
      </c>
      <c r="AF1299" s="233">
        <v>0</v>
      </c>
      <c r="AG1299" s="233">
        <v>0</v>
      </c>
      <c r="AH1299" s="233">
        <v>0</v>
      </c>
      <c r="AI1299" s="233">
        <v>0</v>
      </c>
      <c r="AJ1299" s="488">
        <v>0</v>
      </c>
    </row>
    <row r="1300" spans="1:36" s="42" customFormat="1" x14ac:dyDescent="0.25">
      <c r="A1300" s="406"/>
      <c r="B1300" s="115">
        <v>740610</v>
      </c>
      <c r="C1300" s="185" t="s">
        <v>115</v>
      </c>
      <c r="D1300" s="483">
        <v>0</v>
      </c>
      <c r="E1300" s="483">
        <v>0</v>
      </c>
      <c r="F1300" s="483">
        <v>0</v>
      </c>
      <c r="G1300" s="483">
        <v>0</v>
      </c>
      <c r="H1300" s="89">
        <v>0</v>
      </c>
      <c r="I1300" s="483">
        <v>0</v>
      </c>
      <c r="J1300" s="483">
        <v>0</v>
      </c>
      <c r="K1300" s="483">
        <v>0</v>
      </c>
      <c r="L1300" s="483">
        <v>0</v>
      </c>
      <c r="M1300" s="483">
        <v>0</v>
      </c>
      <c r="N1300" s="483">
        <v>0</v>
      </c>
      <c r="O1300" s="483">
        <v>0</v>
      </c>
      <c r="P1300" s="483">
        <v>0</v>
      </c>
      <c r="Q1300" s="483">
        <v>0</v>
      </c>
      <c r="R1300" s="89">
        <v>0</v>
      </c>
      <c r="S1300" s="483">
        <v>0</v>
      </c>
      <c r="T1300" s="483">
        <v>0</v>
      </c>
      <c r="U1300" s="483">
        <v>0</v>
      </c>
      <c r="V1300" s="483">
        <v>0</v>
      </c>
      <c r="W1300" s="483">
        <v>0</v>
      </c>
      <c r="X1300" s="483">
        <v>0</v>
      </c>
      <c r="Y1300" s="483">
        <v>0</v>
      </c>
      <c r="Z1300" s="483">
        <v>0</v>
      </c>
      <c r="AA1300" s="483">
        <v>0</v>
      </c>
      <c r="AB1300" s="483">
        <v>0</v>
      </c>
      <c r="AC1300" s="483">
        <v>0</v>
      </c>
      <c r="AD1300" s="483">
        <v>0</v>
      </c>
      <c r="AE1300" s="483">
        <v>0</v>
      </c>
      <c r="AF1300" s="233">
        <v>0</v>
      </c>
      <c r="AG1300" s="233">
        <v>0</v>
      </c>
      <c r="AH1300" s="233">
        <v>0</v>
      </c>
      <c r="AI1300" s="233">
        <v>0</v>
      </c>
      <c r="AJ1300" s="488">
        <v>0</v>
      </c>
    </row>
    <row r="1301" spans="1:36" s="42" customFormat="1" x14ac:dyDescent="0.25">
      <c r="A1301" s="406"/>
      <c r="B1301" s="115">
        <v>740615</v>
      </c>
      <c r="C1301" s="185" t="s">
        <v>116</v>
      </c>
      <c r="D1301" s="483">
        <v>0</v>
      </c>
      <c r="E1301" s="483">
        <v>0</v>
      </c>
      <c r="F1301" s="483">
        <v>0</v>
      </c>
      <c r="G1301" s="483">
        <v>0</v>
      </c>
      <c r="H1301" s="89">
        <v>0</v>
      </c>
      <c r="I1301" s="483">
        <v>0</v>
      </c>
      <c r="J1301" s="483">
        <v>0</v>
      </c>
      <c r="K1301" s="483">
        <v>0</v>
      </c>
      <c r="L1301" s="483">
        <v>0</v>
      </c>
      <c r="M1301" s="483">
        <v>0</v>
      </c>
      <c r="N1301" s="483">
        <v>0</v>
      </c>
      <c r="O1301" s="483">
        <v>0</v>
      </c>
      <c r="P1301" s="483">
        <v>0</v>
      </c>
      <c r="Q1301" s="483">
        <v>0</v>
      </c>
      <c r="R1301" s="89">
        <v>0</v>
      </c>
      <c r="S1301" s="483">
        <v>0</v>
      </c>
      <c r="T1301" s="483">
        <v>0</v>
      </c>
      <c r="U1301" s="483">
        <v>0</v>
      </c>
      <c r="V1301" s="483">
        <v>0</v>
      </c>
      <c r="W1301" s="483">
        <v>0</v>
      </c>
      <c r="X1301" s="483">
        <v>0</v>
      </c>
      <c r="Y1301" s="483">
        <v>0</v>
      </c>
      <c r="Z1301" s="483">
        <v>0</v>
      </c>
      <c r="AA1301" s="483">
        <v>0</v>
      </c>
      <c r="AB1301" s="483">
        <v>0</v>
      </c>
      <c r="AC1301" s="483">
        <v>0</v>
      </c>
      <c r="AD1301" s="483">
        <v>0</v>
      </c>
      <c r="AE1301" s="483">
        <v>0</v>
      </c>
      <c r="AF1301" s="233">
        <v>0</v>
      </c>
      <c r="AG1301" s="233">
        <v>0</v>
      </c>
      <c r="AH1301" s="233">
        <v>0</v>
      </c>
      <c r="AI1301" s="233">
        <v>0</v>
      </c>
      <c r="AJ1301" s="488">
        <v>0</v>
      </c>
    </row>
    <row r="1302" spans="1:36" s="42" customFormat="1" x14ac:dyDescent="0.25">
      <c r="A1302" s="406"/>
      <c r="B1302" s="115">
        <v>740620</v>
      </c>
      <c r="C1302" s="185" t="s">
        <v>209</v>
      </c>
      <c r="D1302" s="483">
        <v>0</v>
      </c>
      <c r="E1302" s="483">
        <v>0</v>
      </c>
      <c r="F1302" s="483">
        <v>0</v>
      </c>
      <c r="G1302" s="483">
        <v>0</v>
      </c>
      <c r="H1302" s="89">
        <v>0</v>
      </c>
      <c r="I1302" s="483">
        <v>0</v>
      </c>
      <c r="J1302" s="483">
        <v>0</v>
      </c>
      <c r="K1302" s="483">
        <v>0</v>
      </c>
      <c r="L1302" s="483">
        <v>0</v>
      </c>
      <c r="M1302" s="483">
        <v>0</v>
      </c>
      <c r="N1302" s="483">
        <v>0</v>
      </c>
      <c r="O1302" s="483">
        <v>0</v>
      </c>
      <c r="P1302" s="483">
        <v>0</v>
      </c>
      <c r="Q1302" s="483">
        <v>0</v>
      </c>
      <c r="R1302" s="89">
        <v>0</v>
      </c>
      <c r="S1302" s="483">
        <v>0</v>
      </c>
      <c r="T1302" s="483">
        <v>0</v>
      </c>
      <c r="U1302" s="483">
        <v>0</v>
      </c>
      <c r="V1302" s="483">
        <v>0</v>
      </c>
      <c r="W1302" s="483">
        <v>0</v>
      </c>
      <c r="X1302" s="483">
        <v>0</v>
      </c>
      <c r="Y1302" s="483">
        <v>0</v>
      </c>
      <c r="Z1302" s="483">
        <v>0</v>
      </c>
      <c r="AA1302" s="483">
        <v>0</v>
      </c>
      <c r="AB1302" s="483">
        <v>0</v>
      </c>
      <c r="AC1302" s="483">
        <v>0</v>
      </c>
      <c r="AD1302" s="483">
        <v>0</v>
      </c>
      <c r="AE1302" s="483">
        <v>0</v>
      </c>
      <c r="AF1302" s="233">
        <v>0</v>
      </c>
      <c r="AG1302" s="233">
        <v>0</v>
      </c>
      <c r="AH1302" s="233">
        <v>0</v>
      </c>
      <c r="AI1302" s="233">
        <v>0</v>
      </c>
      <c r="AJ1302" s="488">
        <v>0</v>
      </c>
    </row>
    <row r="1303" spans="1:36" s="42" customFormat="1" x14ac:dyDescent="0.25">
      <c r="A1303" s="406"/>
      <c r="B1303" s="115">
        <v>740625</v>
      </c>
      <c r="C1303" s="185" t="s">
        <v>421</v>
      </c>
      <c r="D1303" s="483">
        <v>0</v>
      </c>
      <c r="E1303" s="483">
        <v>0</v>
      </c>
      <c r="F1303" s="483">
        <v>0</v>
      </c>
      <c r="G1303" s="483">
        <v>0</v>
      </c>
      <c r="H1303" s="89">
        <v>0</v>
      </c>
      <c r="I1303" s="483">
        <v>0</v>
      </c>
      <c r="J1303" s="483">
        <v>0</v>
      </c>
      <c r="K1303" s="483">
        <v>0</v>
      </c>
      <c r="L1303" s="483">
        <v>0</v>
      </c>
      <c r="M1303" s="483">
        <v>0</v>
      </c>
      <c r="N1303" s="483">
        <v>0</v>
      </c>
      <c r="O1303" s="483">
        <v>0</v>
      </c>
      <c r="P1303" s="483">
        <v>0</v>
      </c>
      <c r="Q1303" s="483">
        <v>0</v>
      </c>
      <c r="R1303" s="89">
        <v>0</v>
      </c>
      <c r="S1303" s="483">
        <v>0</v>
      </c>
      <c r="T1303" s="483">
        <v>0</v>
      </c>
      <c r="U1303" s="483">
        <v>0</v>
      </c>
      <c r="V1303" s="483">
        <v>0</v>
      </c>
      <c r="W1303" s="483">
        <v>0</v>
      </c>
      <c r="X1303" s="483">
        <v>0</v>
      </c>
      <c r="Y1303" s="483">
        <v>0</v>
      </c>
      <c r="Z1303" s="483">
        <v>0</v>
      </c>
      <c r="AA1303" s="483">
        <v>0</v>
      </c>
      <c r="AB1303" s="483">
        <v>0</v>
      </c>
      <c r="AC1303" s="483">
        <v>0</v>
      </c>
      <c r="AD1303" s="483">
        <v>0</v>
      </c>
      <c r="AE1303" s="483">
        <v>0</v>
      </c>
      <c r="AF1303" s="233">
        <v>0</v>
      </c>
      <c r="AG1303" s="233">
        <v>0</v>
      </c>
      <c r="AH1303" s="233">
        <v>0</v>
      </c>
      <c r="AI1303" s="233">
        <v>0</v>
      </c>
      <c r="AJ1303" s="488">
        <v>0</v>
      </c>
    </row>
    <row r="1304" spans="1:36" s="42" customFormat="1" x14ac:dyDescent="0.25">
      <c r="A1304" s="406"/>
      <c r="B1304" s="115">
        <v>740630</v>
      </c>
      <c r="C1304" s="185" t="s">
        <v>210</v>
      </c>
      <c r="D1304" s="483">
        <v>0</v>
      </c>
      <c r="E1304" s="483">
        <v>0</v>
      </c>
      <c r="F1304" s="483">
        <v>0</v>
      </c>
      <c r="G1304" s="483">
        <v>0</v>
      </c>
      <c r="H1304" s="89">
        <v>0</v>
      </c>
      <c r="I1304" s="483">
        <v>0</v>
      </c>
      <c r="J1304" s="483">
        <v>0</v>
      </c>
      <c r="K1304" s="483">
        <v>0</v>
      </c>
      <c r="L1304" s="483">
        <v>0</v>
      </c>
      <c r="M1304" s="483">
        <v>0</v>
      </c>
      <c r="N1304" s="483">
        <v>0</v>
      </c>
      <c r="O1304" s="483">
        <v>0</v>
      </c>
      <c r="P1304" s="483">
        <v>0</v>
      </c>
      <c r="Q1304" s="483">
        <v>0</v>
      </c>
      <c r="R1304" s="89">
        <v>0</v>
      </c>
      <c r="S1304" s="483">
        <v>0</v>
      </c>
      <c r="T1304" s="483">
        <v>0</v>
      </c>
      <c r="U1304" s="483">
        <v>0</v>
      </c>
      <c r="V1304" s="483">
        <v>0</v>
      </c>
      <c r="W1304" s="483">
        <v>0</v>
      </c>
      <c r="X1304" s="483">
        <v>0</v>
      </c>
      <c r="Y1304" s="483">
        <v>0</v>
      </c>
      <c r="Z1304" s="483">
        <v>0</v>
      </c>
      <c r="AA1304" s="483">
        <v>0</v>
      </c>
      <c r="AB1304" s="483">
        <v>0</v>
      </c>
      <c r="AC1304" s="483">
        <v>0</v>
      </c>
      <c r="AD1304" s="483">
        <v>0</v>
      </c>
      <c r="AE1304" s="483">
        <v>0</v>
      </c>
      <c r="AF1304" s="233">
        <v>0</v>
      </c>
      <c r="AG1304" s="233">
        <v>0</v>
      </c>
      <c r="AH1304" s="233">
        <v>0</v>
      </c>
      <c r="AI1304" s="233">
        <v>0</v>
      </c>
      <c r="AJ1304" s="488">
        <v>0</v>
      </c>
    </row>
    <row r="1305" spans="1:36" s="42" customFormat="1" x14ac:dyDescent="0.25">
      <c r="A1305" s="406"/>
      <c r="B1305" s="115">
        <v>740635</v>
      </c>
      <c r="C1305" s="185" t="s">
        <v>117</v>
      </c>
      <c r="D1305" s="483">
        <v>0</v>
      </c>
      <c r="E1305" s="483">
        <v>0</v>
      </c>
      <c r="F1305" s="483">
        <v>0</v>
      </c>
      <c r="G1305" s="483">
        <v>0</v>
      </c>
      <c r="H1305" s="89">
        <v>0</v>
      </c>
      <c r="I1305" s="483">
        <v>0</v>
      </c>
      <c r="J1305" s="483">
        <v>0</v>
      </c>
      <c r="K1305" s="483">
        <v>0</v>
      </c>
      <c r="L1305" s="483">
        <v>0</v>
      </c>
      <c r="M1305" s="483">
        <v>0</v>
      </c>
      <c r="N1305" s="483">
        <v>0</v>
      </c>
      <c r="O1305" s="483">
        <v>0</v>
      </c>
      <c r="P1305" s="483">
        <v>0</v>
      </c>
      <c r="Q1305" s="483">
        <v>0</v>
      </c>
      <c r="R1305" s="89">
        <v>0</v>
      </c>
      <c r="S1305" s="483">
        <v>0</v>
      </c>
      <c r="T1305" s="483">
        <v>0</v>
      </c>
      <c r="U1305" s="483">
        <v>0</v>
      </c>
      <c r="V1305" s="483">
        <v>0</v>
      </c>
      <c r="W1305" s="483">
        <v>0</v>
      </c>
      <c r="X1305" s="483">
        <v>0</v>
      </c>
      <c r="Y1305" s="483">
        <v>0</v>
      </c>
      <c r="Z1305" s="483">
        <v>0</v>
      </c>
      <c r="AA1305" s="483">
        <v>0</v>
      </c>
      <c r="AB1305" s="483">
        <v>0</v>
      </c>
      <c r="AC1305" s="483">
        <v>0</v>
      </c>
      <c r="AD1305" s="483">
        <v>0</v>
      </c>
      <c r="AE1305" s="483">
        <v>0</v>
      </c>
      <c r="AF1305" s="233">
        <v>0</v>
      </c>
      <c r="AG1305" s="233">
        <v>0</v>
      </c>
      <c r="AH1305" s="233">
        <v>0</v>
      </c>
      <c r="AI1305" s="233">
        <v>0</v>
      </c>
      <c r="AJ1305" s="488">
        <v>0</v>
      </c>
    </row>
    <row r="1306" spans="1:36" s="42" customFormat="1" x14ac:dyDescent="0.25">
      <c r="A1306" s="406"/>
      <c r="B1306" s="115">
        <v>7407</v>
      </c>
      <c r="C1306" s="185" t="s">
        <v>466</v>
      </c>
      <c r="D1306" s="483">
        <v>81606.492459999994</v>
      </c>
      <c r="E1306" s="483">
        <v>812060.7389</v>
      </c>
      <c r="F1306" s="483">
        <v>74057.212400000004</v>
      </c>
      <c r="G1306" s="483">
        <v>118328.65912</v>
      </c>
      <c r="H1306" s="89">
        <v>1086053.1028799999</v>
      </c>
      <c r="I1306" s="483">
        <v>20758.62025</v>
      </c>
      <c r="J1306" s="483">
        <v>70440.014869999999</v>
      </c>
      <c r="K1306" s="483">
        <v>19.238</v>
      </c>
      <c r="L1306" s="483">
        <v>6500</v>
      </c>
      <c r="M1306" s="483">
        <v>32921.723019999998</v>
      </c>
      <c r="N1306" s="483">
        <v>135952.40547</v>
      </c>
      <c r="O1306" s="483">
        <v>2332.4162700000002</v>
      </c>
      <c r="P1306" s="483">
        <v>21127.47709</v>
      </c>
      <c r="Q1306" s="483">
        <v>1012.7967200000001</v>
      </c>
      <c r="R1306" s="89">
        <v>291064.69168999995</v>
      </c>
      <c r="S1306" s="483">
        <v>19500.086200000002</v>
      </c>
      <c r="T1306" s="483">
        <v>12700</v>
      </c>
      <c r="U1306" s="483">
        <v>16.147169999999999</v>
      </c>
      <c r="V1306" s="483">
        <v>0</v>
      </c>
      <c r="W1306" s="483">
        <v>0</v>
      </c>
      <c r="X1306" s="483">
        <v>0</v>
      </c>
      <c r="Y1306" s="483">
        <v>0</v>
      </c>
      <c r="Z1306" s="483">
        <v>0</v>
      </c>
      <c r="AA1306" s="483">
        <v>0</v>
      </c>
      <c r="AB1306" s="483">
        <v>12.19111</v>
      </c>
      <c r="AC1306" s="483">
        <v>0</v>
      </c>
      <c r="AD1306" s="483">
        <v>32228.424480000001</v>
      </c>
      <c r="AE1306" s="483">
        <v>1409346.21905</v>
      </c>
      <c r="AF1306" s="233">
        <v>135971.64347000001</v>
      </c>
      <c r="AG1306" s="233">
        <v>39421.723019999998</v>
      </c>
      <c r="AH1306" s="233">
        <v>0</v>
      </c>
      <c r="AI1306" s="233">
        <v>0</v>
      </c>
      <c r="AJ1306" s="488">
        <v>1233952.8525599998</v>
      </c>
    </row>
    <row r="1307" spans="1:36" s="42" customFormat="1" x14ac:dyDescent="0.25">
      <c r="A1307" s="406"/>
      <c r="B1307" s="115">
        <v>740705</v>
      </c>
      <c r="C1307" s="185" t="s">
        <v>467</v>
      </c>
      <c r="D1307" s="483">
        <v>4510.9754599999997</v>
      </c>
      <c r="E1307" s="483">
        <v>319004.70802000002</v>
      </c>
      <c r="F1307" s="483">
        <v>1421.85087</v>
      </c>
      <c r="G1307" s="483">
        <v>54512.566350000001</v>
      </c>
      <c r="H1307" s="89">
        <v>379450.10070000001</v>
      </c>
      <c r="I1307" s="483">
        <v>615.67836999999997</v>
      </c>
      <c r="J1307" s="483">
        <v>10958.805189999999</v>
      </c>
      <c r="K1307" s="483">
        <v>19.238</v>
      </c>
      <c r="L1307" s="483">
        <v>0</v>
      </c>
      <c r="M1307" s="483">
        <v>178.86619999999999</v>
      </c>
      <c r="N1307" s="483">
        <v>59221.552329999999</v>
      </c>
      <c r="O1307" s="483">
        <v>234.87316999999999</v>
      </c>
      <c r="P1307" s="483">
        <v>378.80142000000001</v>
      </c>
      <c r="Q1307" s="483">
        <v>12.796720000000001</v>
      </c>
      <c r="R1307" s="89">
        <v>71620.611400000009</v>
      </c>
      <c r="S1307" s="483">
        <v>7.5969999999999996E-2</v>
      </c>
      <c r="T1307" s="483">
        <v>0</v>
      </c>
      <c r="U1307" s="483">
        <v>16.147169999999999</v>
      </c>
      <c r="V1307" s="483">
        <v>0</v>
      </c>
      <c r="W1307" s="483">
        <v>0</v>
      </c>
      <c r="X1307" s="483">
        <v>0</v>
      </c>
      <c r="Y1307" s="483">
        <v>0</v>
      </c>
      <c r="Z1307" s="483">
        <v>0</v>
      </c>
      <c r="AA1307" s="483">
        <v>0</v>
      </c>
      <c r="AB1307" s="483">
        <v>0</v>
      </c>
      <c r="AC1307" s="483">
        <v>0</v>
      </c>
      <c r="AD1307" s="483">
        <v>16.223140000000001</v>
      </c>
      <c r="AE1307" s="483">
        <v>451086.93524000002</v>
      </c>
      <c r="AF1307" s="233">
        <v>59240.790329999996</v>
      </c>
      <c r="AG1307" s="233">
        <v>178.86619999999999</v>
      </c>
      <c r="AH1307" s="233">
        <v>0</v>
      </c>
      <c r="AI1307" s="233">
        <v>0</v>
      </c>
      <c r="AJ1307" s="488">
        <v>391667.27870999993</v>
      </c>
    </row>
    <row r="1308" spans="1:36" s="42" customFormat="1" x14ac:dyDescent="0.25">
      <c r="A1308" s="406"/>
      <c r="B1308" s="115">
        <v>740710</v>
      </c>
      <c r="C1308" s="185" t="s">
        <v>249</v>
      </c>
      <c r="D1308" s="483">
        <v>1.0000000000000001E-5</v>
      </c>
      <c r="E1308" s="483">
        <v>45.692</v>
      </c>
      <c r="F1308" s="483">
        <v>0</v>
      </c>
      <c r="G1308" s="483">
        <v>0</v>
      </c>
      <c r="H1308" s="89">
        <v>45.692010000000003</v>
      </c>
      <c r="I1308" s="483">
        <v>0</v>
      </c>
      <c r="J1308" s="483">
        <v>0</v>
      </c>
      <c r="K1308" s="483">
        <v>0</v>
      </c>
      <c r="L1308" s="483">
        <v>0</v>
      </c>
      <c r="M1308" s="483">
        <v>0</v>
      </c>
      <c r="N1308" s="483">
        <v>0</v>
      </c>
      <c r="O1308" s="483">
        <v>80.832380000000001</v>
      </c>
      <c r="P1308" s="483">
        <v>6154.3795</v>
      </c>
      <c r="Q1308" s="483">
        <v>0</v>
      </c>
      <c r="R1308" s="89">
        <v>6235.2118799999998</v>
      </c>
      <c r="S1308" s="483">
        <v>1.023E-2</v>
      </c>
      <c r="T1308" s="483">
        <v>0</v>
      </c>
      <c r="U1308" s="483">
        <v>0</v>
      </c>
      <c r="V1308" s="483">
        <v>0</v>
      </c>
      <c r="W1308" s="483">
        <v>0</v>
      </c>
      <c r="X1308" s="483">
        <v>0</v>
      </c>
      <c r="Y1308" s="483">
        <v>0</v>
      </c>
      <c r="Z1308" s="483">
        <v>0</v>
      </c>
      <c r="AA1308" s="483">
        <v>0</v>
      </c>
      <c r="AB1308" s="483">
        <v>12.19111</v>
      </c>
      <c r="AC1308" s="483">
        <v>0</v>
      </c>
      <c r="AD1308" s="483">
        <v>12.20134</v>
      </c>
      <c r="AE1308" s="483">
        <v>6293.1052299999992</v>
      </c>
      <c r="AF1308" s="233">
        <v>0</v>
      </c>
      <c r="AG1308" s="233">
        <v>0</v>
      </c>
      <c r="AH1308" s="233">
        <v>0</v>
      </c>
      <c r="AI1308" s="233">
        <v>0</v>
      </c>
      <c r="AJ1308" s="488">
        <v>6293.1052299999992</v>
      </c>
    </row>
    <row r="1309" spans="1:36" s="42" customFormat="1" x14ac:dyDescent="0.25">
      <c r="A1309" s="406"/>
      <c r="B1309" s="115">
        <v>740715</v>
      </c>
      <c r="C1309" s="185" t="s">
        <v>250</v>
      </c>
      <c r="D1309" s="483">
        <v>0</v>
      </c>
      <c r="E1309" s="483">
        <v>386.76247999999998</v>
      </c>
      <c r="F1309" s="483">
        <v>13622.33353</v>
      </c>
      <c r="G1309" s="483">
        <v>0</v>
      </c>
      <c r="H1309" s="89">
        <v>14009.096009999999</v>
      </c>
      <c r="I1309" s="483">
        <v>1638.2956999999999</v>
      </c>
      <c r="J1309" s="483">
        <v>6481.2096799999999</v>
      </c>
      <c r="K1309" s="483">
        <v>0</v>
      </c>
      <c r="L1309" s="483">
        <v>0</v>
      </c>
      <c r="M1309" s="483">
        <v>942.85681999999997</v>
      </c>
      <c r="N1309" s="483">
        <v>0</v>
      </c>
      <c r="O1309" s="483">
        <v>0</v>
      </c>
      <c r="P1309" s="483">
        <v>26.33446</v>
      </c>
      <c r="Q1309" s="483">
        <v>0</v>
      </c>
      <c r="R1309" s="89">
        <v>9088.6966599999996</v>
      </c>
      <c r="S1309" s="483">
        <v>0</v>
      </c>
      <c r="T1309" s="483">
        <v>0</v>
      </c>
      <c r="U1309" s="483">
        <v>0</v>
      </c>
      <c r="V1309" s="483">
        <v>0</v>
      </c>
      <c r="W1309" s="483">
        <v>0</v>
      </c>
      <c r="X1309" s="483">
        <v>0</v>
      </c>
      <c r="Y1309" s="483">
        <v>0</v>
      </c>
      <c r="Z1309" s="483">
        <v>0</v>
      </c>
      <c r="AA1309" s="483">
        <v>0</v>
      </c>
      <c r="AB1309" s="483">
        <v>0</v>
      </c>
      <c r="AC1309" s="483">
        <v>0</v>
      </c>
      <c r="AD1309" s="483">
        <v>0</v>
      </c>
      <c r="AE1309" s="483">
        <v>23097.792669999999</v>
      </c>
      <c r="AF1309" s="233">
        <v>0</v>
      </c>
      <c r="AG1309" s="233">
        <v>942.85681999999997</v>
      </c>
      <c r="AH1309" s="233">
        <v>0</v>
      </c>
      <c r="AI1309" s="233">
        <v>0</v>
      </c>
      <c r="AJ1309" s="488">
        <v>22154.935849999998</v>
      </c>
    </row>
    <row r="1310" spans="1:36" s="42" customFormat="1" x14ac:dyDescent="0.25">
      <c r="A1310" s="406"/>
      <c r="B1310" s="115">
        <v>740720</v>
      </c>
      <c r="C1310" s="185" t="s">
        <v>254</v>
      </c>
      <c r="D1310" s="483">
        <v>0</v>
      </c>
      <c r="E1310" s="483">
        <v>0</v>
      </c>
      <c r="F1310" s="483">
        <v>0</v>
      </c>
      <c r="G1310" s="483">
        <v>0</v>
      </c>
      <c r="H1310" s="89">
        <v>0</v>
      </c>
      <c r="I1310" s="483">
        <v>0</v>
      </c>
      <c r="J1310" s="483">
        <v>0</v>
      </c>
      <c r="K1310" s="483">
        <v>0</v>
      </c>
      <c r="L1310" s="483">
        <v>0</v>
      </c>
      <c r="M1310" s="483">
        <v>0</v>
      </c>
      <c r="N1310" s="483">
        <v>0</v>
      </c>
      <c r="O1310" s="483">
        <v>0</v>
      </c>
      <c r="P1310" s="483">
        <v>0</v>
      </c>
      <c r="Q1310" s="483">
        <v>0</v>
      </c>
      <c r="R1310" s="89">
        <v>0</v>
      </c>
      <c r="S1310" s="483">
        <v>0</v>
      </c>
      <c r="T1310" s="483">
        <v>0</v>
      </c>
      <c r="U1310" s="483">
        <v>0</v>
      </c>
      <c r="V1310" s="483">
        <v>0</v>
      </c>
      <c r="W1310" s="483">
        <v>0</v>
      </c>
      <c r="X1310" s="483">
        <v>0</v>
      </c>
      <c r="Y1310" s="483">
        <v>0</v>
      </c>
      <c r="Z1310" s="483">
        <v>0</v>
      </c>
      <c r="AA1310" s="483">
        <v>0</v>
      </c>
      <c r="AB1310" s="483">
        <v>0</v>
      </c>
      <c r="AC1310" s="483">
        <v>0</v>
      </c>
      <c r="AD1310" s="483">
        <v>0</v>
      </c>
      <c r="AE1310" s="483">
        <v>0</v>
      </c>
      <c r="AF1310" s="233">
        <v>0</v>
      </c>
      <c r="AG1310" s="233">
        <v>0</v>
      </c>
      <c r="AH1310" s="233">
        <v>0</v>
      </c>
      <c r="AI1310" s="233">
        <v>0</v>
      </c>
      <c r="AJ1310" s="488">
        <v>0</v>
      </c>
    </row>
    <row r="1311" spans="1:36" s="42" customFormat="1" x14ac:dyDescent="0.25">
      <c r="A1311" s="406"/>
      <c r="B1311" s="115">
        <v>740725</v>
      </c>
      <c r="C1311" s="185" t="s">
        <v>258</v>
      </c>
      <c r="D1311" s="483">
        <v>77095.516990000004</v>
      </c>
      <c r="E1311" s="483">
        <v>492623.57634999999</v>
      </c>
      <c r="F1311" s="483">
        <v>59013.027999999998</v>
      </c>
      <c r="G1311" s="483">
        <v>63057.505400000002</v>
      </c>
      <c r="H1311" s="89">
        <v>691789.62674000009</v>
      </c>
      <c r="I1311" s="483">
        <v>18501.392220000002</v>
      </c>
      <c r="J1311" s="483">
        <v>53000</v>
      </c>
      <c r="K1311" s="483">
        <v>0</v>
      </c>
      <c r="L1311" s="483">
        <v>6500</v>
      </c>
      <c r="M1311" s="483">
        <v>31800</v>
      </c>
      <c r="N1311" s="483">
        <v>76730.853140000007</v>
      </c>
      <c r="O1311" s="483">
        <v>2000</v>
      </c>
      <c r="P1311" s="483">
        <v>14503.26374</v>
      </c>
      <c r="Q1311" s="483">
        <v>1000</v>
      </c>
      <c r="R1311" s="89">
        <v>204035.5091</v>
      </c>
      <c r="S1311" s="483">
        <v>19500</v>
      </c>
      <c r="T1311" s="483">
        <v>12700</v>
      </c>
      <c r="U1311" s="483">
        <v>0</v>
      </c>
      <c r="V1311" s="483">
        <v>0</v>
      </c>
      <c r="W1311" s="483">
        <v>0</v>
      </c>
      <c r="X1311" s="483">
        <v>0</v>
      </c>
      <c r="Y1311" s="483">
        <v>0</v>
      </c>
      <c r="Z1311" s="483">
        <v>0</v>
      </c>
      <c r="AA1311" s="483">
        <v>0</v>
      </c>
      <c r="AB1311" s="483">
        <v>0</v>
      </c>
      <c r="AC1311" s="483">
        <v>0</v>
      </c>
      <c r="AD1311" s="483">
        <v>32200</v>
      </c>
      <c r="AE1311" s="483">
        <v>928025.13584000012</v>
      </c>
      <c r="AF1311" s="233">
        <v>76730.853140000007</v>
      </c>
      <c r="AG1311" s="233">
        <v>38300</v>
      </c>
      <c r="AH1311" s="233">
        <v>0</v>
      </c>
      <c r="AI1311" s="233">
        <v>0</v>
      </c>
      <c r="AJ1311" s="488">
        <v>812994.2827000001</v>
      </c>
    </row>
    <row r="1312" spans="1:36" s="42" customFormat="1" x14ac:dyDescent="0.25">
      <c r="A1312" s="406"/>
      <c r="B1312" s="115">
        <v>740730</v>
      </c>
      <c r="C1312" s="185" t="s">
        <v>252</v>
      </c>
      <c r="D1312" s="483">
        <v>0</v>
      </c>
      <c r="E1312" s="483">
        <v>5.0000000000000002E-5</v>
      </c>
      <c r="F1312" s="483">
        <v>0</v>
      </c>
      <c r="G1312" s="483">
        <v>758.58736999999996</v>
      </c>
      <c r="H1312" s="89">
        <v>758.58741999999995</v>
      </c>
      <c r="I1312" s="483">
        <v>3.2539600000000002</v>
      </c>
      <c r="J1312" s="483">
        <v>0</v>
      </c>
      <c r="K1312" s="483">
        <v>0</v>
      </c>
      <c r="L1312" s="483">
        <v>0</v>
      </c>
      <c r="M1312" s="483">
        <v>0</v>
      </c>
      <c r="N1312" s="483">
        <v>0</v>
      </c>
      <c r="O1312" s="483">
        <v>16.710719999999998</v>
      </c>
      <c r="P1312" s="483">
        <v>64.697969999999998</v>
      </c>
      <c r="Q1312" s="483">
        <v>0</v>
      </c>
      <c r="R1312" s="89">
        <v>84.662649999999999</v>
      </c>
      <c r="S1312" s="483">
        <v>0</v>
      </c>
      <c r="T1312" s="483">
        <v>0</v>
      </c>
      <c r="U1312" s="483">
        <v>0</v>
      </c>
      <c r="V1312" s="483">
        <v>0</v>
      </c>
      <c r="W1312" s="483">
        <v>0</v>
      </c>
      <c r="X1312" s="483">
        <v>0</v>
      </c>
      <c r="Y1312" s="483">
        <v>0</v>
      </c>
      <c r="Z1312" s="483">
        <v>0</v>
      </c>
      <c r="AA1312" s="483">
        <v>0</v>
      </c>
      <c r="AB1312" s="483">
        <v>0</v>
      </c>
      <c r="AC1312" s="483">
        <v>0</v>
      </c>
      <c r="AD1312" s="483">
        <v>0</v>
      </c>
      <c r="AE1312" s="483">
        <v>843.25006999999994</v>
      </c>
      <c r="AF1312" s="233">
        <v>0</v>
      </c>
      <c r="AG1312" s="233">
        <v>0</v>
      </c>
      <c r="AH1312" s="233">
        <v>0</v>
      </c>
      <c r="AI1312" s="233">
        <v>0</v>
      </c>
      <c r="AJ1312" s="488">
        <v>843.25007000000005</v>
      </c>
    </row>
    <row r="1313" spans="1:36" s="42" customFormat="1" x14ac:dyDescent="0.25">
      <c r="A1313" s="406"/>
      <c r="B1313" s="115">
        <v>7408</v>
      </c>
      <c r="C1313" s="185" t="s">
        <v>468</v>
      </c>
      <c r="D1313" s="483">
        <v>449900</v>
      </c>
      <c r="E1313" s="483">
        <v>559520.64199999999</v>
      </c>
      <c r="F1313" s="483">
        <v>919241.6</v>
      </c>
      <c r="G1313" s="483">
        <v>394760</v>
      </c>
      <c r="H1313" s="89">
        <v>2323422.2420000001</v>
      </c>
      <c r="I1313" s="483">
        <v>146000</v>
      </c>
      <c r="J1313" s="483">
        <v>300000</v>
      </c>
      <c r="K1313" s="483">
        <v>58570.957000000002</v>
      </c>
      <c r="L1313" s="483">
        <v>220000</v>
      </c>
      <c r="M1313" s="483">
        <v>65711.544999999998</v>
      </c>
      <c r="N1313" s="483">
        <v>310159.20899999997</v>
      </c>
      <c r="O1313" s="483">
        <v>44951</v>
      </c>
      <c r="P1313" s="483">
        <v>56300</v>
      </c>
      <c r="Q1313" s="483">
        <v>100997.65</v>
      </c>
      <c r="R1313" s="89">
        <v>1302690.3609999998</v>
      </c>
      <c r="S1313" s="483">
        <v>51748</v>
      </c>
      <c r="T1313" s="483">
        <v>20677.651000000002</v>
      </c>
      <c r="U1313" s="483">
        <v>11000</v>
      </c>
      <c r="V1313" s="483">
        <v>11090.785</v>
      </c>
      <c r="W1313" s="483">
        <v>0</v>
      </c>
      <c r="X1313" s="483">
        <v>14000</v>
      </c>
      <c r="Y1313" s="483">
        <v>0</v>
      </c>
      <c r="Z1313" s="483">
        <v>11092.803180000001</v>
      </c>
      <c r="AA1313" s="483">
        <v>0</v>
      </c>
      <c r="AB1313" s="483">
        <v>18122.5</v>
      </c>
      <c r="AC1313" s="483">
        <v>16701.099999999999</v>
      </c>
      <c r="AD1313" s="483">
        <v>154432.83918000001</v>
      </c>
      <c r="AE1313" s="483">
        <v>3780545.4421800002</v>
      </c>
      <c r="AF1313" s="233">
        <v>368730.16599999997</v>
      </c>
      <c r="AG1313" s="233">
        <v>296802.33</v>
      </c>
      <c r="AH1313" s="233">
        <v>0</v>
      </c>
      <c r="AI1313" s="233">
        <v>16701.099999999999</v>
      </c>
      <c r="AJ1313" s="488">
        <v>3098311.8461799999</v>
      </c>
    </row>
    <row r="1314" spans="1:36" s="42" customFormat="1" x14ac:dyDescent="0.25">
      <c r="A1314" s="406"/>
      <c r="B1314" s="115">
        <v>740805</v>
      </c>
      <c r="C1314" s="185" t="s">
        <v>469</v>
      </c>
      <c r="D1314" s="483">
        <v>89577.074089999995</v>
      </c>
      <c r="E1314" s="483">
        <v>559520.64199999999</v>
      </c>
      <c r="F1314" s="483">
        <v>47916.297930000001</v>
      </c>
      <c r="G1314" s="483">
        <v>1783.2701999999999</v>
      </c>
      <c r="H1314" s="89">
        <v>698797.28422000003</v>
      </c>
      <c r="I1314" s="483">
        <v>640.428</v>
      </c>
      <c r="J1314" s="483">
        <v>10707.805</v>
      </c>
      <c r="K1314" s="483">
        <v>0</v>
      </c>
      <c r="L1314" s="483">
        <v>690.84</v>
      </c>
      <c r="M1314" s="483">
        <v>9013.7679700000008</v>
      </c>
      <c r="N1314" s="483">
        <v>94518.096999999994</v>
      </c>
      <c r="O1314" s="483">
        <v>744.85883999999999</v>
      </c>
      <c r="P1314" s="483">
        <v>11425.163619999999</v>
      </c>
      <c r="Q1314" s="483">
        <v>8829.98027</v>
      </c>
      <c r="R1314" s="89">
        <v>136570.94070000001</v>
      </c>
      <c r="S1314" s="483">
        <v>0</v>
      </c>
      <c r="T1314" s="483">
        <v>125.747</v>
      </c>
      <c r="U1314" s="483">
        <v>2796.6738</v>
      </c>
      <c r="V1314" s="483">
        <v>8604.3557099999998</v>
      </c>
      <c r="W1314" s="483">
        <v>0</v>
      </c>
      <c r="X1314" s="483">
        <v>5441.3164200000001</v>
      </c>
      <c r="Y1314" s="483">
        <v>0</v>
      </c>
      <c r="Z1314" s="483">
        <v>11092.803180000001</v>
      </c>
      <c r="AA1314" s="483">
        <v>0</v>
      </c>
      <c r="AB1314" s="483">
        <v>10597.9</v>
      </c>
      <c r="AC1314" s="483">
        <v>16701.099999999999</v>
      </c>
      <c r="AD1314" s="483">
        <v>55359.896110000001</v>
      </c>
      <c r="AE1314" s="483">
        <v>890728.12103000004</v>
      </c>
      <c r="AF1314" s="233">
        <v>94518.096999999994</v>
      </c>
      <c r="AG1314" s="233">
        <v>18308.963680000001</v>
      </c>
      <c r="AH1314" s="233">
        <v>0</v>
      </c>
      <c r="AI1314" s="233">
        <v>16701.099999999999</v>
      </c>
      <c r="AJ1314" s="488">
        <v>761199.96035000018</v>
      </c>
    </row>
    <row r="1315" spans="1:36" s="42" customFormat="1" x14ac:dyDescent="0.25">
      <c r="A1315" s="406"/>
      <c r="B1315" s="115">
        <v>740810</v>
      </c>
      <c r="C1315" s="185" t="s">
        <v>470</v>
      </c>
      <c r="D1315" s="483">
        <v>0</v>
      </c>
      <c r="E1315" s="483">
        <v>0</v>
      </c>
      <c r="F1315" s="483">
        <v>0</v>
      </c>
      <c r="G1315" s="483">
        <v>0</v>
      </c>
      <c r="H1315" s="89">
        <v>0</v>
      </c>
      <c r="I1315" s="483">
        <v>4447.5839999999998</v>
      </c>
      <c r="J1315" s="483">
        <v>407.94814000000002</v>
      </c>
      <c r="K1315" s="483">
        <v>6363.68</v>
      </c>
      <c r="L1315" s="483">
        <v>0</v>
      </c>
      <c r="M1315" s="483">
        <v>0</v>
      </c>
      <c r="N1315" s="483">
        <v>215641.11199999999</v>
      </c>
      <c r="O1315" s="483">
        <v>0</v>
      </c>
      <c r="P1315" s="483">
        <v>0</v>
      </c>
      <c r="Q1315" s="483">
        <v>5555.1468599999998</v>
      </c>
      <c r="R1315" s="89">
        <v>232415.47099999999</v>
      </c>
      <c r="S1315" s="483">
        <v>51748</v>
      </c>
      <c r="T1315" s="483">
        <v>20551.903999999999</v>
      </c>
      <c r="U1315" s="483">
        <v>0</v>
      </c>
      <c r="V1315" s="483">
        <v>0</v>
      </c>
      <c r="W1315" s="483">
        <v>0</v>
      </c>
      <c r="X1315" s="483">
        <v>0</v>
      </c>
      <c r="Y1315" s="483">
        <v>0</v>
      </c>
      <c r="Z1315" s="483">
        <v>0</v>
      </c>
      <c r="AA1315" s="483">
        <v>0</v>
      </c>
      <c r="AB1315" s="483">
        <v>7524.6</v>
      </c>
      <c r="AC1315" s="483">
        <v>0</v>
      </c>
      <c r="AD1315" s="483">
        <v>79824.504000000001</v>
      </c>
      <c r="AE1315" s="483">
        <v>312239.97499999998</v>
      </c>
      <c r="AF1315" s="233">
        <v>222004.79199999999</v>
      </c>
      <c r="AG1315" s="233">
        <v>0</v>
      </c>
      <c r="AH1315" s="233">
        <v>0</v>
      </c>
      <c r="AI1315" s="233">
        <v>0</v>
      </c>
      <c r="AJ1315" s="488">
        <v>90235.183000000005</v>
      </c>
    </row>
    <row r="1316" spans="1:36" s="42" customFormat="1" x14ac:dyDescent="0.25">
      <c r="A1316" s="406"/>
      <c r="B1316" s="115">
        <v>740815</v>
      </c>
      <c r="C1316" s="185" t="s">
        <v>471</v>
      </c>
      <c r="D1316" s="483">
        <v>360322.92590999999</v>
      </c>
      <c r="E1316" s="483">
        <v>0</v>
      </c>
      <c r="F1316" s="483">
        <v>866319.02127000003</v>
      </c>
      <c r="G1316" s="483">
        <v>392601.85314999998</v>
      </c>
      <c r="H1316" s="89">
        <v>1619243.80033</v>
      </c>
      <c r="I1316" s="483">
        <v>139342.73000000001</v>
      </c>
      <c r="J1316" s="483">
        <v>285276.07471000002</v>
      </c>
      <c r="K1316" s="483">
        <v>52207.277000000002</v>
      </c>
      <c r="L1316" s="483">
        <v>219207.70881000001</v>
      </c>
      <c r="M1316" s="483">
        <v>56566.436040000001</v>
      </c>
      <c r="N1316" s="483">
        <v>0</v>
      </c>
      <c r="O1316" s="483">
        <v>44137.69197</v>
      </c>
      <c r="P1316" s="483">
        <v>43837.811000000002</v>
      </c>
      <c r="Q1316" s="483">
        <v>86065.898910000004</v>
      </c>
      <c r="R1316" s="89">
        <v>926641.62844000012</v>
      </c>
      <c r="S1316" s="483">
        <v>0</v>
      </c>
      <c r="T1316" s="483">
        <v>0</v>
      </c>
      <c r="U1316" s="483">
        <v>7210.7952500000001</v>
      </c>
      <c r="V1316" s="483">
        <v>2458.42929</v>
      </c>
      <c r="W1316" s="483">
        <v>0</v>
      </c>
      <c r="X1316" s="483">
        <v>8518.6420199999993</v>
      </c>
      <c r="Y1316" s="483">
        <v>0</v>
      </c>
      <c r="Z1316" s="483">
        <v>0</v>
      </c>
      <c r="AA1316" s="483">
        <v>0</v>
      </c>
      <c r="AB1316" s="483">
        <v>0</v>
      </c>
      <c r="AC1316" s="483">
        <v>0</v>
      </c>
      <c r="AD1316" s="483">
        <v>18187.866559999999</v>
      </c>
      <c r="AE1316" s="483">
        <v>2564073.2953300001</v>
      </c>
      <c r="AF1316" s="233">
        <v>52207.277000000002</v>
      </c>
      <c r="AG1316" s="233">
        <v>278232.57414000004</v>
      </c>
      <c r="AH1316" s="233">
        <v>0</v>
      </c>
      <c r="AI1316" s="233">
        <v>0</v>
      </c>
      <c r="AJ1316" s="488">
        <v>2233633.4441900002</v>
      </c>
    </row>
    <row r="1317" spans="1:36" s="42" customFormat="1" x14ac:dyDescent="0.25">
      <c r="A1317" s="406"/>
      <c r="B1317" s="115">
        <v>740820</v>
      </c>
      <c r="C1317" s="185" t="s">
        <v>1744</v>
      </c>
      <c r="D1317" s="483">
        <v>0</v>
      </c>
      <c r="E1317" s="483">
        <v>0</v>
      </c>
      <c r="F1317" s="483">
        <v>4984.2623299999996</v>
      </c>
      <c r="G1317" s="483">
        <v>374.87664999999998</v>
      </c>
      <c r="H1317" s="89">
        <v>5359.1389799999997</v>
      </c>
      <c r="I1317" s="483">
        <v>1569.258</v>
      </c>
      <c r="J1317" s="483">
        <v>3608.1721499999999</v>
      </c>
      <c r="K1317" s="483">
        <v>0</v>
      </c>
      <c r="L1317" s="483">
        <v>101.45119</v>
      </c>
      <c r="M1317" s="483">
        <v>131.34099000000001</v>
      </c>
      <c r="N1317" s="483">
        <v>0</v>
      </c>
      <c r="O1317" s="483">
        <v>68.449190000000002</v>
      </c>
      <c r="P1317" s="483">
        <v>1037.02538</v>
      </c>
      <c r="Q1317" s="483">
        <v>546.62396000000001</v>
      </c>
      <c r="R1317" s="89">
        <v>7062.3208599999998</v>
      </c>
      <c r="S1317" s="483">
        <v>0</v>
      </c>
      <c r="T1317" s="483">
        <v>0</v>
      </c>
      <c r="U1317" s="483">
        <v>992.53094999999996</v>
      </c>
      <c r="V1317" s="483">
        <v>28</v>
      </c>
      <c r="W1317" s="483">
        <v>0</v>
      </c>
      <c r="X1317" s="483">
        <v>40.041559999999997</v>
      </c>
      <c r="Y1317" s="483">
        <v>0</v>
      </c>
      <c r="Z1317" s="483">
        <v>0</v>
      </c>
      <c r="AA1317" s="483">
        <v>0</v>
      </c>
      <c r="AB1317" s="483">
        <v>0</v>
      </c>
      <c r="AC1317" s="483">
        <v>0</v>
      </c>
      <c r="AD1317" s="483">
        <v>1060.57251</v>
      </c>
      <c r="AE1317" s="483">
        <v>13482.032349999999</v>
      </c>
      <c r="AF1317" s="233">
        <v>0</v>
      </c>
      <c r="AG1317" s="233">
        <v>260.79218000000003</v>
      </c>
      <c r="AH1317" s="233">
        <v>0</v>
      </c>
      <c r="AI1317" s="233">
        <v>0</v>
      </c>
      <c r="AJ1317" s="488">
        <v>13221.240169999999</v>
      </c>
    </row>
    <row r="1318" spans="1:36" s="42" customFormat="1" x14ac:dyDescent="0.25">
      <c r="A1318" s="406"/>
      <c r="B1318" s="115">
        <v>740825</v>
      </c>
      <c r="C1318" s="185" t="s">
        <v>472</v>
      </c>
      <c r="D1318" s="483">
        <v>0</v>
      </c>
      <c r="E1318" s="483">
        <v>0</v>
      </c>
      <c r="F1318" s="483">
        <v>22.018470000000001</v>
      </c>
      <c r="G1318" s="483">
        <v>0</v>
      </c>
      <c r="H1318" s="89">
        <v>22.018470000000001</v>
      </c>
      <c r="I1318" s="483">
        <v>0</v>
      </c>
      <c r="J1318" s="483">
        <v>0</v>
      </c>
      <c r="K1318" s="483">
        <v>0</v>
      </c>
      <c r="L1318" s="483">
        <v>0</v>
      </c>
      <c r="M1318" s="483">
        <v>0</v>
      </c>
      <c r="N1318" s="483">
        <v>0</v>
      </c>
      <c r="O1318" s="483">
        <v>0</v>
      </c>
      <c r="P1318" s="483">
        <v>0</v>
      </c>
      <c r="Q1318" s="483">
        <v>0</v>
      </c>
      <c r="R1318" s="89">
        <v>0</v>
      </c>
      <c r="S1318" s="483">
        <v>0</v>
      </c>
      <c r="T1318" s="483">
        <v>0</v>
      </c>
      <c r="U1318" s="483">
        <v>0</v>
      </c>
      <c r="V1318" s="483">
        <v>0</v>
      </c>
      <c r="W1318" s="483">
        <v>0</v>
      </c>
      <c r="X1318" s="483">
        <v>0</v>
      </c>
      <c r="Y1318" s="483">
        <v>0</v>
      </c>
      <c r="Z1318" s="483">
        <v>0</v>
      </c>
      <c r="AA1318" s="483">
        <v>0</v>
      </c>
      <c r="AB1318" s="483">
        <v>0</v>
      </c>
      <c r="AC1318" s="483">
        <v>0</v>
      </c>
      <c r="AD1318" s="483">
        <v>0</v>
      </c>
      <c r="AE1318" s="483">
        <v>22.018470000000001</v>
      </c>
      <c r="AF1318" s="233">
        <v>0</v>
      </c>
      <c r="AG1318" s="233">
        <v>0</v>
      </c>
      <c r="AH1318" s="233">
        <v>0</v>
      </c>
      <c r="AI1318" s="233">
        <v>0</v>
      </c>
      <c r="AJ1318" s="488">
        <v>22.018470000000001</v>
      </c>
    </row>
    <row r="1319" spans="1:36" s="42" customFormat="1" x14ac:dyDescent="0.25">
      <c r="A1319" s="406"/>
      <c r="B1319" s="115">
        <v>740830</v>
      </c>
      <c r="C1319" s="185" t="s">
        <v>913</v>
      </c>
      <c r="D1319" s="483">
        <v>0</v>
      </c>
      <c r="E1319" s="483">
        <v>0</v>
      </c>
      <c r="F1319" s="483">
        <v>0</v>
      </c>
      <c r="G1319" s="483">
        <v>0</v>
      </c>
      <c r="H1319" s="89">
        <v>0</v>
      </c>
      <c r="I1319" s="483">
        <v>0</v>
      </c>
      <c r="J1319" s="483">
        <v>0</v>
      </c>
      <c r="K1319" s="483">
        <v>0</v>
      </c>
      <c r="L1319" s="483">
        <v>0</v>
      </c>
      <c r="M1319" s="483">
        <v>0</v>
      </c>
      <c r="N1319" s="483">
        <v>0</v>
      </c>
      <c r="O1319" s="483">
        <v>0</v>
      </c>
      <c r="P1319" s="483">
        <v>0</v>
      </c>
      <c r="Q1319" s="483">
        <v>0</v>
      </c>
      <c r="R1319" s="89">
        <v>0</v>
      </c>
      <c r="S1319" s="483">
        <v>0</v>
      </c>
      <c r="T1319" s="483">
        <v>0</v>
      </c>
      <c r="U1319" s="483">
        <v>0</v>
      </c>
      <c r="V1319" s="483">
        <v>0</v>
      </c>
      <c r="W1319" s="483">
        <v>0</v>
      </c>
      <c r="X1319" s="483">
        <v>0</v>
      </c>
      <c r="Y1319" s="483">
        <v>0</v>
      </c>
      <c r="Z1319" s="483">
        <v>0</v>
      </c>
      <c r="AA1319" s="483">
        <v>0</v>
      </c>
      <c r="AB1319" s="483">
        <v>0</v>
      </c>
      <c r="AC1319" s="483">
        <v>0</v>
      </c>
      <c r="AD1319" s="483">
        <v>0</v>
      </c>
      <c r="AE1319" s="483">
        <v>0</v>
      </c>
      <c r="AF1319" s="233">
        <v>0</v>
      </c>
      <c r="AG1319" s="233">
        <v>0</v>
      </c>
      <c r="AH1319" s="233">
        <v>0</v>
      </c>
      <c r="AI1319" s="233">
        <v>0</v>
      </c>
      <c r="AJ1319" s="488">
        <v>0</v>
      </c>
    </row>
    <row r="1320" spans="1:36" s="42" customFormat="1" x14ac:dyDescent="0.25">
      <c r="A1320" s="406"/>
      <c r="B1320" s="115">
        <v>7409</v>
      </c>
      <c r="C1320" s="185" t="s">
        <v>1745</v>
      </c>
      <c r="D1320" s="483">
        <v>0</v>
      </c>
      <c r="E1320" s="483">
        <v>0</v>
      </c>
      <c r="F1320" s="483">
        <v>0</v>
      </c>
      <c r="G1320" s="483">
        <v>0</v>
      </c>
      <c r="H1320" s="89">
        <v>0</v>
      </c>
      <c r="I1320" s="483">
        <v>0</v>
      </c>
      <c r="J1320" s="483">
        <v>0</v>
      </c>
      <c r="K1320" s="483">
        <v>0</v>
      </c>
      <c r="L1320" s="483">
        <v>0</v>
      </c>
      <c r="M1320" s="483">
        <v>0</v>
      </c>
      <c r="N1320" s="483">
        <v>0</v>
      </c>
      <c r="O1320" s="483">
        <v>0</v>
      </c>
      <c r="P1320" s="483">
        <v>0</v>
      </c>
      <c r="Q1320" s="483">
        <v>0</v>
      </c>
      <c r="R1320" s="89">
        <v>0</v>
      </c>
      <c r="S1320" s="483">
        <v>0</v>
      </c>
      <c r="T1320" s="483">
        <v>0</v>
      </c>
      <c r="U1320" s="483">
        <v>0</v>
      </c>
      <c r="V1320" s="483">
        <v>0</v>
      </c>
      <c r="W1320" s="483">
        <v>0</v>
      </c>
      <c r="X1320" s="483">
        <v>0</v>
      </c>
      <c r="Y1320" s="483">
        <v>0</v>
      </c>
      <c r="Z1320" s="483">
        <v>0</v>
      </c>
      <c r="AA1320" s="483">
        <v>0</v>
      </c>
      <c r="AB1320" s="483">
        <v>0</v>
      </c>
      <c r="AC1320" s="483">
        <v>0</v>
      </c>
      <c r="AD1320" s="483">
        <v>0</v>
      </c>
      <c r="AE1320" s="483">
        <v>0</v>
      </c>
      <c r="AF1320" s="233">
        <v>0</v>
      </c>
      <c r="AG1320" s="233">
        <v>0</v>
      </c>
      <c r="AH1320" s="233">
        <v>0</v>
      </c>
      <c r="AI1320" s="233">
        <v>0</v>
      </c>
      <c r="AJ1320" s="488">
        <v>0</v>
      </c>
    </row>
    <row r="1321" spans="1:36" s="42" customFormat="1" x14ac:dyDescent="0.25">
      <c r="A1321" s="406"/>
      <c r="B1321" s="115">
        <v>740905</v>
      </c>
      <c r="C1321" s="185" t="s">
        <v>914</v>
      </c>
      <c r="D1321" s="483">
        <v>0</v>
      </c>
      <c r="E1321" s="483">
        <v>0</v>
      </c>
      <c r="F1321" s="483">
        <v>0</v>
      </c>
      <c r="G1321" s="483">
        <v>0</v>
      </c>
      <c r="H1321" s="89">
        <v>0</v>
      </c>
      <c r="I1321" s="483">
        <v>0</v>
      </c>
      <c r="J1321" s="483">
        <v>0</v>
      </c>
      <c r="K1321" s="483">
        <v>0</v>
      </c>
      <c r="L1321" s="483">
        <v>0</v>
      </c>
      <c r="M1321" s="483">
        <v>0</v>
      </c>
      <c r="N1321" s="483">
        <v>0</v>
      </c>
      <c r="O1321" s="483">
        <v>0</v>
      </c>
      <c r="P1321" s="483">
        <v>0</v>
      </c>
      <c r="Q1321" s="483">
        <v>0</v>
      </c>
      <c r="R1321" s="89">
        <v>0</v>
      </c>
      <c r="S1321" s="483">
        <v>0</v>
      </c>
      <c r="T1321" s="483">
        <v>0</v>
      </c>
      <c r="U1321" s="483">
        <v>0</v>
      </c>
      <c r="V1321" s="483">
        <v>0</v>
      </c>
      <c r="W1321" s="483">
        <v>0</v>
      </c>
      <c r="X1321" s="483">
        <v>0</v>
      </c>
      <c r="Y1321" s="483">
        <v>0</v>
      </c>
      <c r="Z1321" s="483">
        <v>0</v>
      </c>
      <c r="AA1321" s="483">
        <v>0</v>
      </c>
      <c r="AB1321" s="483">
        <v>0</v>
      </c>
      <c r="AC1321" s="483">
        <v>0</v>
      </c>
      <c r="AD1321" s="483">
        <v>0</v>
      </c>
      <c r="AE1321" s="483">
        <v>0</v>
      </c>
      <c r="AF1321" s="233">
        <v>0</v>
      </c>
      <c r="AG1321" s="233">
        <v>0</v>
      </c>
      <c r="AH1321" s="233">
        <v>0</v>
      </c>
      <c r="AI1321" s="233">
        <v>0</v>
      </c>
      <c r="AJ1321" s="488">
        <v>0</v>
      </c>
    </row>
    <row r="1322" spans="1:36" s="42" customFormat="1" x14ac:dyDescent="0.25">
      <c r="A1322" s="406"/>
      <c r="B1322" s="115">
        <v>740910</v>
      </c>
      <c r="C1322" s="185" t="s">
        <v>452</v>
      </c>
      <c r="D1322" s="483">
        <v>0</v>
      </c>
      <c r="E1322" s="483">
        <v>0</v>
      </c>
      <c r="F1322" s="483">
        <v>0</v>
      </c>
      <c r="G1322" s="483">
        <v>0</v>
      </c>
      <c r="H1322" s="89">
        <v>0</v>
      </c>
      <c r="I1322" s="483">
        <v>0</v>
      </c>
      <c r="J1322" s="483">
        <v>0</v>
      </c>
      <c r="K1322" s="483">
        <v>0</v>
      </c>
      <c r="L1322" s="483">
        <v>0</v>
      </c>
      <c r="M1322" s="483">
        <v>0</v>
      </c>
      <c r="N1322" s="483">
        <v>0</v>
      </c>
      <c r="O1322" s="483">
        <v>0</v>
      </c>
      <c r="P1322" s="483">
        <v>0</v>
      </c>
      <c r="Q1322" s="483">
        <v>0</v>
      </c>
      <c r="R1322" s="89">
        <v>0</v>
      </c>
      <c r="S1322" s="483">
        <v>0</v>
      </c>
      <c r="T1322" s="483">
        <v>0</v>
      </c>
      <c r="U1322" s="483">
        <v>0</v>
      </c>
      <c r="V1322" s="483">
        <v>0</v>
      </c>
      <c r="W1322" s="483">
        <v>0</v>
      </c>
      <c r="X1322" s="483">
        <v>0</v>
      </c>
      <c r="Y1322" s="483">
        <v>0</v>
      </c>
      <c r="Z1322" s="483">
        <v>0</v>
      </c>
      <c r="AA1322" s="483">
        <v>0</v>
      </c>
      <c r="AB1322" s="483">
        <v>0</v>
      </c>
      <c r="AC1322" s="483">
        <v>0</v>
      </c>
      <c r="AD1322" s="483">
        <v>0</v>
      </c>
      <c r="AE1322" s="483">
        <v>0</v>
      </c>
      <c r="AF1322" s="233">
        <v>0</v>
      </c>
      <c r="AG1322" s="233">
        <v>0</v>
      </c>
      <c r="AH1322" s="233">
        <v>0</v>
      </c>
      <c r="AI1322" s="233">
        <v>0</v>
      </c>
      <c r="AJ1322" s="488">
        <v>0</v>
      </c>
    </row>
    <row r="1323" spans="1:36" s="42" customFormat="1" x14ac:dyDescent="0.25">
      <c r="A1323" s="406"/>
      <c r="B1323" s="115">
        <v>740915</v>
      </c>
      <c r="C1323" s="185" t="s">
        <v>915</v>
      </c>
      <c r="D1323" s="483">
        <v>0</v>
      </c>
      <c r="E1323" s="483">
        <v>0</v>
      </c>
      <c r="F1323" s="483">
        <v>0</v>
      </c>
      <c r="G1323" s="483">
        <v>0</v>
      </c>
      <c r="H1323" s="89">
        <v>0</v>
      </c>
      <c r="I1323" s="483">
        <v>0</v>
      </c>
      <c r="J1323" s="483">
        <v>0</v>
      </c>
      <c r="K1323" s="483">
        <v>0</v>
      </c>
      <c r="L1323" s="483">
        <v>0</v>
      </c>
      <c r="M1323" s="483">
        <v>0</v>
      </c>
      <c r="N1323" s="483">
        <v>0</v>
      </c>
      <c r="O1323" s="483">
        <v>0</v>
      </c>
      <c r="P1323" s="483">
        <v>0</v>
      </c>
      <c r="Q1323" s="483">
        <v>0</v>
      </c>
      <c r="R1323" s="89">
        <v>0</v>
      </c>
      <c r="S1323" s="483">
        <v>0</v>
      </c>
      <c r="T1323" s="483">
        <v>0</v>
      </c>
      <c r="U1323" s="483">
        <v>0</v>
      </c>
      <c r="V1323" s="483">
        <v>0</v>
      </c>
      <c r="W1323" s="483">
        <v>0</v>
      </c>
      <c r="X1323" s="483">
        <v>0</v>
      </c>
      <c r="Y1323" s="483">
        <v>0</v>
      </c>
      <c r="Z1323" s="483">
        <v>0</v>
      </c>
      <c r="AA1323" s="483">
        <v>0</v>
      </c>
      <c r="AB1323" s="483">
        <v>0</v>
      </c>
      <c r="AC1323" s="483">
        <v>0</v>
      </c>
      <c r="AD1323" s="483">
        <v>0</v>
      </c>
      <c r="AE1323" s="483">
        <v>0</v>
      </c>
      <c r="AF1323" s="233">
        <v>0</v>
      </c>
      <c r="AG1323" s="233">
        <v>0</v>
      </c>
      <c r="AH1323" s="233">
        <v>0</v>
      </c>
      <c r="AI1323" s="233">
        <v>0</v>
      </c>
      <c r="AJ1323" s="488">
        <v>0</v>
      </c>
    </row>
    <row r="1324" spans="1:36" s="42" customFormat="1" x14ac:dyDescent="0.25">
      <c r="A1324" s="406"/>
      <c r="B1324" s="115">
        <v>740920</v>
      </c>
      <c r="C1324" s="185" t="s">
        <v>413</v>
      </c>
      <c r="D1324" s="483">
        <v>0</v>
      </c>
      <c r="E1324" s="483">
        <v>0</v>
      </c>
      <c r="F1324" s="483">
        <v>0</v>
      </c>
      <c r="G1324" s="483">
        <v>0</v>
      </c>
      <c r="H1324" s="89">
        <v>0</v>
      </c>
      <c r="I1324" s="483">
        <v>0</v>
      </c>
      <c r="J1324" s="483">
        <v>0</v>
      </c>
      <c r="K1324" s="483">
        <v>0</v>
      </c>
      <c r="L1324" s="483">
        <v>0</v>
      </c>
      <c r="M1324" s="483">
        <v>0</v>
      </c>
      <c r="N1324" s="483">
        <v>0</v>
      </c>
      <c r="O1324" s="483">
        <v>0</v>
      </c>
      <c r="P1324" s="483">
        <v>0</v>
      </c>
      <c r="Q1324" s="483">
        <v>0</v>
      </c>
      <c r="R1324" s="89">
        <v>0</v>
      </c>
      <c r="S1324" s="483">
        <v>0</v>
      </c>
      <c r="T1324" s="483">
        <v>0</v>
      </c>
      <c r="U1324" s="483">
        <v>0</v>
      </c>
      <c r="V1324" s="483">
        <v>0</v>
      </c>
      <c r="W1324" s="483">
        <v>0</v>
      </c>
      <c r="X1324" s="483">
        <v>0</v>
      </c>
      <c r="Y1324" s="483">
        <v>0</v>
      </c>
      <c r="Z1324" s="483">
        <v>0</v>
      </c>
      <c r="AA1324" s="483">
        <v>0</v>
      </c>
      <c r="AB1324" s="483">
        <v>0</v>
      </c>
      <c r="AC1324" s="483">
        <v>0</v>
      </c>
      <c r="AD1324" s="483">
        <v>0</v>
      </c>
      <c r="AE1324" s="483">
        <v>0</v>
      </c>
      <c r="AF1324" s="233">
        <v>0</v>
      </c>
      <c r="AG1324" s="233">
        <v>0</v>
      </c>
      <c r="AH1324" s="233">
        <v>0</v>
      </c>
      <c r="AI1324" s="233">
        <v>0</v>
      </c>
      <c r="AJ1324" s="488">
        <v>0</v>
      </c>
    </row>
    <row r="1325" spans="1:36" s="42" customFormat="1" x14ac:dyDescent="0.25">
      <c r="A1325" s="406"/>
      <c r="B1325" s="115">
        <v>740925</v>
      </c>
      <c r="C1325" s="185" t="s">
        <v>1709</v>
      </c>
      <c r="D1325" s="483">
        <v>0</v>
      </c>
      <c r="E1325" s="483">
        <v>0</v>
      </c>
      <c r="F1325" s="483">
        <v>0</v>
      </c>
      <c r="G1325" s="483">
        <v>0</v>
      </c>
      <c r="H1325" s="89">
        <v>0</v>
      </c>
      <c r="I1325" s="483">
        <v>0</v>
      </c>
      <c r="J1325" s="483">
        <v>0</v>
      </c>
      <c r="K1325" s="483">
        <v>0</v>
      </c>
      <c r="L1325" s="483">
        <v>0</v>
      </c>
      <c r="M1325" s="483">
        <v>0</v>
      </c>
      <c r="N1325" s="483">
        <v>0</v>
      </c>
      <c r="O1325" s="483">
        <v>0</v>
      </c>
      <c r="P1325" s="483">
        <v>0</v>
      </c>
      <c r="Q1325" s="483">
        <v>0</v>
      </c>
      <c r="R1325" s="89">
        <v>0</v>
      </c>
      <c r="S1325" s="483">
        <v>0</v>
      </c>
      <c r="T1325" s="483">
        <v>0</v>
      </c>
      <c r="U1325" s="483">
        <v>0</v>
      </c>
      <c r="V1325" s="483">
        <v>0</v>
      </c>
      <c r="W1325" s="483">
        <v>0</v>
      </c>
      <c r="X1325" s="483">
        <v>0</v>
      </c>
      <c r="Y1325" s="483">
        <v>0</v>
      </c>
      <c r="Z1325" s="483">
        <v>0</v>
      </c>
      <c r="AA1325" s="483">
        <v>0</v>
      </c>
      <c r="AB1325" s="483">
        <v>0</v>
      </c>
      <c r="AC1325" s="483">
        <v>0</v>
      </c>
      <c r="AD1325" s="483">
        <v>0</v>
      </c>
      <c r="AE1325" s="483">
        <v>0</v>
      </c>
      <c r="AF1325" s="233">
        <v>0</v>
      </c>
      <c r="AG1325" s="233">
        <v>0</v>
      </c>
      <c r="AH1325" s="233">
        <v>0</v>
      </c>
      <c r="AI1325" s="233">
        <v>0</v>
      </c>
      <c r="AJ1325" s="488">
        <v>0</v>
      </c>
    </row>
    <row r="1326" spans="1:36" s="42" customFormat="1" x14ac:dyDescent="0.25">
      <c r="A1326" s="406"/>
      <c r="B1326" s="115">
        <v>740930</v>
      </c>
      <c r="C1326" s="185" t="s">
        <v>1710</v>
      </c>
      <c r="D1326" s="483">
        <v>0</v>
      </c>
      <c r="E1326" s="483">
        <v>0</v>
      </c>
      <c r="F1326" s="483">
        <v>0</v>
      </c>
      <c r="G1326" s="483">
        <v>0</v>
      </c>
      <c r="H1326" s="89">
        <v>0</v>
      </c>
      <c r="I1326" s="483">
        <v>0</v>
      </c>
      <c r="J1326" s="483">
        <v>0</v>
      </c>
      <c r="K1326" s="483">
        <v>0</v>
      </c>
      <c r="L1326" s="483">
        <v>0</v>
      </c>
      <c r="M1326" s="483">
        <v>0</v>
      </c>
      <c r="N1326" s="483">
        <v>0</v>
      </c>
      <c r="O1326" s="483">
        <v>0</v>
      </c>
      <c r="P1326" s="483">
        <v>0</v>
      </c>
      <c r="Q1326" s="483">
        <v>0</v>
      </c>
      <c r="R1326" s="89">
        <v>0</v>
      </c>
      <c r="S1326" s="483">
        <v>0</v>
      </c>
      <c r="T1326" s="483">
        <v>0</v>
      </c>
      <c r="U1326" s="483">
        <v>0</v>
      </c>
      <c r="V1326" s="483">
        <v>0</v>
      </c>
      <c r="W1326" s="483">
        <v>0</v>
      </c>
      <c r="X1326" s="483">
        <v>0</v>
      </c>
      <c r="Y1326" s="483">
        <v>0</v>
      </c>
      <c r="Z1326" s="483">
        <v>0</v>
      </c>
      <c r="AA1326" s="483">
        <v>0</v>
      </c>
      <c r="AB1326" s="483">
        <v>0</v>
      </c>
      <c r="AC1326" s="483">
        <v>0</v>
      </c>
      <c r="AD1326" s="483">
        <v>0</v>
      </c>
      <c r="AE1326" s="483">
        <v>0</v>
      </c>
      <c r="AF1326" s="233">
        <v>0</v>
      </c>
      <c r="AG1326" s="233">
        <v>0</v>
      </c>
      <c r="AH1326" s="233">
        <v>0</v>
      </c>
      <c r="AI1326" s="233">
        <v>0</v>
      </c>
      <c r="AJ1326" s="488">
        <v>0</v>
      </c>
    </row>
    <row r="1327" spans="1:36" s="42" customFormat="1" x14ac:dyDescent="0.25">
      <c r="A1327" s="406"/>
      <c r="B1327" s="115">
        <v>740935</v>
      </c>
      <c r="C1327" s="185" t="s">
        <v>1546</v>
      </c>
      <c r="D1327" s="483">
        <v>0</v>
      </c>
      <c r="E1327" s="483">
        <v>0</v>
      </c>
      <c r="F1327" s="483">
        <v>0</v>
      </c>
      <c r="G1327" s="483">
        <v>0</v>
      </c>
      <c r="H1327" s="89">
        <v>0</v>
      </c>
      <c r="I1327" s="483">
        <v>0</v>
      </c>
      <c r="J1327" s="483">
        <v>0</v>
      </c>
      <c r="K1327" s="483">
        <v>0</v>
      </c>
      <c r="L1327" s="483">
        <v>0</v>
      </c>
      <c r="M1327" s="483">
        <v>0</v>
      </c>
      <c r="N1327" s="483">
        <v>0</v>
      </c>
      <c r="O1327" s="483">
        <v>0</v>
      </c>
      <c r="P1327" s="483">
        <v>0</v>
      </c>
      <c r="Q1327" s="483">
        <v>0</v>
      </c>
      <c r="R1327" s="89">
        <v>0</v>
      </c>
      <c r="S1327" s="483">
        <v>0</v>
      </c>
      <c r="T1327" s="483">
        <v>0</v>
      </c>
      <c r="U1327" s="483">
        <v>0</v>
      </c>
      <c r="V1327" s="483">
        <v>0</v>
      </c>
      <c r="W1327" s="483">
        <v>0</v>
      </c>
      <c r="X1327" s="483">
        <v>0</v>
      </c>
      <c r="Y1327" s="483">
        <v>0</v>
      </c>
      <c r="Z1327" s="483">
        <v>0</v>
      </c>
      <c r="AA1327" s="483">
        <v>0</v>
      </c>
      <c r="AB1327" s="483">
        <v>0</v>
      </c>
      <c r="AC1327" s="483">
        <v>0</v>
      </c>
      <c r="AD1327" s="483">
        <v>0</v>
      </c>
      <c r="AE1327" s="483">
        <v>0</v>
      </c>
      <c r="AF1327" s="233">
        <v>0</v>
      </c>
      <c r="AG1327" s="233">
        <v>0</v>
      </c>
      <c r="AH1327" s="233">
        <v>0</v>
      </c>
      <c r="AI1327" s="233">
        <v>0</v>
      </c>
      <c r="AJ1327" s="488">
        <v>0</v>
      </c>
    </row>
    <row r="1328" spans="1:36" s="42" customFormat="1" x14ac:dyDescent="0.25">
      <c r="A1328" s="406"/>
      <c r="B1328" s="115">
        <v>740940</v>
      </c>
      <c r="C1328" s="185" t="s">
        <v>1718</v>
      </c>
      <c r="D1328" s="483">
        <v>0</v>
      </c>
      <c r="E1328" s="483">
        <v>0</v>
      </c>
      <c r="F1328" s="483">
        <v>0</v>
      </c>
      <c r="G1328" s="483">
        <v>0</v>
      </c>
      <c r="H1328" s="89">
        <v>0</v>
      </c>
      <c r="I1328" s="483">
        <v>0</v>
      </c>
      <c r="J1328" s="483">
        <v>0</v>
      </c>
      <c r="K1328" s="483">
        <v>0</v>
      </c>
      <c r="L1328" s="483">
        <v>0</v>
      </c>
      <c r="M1328" s="483">
        <v>0</v>
      </c>
      <c r="N1328" s="483">
        <v>0</v>
      </c>
      <c r="O1328" s="483">
        <v>0</v>
      </c>
      <c r="P1328" s="483">
        <v>0</v>
      </c>
      <c r="Q1328" s="483">
        <v>0</v>
      </c>
      <c r="R1328" s="89">
        <v>0</v>
      </c>
      <c r="S1328" s="483">
        <v>0</v>
      </c>
      <c r="T1328" s="483">
        <v>0</v>
      </c>
      <c r="U1328" s="483">
        <v>0</v>
      </c>
      <c r="V1328" s="483">
        <v>0</v>
      </c>
      <c r="W1328" s="483">
        <v>0</v>
      </c>
      <c r="X1328" s="483">
        <v>0</v>
      </c>
      <c r="Y1328" s="483">
        <v>0</v>
      </c>
      <c r="Z1328" s="483">
        <v>0</v>
      </c>
      <c r="AA1328" s="483">
        <v>0</v>
      </c>
      <c r="AB1328" s="483">
        <v>0</v>
      </c>
      <c r="AC1328" s="483">
        <v>0</v>
      </c>
      <c r="AD1328" s="483">
        <v>0</v>
      </c>
      <c r="AE1328" s="483">
        <v>0</v>
      </c>
      <c r="AF1328" s="233">
        <v>0</v>
      </c>
      <c r="AG1328" s="233">
        <v>0</v>
      </c>
      <c r="AH1328" s="233">
        <v>0</v>
      </c>
      <c r="AI1328" s="233">
        <v>0</v>
      </c>
      <c r="AJ1328" s="488">
        <v>0</v>
      </c>
    </row>
    <row r="1329" spans="1:36" s="42" customFormat="1" x14ac:dyDescent="0.25">
      <c r="A1329" s="406"/>
      <c r="B1329" s="115">
        <v>740960</v>
      </c>
      <c r="C1329" s="185" t="s">
        <v>1642</v>
      </c>
      <c r="D1329" s="483">
        <v>0</v>
      </c>
      <c r="E1329" s="483">
        <v>0</v>
      </c>
      <c r="F1329" s="483">
        <v>0</v>
      </c>
      <c r="G1329" s="483">
        <v>0</v>
      </c>
      <c r="H1329" s="89">
        <v>0</v>
      </c>
      <c r="I1329" s="483">
        <v>0</v>
      </c>
      <c r="J1329" s="483">
        <v>0</v>
      </c>
      <c r="K1329" s="483">
        <v>0</v>
      </c>
      <c r="L1329" s="483">
        <v>0</v>
      </c>
      <c r="M1329" s="483">
        <v>0</v>
      </c>
      <c r="N1329" s="483">
        <v>0</v>
      </c>
      <c r="O1329" s="483">
        <v>0</v>
      </c>
      <c r="P1329" s="483">
        <v>0</v>
      </c>
      <c r="Q1329" s="483">
        <v>0</v>
      </c>
      <c r="R1329" s="89">
        <v>0</v>
      </c>
      <c r="S1329" s="483">
        <v>0</v>
      </c>
      <c r="T1329" s="483">
        <v>0</v>
      </c>
      <c r="U1329" s="483">
        <v>0</v>
      </c>
      <c r="V1329" s="483">
        <v>0</v>
      </c>
      <c r="W1329" s="483">
        <v>0</v>
      </c>
      <c r="X1329" s="483">
        <v>0</v>
      </c>
      <c r="Y1329" s="483">
        <v>0</v>
      </c>
      <c r="Z1329" s="483">
        <v>0</v>
      </c>
      <c r="AA1329" s="483">
        <v>0</v>
      </c>
      <c r="AB1329" s="483">
        <v>0</v>
      </c>
      <c r="AC1329" s="483">
        <v>0</v>
      </c>
      <c r="AD1329" s="483">
        <v>0</v>
      </c>
      <c r="AE1329" s="483">
        <v>0</v>
      </c>
      <c r="AF1329" s="233">
        <v>0</v>
      </c>
      <c r="AG1329" s="233">
        <v>0</v>
      </c>
      <c r="AH1329" s="233">
        <v>0</v>
      </c>
      <c r="AI1329" s="233">
        <v>0</v>
      </c>
      <c r="AJ1329" s="488">
        <v>0</v>
      </c>
    </row>
    <row r="1330" spans="1:36" s="42" customFormat="1" x14ac:dyDescent="0.25">
      <c r="A1330" s="406"/>
      <c r="B1330" s="115">
        <v>740961</v>
      </c>
      <c r="C1330" s="185" t="s">
        <v>1550</v>
      </c>
      <c r="D1330" s="483">
        <v>0</v>
      </c>
      <c r="E1330" s="483">
        <v>0</v>
      </c>
      <c r="F1330" s="483">
        <v>0</v>
      </c>
      <c r="G1330" s="483">
        <v>0</v>
      </c>
      <c r="H1330" s="89">
        <v>0</v>
      </c>
      <c r="I1330" s="483">
        <v>0</v>
      </c>
      <c r="J1330" s="483">
        <v>0</v>
      </c>
      <c r="K1330" s="483">
        <v>0</v>
      </c>
      <c r="L1330" s="483">
        <v>0</v>
      </c>
      <c r="M1330" s="483">
        <v>0</v>
      </c>
      <c r="N1330" s="483">
        <v>0</v>
      </c>
      <c r="O1330" s="483">
        <v>0</v>
      </c>
      <c r="P1330" s="483">
        <v>0</v>
      </c>
      <c r="Q1330" s="483">
        <v>0</v>
      </c>
      <c r="R1330" s="89">
        <v>0</v>
      </c>
      <c r="S1330" s="483">
        <v>0</v>
      </c>
      <c r="T1330" s="483">
        <v>0</v>
      </c>
      <c r="U1330" s="483">
        <v>0</v>
      </c>
      <c r="V1330" s="483">
        <v>0</v>
      </c>
      <c r="W1330" s="483">
        <v>0</v>
      </c>
      <c r="X1330" s="483">
        <v>0</v>
      </c>
      <c r="Y1330" s="483">
        <v>0</v>
      </c>
      <c r="Z1330" s="483">
        <v>0</v>
      </c>
      <c r="AA1330" s="483">
        <v>0</v>
      </c>
      <c r="AB1330" s="483">
        <v>0</v>
      </c>
      <c r="AC1330" s="483">
        <v>0</v>
      </c>
      <c r="AD1330" s="483">
        <v>0</v>
      </c>
      <c r="AE1330" s="483">
        <v>0</v>
      </c>
      <c r="AF1330" s="233">
        <v>0</v>
      </c>
      <c r="AG1330" s="233">
        <v>0</v>
      </c>
      <c r="AH1330" s="233">
        <v>0</v>
      </c>
      <c r="AI1330" s="233">
        <v>0</v>
      </c>
      <c r="AJ1330" s="488">
        <v>0</v>
      </c>
    </row>
    <row r="1331" spans="1:36" s="42" customFormat="1" x14ac:dyDescent="0.25">
      <c r="A1331" s="406"/>
      <c r="B1331" s="115">
        <v>740962</v>
      </c>
      <c r="C1331" s="185" t="s">
        <v>1551</v>
      </c>
      <c r="D1331" s="483">
        <v>0</v>
      </c>
      <c r="E1331" s="483">
        <v>0</v>
      </c>
      <c r="F1331" s="483">
        <v>0</v>
      </c>
      <c r="G1331" s="483">
        <v>0</v>
      </c>
      <c r="H1331" s="89">
        <v>0</v>
      </c>
      <c r="I1331" s="483">
        <v>0</v>
      </c>
      <c r="J1331" s="483">
        <v>0</v>
      </c>
      <c r="K1331" s="483">
        <v>0</v>
      </c>
      <c r="L1331" s="483">
        <v>0</v>
      </c>
      <c r="M1331" s="483">
        <v>0</v>
      </c>
      <c r="N1331" s="483">
        <v>0</v>
      </c>
      <c r="O1331" s="483">
        <v>0</v>
      </c>
      <c r="P1331" s="483">
        <v>0</v>
      </c>
      <c r="Q1331" s="483">
        <v>0</v>
      </c>
      <c r="R1331" s="89">
        <v>0</v>
      </c>
      <c r="S1331" s="483">
        <v>0</v>
      </c>
      <c r="T1331" s="483">
        <v>0</v>
      </c>
      <c r="U1331" s="483">
        <v>0</v>
      </c>
      <c r="V1331" s="483">
        <v>0</v>
      </c>
      <c r="W1331" s="483">
        <v>0</v>
      </c>
      <c r="X1331" s="483">
        <v>0</v>
      </c>
      <c r="Y1331" s="483">
        <v>0</v>
      </c>
      <c r="Z1331" s="483">
        <v>0</v>
      </c>
      <c r="AA1331" s="483">
        <v>0</v>
      </c>
      <c r="AB1331" s="483">
        <v>0</v>
      </c>
      <c r="AC1331" s="483">
        <v>0</v>
      </c>
      <c r="AD1331" s="483">
        <v>0</v>
      </c>
      <c r="AE1331" s="483">
        <v>0</v>
      </c>
      <c r="AF1331" s="233">
        <v>0</v>
      </c>
      <c r="AG1331" s="233">
        <v>0</v>
      </c>
      <c r="AH1331" s="233">
        <v>0</v>
      </c>
      <c r="AI1331" s="233">
        <v>0</v>
      </c>
      <c r="AJ1331" s="488">
        <v>0</v>
      </c>
    </row>
    <row r="1332" spans="1:36" s="42" customFormat="1" x14ac:dyDescent="0.25">
      <c r="A1332" s="406"/>
      <c r="B1332" s="115">
        <v>740965</v>
      </c>
      <c r="C1332" s="185" t="s">
        <v>1643</v>
      </c>
      <c r="D1332" s="483">
        <v>0</v>
      </c>
      <c r="E1332" s="483">
        <v>0</v>
      </c>
      <c r="F1332" s="483">
        <v>0</v>
      </c>
      <c r="G1332" s="483">
        <v>0</v>
      </c>
      <c r="H1332" s="89">
        <v>0</v>
      </c>
      <c r="I1332" s="483">
        <v>0</v>
      </c>
      <c r="J1332" s="483">
        <v>0</v>
      </c>
      <c r="K1332" s="483">
        <v>0</v>
      </c>
      <c r="L1332" s="483">
        <v>0</v>
      </c>
      <c r="M1332" s="483">
        <v>0</v>
      </c>
      <c r="N1332" s="483">
        <v>0</v>
      </c>
      <c r="O1332" s="483">
        <v>0</v>
      </c>
      <c r="P1332" s="483">
        <v>0</v>
      </c>
      <c r="Q1332" s="483">
        <v>0</v>
      </c>
      <c r="R1332" s="89">
        <v>0</v>
      </c>
      <c r="S1332" s="483">
        <v>0</v>
      </c>
      <c r="T1332" s="483">
        <v>0</v>
      </c>
      <c r="U1332" s="483">
        <v>0</v>
      </c>
      <c r="V1332" s="483">
        <v>0</v>
      </c>
      <c r="W1332" s="483">
        <v>0</v>
      </c>
      <c r="X1332" s="483">
        <v>0</v>
      </c>
      <c r="Y1332" s="483">
        <v>0</v>
      </c>
      <c r="Z1332" s="483">
        <v>0</v>
      </c>
      <c r="AA1332" s="483">
        <v>0</v>
      </c>
      <c r="AB1332" s="483">
        <v>0</v>
      </c>
      <c r="AC1332" s="483">
        <v>0</v>
      </c>
      <c r="AD1332" s="483">
        <v>0</v>
      </c>
      <c r="AE1332" s="483">
        <v>0</v>
      </c>
      <c r="AF1332" s="233">
        <v>0</v>
      </c>
      <c r="AG1332" s="233">
        <v>0</v>
      </c>
      <c r="AH1332" s="233">
        <v>0</v>
      </c>
      <c r="AI1332" s="233">
        <v>0</v>
      </c>
      <c r="AJ1332" s="488">
        <v>0</v>
      </c>
    </row>
    <row r="1333" spans="1:36" s="42" customFormat="1" x14ac:dyDescent="0.25">
      <c r="A1333" s="406"/>
      <c r="B1333" s="115">
        <v>740970</v>
      </c>
      <c r="C1333" s="185" t="s">
        <v>1644</v>
      </c>
      <c r="D1333" s="483">
        <v>0</v>
      </c>
      <c r="E1333" s="483">
        <v>0</v>
      </c>
      <c r="F1333" s="483">
        <v>0</v>
      </c>
      <c r="G1333" s="483">
        <v>0</v>
      </c>
      <c r="H1333" s="89">
        <v>0</v>
      </c>
      <c r="I1333" s="483">
        <v>0</v>
      </c>
      <c r="J1333" s="483">
        <v>0</v>
      </c>
      <c r="K1333" s="483">
        <v>0</v>
      </c>
      <c r="L1333" s="483">
        <v>0</v>
      </c>
      <c r="M1333" s="483">
        <v>0</v>
      </c>
      <c r="N1333" s="483">
        <v>0</v>
      </c>
      <c r="O1333" s="483">
        <v>0</v>
      </c>
      <c r="P1333" s="483">
        <v>0</v>
      </c>
      <c r="Q1333" s="483">
        <v>0</v>
      </c>
      <c r="R1333" s="89">
        <v>0</v>
      </c>
      <c r="S1333" s="483">
        <v>0</v>
      </c>
      <c r="T1333" s="483">
        <v>0</v>
      </c>
      <c r="U1333" s="483">
        <v>0</v>
      </c>
      <c r="V1333" s="483">
        <v>0</v>
      </c>
      <c r="W1333" s="483">
        <v>0</v>
      </c>
      <c r="X1333" s="483">
        <v>0</v>
      </c>
      <c r="Y1333" s="483">
        <v>0</v>
      </c>
      <c r="Z1333" s="483">
        <v>0</v>
      </c>
      <c r="AA1333" s="483">
        <v>0</v>
      </c>
      <c r="AB1333" s="483">
        <v>0</v>
      </c>
      <c r="AC1333" s="483">
        <v>0</v>
      </c>
      <c r="AD1333" s="483">
        <v>0</v>
      </c>
      <c r="AE1333" s="483">
        <v>0</v>
      </c>
      <c r="AF1333" s="233">
        <v>0</v>
      </c>
      <c r="AG1333" s="233">
        <v>0</v>
      </c>
      <c r="AH1333" s="233">
        <v>0</v>
      </c>
      <c r="AI1333" s="233">
        <v>0</v>
      </c>
      <c r="AJ1333" s="488">
        <v>0</v>
      </c>
    </row>
    <row r="1334" spans="1:36" s="42" customFormat="1" x14ac:dyDescent="0.25">
      <c r="A1334" s="406"/>
      <c r="B1334" s="115">
        <v>740975</v>
      </c>
      <c r="C1334" s="185" t="s">
        <v>417</v>
      </c>
      <c r="D1334" s="483">
        <v>0</v>
      </c>
      <c r="E1334" s="483">
        <v>0</v>
      </c>
      <c r="F1334" s="483">
        <v>0</v>
      </c>
      <c r="G1334" s="483">
        <v>0</v>
      </c>
      <c r="H1334" s="89">
        <v>0</v>
      </c>
      <c r="I1334" s="483">
        <v>0</v>
      </c>
      <c r="J1334" s="483">
        <v>0</v>
      </c>
      <c r="K1334" s="483">
        <v>0</v>
      </c>
      <c r="L1334" s="483">
        <v>0</v>
      </c>
      <c r="M1334" s="483">
        <v>0</v>
      </c>
      <c r="N1334" s="483">
        <v>0</v>
      </c>
      <c r="O1334" s="483">
        <v>0</v>
      </c>
      <c r="P1334" s="483">
        <v>0</v>
      </c>
      <c r="Q1334" s="483">
        <v>0</v>
      </c>
      <c r="R1334" s="89">
        <v>0</v>
      </c>
      <c r="S1334" s="483">
        <v>0</v>
      </c>
      <c r="T1334" s="483">
        <v>0</v>
      </c>
      <c r="U1334" s="483">
        <v>0</v>
      </c>
      <c r="V1334" s="483">
        <v>0</v>
      </c>
      <c r="W1334" s="483">
        <v>0</v>
      </c>
      <c r="X1334" s="483">
        <v>0</v>
      </c>
      <c r="Y1334" s="483">
        <v>0</v>
      </c>
      <c r="Z1334" s="483">
        <v>0</v>
      </c>
      <c r="AA1334" s="483">
        <v>0</v>
      </c>
      <c r="AB1334" s="483">
        <v>0</v>
      </c>
      <c r="AC1334" s="483">
        <v>0</v>
      </c>
      <c r="AD1334" s="483">
        <v>0</v>
      </c>
      <c r="AE1334" s="483">
        <v>0</v>
      </c>
      <c r="AF1334" s="233">
        <v>0</v>
      </c>
      <c r="AG1334" s="233">
        <v>0</v>
      </c>
      <c r="AH1334" s="233">
        <v>0</v>
      </c>
      <c r="AI1334" s="233">
        <v>0</v>
      </c>
      <c r="AJ1334" s="488">
        <v>0</v>
      </c>
    </row>
    <row r="1335" spans="1:36" s="42" customFormat="1" x14ac:dyDescent="0.25">
      <c r="A1335" s="406"/>
      <c r="B1335" s="115">
        <v>740980</v>
      </c>
      <c r="C1335" s="185" t="s">
        <v>418</v>
      </c>
      <c r="D1335" s="483">
        <v>0</v>
      </c>
      <c r="E1335" s="483">
        <v>0</v>
      </c>
      <c r="F1335" s="483">
        <v>0</v>
      </c>
      <c r="G1335" s="483">
        <v>0</v>
      </c>
      <c r="H1335" s="89">
        <v>0</v>
      </c>
      <c r="I1335" s="483">
        <v>0</v>
      </c>
      <c r="J1335" s="483">
        <v>0</v>
      </c>
      <c r="K1335" s="483">
        <v>0</v>
      </c>
      <c r="L1335" s="483">
        <v>0</v>
      </c>
      <c r="M1335" s="483">
        <v>0</v>
      </c>
      <c r="N1335" s="483">
        <v>0</v>
      </c>
      <c r="O1335" s="483">
        <v>0</v>
      </c>
      <c r="P1335" s="483">
        <v>0</v>
      </c>
      <c r="Q1335" s="483">
        <v>0</v>
      </c>
      <c r="R1335" s="89">
        <v>0</v>
      </c>
      <c r="S1335" s="483">
        <v>0</v>
      </c>
      <c r="T1335" s="483">
        <v>0</v>
      </c>
      <c r="U1335" s="483">
        <v>0</v>
      </c>
      <c r="V1335" s="483">
        <v>0</v>
      </c>
      <c r="W1335" s="483">
        <v>0</v>
      </c>
      <c r="X1335" s="483">
        <v>0</v>
      </c>
      <c r="Y1335" s="483">
        <v>0</v>
      </c>
      <c r="Z1335" s="483">
        <v>0</v>
      </c>
      <c r="AA1335" s="483">
        <v>0</v>
      </c>
      <c r="AB1335" s="483">
        <v>0</v>
      </c>
      <c r="AC1335" s="483">
        <v>0</v>
      </c>
      <c r="AD1335" s="483">
        <v>0</v>
      </c>
      <c r="AE1335" s="483">
        <v>0</v>
      </c>
      <c r="AF1335" s="233">
        <v>0</v>
      </c>
      <c r="AG1335" s="233">
        <v>0</v>
      </c>
      <c r="AH1335" s="233">
        <v>0</v>
      </c>
      <c r="AI1335" s="233">
        <v>0</v>
      </c>
      <c r="AJ1335" s="488">
        <v>0</v>
      </c>
    </row>
    <row r="1336" spans="1:36" s="42" customFormat="1" x14ac:dyDescent="0.25">
      <c r="A1336" s="406"/>
      <c r="B1336" s="115">
        <v>740985</v>
      </c>
      <c r="C1336" s="185" t="s">
        <v>419</v>
      </c>
      <c r="D1336" s="483">
        <v>0</v>
      </c>
      <c r="E1336" s="483">
        <v>0</v>
      </c>
      <c r="F1336" s="483">
        <v>0</v>
      </c>
      <c r="G1336" s="483">
        <v>0</v>
      </c>
      <c r="H1336" s="89">
        <v>0</v>
      </c>
      <c r="I1336" s="483">
        <v>0</v>
      </c>
      <c r="J1336" s="483">
        <v>0</v>
      </c>
      <c r="K1336" s="483">
        <v>0</v>
      </c>
      <c r="L1336" s="483">
        <v>0</v>
      </c>
      <c r="M1336" s="483">
        <v>0</v>
      </c>
      <c r="N1336" s="483">
        <v>0</v>
      </c>
      <c r="O1336" s="483">
        <v>0</v>
      </c>
      <c r="P1336" s="483">
        <v>0</v>
      </c>
      <c r="Q1336" s="483">
        <v>0</v>
      </c>
      <c r="R1336" s="89">
        <v>0</v>
      </c>
      <c r="S1336" s="483">
        <v>0</v>
      </c>
      <c r="T1336" s="483">
        <v>0</v>
      </c>
      <c r="U1336" s="483">
        <v>0</v>
      </c>
      <c r="V1336" s="483">
        <v>0</v>
      </c>
      <c r="W1336" s="483">
        <v>0</v>
      </c>
      <c r="X1336" s="483">
        <v>0</v>
      </c>
      <c r="Y1336" s="483">
        <v>0</v>
      </c>
      <c r="Z1336" s="483">
        <v>0</v>
      </c>
      <c r="AA1336" s="483">
        <v>0</v>
      </c>
      <c r="AB1336" s="483">
        <v>0</v>
      </c>
      <c r="AC1336" s="483">
        <v>0</v>
      </c>
      <c r="AD1336" s="483">
        <v>0</v>
      </c>
      <c r="AE1336" s="483">
        <v>0</v>
      </c>
      <c r="AF1336" s="233">
        <v>0</v>
      </c>
      <c r="AG1336" s="233">
        <v>0</v>
      </c>
      <c r="AH1336" s="233">
        <v>0</v>
      </c>
      <c r="AI1336" s="233">
        <v>0</v>
      </c>
      <c r="AJ1336" s="488">
        <v>0</v>
      </c>
    </row>
    <row r="1337" spans="1:36" s="42" customFormat="1" x14ac:dyDescent="0.25">
      <c r="A1337" s="406"/>
      <c r="B1337" s="115">
        <v>740990</v>
      </c>
      <c r="C1337" s="185" t="s">
        <v>53</v>
      </c>
      <c r="D1337" s="483">
        <v>0</v>
      </c>
      <c r="E1337" s="483">
        <v>0</v>
      </c>
      <c r="F1337" s="483">
        <v>0</v>
      </c>
      <c r="G1337" s="483">
        <v>0</v>
      </c>
      <c r="H1337" s="89">
        <v>0</v>
      </c>
      <c r="I1337" s="483">
        <v>0</v>
      </c>
      <c r="J1337" s="483">
        <v>0</v>
      </c>
      <c r="K1337" s="483">
        <v>0</v>
      </c>
      <c r="L1337" s="483">
        <v>0</v>
      </c>
      <c r="M1337" s="483">
        <v>0</v>
      </c>
      <c r="N1337" s="483">
        <v>0</v>
      </c>
      <c r="O1337" s="483">
        <v>0</v>
      </c>
      <c r="P1337" s="483">
        <v>0</v>
      </c>
      <c r="Q1337" s="483">
        <v>0</v>
      </c>
      <c r="R1337" s="89">
        <v>0</v>
      </c>
      <c r="S1337" s="483">
        <v>0</v>
      </c>
      <c r="T1337" s="483">
        <v>0</v>
      </c>
      <c r="U1337" s="483">
        <v>0</v>
      </c>
      <c r="V1337" s="483">
        <v>0</v>
      </c>
      <c r="W1337" s="483">
        <v>0</v>
      </c>
      <c r="X1337" s="483">
        <v>0</v>
      </c>
      <c r="Y1337" s="483">
        <v>0</v>
      </c>
      <c r="Z1337" s="483">
        <v>0</v>
      </c>
      <c r="AA1337" s="483">
        <v>0</v>
      </c>
      <c r="AB1337" s="483">
        <v>0</v>
      </c>
      <c r="AC1337" s="483">
        <v>0</v>
      </c>
      <c r="AD1337" s="483">
        <v>0</v>
      </c>
      <c r="AE1337" s="483">
        <v>0</v>
      </c>
      <c r="AF1337" s="233">
        <v>0</v>
      </c>
      <c r="AG1337" s="233">
        <v>0</v>
      </c>
      <c r="AH1337" s="233">
        <v>0</v>
      </c>
      <c r="AI1337" s="233">
        <v>0</v>
      </c>
      <c r="AJ1337" s="488">
        <v>0</v>
      </c>
    </row>
    <row r="1338" spans="1:36" s="42" customFormat="1" x14ac:dyDescent="0.25">
      <c r="A1338" s="406"/>
      <c r="B1338" s="115">
        <v>7410</v>
      </c>
      <c r="C1338" s="185" t="s">
        <v>474</v>
      </c>
      <c r="D1338" s="483">
        <v>0</v>
      </c>
      <c r="E1338" s="483">
        <v>0</v>
      </c>
      <c r="F1338" s="483">
        <v>0</v>
      </c>
      <c r="G1338" s="483">
        <v>0</v>
      </c>
      <c r="H1338" s="89">
        <v>0</v>
      </c>
      <c r="I1338" s="483">
        <v>0</v>
      </c>
      <c r="J1338" s="483">
        <v>0</v>
      </c>
      <c r="K1338" s="483">
        <v>0</v>
      </c>
      <c r="L1338" s="483">
        <v>0</v>
      </c>
      <c r="M1338" s="483">
        <v>0</v>
      </c>
      <c r="N1338" s="483">
        <v>0</v>
      </c>
      <c r="O1338" s="483">
        <v>0</v>
      </c>
      <c r="P1338" s="483">
        <v>0</v>
      </c>
      <c r="Q1338" s="483">
        <v>0</v>
      </c>
      <c r="R1338" s="89">
        <v>0</v>
      </c>
      <c r="S1338" s="483">
        <v>0</v>
      </c>
      <c r="T1338" s="483">
        <v>0</v>
      </c>
      <c r="U1338" s="483">
        <v>0</v>
      </c>
      <c r="V1338" s="483">
        <v>0</v>
      </c>
      <c r="W1338" s="483">
        <v>0</v>
      </c>
      <c r="X1338" s="483">
        <v>0</v>
      </c>
      <c r="Y1338" s="483">
        <v>0</v>
      </c>
      <c r="Z1338" s="483">
        <v>0</v>
      </c>
      <c r="AA1338" s="483">
        <v>0</v>
      </c>
      <c r="AB1338" s="483">
        <v>0</v>
      </c>
      <c r="AC1338" s="483">
        <v>0</v>
      </c>
      <c r="AD1338" s="483">
        <v>0</v>
      </c>
      <c r="AE1338" s="483">
        <v>0</v>
      </c>
      <c r="AF1338" s="233">
        <v>0</v>
      </c>
      <c r="AG1338" s="233">
        <v>0</v>
      </c>
      <c r="AH1338" s="233">
        <v>0</v>
      </c>
      <c r="AI1338" s="233">
        <v>0</v>
      </c>
      <c r="AJ1338" s="488">
        <v>0</v>
      </c>
    </row>
    <row r="1339" spans="1:36" s="42" customFormat="1" x14ac:dyDescent="0.25">
      <c r="A1339" s="406"/>
      <c r="B1339" s="115">
        <v>7411</v>
      </c>
      <c r="C1339" s="185" t="s">
        <v>475</v>
      </c>
      <c r="D1339" s="483">
        <v>0</v>
      </c>
      <c r="E1339" s="483">
        <v>0</v>
      </c>
      <c r="F1339" s="483">
        <v>0</v>
      </c>
      <c r="G1339" s="483">
        <v>0</v>
      </c>
      <c r="H1339" s="89">
        <v>0</v>
      </c>
      <c r="I1339" s="483">
        <v>0</v>
      </c>
      <c r="J1339" s="483">
        <v>162.75989000000001</v>
      </c>
      <c r="K1339" s="483">
        <v>0</v>
      </c>
      <c r="L1339" s="483">
        <v>0</v>
      </c>
      <c r="M1339" s="483">
        <v>0</v>
      </c>
      <c r="N1339" s="483">
        <v>0</v>
      </c>
      <c r="O1339" s="483">
        <v>2525.9205200000001</v>
      </c>
      <c r="P1339" s="483">
        <v>0</v>
      </c>
      <c r="Q1339" s="483">
        <v>0</v>
      </c>
      <c r="R1339" s="89">
        <v>2688.6804099999999</v>
      </c>
      <c r="S1339" s="483">
        <v>0</v>
      </c>
      <c r="T1339" s="483">
        <v>0</v>
      </c>
      <c r="U1339" s="483">
        <v>0</v>
      </c>
      <c r="V1339" s="483">
        <v>0</v>
      </c>
      <c r="W1339" s="483">
        <v>0</v>
      </c>
      <c r="X1339" s="483">
        <v>0</v>
      </c>
      <c r="Y1339" s="483">
        <v>0</v>
      </c>
      <c r="Z1339" s="483">
        <v>0</v>
      </c>
      <c r="AA1339" s="483">
        <v>0</v>
      </c>
      <c r="AB1339" s="483">
        <v>0</v>
      </c>
      <c r="AC1339" s="483">
        <v>0</v>
      </c>
      <c r="AD1339" s="483">
        <v>0</v>
      </c>
      <c r="AE1339" s="483">
        <v>2688.6804099999999</v>
      </c>
      <c r="AF1339" s="233">
        <v>0</v>
      </c>
      <c r="AG1339" s="233">
        <v>0</v>
      </c>
      <c r="AH1339" s="233">
        <v>0</v>
      </c>
      <c r="AI1339" s="233">
        <v>0</v>
      </c>
      <c r="AJ1339" s="488">
        <v>2688.6804099999999</v>
      </c>
    </row>
    <row r="1340" spans="1:36" s="42" customFormat="1" x14ac:dyDescent="0.25">
      <c r="A1340" s="406"/>
      <c r="B1340" s="115">
        <v>741105</v>
      </c>
      <c r="C1340" s="185" t="s">
        <v>243</v>
      </c>
      <c r="D1340" s="483">
        <v>0</v>
      </c>
      <c r="E1340" s="483">
        <v>0</v>
      </c>
      <c r="F1340" s="483">
        <v>0</v>
      </c>
      <c r="G1340" s="483">
        <v>0</v>
      </c>
      <c r="H1340" s="89">
        <v>0</v>
      </c>
      <c r="I1340" s="483">
        <v>0</v>
      </c>
      <c r="J1340" s="483">
        <v>95.110010000000003</v>
      </c>
      <c r="K1340" s="483">
        <v>0</v>
      </c>
      <c r="L1340" s="483">
        <v>0</v>
      </c>
      <c r="M1340" s="483">
        <v>0</v>
      </c>
      <c r="N1340" s="483">
        <v>0</v>
      </c>
      <c r="O1340" s="483">
        <v>2525.9205200000001</v>
      </c>
      <c r="P1340" s="483">
        <v>0</v>
      </c>
      <c r="Q1340" s="483">
        <v>0</v>
      </c>
      <c r="R1340" s="89">
        <v>2621.03053</v>
      </c>
      <c r="S1340" s="483">
        <v>0</v>
      </c>
      <c r="T1340" s="483">
        <v>0</v>
      </c>
      <c r="U1340" s="483">
        <v>0</v>
      </c>
      <c r="V1340" s="483">
        <v>0</v>
      </c>
      <c r="W1340" s="483">
        <v>0</v>
      </c>
      <c r="X1340" s="483">
        <v>0</v>
      </c>
      <c r="Y1340" s="483">
        <v>0</v>
      </c>
      <c r="Z1340" s="483">
        <v>0</v>
      </c>
      <c r="AA1340" s="483">
        <v>0</v>
      </c>
      <c r="AB1340" s="483">
        <v>0</v>
      </c>
      <c r="AC1340" s="483">
        <v>0</v>
      </c>
      <c r="AD1340" s="483">
        <v>0</v>
      </c>
      <c r="AE1340" s="483">
        <v>2621.03053</v>
      </c>
      <c r="AF1340" s="233">
        <v>0</v>
      </c>
      <c r="AG1340" s="233">
        <v>0</v>
      </c>
      <c r="AH1340" s="233">
        <v>0</v>
      </c>
      <c r="AI1340" s="233">
        <v>0</v>
      </c>
      <c r="AJ1340" s="488">
        <v>2621.03053</v>
      </c>
    </row>
    <row r="1341" spans="1:36" s="42" customFormat="1" x14ac:dyDescent="0.25">
      <c r="A1341" s="406"/>
      <c r="B1341" s="115">
        <v>741110</v>
      </c>
      <c r="C1341" s="185" t="s">
        <v>254</v>
      </c>
      <c r="D1341" s="483">
        <v>0</v>
      </c>
      <c r="E1341" s="483">
        <v>0</v>
      </c>
      <c r="F1341" s="483">
        <v>0</v>
      </c>
      <c r="G1341" s="483">
        <v>0</v>
      </c>
      <c r="H1341" s="89">
        <v>0</v>
      </c>
      <c r="I1341" s="483">
        <v>0</v>
      </c>
      <c r="J1341" s="483">
        <v>0</v>
      </c>
      <c r="K1341" s="483">
        <v>0</v>
      </c>
      <c r="L1341" s="483">
        <v>0</v>
      </c>
      <c r="M1341" s="483">
        <v>0</v>
      </c>
      <c r="N1341" s="483">
        <v>0</v>
      </c>
      <c r="O1341" s="483">
        <v>0</v>
      </c>
      <c r="P1341" s="483">
        <v>0</v>
      </c>
      <c r="Q1341" s="483">
        <v>0</v>
      </c>
      <c r="R1341" s="89">
        <v>0</v>
      </c>
      <c r="S1341" s="483">
        <v>0</v>
      </c>
      <c r="T1341" s="483">
        <v>0</v>
      </c>
      <c r="U1341" s="483">
        <v>0</v>
      </c>
      <c r="V1341" s="483">
        <v>0</v>
      </c>
      <c r="W1341" s="483">
        <v>0</v>
      </c>
      <c r="X1341" s="483">
        <v>0</v>
      </c>
      <c r="Y1341" s="483">
        <v>0</v>
      </c>
      <c r="Z1341" s="483">
        <v>0</v>
      </c>
      <c r="AA1341" s="483">
        <v>0</v>
      </c>
      <c r="AB1341" s="483">
        <v>0</v>
      </c>
      <c r="AC1341" s="483">
        <v>0</v>
      </c>
      <c r="AD1341" s="483">
        <v>0</v>
      </c>
      <c r="AE1341" s="483">
        <v>0</v>
      </c>
      <c r="AF1341" s="233">
        <v>0</v>
      </c>
      <c r="AG1341" s="233">
        <v>0</v>
      </c>
      <c r="AH1341" s="233">
        <v>0</v>
      </c>
      <c r="AI1341" s="233">
        <v>0</v>
      </c>
      <c r="AJ1341" s="488">
        <v>0</v>
      </c>
    </row>
    <row r="1342" spans="1:36" s="42" customFormat="1" x14ac:dyDescent="0.25">
      <c r="A1342" s="406"/>
      <c r="B1342" s="115">
        <v>741115</v>
      </c>
      <c r="C1342" s="185" t="s">
        <v>258</v>
      </c>
      <c r="D1342" s="483">
        <v>0</v>
      </c>
      <c r="E1342" s="483">
        <v>0</v>
      </c>
      <c r="F1342" s="483">
        <v>0</v>
      </c>
      <c r="G1342" s="483">
        <v>0</v>
      </c>
      <c r="H1342" s="89">
        <v>0</v>
      </c>
      <c r="I1342" s="483">
        <v>0</v>
      </c>
      <c r="J1342" s="483">
        <v>67.649879999999996</v>
      </c>
      <c r="K1342" s="483">
        <v>0</v>
      </c>
      <c r="L1342" s="483">
        <v>0</v>
      </c>
      <c r="M1342" s="483">
        <v>0</v>
      </c>
      <c r="N1342" s="483">
        <v>0</v>
      </c>
      <c r="O1342" s="483">
        <v>0</v>
      </c>
      <c r="P1342" s="483">
        <v>0</v>
      </c>
      <c r="Q1342" s="483">
        <v>0</v>
      </c>
      <c r="R1342" s="89">
        <v>67.649879999999996</v>
      </c>
      <c r="S1342" s="483">
        <v>0</v>
      </c>
      <c r="T1342" s="483">
        <v>0</v>
      </c>
      <c r="U1342" s="483">
        <v>0</v>
      </c>
      <c r="V1342" s="483">
        <v>0</v>
      </c>
      <c r="W1342" s="483">
        <v>0</v>
      </c>
      <c r="X1342" s="483">
        <v>0</v>
      </c>
      <c r="Y1342" s="483">
        <v>0</v>
      </c>
      <c r="Z1342" s="483">
        <v>0</v>
      </c>
      <c r="AA1342" s="483">
        <v>0</v>
      </c>
      <c r="AB1342" s="483">
        <v>0</v>
      </c>
      <c r="AC1342" s="483">
        <v>0</v>
      </c>
      <c r="AD1342" s="483">
        <v>0</v>
      </c>
      <c r="AE1342" s="483">
        <v>67.649879999999996</v>
      </c>
      <c r="AF1342" s="233">
        <v>0</v>
      </c>
      <c r="AG1342" s="233">
        <v>0</v>
      </c>
      <c r="AH1342" s="233">
        <v>0</v>
      </c>
      <c r="AI1342" s="233">
        <v>0</v>
      </c>
      <c r="AJ1342" s="488">
        <v>67.649879999999996</v>
      </c>
    </row>
    <row r="1343" spans="1:36" s="42" customFormat="1" x14ac:dyDescent="0.25">
      <c r="A1343" s="406"/>
      <c r="B1343" s="115">
        <v>741120</v>
      </c>
      <c r="C1343" s="185" t="s">
        <v>435</v>
      </c>
      <c r="D1343" s="483">
        <v>0</v>
      </c>
      <c r="E1343" s="483">
        <v>0</v>
      </c>
      <c r="F1343" s="483">
        <v>0</v>
      </c>
      <c r="G1343" s="483">
        <v>0</v>
      </c>
      <c r="H1343" s="89">
        <v>0</v>
      </c>
      <c r="I1343" s="483">
        <v>0</v>
      </c>
      <c r="J1343" s="483">
        <v>0</v>
      </c>
      <c r="K1343" s="483">
        <v>0</v>
      </c>
      <c r="L1343" s="483">
        <v>0</v>
      </c>
      <c r="M1343" s="483">
        <v>0</v>
      </c>
      <c r="N1343" s="483">
        <v>0</v>
      </c>
      <c r="O1343" s="483">
        <v>0</v>
      </c>
      <c r="P1343" s="483">
        <v>0</v>
      </c>
      <c r="Q1343" s="483">
        <v>0</v>
      </c>
      <c r="R1343" s="89">
        <v>0</v>
      </c>
      <c r="S1343" s="483">
        <v>0</v>
      </c>
      <c r="T1343" s="483">
        <v>0</v>
      </c>
      <c r="U1343" s="483">
        <v>0</v>
      </c>
      <c r="V1343" s="483">
        <v>0</v>
      </c>
      <c r="W1343" s="483">
        <v>0</v>
      </c>
      <c r="X1343" s="483">
        <v>0</v>
      </c>
      <c r="Y1343" s="483">
        <v>0</v>
      </c>
      <c r="Z1343" s="483">
        <v>0</v>
      </c>
      <c r="AA1343" s="483">
        <v>0</v>
      </c>
      <c r="AB1343" s="483">
        <v>0</v>
      </c>
      <c r="AC1343" s="483">
        <v>0</v>
      </c>
      <c r="AD1343" s="483">
        <v>0</v>
      </c>
      <c r="AE1343" s="483">
        <v>0</v>
      </c>
      <c r="AF1343" s="233">
        <v>0</v>
      </c>
      <c r="AG1343" s="233">
        <v>0</v>
      </c>
      <c r="AH1343" s="233">
        <v>0</v>
      </c>
      <c r="AI1343" s="233">
        <v>0</v>
      </c>
      <c r="AJ1343" s="488">
        <v>0</v>
      </c>
    </row>
    <row r="1344" spans="1:36" s="42" customFormat="1" x14ac:dyDescent="0.25">
      <c r="A1344" s="406"/>
      <c r="B1344" s="115">
        <v>741125</v>
      </c>
      <c r="C1344" s="185" t="s">
        <v>456</v>
      </c>
      <c r="D1344" s="483">
        <v>0</v>
      </c>
      <c r="E1344" s="483">
        <v>0</v>
      </c>
      <c r="F1344" s="483">
        <v>0</v>
      </c>
      <c r="G1344" s="483">
        <v>0</v>
      </c>
      <c r="H1344" s="89">
        <v>0</v>
      </c>
      <c r="I1344" s="483">
        <v>0</v>
      </c>
      <c r="J1344" s="483">
        <v>0</v>
      </c>
      <c r="K1344" s="483">
        <v>0</v>
      </c>
      <c r="L1344" s="483">
        <v>0</v>
      </c>
      <c r="M1344" s="483">
        <v>0</v>
      </c>
      <c r="N1344" s="483">
        <v>0</v>
      </c>
      <c r="O1344" s="483">
        <v>0</v>
      </c>
      <c r="P1344" s="483">
        <v>0</v>
      </c>
      <c r="Q1344" s="483">
        <v>0</v>
      </c>
      <c r="R1344" s="89">
        <v>0</v>
      </c>
      <c r="S1344" s="483">
        <v>0</v>
      </c>
      <c r="T1344" s="483">
        <v>0</v>
      </c>
      <c r="U1344" s="483">
        <v>0</v>
      </c>
      <c r="V1344" s="483">
        <v>0</v>
      </c>
      <c r="W1344" s="483">
        <v>0</v>
      </c>
      <c r="X1344" s="483">
        <v>0</v>
      </c>
      <c r="Y1344" s="483">
        <v>0</v>
      </c>
      <c r="Z1344" s="483">
        <v>0</v>
      </c>
      <c r="AA1344" s="483">
        <v>0</v>
      </c>
      <c r="AB1344" s="483">
        <v>0</v>
      </c>
      <c r="AC1344" s="483">
        <v>0</v>
      </c>
      <c r="AD1344" s="483">
        <v>0</v>
      </c>
      <c r="AE1344" s="483">
        <v>0</v>
      </c>
      <c r="AF1344" s="233">
        <v>0</v>
      </c>
      <c r="AG1344" s="233">
        <v>0</v>
      </c>
      <c r="AH1344" s="233">
        <v>0</v>
      </c>
      <c r="AI1344" s="233">
        <v>0</v>
      </c>
      <c r="AJ1344" s="488">
        <v>0</v>
      </c>
    </row>
    <row r="1345" spans="1:36" s="42" customFormat="1" x14ac:dyDescent="0.25">
      <c r="A1345" s="406"/>
      <c r="B1345" s="115">
        <v>741130</v>
      </c>
      <c r="C1345" s="185" t="s">
        <v>458</v>
      </c>
      <c r="D1345" s="483">
        <v>0</v>
      </c>
      <c r="E1345" s="483">
        <v>0</v>
      </c>
      <c r="F1345" s="483">
        <v>0</v>
      </c>
      <c r="G1345" s="483">
        <v>0</v>
      </c>
      <c r="H1345" s="89">
        <v>0</v>
      </c>
      <c r="I1345" s="483">
        <v>0</v>
      </c>
      <c r="J1345" s="483">
        <v>0</v>
      </c>
      <c r="K1345" s="483">
        <v>0</v>
      </c>
      <c r="L1345" s="483">
        <v>0</v>
      </c>
      <c r="M1345" s="483">
        <v>0</v>
      </c>
      <c r="N1345" s="483">
        <v>0</v>
      </c>
      <c r="O1345" s="483">
        <v>0</v>
      </c>
      <c r="P1345" s="483">
        <v>0</v>
      </c>
      <c r="Q1345" s="483">
        <v>0</v>
      </c>
      <c r="R1345" s="89">
        <v>0</v>
      </c>
      <c r="S1345" s="483">
        <v>0</v>
      </c>
      <c r="T1345" s="483">
        <v>0</v>
      </c>
      <c r="U1345" s="483">
        <v>0</v>
      </c>
      <c r="V1345" s="483">
        <v>0</v>
      </c>
      <c r="W1345" s="483">
        <v>0</v>
      </c>
      <c r="X1345" s="483">
        <v>0</v>
      </c>
      <c r="Y1345" s="483">
        <v>0</v>
      </c>
      <c r="Z1345" s="483">
        <v>0</v>
      </c>
      <c r="AA1345" s="483">
        <v>0</v>
      </c>
      <c r="AB1345" s="483">
        <v>0</v>
      </c>
      <c r="AC1345" s="483">
        <v>0</v>
      </c>
      <c r="AD1345" s="483">
        <v>0</v>
      </c>
      <c r="AE1345" s="483">
        <v>0</v>
      </c>
      <c r="AF1345" s="233">
        <v>0</v>
      </c>
      <c r="AG1345" s="233">
        <v>0</v>
      </c>
      <c r="AH1345" s="233">
        <v>0</v>
      </c>
      <c r="AI1345" s="233">
        <v>0</v>
      </c>
      <c r="AJ1345" s="488">
        <v>0</v>
      </c>
    </row>
    <row r="1346" spans="1:36" s="42" customFormat="1" x14ac:dyDescent="0.25">
      <c r="A1346" s="406"/>
      <c r="B1346" s="115">
        <v>741135</v>
      </c>
      <c r="C1346" s="185" t="s">
        <v>276</v>
      </c>
      <c r="D1346" s="483">
        <v>0</v>
      </c>
      <c r="E1346" s="483">
        <v>0</v>
      </c>
      <c r="F1346" s="483">
        <v>0</v>
      </c>
      <c r="G1346" s="483">
        <v>0</v>
      </c>
      <c r="H1346" s="89">
        <v>0</v>
      </c>
      <c r="I1346" s="483">
        <v>0</v>
      </c>
      <c r="J1346" s="483">
        <v>0</v>
      </c>
      <c r="K1346" s="483">
        <v>0</v>
      </c>
      <c r="L1346" s="483">
        <v>0</v>
      </c>
      <c r="M1346" s="483">
        <v>0</v>
      </c>
      <c r="N1346" s="483">
        <v>0</v>
      </c>
      <c r="O1346" s="483">
        <v>0</v>
      </c>
      <c r="P1346" s="483">
        <v>0</v>
      </c>
      <c r="Q1346" s="483">
        <v>0</v>
      </c>
      <c r="R1346" s="89">
        <v>0</v>
      </c>
      <c r="S1346" s="483">
        <v>0</v>
      </c>
      <c r="T1346" s="483">
        <v>0</v>
      </c>
      <c r="U1346" s="483">
        <v>0</v>
      </c>
      <c r="V1346" s="483">
        <v>0</v>
      </c>
      <c r="W1346" s="483">
        <v>0</v>
      </c>
      <c r="X1346" s="483">
        <v>0</v>
      </c>
      <c r="Y1346" s="483">
        <v>0</v>
      </c>
      <c r="Z1346" s="483">
        <v>0</v>
      </c>
      <c r="AA1346" s="483">
        <v>0</v>
      </c>
      <c r="AB1346" s="483">
        <v>0</v>
      </c>
      <c r="AC1346" s="483">
        <v>0</v>
      </c>
      <c r="AD1346" s="483">
        <v>0</v>
      </c>
      <c r="AE1346" s="483">
        <v>0</v>
      </c>
      <c r="AF1346" s="233">
        <v>0</v>
      </c>
      <c r="AG1346" s="233">
        <v>0</v>
      </c>
      <c r="AH1346" s="233">
        <v>0</v>
      </c>
      <c r="AI1346" s="233">
        <v>0</v>
      </c>
      <c r="AJ1346" s="488">
        <v>0</v>
      </c>
    </row>
    <row r="1347" spans="1:36" s="42" customFormat="1" x14ac:dyDescent="0.25">
      <c r="A1347" s="406"/>
      <c r="B1347" s="115">
        <v>741140</v>
      </c>
      <c r="C1347" s="185" t="s">
        <v>460</v>
      </c>
      <c r="D1347" s="483">
        <v>0</v>
      </c>
      <c r="E1347" s="483">
        <v>0</v>
      </c>
      <c r="F1347" s="483">
        <v>0</v>
      </c>
      <c r="G1347" s="483">
        <v>0</v>
      </c>
      <c r="H1347" s="89">
        <v>0</v>
      </c>
      <c r="I1347" s="483">
        <v>0</v>
      </c>
      <c r="J1347" s="483">
        <v>0</v>
      </c>
      <c r="K1347" s="483">
        <v>0</v>
      </c>
      <c r="L1347" s="483">
        <v>0</v>
      </c>
      <c r="M1347" s="483">
        <v>0</v>
      </c>
      <c r="N1347" s="483">
        <v>0</v>
      </c>
      <c r="O1347" s="483">
        <v>0</v>
      </c>
      <c r="P1347" s="483">
        <v>0</v>
      </c>
      <c r="Q1347" s="483">
        <v>0</v>
      </c>
      <c r="R1347" s="89">
        <v>0</v>
      </c>
      <c r="S1347" s="483">
        <v>0</v>
      </c>
      <c r="T1347" s="483">
        <v>0</v>
      </c>
      <c r="U1347" s="483">
        <v>0</v>
      </c>
      <c r="V1347" s="483">
        <v>0</v>
      </c>
      <c r="W1347" s="483">
        <v>0</v>
      </c>
      <c r="X1347" s="483">
        <v>0</v>
      </c>
      <c r="Y1347" s="483">
        <v>0</v>
      </c>
      <c r="Z1347" s="483">
        <v>0</v>
      </c>
      <c r="AA1347" s="483">
        <v>0</v>
      </c>
      <c r="AB1347" s="483">
        <v>0</v>
      </c>
      <c r="AC1347" s="483">
        <v>0</v>
      </c>
      <c r="AD1347" s="483">
        <v>0</v>
      </c>
      <c r="AE1347" s="483">
        <v>0</v>
      </c>
      <c r="AF1347" s="233">
        <v>0</v>
      </c>
      <c r="AG1347" s="233">
        <v>0</v>
      </c>
      <c r="AH1347" s="233">
        <v>0</v>
      </c>
      <c r="AI1347" s="233">
        <v>0</v>
      </c>
      <c r="AJ1347" s="488">
        <v>0</v>
      </c>
    </row>
    <row r="1348" spans="1:36" s="42" customFormat="1" x14ac:dyDescent="0.25">
      <c r="A1348" s="406"/>
      <c r="B1348" s="115">
        <v>7412</v>
      </c>
      <c r="C1348" s="185" t="s">
        <v>899</v>
      </c>
      <c r="D1348" s="483">
        <v>0</v>
      </c>
      <c r="E1348" s="483">
        <v>0</v>
      </c>
      <c r="F1348" s="483">
        <v>0</v>
      </c>
      <c r="G1348" s="483">
        <v>0</v>
      </c>
      <c r="H1348" s="89">
        <v>0</v>
      </c>
      <c r="I1348" s="483">
        <v>0</v>
      </c>
      <c r="J1348" s="483">
        <v>0</v>
      </c>
      <c r="K1348" s="483">
        <v>0</v>
      </c>
      <c r="L1348" s="483">
        <v>0</v>
      </c>
      <c r="M1348" s="483">
        <v>0</v>
      </c>
      <c r="N1348" s="483">
        <v>0</v>
      </c>
      <c r="O1348" s="483">
        <v>0</v>
      </c>
      <c r="P1348" s="483">
        <v>0</v>
      </c>
      <c r="Q1348" s="483">
        <v>0</v>
      </c>
      <c r="R1348" s="89">
        <v>0</v>
      </c>
      <c r="S1348" s="483">
        <v>0</v>
      </c>
      <c r="T1348" s="483">
        <v>0</v>
      </c>
      <c r="U1348" s="483">
        <v>0</v>
      </c>
      <c r="V1348" s="483">
        <v>0</v>
      </c>
      <c r="W1348" s="483">
        <v>0</v>
      </c>
      <c r="X1348" s="483">
        <v>0</v>
      </c>
      <c r="Y1348" s="483">
        <v>0</v>
      </c>
      <c r="Z1348" s="483">
        <v>0</v>
      </c>
      <c r="AA1348" s="483">
        <v>0</v>
      </c>
      <c r="AB1348" s="483">
        <v>0</v>
      </c>
      <c r="AC1348" s="483">
        <v>0</v>
      </c>
      <c r="AD1348" s="483">
        <v>0</v>
      </c>
      <c r="AE1348" s="483">
        <v>0</v>
      </c>
      <c r="AF1348" s="233">
        <v>0</v>
      </c>
      <c r="AG1348" s="233">
        <v>0</v>
      </c>
      <c r="AH1348" s="233">
        <v>0</v>
      </c>
      <c r="AI1348" s="233">
        <v>0</v>
      </c>
      <c r="AJ1348" s="488">
        <v>0</v>
      </c>
    </row>
    <row r="1349" spans="1:36" s="42" customFormat="1" x14ac:dyDescent="0.25">
      <c r="A1349" s="406"/>
      <c r="B1349" s="115">
        <v>741205</v>
      </c>
      <c r="C1349" s="185" t="s">
        <v>917</v>
      </c>
      <c r="D1349" s="483">
        <v>0</v>
      </c>
      <c r="E1349" s="483">
        <v>0</v>
      </c>
      <c r="F1349" s="483">
        <v>0</v>
      </c>
      <c r="G1349" s="483">
        <v>0</v>
      </c>
      <c r="H1349" s="89">
        <v>0</v>
      </c>
      <c r="I1349" s="483">
        <v>0</v>
      </c>
      <c r="J1349" s="483">
        <v>0</v>
      </c>
      <c r="K1349" s="483">
        <v>0</v>
      </c>
      <c r="L1349" s="483">
        <v>0</v>
      </c>
      <c r="M1349" s="483">
        <v>0</v>
      </c>
      <c r="N1349" s="483">
        <v>0</v>
      </c>
      <c r="O1349" s="483">
        <v>0</v>
      </c>
      <c r="P1349" s="483">
        <v>0</v>
      </c>
      <c r="Q1349" s="483">
        <v>0</v>
      </c>
      <c r="R1349" s="89">
        <v>0</v>
      </c>
      <c r="S1349" s="483">
        <v>0</v>
      </c>
      <c r="T1349" s="483">
        <v>0</v>
      </c>
      <c r="U1349" s="483">
        <v>0</v>
      </c>
      <c r="V1349" s="483">
        <v>0</v>
      </c>
      <c r="W1349" s="483">
        <v>0</v>
      </c>
      <c r="X1349" s="483">
        <v>0</v>
      </c>
      <c r="Y1349" s="483">
        <v>0</v>
      </c>
      <c r="Z1349" s="483">
        <v>0</v>
      </c>
      <c r="AA1349" s="483">
        <v>0</v>
      </c>
      <c r="AB1349" s="483">
        <v>0</v>
      </c>
      <c r="AC1349" s="483">
        <v>0</v>
      </c>
      <c r="AD1349" s="483">
        <v>0</v>
      </c>
      <c r="AE1349" s="483">
        <v>0</v>
      </c>
      <c r="AF1349" s="233">
        <v>0</v>
      </c>
      <c r="AG1349" s="233">
        <v>0</v>
      </c>
      <c r="AH1349" s="233">
        <v>0</v>
      </c>
      <c r="AI1349" s="233">
        <v>0</v>
      </c>
      <c r="AJ1349" s="488">
        <v>0</v>
      </c>
    </row>
    <row r="1350" spans="1:36" s="42" customFormat="1" x14ac:dyDescent="0.25">
      <c r="A1350" s="406"/>
      <c r="B1350" s="115">
        <v>741210</v>
      </c>
      <c r="C1350" s="185" t="s">
        <v>918</v>
      </c>
      <c r="D1350" s="483">
        <v>0</v>
      </c>
      <c r="E1350" s="483">
        <v>0</v>
      </c>
      <c r="F1350" s="483">
        <v>0</v>
      </c>
      <c r="G1350" s="483">
        <v>0</v>
      </c>
      <c r="H1350" s="89">
        <v>0</v>
      </c>
      <c r="I1350" s="483">
        <v>0</v>
      </c>
      <c r="J1350" s="483">
        <v>0</v>
      </c>
      <c r="K1350" s="483">
        <v>0</v>
      </c>
      <c r="L1350" s="483">
        <v>0</v>
      </c>
      <c r="M1350" s="483">
        <v>0</v>
      </c>
      <c r="N1350" s="483">
        <v>0</v>
      </c>
      <c r="O1350" s="483">
        <v>0</v>
      </c>
      <c r="P1350" s="483">
        <v>0</v>
      </c>
      <c r="Q1350" s="483">
        <v>0</v>
      </c>
      <c r="R1350" s="89">
        <v>0</v>
      </c>
      <c r="S1350" s="483">
        <v>0</v>
      </c>
      <c r="T1350" s="483">
        <v>0</v>
      </c>
      <c r="U1350" s="483">
        <v>0</v>
      </c>
      <c r="V1350" s="483">
        <v>0</v>
      </c>
      <c r="W1350" s="483">
        <v>0</v>
      </c>
      <c r="X1350" s="483">
        <v>0</v>
      </c>
      <c r="Y1350" s="483">
        <v>0</v>
      </c>
      <c r="Z1350" s="483">
        <v>0</v>
      </c>
      <c r="AA1350" s="483">
        <v>0</v>
      </c>
      <c r="AB1350" s="483">
        <v>0</v>
      </c>
      <c r="AC1350" s="483">
        <v>0</v>
      </c>
      <c r="AD1350" s="483">
        <v>0</v>
      </c>
      <c r="AE1350" s="483">
        <v>0</v>
      </c>
      <c r="AF1350" s="233">
        <v>0</v>
      </c>
      <c r="AG1350" s="233">
        <v>0</v>
      </c>
      <c r="AH1350" s="233">
        <v>0</v>
      </c>
      <c r="AI1350" s="233">
        <v>0</v>
      </c>
      <c r="AJ1350" s="488">
        <v>0</v>
      </c>
    </row>
    <row r="1351" spans="1:36" s="42" customFormat="1" x14ac:dyDescent="0.25">
      <c r="A1351" s="406"/>
      <c r="B1351" s="115">
        <v>741215</v>
      </c>
      <c r="C1351" s="185" t="s">
        <v>919</v>
      </c>
      <c r="D1351" s="483">
        <v>0</v>
      </c>
      <c r="E1351" s="483">
        <v>0</v>
      </c>
      <c r="F1351" s="483">
        <v>0</v>
      </c>
      <c r="G1351" s="483">
        <v>0</v>
      </c>
      <c r="H1351" s="89">
        <v>0</v>
      </c>
      <c r="I1351" s="483">
        <v>0</v>
      </c>
      <c r="J1351" s="483">
        <v>0</v>
      </c>
      <c r="K1351" s="483">
        <v>0</v>
      </c>
      <c r="L1351" s="483">
        <v>0</v>
      </c>
      <c r="M1351" s="483">
        <v>0</v>
      </c>
      <c r="N1351" s="483">
        <v>0</v>
      </c>
      <c r="O1351" s="483">
        <v>0</v>
      </c>
      <c r="P1351" s="483">
        <v>0</v>
      </c>
      <c r="Q1351" s="483">
        <v>0</v>
      </c>
      <c r="R1351" s="89">
        <v>0</v>
      </c>
      <c r="S1351" s="483">
        <v>0</v>
      </c>
      <c r="T1351" s="483">
        <v>0</v>
      </c>
      <c r="U1351" s="483">
        <v>0</v>
      </c>
      <c r="V1351" s="483">
        <v>0</v>
      </c>
      <c r="W1351" s="483">
        <v>0</v>
      </c>
      <c r="X1351" s="483">
        <v>0</v>
      </c>
      <c r="Y1351" s="483">
        <v>0</v>
      </c>
      <c r="Z1351" s="483">
        <v>0</v>
      </c>
      <c r="AA1351" s="483">
        <v>0</v>
      </c>
      <c r="AB1351" s="483">
        <v>0</v>
      </c>
      <c r="AC1351" s="483">
        <v>0</v>
      </c>
      <c r="AD1351" s="483">
        <v>0</v>
      </c>
      <c r="AE1351" s="483">
        <v>0</v>
      </c>
      <c r="AF1351" s="233">
        <v>0</v>
      </c>
      <c r="AG1351" s="233">
        <v>0</v>
      </c>
      <c r="AH1351" s="233">
        <v>0</v>
      </c>
      <c r="AI1351" s="233">
        <v>0</v>
      </c>
      <c r="AJ1351" s="488">
        <v>0</v>
      </c>
    </row>
    <row r="1352" spans="1:36" s="42" customFormat="1" x14ac:dyDescent="0.25">
      <c r="A1352" s="406"/>
      <c r="B1352" s="115">
        <v>741220</v>
      </c>
      <c r="C1352" s="185" t="s">
        <v>920</v>
      </c>
      <c r="D1352" s="483">
        <v>0</v>
      </c>
      <c r="E1352" s="483">
        <v>0</v>
      </c>
      <c r="F1352" s="483">
        <v>0</v>
      </c>
      <c r="G1352" s="483">
        <v>0</v>
      </c>
      <c r="H1352" s="89">
        <v>0</v>
      </c>
      <c r="I1352" s="483">
        <v>0</v>
      </c>
      <c r="J1352" s="483">
        <v>0</v>
      </c>
      <c r="K1352" s="483">
        <v>0</v>
      </c>
      <c r="L1352" s="483">
        <v>0</v>
      </c>
      <c r="M1352" s="483">
        <v>0</v>
      </c>
      <c r="N1352" s="483">
        <v>0</v>
      </c>
      <c r="O1352" s="483">
        <v>0</v>
      </c>
      <c r="P1352" s="483">
        <v>0</v>
      </c>
      <c r="Q1352" s="483">
        <v>0</v>
      </c>
      <c r="R1352" s="89">
        <v>0</v>
      </c>
      <c r="S1352" s="483">
        <v>0</v>
      </c>
      <c r="T1352" s="483">
        <v>0</v>
      </c>
      <c r="U1352" s="483">
        <v>0</v>
      </c>
      <c r="V1352" s="483">
        <v>0</v>
      </c>
      <c r="W1352" s="483">
        <v>0</v>
      </c>
      <c r="X1352" s="483">
        <v>0</v>
      </c>
      <c r="Y1352" s="483">
        <v>0</v>
      </c>
      <c r="Z1352" s="483">
        <v>0</v>
      </c>
      <c r="AA1352" s="483">
        <v>0</v>
      </c>
      <c r="AB1352" s="483">
        <v>0</v>
      </c>
      <c r="AC1352" s="483">
        <v>0</v>
      </c>
      <c r="AD1352" s="483">
        <v>0</v>
      </c>
      <c r="AE1352" s="483">
        <v>0</v>
      </c>
      <c r="AF1352" s="233">
        <v>0</v>
      </c>
      <c r="AG1352" s="233">
        <v>0</v>
      </c>
      <c r="AH1352" s="233">
        <v>0</v>
      </c>
      <c r="AI1352" s="233">
        <v>0</v>
      </c>
      <c r="AJ1352" s="488">
        <v>0</v>
      </c>
    </row>
    <row r="1353" spans="1:36" s="42" customFormat="1" x14ac:dyDescent="0.25">
      <c r="A1353" s="406"/>
      <c r="B1353" s="115">
        <v>741225</v>
      </c>
      <c r="C1353" s="185" t="s">
        <v>921</v>
      </c>
      <c r="D1353" s="483">
        <v>0</v>
      </c>
      <c r="E1353" s="483">
        <v>0</v>
      </c>
      <c r="F1353" s="483">
        <v>0</v>
      </c>
      <c r="G1353" s="483">
        <v>0</v>
      </c>
      <c r="H1353" s="89">
        <v>0</v>
      </c>
      <c r="I1353" s="483">
        <v>0</v>
      </c>
      <c r="J1353" s="483">
        <v>0</v>
      </c>
      <c r="K1353" s="483">
        <v>0</v>
      </c>
      <c r="L1353" s="483">
        <v>0</v>
      </c>
      <c r="M1353" s="483">
        <v>0</v>
      </c>
      <c r="N1353" s="483">
        <v>0</v>
      </c>
      <c r="O1353" s="483">
        <v>0</v>
      </c>
      <c r="P1353" s="483">
        <v>0</v>
      </c>
      <c r="Q1353" s="483">
        <v>0</v>
      </c>
      <c r="R1353" s="89">
        <v>0</v>
      </c>
      <c r="S1353" s="483">
        <v>0</v>
      </c>
      <c r="T1353" s="483">
        <v>0</v>
      </c>
      <c r="U1353" s="483">
        <v>0</v>
      </c>
      <c r="V1353" s="483">
        <v>0</v>
      </c>
      <c r="W1353" s="483">
        <v>0</v>
      </c>
      <c r="X1353" s="483">
        <v>0</v>
      </c>
      <c r="Y1353" s="483">
        <v>0</v>
      </c>
      <c r="Z1353" s="483">
        <v>0</v>
      </c>
      <c r="AA1353" s="483">
        <v>0</v>
      </c>
      <c r="AB1353" s="483">
        <v>0</v>
      </c>
      <c r="AC1353" s="483">
        <v>0</v>
      </c>
      <c r="AD1353" s="483">
        <v>0</v>
      </c>
      <c r="AE1353" s="483">
        <v>0</v>
      </c>
      <c r="AF1353" s="233">
        <v>0</v>
      </c>
      <c r="AG1353" s="233">
        <v>0</v>
      </c>
      <c r="AH1353" s="233">
        <v>0</v>
      </c>
      <c r="AI1353" s="233">
        <v>0</v>
      </c>
      <c r="AJ1353" s="488">
        <v>0</v>
      </c>
    </row>
    <row r="1354" spans="1:36" s="42" customFormat="1" x14ac:dyDescent="0.25">
      <c r="A1354" s="406"/>
      <c r="B1354" s="115">
        <v>741230</v>
      </c>
      <c r="C1354" s="185" t="s">
        <v>922</v>
      </c>
      <c r="D1354" s="483">
        <v>0</v>
      </c>
      <c r="E1354" s="483">
        <v>0</v>
      </c>
      <c r="F1354" s="483">
        <v>0</v>
      </c>
      <c r="G1354" s="483">
        <v>0</v>
      </c>
      <c r="H1354" s="89">
        <v>0</v>
      </c>
      <c r="I1354" s="483">
        <v>0</v>
      </c>
      <c r="J1354" s="483">
        <v>0</v>
      </c>
      <c r="K1354" s="483">
        <v>0</v>
      </c>
      <c r="L1354" s="483">
        <v>0</v>
      </c>
      <c r="M1354" s="483">
        <v>0</v>
      </c>
      <c r="N1354" s="483">
        <v>0</v>
      </c>
      <c r="O1354" s="483">
        <v>0</v>
      </c>
      <c r="P1354" s="483">
        <v>0</v>
      </c>
      <c r="Q1354" s="483">
        <v>0</v>
      </c>
      <c r="R1354" s="89">
        <v>0</v>
      </c>
      <c r="S1354" s="483">
        <v>0</v>
      </c>
      <c r="T1354" s="483">
        <v>0</v>
      </c>
      <c r="U1354" s="483">
        <v>0</v>
      </c>
      <c r="V1354" s="483">
        <v>0</v>
      </c>
      <c r="W1354" s="483">
        <v>0</v>
      </c>
      <c r="X1354" s="483">
        <v>0</v>
      </c>
      <c r="Y1354" s="483">
        <v>0</v>
      </c>
      <c r="Z1354" s="483">
        <v>0</v>
      </c>
      <c r="AA1354" s="483">
        <v>0</v>
      </c>
      <c r="AB1354" s="483">
        <v>0</v>
      </c>
      <c r="AC1354" s="483">
        <v>0</v>
      </c>
      <c r="AD1354" s="483">
        <v>0</v>
      </c>
      <c r="AE1354" s="483">
        <v>0</v>
      </c>
      <c r="AF1354" s="233">
        <v>0</v>
      </c>
      <c r="AG1354" s="233">
        <v>0</v>
      </c>
      <c r="AH1354" s="233">
        <v>0</v>
      </c>
      <c r="AI1354" s="233">
        <v>0</v>
      </c>
      <c r="AJ1354" s="488">
        <v>0</v>
      </c>
    </row>
    <row r="1355" spans="1:36" s="42" customFormat="1" x14ac:dyDescent="0.25">
      <c r="A1355" s="406"/>
      <c r="B1355" s="115">
        <v>741235</v>
      </c>
      <c r="C1355" s="185" t="s">
        <v>923</v>
      </c>
      <c r="D1355" s="483">
        <v>0</v>
      </c>
      <c r="E1355" s="483">
        <v>0</v>
      </c>
      <c r="F1355" s="483">
        <v>0</v>
      </c>
      <c r="G1355" s="483">
        <v>0</v>
      </c>
      <c r="H1355" s="89">
        <v>0</v>
      </c>
      <c r="I1355" s="483">
        <v>0</v>
      </c>
      <c r="J1355" s="483">
        <v>0</v>
      </c>
      <c r="K1355" s="483">
        <v>0</v>
      </c>
      <c r="L1355" s="483">
        <v>0</v>
      </c>
      <c r="M1355" s="483">
        <v>0</v>
      </c>
      <c r="N1355" s="483">
        <v>0</v>
      </c>
      <c r="O1355" s="483">
        <v>0</v>
      </c>
      <c r="P1355" s="483">
        <v>0</v>
      </c>
      <c r="Q1355" s="483">
        <v>0</v>
      </c>
      <c r="R1355" s="89">
        <v>0</v>
      </c>
      <c r="S1355" s="483">
        <v>0</v>
      </c>
      <c r="T1355" s="483">
        <v>0</v>
      </c>
      <c r="U1355" s="483">
        <v>0</v>
      </c>
      <c r="V1355" s="483">
        <v>0</v>
      </c>
      <c r="W1355" s="483">
        <v>0</v>
      </c>
      <c r="X1355" s="483">
        <v>0</v>
      </c>
      <c r="Y1355" s="483">
        <v>0</v>
      </c>
      <c r="Z1355" s="483">
        <v>0</v>
      </c>
      <c r="AA1355" s="483">
        <v>0</v>
      </c>
      <c r="AB1355" s="483">
        <v>0</v>
      </c>
      <c r="AC1355" s="483">
        <v>0</v>
      </c>
      <c r="AD1355" s="483">
        <v>0</v>
      </c>
      <c r="AE1355" s="483">
        <v>0</v>
      </c>
      <c r="AF1355" s="233">
        <v>0</v>
      </c>
      <c r="AG1355" s="233">
        <v>0</v>
      </c>
      <c r="AH1355" s="233">
        <v>0</v>
      </c>
      <c r="AI1355" s="233">
        <v>0</v>
      </c>
      <c r="AJ1355" s="488">
        <v>0</v>
      </c>
    </row>
    <row r="1356" spans="1:36" s="42" customFormat="1" x14ac:dyDescent="0.25">
      <c r="A1356" s="406"/>
      <c r="B1356" s="115">
        <v>7414</v>
      </c>
      <c r="C1356" s="185" t="s">
        <v>1750</v>
      </c>
      <c r="D1356" s="483">
        <v>93408.090419999993</v>
      </c>
      <c r="E1356" s="483">
        <v>100534.18859000001</v>
      </c>
      <c r="F1356" s="483">
        <v>357842.57006</v>
      </c>
      <c r="G1356" s="483">
        <v>92253.092149999997</v>
      </c>
      <c r="H1356" s="89">
        <v>644037.94122000004</v>
      </c>
      <c r="I1356" s="483">
        <v>42420.797319999998</v>
      </c>
      <c r="J1356" s="483">
        <v>38897.077640000003</v>
      </c>
      <c r="K1356" s="483">
        <v>10103.085999999999</v>
      </c>
      <c r="L1356" s="483">
        <v>159455.94208000001</v>
      </c>
      <c r="M1356" s="483">
        <v>32280.987430000001</v>
      </c>
      <c r="N1356" s="483">
        <v>31149.106609999999</v>
      </c>
      <c r="O1356" s="483">
        <v>21815.416929999999</v>
      </c>
      <c r="P1356" s="483">
        <v>2246.7993499999998</v>
      </c>
      <c r="Q1356" s="483">
        <v>15177.550579999999</v>
      </c>
      <c r="R1356" s="89">
        <v>353546.76393999998</v>
      </c>
      <c r="S1356" s="483">
        <v>2143.97543</v>
      </c>
      <c r="T1356" s="483">
        <v>1222.28854</v>
      </c>
      <c r="U1356" s="483">
        <v>425.16489999999999</v>
      </c>
      <c r="V1356" s="483">
        <v>1021.08993</v>
      </c>
      <c r="W1356" s="483">
        <v>847.30746999999997</v>
      </c>
      <c r="X1356" s="483">
        <v>201.74182999999999</v>
      </c>
      <c r="Y1356" s="483">
        <v>1264.6519599999999</v>
      </c>
      <c r="Z1356" s="483">
        <v>388.04849999999999</v>
      </c>
      <c r="AA1356" s="483">
        <v>1621.2478100000001</v>
      </c>
      <c r="AB1356" s="483">
        <v>7229.3993499999997</v>
      </c>
      <c r="AC1356" s="483">
        <v>1018.80073</v>
      </c>
      <c r="AD1356" s="483">
        <v>17383.71645</v>
      </c>
      <c r="AE1356" s="483">
        <v>1014968.42161</v>
      </c>
      <c r="AF1356" s="233">
        <v>41252.192609999998</v>
      </c>
      <c r="AG1356" s="233">
        <v>192758.01944</v>
      </c>
      <c r="AH1356" s="233">
        <v>0</v>
      </c>
      <c r="AI1356" s="233">
        <v>3904.7004999999999</v>
      </c>
      <c r="AJ1356" s="488">
        <v>777053.50905999995</v>
      </c>
    </row>
    <row r="1357" spans="1:36" s="42" customFormat="1" x14ac:dyDescent="0.25">
      <c r="A1357" s="406"/>
      <c r="B1357" s="115">
        <v>741401</v>
      </c>
      <c r="C1357" s="185" t="s">
        <v>1751</v>
      </c>
      <c r="D1357" s="483">
        <v>1118.44463</v>
      </c>
      <c r="E1357" s="483">
        <v>20330.226050000001</v>
      </c>
      <c r="F1357" s="483">
        <v>32927.423439999999</v>
      </c>
      <c r="G1357" s="483">
        <v>1051.3961200000001</v>
      </c>
      <c r="H1357" s="89">
        <v>55427.490239999999</v>
      </c>
      <c r="I1357" s="483">
        <v>4045.3107199999999</v>
      </c>
      <c r="J1357" s="483">
        <v>0</v>
      </c>
      <c r="K1357" s="483">
        <v>0</v>
      </c>
      <c r="L1357" s="483">
        <v>1455.2712899999999</v>
      </c>
      <c r="M1357" s="483">
        <v>789.91008999999997</v>
      </c>
      <c r="N1357" s="483">
        <v>6801.63501</v>
      </c>
      <c r="O1357" s="483">
        <v>1459.0128999999999</v>
      </c>
      <c r="P1357" s="483">
        <v>0</v>
      </c>
      <c r="Q1357" s="483">
        <v>0</v>
      </c>
      <c r="R1357" s="89">
        <v>14551.140010000001</v>
      </c>
      <c r="S1357" s="483">
        <v>696.33748000000003</v>
      </c>
      <c r="T1357" s="483">
        <v>0</v>
      </c>
      <c r="U1357" s="483">
        <v>0</v>
      </c>
      <c r="V1357" s="483">
        <v>112.27319</v>
      </c>
      <c r="W1357" s="483">
        <v>0</v>
      </c>
      <c r="X1357" s="483">
        <v>0</v>
      </c>
      <c r="Y1357" s="483">
        <v>0</v>
      </c>
      <c r="Z1357" s="483">
        <v>58.555160000000001</v>
      </c>
      <c r="AA1357" s="483">
        <v>0</v>
      </c>
      <c r="AB1357" s="483">
        <v>58.707689999999999</v>
      </c>
      <c r="AC1357" s="483">
        <v>0</v>
      </c>
      <c r="AD1357" s="483">
        <v>925.87351999999998</v>
      </c>
      <c r="AE1357" s="483">
        <v>70904.503769999996</v>
      </c>
      <c r="AF1357" s="233">
        <v>6801.63501</v>
      </c>
      <c r="AG1357" s="233">
        <v>2357.4545699999999</v>
      </c>
      <c r="AH1357" s="233">
        <v>0</v>
      </c>
      <c r="AI1357" s="233">
        <v>0</v>
      </c>
      <c r="AJ1357" s="488">
        <v>61745.41419000001</v>
      </c>
    </row>
    <row r="1358" spans="1:36" s="42" customFormat="1" x14ac:dyDescent="0.25">
      <c r="A1358" s="406"/>
      <c r="B1358" s="115">
        <v>741402</v>
      </c>
      <c r="C1358" s="185" t="s">
        <v>1753</v>
      </c>
      <c r="D1358" s="483">
        <v>9422.8250700000008</v>
      </c>
      <c r="E1358" s="483">
        <v>144.13503</v>
      </c>
      <c r="F1358" s="483">
        <v>3206.4905800000001</v>
      </c>
      <c r="G1358" s="483">
        <v>1203.2776899999999</v>
      </c>
      <c r="H1358" s="89">
        <v>13976.728370000001</v>
      </c>
      <c r="I1358" s="483">
        <v>2357.6037700000002</v>
      </c>
      <c r="J1358" s="483">
        <v>23.748999999999999</v>
      </c>
      <c r="K1358" s="483">
        <v>0</v>
      </c>
      <c r="L1358" s="483">
        <v>9428.7753400000001</v>
      </c>
      <c r="M1358" s="483">
        <v>554.23701000000005</v>
      </c>
      <c r="N1358" s="483">
        <v>537.37816999999995</v>
      </c>
      <c r="O1358" s="483">
        <v>512.17053999999996</v>
      </c>
      <c r="P1358" s="483">
        <v>0</v>
      </c>
      <c r="Q1358" s="483">
        <v>442.85241000000002</v>
      </c>
      <c r="R1358" s="89">
        <v>13856.766239999999</v>
      </c>
      <c r="S1358" s="483">
        <v>2.2316699999999998</v>
      </c>
      <c r="T1358" s="483">
        <v>221.20644999999999</v>
      </c>
      <c r="U1358" s="483">
        <v>0</v>
      </c>
      <c r="V1358" s="483">
        <v>352.04915999999997</v>
      </c>
      <c r="W1358" s="483">
        <v>0</v>
      </c>
      <c r="X1358" s="483">
        <v>0</v>
      </c>
      <c r="Y1358" s="483">
        <v>0</v>
      </c>
      <c r="Z1358" s="483">
        <v>52.062080000000002</v>
      </c>
      <c r="AA1358" s="483">
        <v>0</v>
      </c>
      <c r="AB1358" s="483">
        <v>773.44861000000003</v>
      </c>
      <c r="AC1358" s="483">
        <v>0</v>
      </c>
      <c r="AD1358" s="483">
        <v>1400.9979699999999</v>
      </c>
      <c r="AE1358" s="483">
        <v>29234.492580000002</v>
      </c>
      <c r="AF1358" s="233">
        <v>537.37816999999995</v>
      </c>
      <c r="AG1358" s="233">
        <v>10335.061510000001</v>
      </c>
      <c r="AH1358" s="233">
        <v>0</v>
      </c>
      <c r="AI1358" s="233">
        <v>0</v>
      </c>
      <c r="AJ1358" s="488">
        <v>18362.052900000002</v>
      </c>
    </row>
    <row r="1359" spans="1:36" s="42" customFormat="1" x14ac:dyDescent="0.25">
      <c r="A1359" s="406"/>
      <c r="B1359" s="115">
        <v>741403</v>
      </c>
      <c r="C1359" s="185" t="s">
        <v>1755</v>
      </c>
      <c r="D1359" s="483">
        <v>172.91902999999999</v>
      </c>
      <c r="E1359" s="483">
        <v>424.12763000000001</v>
      </c>
      <c r="F1359" s="483">
        <v>173.83133000000001</v>
      </c>
      <c r="G1359" s="483">
        <v>254.61178000000001</v>
      </c>
      <c r="H1359" s="89">
        <v>1025.4897699999999</v>
      </c>
      <c r="I1359" s="483">
        <v>2.5704799999999999</v>
      </c>
      <c r="J1359" s="483">
        <v>36.563000000000002</v>
      </c>
      <c r="K1359" s="483">
        <v>0</v>
      </c>
      <c r="L1359" s="483">
        <v>0</v>
      </c>
      <c r="M1359" s="483">
        <v>32.706620000000001</v>
      </c>
      <c r="N1359" s="483">
        <v>55.665840000000003</v>
      </c>
      <c r="O1359" s="483">
        <v>101.32944000000001</v>
      </c>
      <c r="P1359" s="483">
        <v>0</v>
      </c>
      <c r="Q1359" s="483">
        <v>0</v>
      </c>
      <c r="R1359" s="89">
        <v>228.83538000000001</v>
      </c>
      <c r="S1359" s="483">
        <v>39.300910000000002</v>
      </c>
      <c r="T1359" s="483">
        <v>0</v>
      </c>
      <c r="U1359" s="483">
        <v>0</v>
      </c>
      <c r="V1359" s="483">
        <v>1.32301</v>
      </c>
      <c r="W1359" s="483">
        <v>0</v>
      </c>
      <c r="X1359" s="483">
        <v>0</v>
      </c>
      <c r="Y1359" s="483">
        <v>0</v>
      </c>
      <c r="Z1359" s="483">
        <v>3.08595</v>
      </c>
      <c r="AA1359" s="483">
        <v>0</v>
      </c>
      <c r="AB1359" s="483">
        <v>119.30401999999999</v>
      </c>
      <c r="AC1359" s="483">
        <v>0</v>
      </c>
      <c r="AD1359" s="483">
        <v>163.01389</v>
      </c>
      <c r="AE1359" s="483">
        <v>1417.3390399999998</v>
      </c>
      <c r="AF1359" s="233">
        <v>55.665840000000003</v>
      </c>
      <c r="AG1359" s="233">
        <v>34.029629999999997</v>
      </c>
      <c r="AH1359" s="233">
        <v>0</v>
      </c>
      <c r="AI1359" s="233">
        <v>0</v>
      </c>
      <c r="AJ1359" s="488">
        <v>1327.64357</v>
      </c>
    </row>
    <row r="1360" spans="1:36" s="42" customFormat="1" x14ac:dyDescent="0.25">
      <c r="A1360" s="406"/>
      <c r="B1360" s="115">
        <v>741404</v>
      </c>
      <c r="C1360" s="185" t="s">
        <v>1756</v>
      </c>
      <c r="D1360" s="483">
        <v>1783.3411100000001</v>
      </c>
      <c r="E1360" s="483">
        <v>25.968309999999999</v>
      </c>
      <c r="F1360" s="483">
        <v>2765.7156300000001</v>
      </c>
      <c r="G1360" s="483">
        <v>28.45628</v>
      </c>
      <c r="H1360" s="89">
        <v>4603.4813300000005</v>
      </c>
      <c r="I1360" s="483">
        <v>1.81606</v>
      </c>
      <c r="J1360" s="483">
        <v>0</v>
      </c>
      <c r="K1360" s="483">
        <v>0</v>
      </c>
      <c r="L1360" s="483">
        <v>0</v>
      </c>
      <c r="M1360" s="483">
        <v>0</v>
      </c>
      <c r="N1360" s="483">
        <v>20.264150000000001</v>
      </c>
      <c r="O1360" s="483">
        <v>271.69304</v>
      </c>
      <c r="P1360" s="483">
        <v>0</v>
      </c>
      <c r="Q1360" s="483">
        <v>512.96987999999999</v>
      </c>
      <c r="R1360" s="89">
        <v>806.74313000000006</v>
      </c>
      <c r="S1360" s="483">
        <v>231.83436</v>
      </c>
      <c r="T1360" s="483">
        <v>0</v>
      </c>
      <c r="U1360" s="483">
        <v>0</v>
      </c>
      <c r="V1360" s="483">
        <v>23.33222</v>
      </c>
      <c r="W1360" s="483">
        <v>0</v>
      </c>
      <c r="X1360" s="483">
        <v>0</v>
      </c>
      <c r="Y1360" s="483">
        <v>0</v>
      </c>
      <c r="Z1360" s="483">
        <v>7.1330099999999996</v>
      </c>
      <c r="AA1360" s="483">
        <v>365.15334999999999</v>
      </c>
      <c r="AB1360" s="483">
        <v>2651.4449399999999</v>
      </c>
      <c r="AC1360" s="483">
        <v>327.18335999999999</v>
      </c>
      <c r="AD1360" s="483">
        <v>3606.08124</v>
      </c>
      <c r="AE1360" s="483">
        <v>9016.3057000000008</v>
      </c>
      <c r="AF1360" s="233">
        <v>20.264150000000001</v>
      </c>
      <c r="AG1360" s="233">
        <v>23.33222</v>
      </c>
      <c r="AH1360" s="233">
        <v>0</v>
      </c>
      <c r="AI1360" s="233">
        <v>692.33671000000004</v>
      </c>
      <c r="AJ1360" s="488">
        <v>8280.3726200000001</v>
      </c>
    </row>
    <row r="1361" spans="1:36" s="42" customFormat="1" x14ac:dyDescent="0.25">
      <c r="A1361" s="406"/>
      <c r="B1361" s="115">
        <v>741409</v>
      </c>
      <c r="C1361" s="185" t="s">
        <v>1757</v>
      </c>
      <c r="D1361" s="483">
        <v>2569.6416800000002</v>
      </c>
      <c r="E1361" s="483">
        <v>15144.967409999999</v>
      </c>
      <c r="F1361" s="483">
        <v>41119.048490000001</v>
      </c>
      <c r="G1361" s="483">
        <v>4701.8107200000004</v>
      </c>
      <c r="H1361" s="89">
        <v>63535.4683</v>
      </c>
      <c r="I1361" s="483">
        <v>6267.6665000000003</v>
      </c>
      <c r="J1361" s="483">
        <v>92.504840000000002</v>
      </c>
      <c r="K1361" s="483">
        <v>1479.8330000000001</v>
      </c>
      <c r="L1361" s="483">
        <v>1211.50863</v>
      </c>
      <c r="M1361" s="483">
        <v>5347.0657499999998</v>
      </c>
      <c r="N1361" s="483">
        <v>6652.7521699999998</v>
      </c>
      <c r="O1361" s="483">
        <v>5806.4534599999997</v>
      </c>
      <c r="P1361" s="483">
        <v>1968.6803199999999</v>
      </c>
      <c r="Q1361" s="483">
        <v>3.0000000000000001E-3</v>
      </c>
      <c r="R1361" s="89">
        <v>28826.467669999998</v>
      </c>
      <c r="S1361" s="483">
        <v>572.42525999999998</v>
      </c>
      <c r="T1361" s="483">
        <v>0</v>
      </c>
      <c r="U1361" s="483">
        <v>0</v>
      </c>
      <c r="V1361" s="483">
        <v>3.45092</v>
      </c>
      <c r="W1361" s="483">
        <v>0</v>
      </c>
      <c r="X1361" s="483">
        <v>0</v>
      </c>
      <c r="Y1361" s="483">
        <v>0</v>
      </c>
      <c r="Z1361" s="483">
        <v>122.82268999999999</v>
      </c>
      <c r="AA1361" s="483">
        <v>0</v>
      </c>
      <c r="AB1361" s="483">
        <v>36.422600000000003</v>
      </c>
      <c r="AC1361" s="483">
        <v>0</v>
      </c>
      <c r="AD1361" s="483">
        <v>735.12146999999993</v>
      </c>
      <c r="AE1361" s="483">
        <v>93097.05743999999</v>
      </c>
      <c r="AF1361" s="233">
        <v>8132.5851700000003</v>
      </c>
      <c r="AG1361" s="233">
        <v>6562.0252999999993</v>
      </c>
      <c r="AH1361" s="233">
        <v>0</v>
      </c>
      <c r="AI1361" s="233">
        <v>0</v>
      </c>
      <c r="AJ1361" s="488">
        <v>78402.446970000005</v>
      </c>
    </row>
    <row r="1362" spans="1:36" s="42" customFormat="1" x14ac:dyDescent="0.25">
      <c r="A1362" s="406"/>
      <c r="B1362" s="115">
        <v>741410</v>
      </c>
      <c r="C1362" s="185" t="s">
        <v>1759</v>
      </c>
      <c r="D1362" s="483">
        <v>9083.4043399999991</v>
      </c>
      <c r="E1362" s="483">
        <v>7880.0314099999996</v>
      </c>
      <c r="F1362" s="483">
        <v>48535.800009999999</v>
      </c>
      <c r="G1362" s="483">
        <v>37393.405879999998</v>
      </c>
      <c r="H1362" s="89">
        <v>102892.64163999999</v>
      </c>
      <c r="I1362" s="483">
        <v>15685.571749999999</v>
      </c>
      <c r="J1362" s="483">
        <v>5593.0630799999999</v>
      </c>
      <c r="K1362" s="483">
        <v>0</v>
      </c>
      <c r="L1362" s="483">
        <v>42568.838909999999</v>
      </c>
      <c r="M1362" s="483">
        <v>7609.4466000000002</v>
      </c>
      <c r="N1362" s="483">
        <v>3736.5992700000002</v>
      </c>
      <c r="O1362" s="483">
        <v>4446.6435499999998</v>
      </c>
      <c r="P1362" s="483">
        <v>278.11903000000001</v>
      </c>
      <c r="Q1362" s="483">
        <v>606.12339999999995</v>
      </c>
      <c r="R1362" s="89">
        <v>80524.405589999995</v>
      </c>
      <c r="S1362" s="483">
        <v>3.27223</v>
      </c>
      <c r="T1362" s="483">
        <v>1001.08209</v>
      </c>
      <c r="U1362" s="483">
        <v>0</v>
      </c>
      <c r="V1362" s="483">
        <v>418.48680000000002</v>
      </c>
      <c r="W1362" s="483">
        <v>0</v>
      </c>
      <c r="X1362" s="483">
        <v>0</v>
      </c>
      <c r="Y1362" s="483">
        <v>0</v>
      </c>
      <c r="Z1362" s="483">
        <v>138.40123</v>
      </c>
      <c r="AA1362" s="483">
        <v>0</v>
      </c>
      <c r="AB1362" s="483">
        <v>112.35261</v>
      </c>
      <c r="AC1362" s="483">
        <v>0</v>
      </c>
      <c r="AD1362" s="483">
        <v>1673.5949599999999</v>
      </c>
      <c r="AE1362" s="483">
        <v>185090.64218999996</v>
      </c>
      <c r="AF1362" s="233">
        <v>3736.5992700000002</v>
      </c>
      <c r="AG1362" s="233">
        <v>50596.77231</v>
      </c>
      <c r="AH1362" s="233">
        <v>0</v>
      </c>
      <c r="AI1362" s="233">
        <v>0</v>
      </c>
      <c r="AJ1362" s="488">
        <v>130757.27060999998</v>
      </c>
    </row>
    <row r="1363" spans="1:36" s="42" customFormat="1" x14ac:dyDescent="0.25">
      <c r="A1363" s="406"/>
      <c r="B1363" s="115">
        <v>741411</v>
      </c>
      <c r="C1363" s="185" t="s">
        <v>1761</v>
      </c>
      <c r="D1363" s="483">
        <v>2811.1340100000002</v>
      </c>
      <c r="E1363" s="483">
        <v>3422.0344599999999</v>
      </c>
      <c r="F1363" s="483">
        <v>17010.76628</v>
      </c>
      <c r="G1363" s="483">
        <v>3018.42056</v>
      </c>
      <c r="H1363" s="89">
        <v>26262.355309999999</v>
      </c>
      <c r="I1363" s="483">
        <v>442.52668999999997</v>
      </c>
      <c r="J1363" s="483">
        <v>127.10272000000001</v>
      </c>
      <c r="K1363" s="483">
        <v>0</v>
      </c>
      <c r="L1363" s="483">
        <v>0</v>
      </c>
      <c r="M1363" s="483">
        <v>3112.0361800000001</v>
      </c>
      <c r="N1363" s="483">
        <v>1439.67202</v>
      </c>
      <c r="O1363" s="483">
        <v>319.82933000000003</v>
      </c>
      <c r="P1363" s="483">
        <v>0</v>
      </c>
      <c r="Q1363" s="483">
        <v>0</v>
      </c>
      <c r="R1363" s="89">
        <v>5441.166940000001</v>
      </c>
      <c r="S1363" s="483">
        <v>0.13663</v>
      </c>
      <c r="T1363" s="483">
        <v>0</v>
      </c>
      <c r="U1363" s="483">
        <v>0</v>
      </c>
      <c r="V1363" s="483">
        <v>3.1714699999999998</v>
      </c>
      <c r="W1363" s="483">
        <v>0</v>
      </c>
      <c r="X1363" s="483">
        <v>0</v>
      </c>
      <c r="Y1363" s="483">
        <v>0</v>
      </c>
      <c r="Z1363" s="483">
        <v>0.34217999999999998</v>
      </c>
      <c r="AA1363" s="483">
        <v>0</v>
      </c>
      <c r="AB1363" s="483">
        <v>26.151800000000001</v>
      </c>
      <c r="AC1363" s="483">
        <v>0</v>
      </c>
      <c r="AD1363" s="483">
        <v>29.80208</v>
      </c>
      <c r="AE1363" s="483">
        <v>31733.324330000003</v>
      </c>
      <c r="AF1363" s="233">
        <v>1439.67202</v>
      </c>
      <c r="AG1363" s="233">
        <v>3115.2076500000003</v>
      </c>
      <c r="AH1363" s="233">
        <v>0</v>
      </c>
      <c r="AI1363" s="233">
        <v>0</v>
      </c>
      <c r="AJ1363" s="488">
        <v>27178.444659999997</v>
      </c>
    </row>
    <row r="1364" spans="1:36" s="42" customFormat="1" x14ac:dyDescent="0.25">
      <c r="A1364" s="406"/>
      <c r="B1364" s="115">
        <v>741412</v>
      </c>
      <c r="C1364" s="185" t="s">
        <v>1762</v>
      </c>
      <c r="D1364" s="483">
        <v>399.60489000000001</v>
      </c>
      <c r="E1364" s="483">
        <v>36.60821</v>
      </c>
      <c r="F1364" s="483">
        <v>28308.29104</v>
      </c>
      <c r="G1364" s="483">
        <v>346.44814000000002</v>
      </c>
      <c r="H1364" s="89">
        <v>29090.952280000001</v>
      </c>
      <c r="I1364" s="483">
        <v>7.14839</v>
      </c>
      <c r="J1364" s="483">
        <v>0</v>
      </c>
      <c r="K1364" s="483">
        <v>0</v>
      </c>
      <c r="L1364" s="483">
        <v>0</v>
      </c>
      <c r="M1364" s="483">
        <v>2E-3</v>
      </c>
      <c r="N1364" s="483">
        <v>13.14833</v>
      </c>
      <c r="O1364" s="483">
        <v>1425.50386</v>
      </c>
      <c r="P1364" s="483">
        <v>0</v>
      </c>
      <c r="Q1364" s="483">
        <v>2011.88051</v>
      </c>
      <c r="R1364" s="89">
        <v>3457.68309</v>
      </c>
      <c r="S1364" s="483">
        <v>276.55351999999999</v>
      </c>
      <c r="T1364" s="483">
        <v>0</v>
      </c>
      <c r="U1364" s="483">
        <v>0</v>
      </c>
      <c r="V1364" s="483">
        <v>19.586729999999999</v>
      </c>
      <c r="W1364" s="483">
        <v>0</v>
      </c>
      <c r="X1364" s="483">
        <v>0</v>
      </c>
      <c r="Y1364" s="483">
        <v>1264.6519599999999</v>
      </c>
      <c r="Z1364" s="483">
        <v>3.4278499999999998</v>
      </c>
      <c r="AA1364" s="483">
        <v>117.79259999999999</v>
      </c>
      <c r="AB1364" s="483">
        <v>404.18959000000001</v>
      </c>
      <c r="AC1364" s="483">
        <v>87.985069999999993</v>
      </c>
      <c r="AD1364" s="483">
        <v>2174.18732</v>
      </c>
      <c r="AE1364" s="483">
        <v>34722.822690000001</v>
      </c>
      <c r="AF1364" s="233">
        <v>13.14833</v>
      </c>
      <c r="AG1364" s="233">
        <v>19.588729999999998</v>
      </c>
      <c r="AH1364" s="233">
        <v>0</v>
      </c>
      <c r="AI1364" s="233">
        <v>1470.4296299999999</v>
      </c>
      <c r="AJ1364" s="488">
        <v>33219.656000000003</v>
      </c>
    </row>
    <row r="1365" spans="1:36" s="42" customFormat="1" x14ac:dyDescent="0.25">
      <c r="A1365" s="406"/>
      <c r="B1365" s="115">
        <v>741417</v>
      </c>
      <c r="C1365" s="185" t="s">
        <v>1763</v>
      </c>
      <c r="D1365" s="483">
        <v>0</v>
      </c>
      <c r="E1365" s="483">
        <v>0</v>
      </c>
      <c r="F1365" s="483">
        <v>0</v>
      </c>
      <c r="G1365" s="483">
        <v>0</v>
      </c>
      <c r="H1365" s="89">
        <v>0</v>
      </c>
      <c r="I1365" s="483">
        <v>5567.4249</v>
      </c>
      <c r="J1365" s="483">
        <v>0</v>
      </c>
      <c r="K1365" s="483">
        <v>0</v>
      </c>
      <c r="L1365" s="483">
        <v>0</v>
      </c>
      <c r="M1365" s="483">
        <v>0</v>
      </c>
      <c r="N1365" s="483">
        <v>0</v>
      </c>
      <c r="O1365" s="483">
        <v>2561.8946999999998</v>
      </c>
      <c r="P1365" s="483">
        <v>0</v>
      </c>
      <c r="Q1365" s="483">
        <v>0</v>
      </c>
      <c r="R1365" s="89">
        <v>8129.3195999999998</v>
      </c>
      <c r="S1365" s="483">
        <v>0</v>
      </c>
      <c r="T1365" s="483">
        <v>0</v>
      </c>
      <c r="U1365" s="483">
        <v>0</v>
      </c>
      <c r="V1365" s="483">
        <v>84.215149999999994</v>
      </c>
      <c r="W1365" s="483">
        <v>0</v>
      </c>
      <c r="X1365" s="483">
        <v>194.32884000000001</v>
      </c>
      <c r="Y1365" s="483">
        <v>0</v>
      </c>
      <c r="Z1365" s="483">
        <v>0</v>
      </c>
      <c r="AA1365" s="483">
        <v>0</v>
      </c>
      <c r="AB1365" s="483">
        <v>1304.26612</v>
      </c>
      <c r="AC1365" s="483">
        <v>0</v>
      </c>
      <c r="AD1365" s="483">
        <v>1582.8101099999999</v>
      </c>
      <c r="AE1365" s="483">
        <v>9712.1297099999992</v>
      </c>
      <c r="AF1365" s="233">
        <v>0</v>
      </c>
      <c r="AG1365" s="233">
        <v>84.215149999999994</v>
      </c>
      <c r="AH1365" s="233">
        <v>0</v>
      </c>
      <c r="AI1365" s="233">
        <v>0</v>
      </c>
      <c r="AJ1365" s="488">
        <v>9627.9145599999993</v>
      </c>
    </row>
    <row r="1366" spans="1:36" s="42" customFormat="1" x14ac:dyDescent="0.25">
      <c r="A1366" s="406"/>
      <c r="B1366" s="115">
        <v>741418</v>
      </c>
      <c r="C1366" s="185" t="s">
        <v>1765</v>
      </c>
      <c r="D1366" s="483">
        <v>0</v>
      </c>
      <c r="E1366" s="483">
        <v>0</v>
      </c>
      <c r="F1366" s="483">
        <v>0</v>
      </c>
      <c r="G1366" s="483">
        <v>0</v>
      </c>
      <c r="H1366" s="89">
        <v>0</v>
      </c>
      <c r="I1366" s="483">
        <v>0</v>
      </c>
      <c r="J1366" s="483">
        <v>0</v>
      </c>
      <c r="K1366" s="483">
        <v>0</v>
      </c>
      <c r="L1366" s="483">
        <v>0</v>
      </c>
      <c r="M1366" s="483">
        <v>0</v>
      </c>
      <c r="N1366" s="483">
        <v>0</v>
      </c>
      <c r="O1366" s="483">
        <v>1332.5205699999999</v>
      </c>
      <c r="P1366" s="483">
        <v>0</v>
      </c>
      <c r="Q1366" s="483">
        <v>0</v>
      </c>
      <c r="R1366" s="89">
        <v>1332.5205699999999</v>
      </c>
      <c r="S1366" s="483">
        <v>0</v>
      </c>
      <c r="T1366" s="483">
        <v>0</v>
      </c>
      <c r="U1366" s="483">
        <v>163.87467000000001</v>
      </c>
      <c r="V1366" s="483">
        <v>0</v>
      </c>
      <c r="W1366" s="483">
        <v>0</v>
      </c>
      <c r="X1366" s="483">
        <v>7.4129899999999997</v>
      </c>
      <c r="Y1366" s="483">
        <v>0</v>
      </c>
      <c r="Z1366" s="483">
        <v>0</v>
      </c>
      <c r="AA1366" s="483">
        <v>994.41029000000003</v>
      </c>
      <c r="AB1366" s="483">
        <v>1503.91283</v>
      </c>
      <c r="AC1366" s="483">
        <v>0</v>
      </c>
      <c r="AD1366" s="483">
        <v>2669.61078</v>
      </c>
      <c r="AE1366" s="483">
        <v>4002.1313499999997</v>
      </c>
      <c r="AF1366" s="233">
        <v>0</v>
      </c>
      <c r="AG1366" s="233">
        <v>0</v>
      </c>
      <c r="AH1366" s="233">
        <v>0</v>
      </c>
      <c r="AI1366" s="233">
        <v>994.41029000000003</v>
      </c>
      <c r="AJ1366" s="488">
        <v>3007.7210599999999</v>
      </c>
    </row>
    <row r="1367" spans="1:36" s="42" customFormat="1" x14ac:dyDescent="0.25">
      <c r="A1367" s="406"/>
      <c r="B1367" s="115">
        <v>741419</v>
      </c>
      <c r="C1367" s="185" t="s">
        <v>1767</v>
      </c>
      <c r="D1367" s="483">
        <v>0</v>
      </c>
      <c r="E1367" s="483">
        <v>0</v>
      </c>
      <c r="F1367" s="483">
        <v>0</v>
      </c>
      <c r="G1367" s="483">
        <v>0</v>
      </c>
      <c r="H1367" s="89">
        <v>0</v>
      </c>
      <c r="I1367" s="483">
        <v>0</v>
      </c>
      <c r="J1367" s="483">
        <v>0</v>
      </c>
      <c r="K1367" s="483">
        <v>0</v>
      </c>
      <c r="L1367" s="483">
        <v>0</v>
      </c>
      <c r="M1367" s="483">
        <v>0</v>
      </c>
      <c r="N1367" s="483">
        <v>0</v>
      </c>
      <c r="O1367" s="483">
        <v>0</v>
      </c>
      <c r="P1367" s="483">
        <v>0</v>
      </c>
      <c r="Q1367" s="483">
        <v>0</v>
      </c>
      <c r="R1367" s="89">
        <v>0</v>
      </c>
      <c r="S1367" s="483">
        <v>0</v>
      </c>
      <c r="T1367" s="483">
        <v>0</v>
      </c>
      <c r="U1367" s="483">
        <v>0</v>
      </c>
      <c r="V1367" s="483">
        <v>0</v>
      </c>
      <c r="W1367" s="483">
        <v>0</v>
      </c>
      <c r="X1367" s="483">
        <v>0</v>
      </c>
      <c r="Y1367" s="483">
        <v>0</v>
      </c>
      <c r="Z1367" s="483">
        <v>0</v>
      </c>
      <c r="AA1367" s="483">
        <v>0</v>
      </c>
      <c r="AB1367" s="483">
        <v>0</v>
      </c>
      <c r="AC1367" s="483">
        <v>0</v>
      </c>
      <c r="AD1367" s="483">
        <v>0</v>
      </c>
      <c r="AE1367" s="483">
        <v>0</v>
      </c>
      <c r="AF1367" s="233">
        <v>0</v>
      </c>
      <c r="AG1367" s="233">
        <v>0</v>
      </c>
      <c r="AH1367" s="233">
        <v>0</v>
      </c>
      <c r="AI1367" s="233">
        <v>0</v>
      </c>
      <c r="AJ1367" s="488">
        <v>0</v>
      </c>
    </row>
    <row r="1368" spans="1:36" s="42" customFormat="1" x14ac:dyDescent="0.25">
      <c r="A1368" s="406"/>
      <c r="B1368" s="115">
        <v>741420</v>
      </c>
      <c r="C1368" s="185" t="s">
        <v>1768</v>
      </c>
      <c r="D1368" s="483">
        <v>28662.704900000001</v>
      </c>
      <c r="E1368" s="483">
        <v>50211.894769999999</v>
      </c>
      <c r="F1368" s="483">
        <v>183795.20326000001</v>
      </c>
      <c r="G1368" s="483">
        <v>22346.40166</v>
      </c>
      <c r="H1368" s="89">
        <v>285016.20458999998</v>
      </c>
      <c r="I1368" s="483">
        <v>4359.5633099999995</v>
      </c>
      <c r="J1368" s="483">
        <v>33024</v>
      </c>
      <c r="K1368" s="483">
        <v>8623.2530000000006</v>
      </c>
      <c r="L1368" s="483">
        <v>0</v>
      </c>
      <c r="M1368" s="483">
        <v>14835.58318</v>
      </c>
      <c r="N1368" s="483">
        <v>0</v>
      </c>
      <c r="O1368" s="483">
        <v>0</v>
      </c>
      <c r="P1368" s="483">
        <v>0</v>
      </c>
      <c r="Q1368" s="483">
        <v>0</v>
      </c>
      <c r="R1368" s="89">
        <v>60842.399489999996</v>
      </c>
      <c r="S1368" s="483">
        <v>246.48246</v>
      </c>
      <c r="T1368" s="483">
        <v>0</v>
      </c>
      <c r="U1368" s="483">
        <v>0</v>
      </c>
      <c r="V1368" s="483">
        <v>0.50175999999999998</v>
      </c>
      <c r="W1368" s="483">
        <v>476.43624</v>
      </c>
      <c r="X1368" s="483">
        <v>0</v>
      </c>
      <c r="Y1368" s="483">
        <v>0</v>
      </c>
      <c r="Z1368" s="483">
        <v>1.2101900000000001</v>
      </c>
      <c r="AA1368" s="483">
        <v>0</v>
      </c>
      <c r="AB1368" s="483">
        <v>2.6749100000000001</v>
      </c>
      <c r="AC1368" s="483">
        <v>0</v>
      </c>
      <c r="AD1368" s="483">
        <v>727.30556000000001</v>
      </c>
      <c r="AE1368" s="483">
        <v>346585.90963999997</v>
      </c>
      <c r="AF1368" s="233">
        <v>8623.2530000000006</v>
      </c>
      <c r="AG1368" s="233">
        <v>14836.084939999999</v>
      </c>
      <c r="AH1368" s="233">
        <v>0</v>
      </c>
      <c r="AI1368" s="233">
        <v>0</v>
      </c>
      <c r="AJ1368" s="488">
        <v>323126.57170000003</v>
      </c>
    </row>
    <row r="1369" spans="1:36" s="42" customFormat="1" x14ac:dyDescent="0.25">
      <c r="A1369" s="406"/>
      <c r="B1369" s="115">
        <v>741421</v>
      </c>
      <c r="C1369" s="185" t="s">
        <v>1770</v>
      </c>
      <c r="D1369" s="483">
        <v>30717.417979999998</v>
      </c>
      <c r="E1369" s="483">
        <v>2109.0992799999999</v>
      </c>
      <c r="F1369" s="483">
        <v>0</v>
      </c>
      <c r="G1369" s="483">
        <v>17909.176960000001</v>
      </c>
      <c r="H1369" s="89">
        <v>50735.694220000005</v>
      </c>
      <c r="I1369" s="483">
        <v>3448.3993099999998</v>
      </c>
      <c r="J1369" s="483">
        <v>0</v>
      </c>
      <c r="K1369" s="483">
        <v>0</v>
      </c>
      <c r="L1369" s="483">
        <v>104791.54790999999</v>
      </c>
      <c r="M1369" s="483">
        <v>0</v>
      </c>
      <c r="N1369" s="483">
        <v>11891.99165</v>
      </c>
      <c r="O1369" s="483">
        <v>3578.1712600000001</v>
      </c>
      <c r="P1369" s="483">
        <v>0</v>
      </c>
      <c r="Q1369" s="483">
        <v>5869.5138200000001</v>
      </c>
      <c r="R1369" s="89">
        <v>129579.62394999998</v>
      </c>
      <c r="S1369" s="483">
        <v>3.1472600000000002</v>
      </c>
      <c r="T1369" s="483">
        <v>0</v>
      </c>
      <c r="U1369" s="483">
        <v>0</v>
      </c>
      <c r="V1369" s="483">
        <v>2.5714600000000001</v>
      </c>
      <c r="W1369" s="483">
        <v>29.232520000000001</v>
      </c>
      <c r="X1369" s="483">
        <v>0</v>
      </c>
      <c r="Y1369" s="483">
        <v>0</v>
      </c>
      <c r="Z1369" s="483">
        <v>0.70630000000000004</v>
      </c>
      <c r="AA1369" s="483">
        <v>0</v>
      </c>
      <c r="AB1369" s="483">
        <v>140.85664</v>
      </c>
      <c r="AC1369" s="483">
        <v>0</v>
      </c>
      <c r="AD1369" s="483">
        <v>176.51418000000001</v>
      </c>
      <c r="AE1369" s="483">
        <v>180491.83234999998</v>
      </c>
      <c r="AF1369" s="233">
        <v>11891.99165</v>
      </c>
      <c r="AG1369" s="233">
        <v>104794.11937</v>
      </c>
      <c r="AH1369" s="233">
        <v>0</v>
      </c>
      <c r="AI1369" s="233">
        <v>0</v>
      </c>
      <c r="AJ1369" s="488">
        <v>63805.72133</v>
      </c>
    </row>
    <row r="1370" spans="1:36" s="42" customFormat="1" x14ac:dyDescent="0.25">
      <c r="A1370" s="406"/>
      <c r="B1370" s="115">
        <v>741422</v>
      </c>
      <c r="C1370" s="185" t="s">
        <v>1772</v>
      </c>
      <c r="D1370" s="483">
        <v>0</v>
      </c>
      <c r="E1370" s="483">
        <v>0</v>
      </c>
      <c r="F1370" s="483">
        <v>0</v>
      </c>
      <c r="G1370" s="483">
        <v>3184.05458</v>
      </c>
      <c r="H1370" s="89">
        <v>3184.05458</v>
      </c>
      <c r="I1370" s="483">
        <v>213.59369000000001</v>
      </c>
      <c r="J1370" s="483">
        <v>0</v>
      </c>
      <c r="K1370" s="483">
        <v>0</v>
      </c>
      <c r="L1370" s="483">
        <v>0</v>
      </c>
      <c r="M1370" s="483">
        <v>0</v>
      </c>
      <c r="N1370" s="483">
        <v>0</v>
      </c>
      <c r="O1370" s="483">
        <v>0</v>
      </c>
      <c r="P1370" s="483">
        <v>0</v>
      </c>
      <c r="Q1370" s="483">
        <v>0</v>
      </c>
      <c r="R1370" s="89">
        <v>213.59369000000001</v>
      </c>
      <c r="S1370" s="483">
        <v>9.1884899999999998</v>
      </c>
      <c r="T1370" s="483">
        <v>0</v>
      </c>
      <c r="U1370" s="483">
        <v>0</v>
      </c>
      <c r="V1370" s="483">
        <v>2.1129999999999999E-2</v>
      </c>
      <c r="W1370" s="483">
        <v>1.0896300000000001</v>
      </c>
      <c r="X1370" s="483">
        <v>0</v>
      </c>
      <c r="Y1370" s="483">
        <v>0</v>
      </c>
      <c r="Z1370" s="483">
        <v>0.28393000000000002</v>
      </c>
      <c r="AA1370" s="483">
        <v>0</v>
      </c>
      <c r="AB1370" s="483">
        <v>1.8890100000000001</v>
      </c>
      <c r="AC1370" s="483">
        <v>0</v>
      </c>
      <c r="AD1370" s="483">
        <v>12.472189999999999</v>
      </c>
      <c r="AE1370" s="483">
        <v>3410.1204600000001</v>
      </c>
      <c r="AF1370" s="233">
        <v>0</v>
      </c>
      <c r="AG1370" s="233">
        <v>2.1129999999999999E-2</v>
      </c>
      <c r="AH1370" s="233">
        <v>0</v>
      </c>
      <c r="AI1370" s="233">
        <v>0</v>
      </c>
      <c r="AJ1370" s="488">
        <v>3410.09933</v>
      </c>
    </row>
    <row r="1371" spans="1:36" s="42" customFormat="1" x14ac:dyDescent="0.25">
      <c r="A1371" s="406"/>
      <c r="B1371" s="115">
        <v>741423</v>
      </c>
      <c r="C1371" s="185" t="s">
        <v>1774</v>
      </c>
      <c r="D1371" s="483">
        <v>2571.3725399999998</v>
      </c>
      <c r="E1371" s="483">
        <v>0</v>
      </c>
      <c r="F1371" s="483">
        <v>0</v>
      </c>
      <c r="G1371" s="483">
        <v>815.63178000000005</v>
      </c>
      <c r="H1371" s="89">
        <v>3387.00432</v>
      </c>
      <c r="I1371" s="483">
        <v>21.601749999999999</v>
      </c>
      <c r="J1371" s="483">
        <v>0</v>
      </c>
      <c r="K1371" s="483">
        <v>0</v>
      </c>
      <c r="L1371" s="483">
        <v>0</v>
      </c>
      <c r="M1371" s="483">
        <v>0</v>
      </c>
      <c r="N1371" s="483">
        <v>0</v>
      </c>
      <c r="O1371" s="483">
        <v>0</v>
      </c>
      <c r="P1371" s="483">
        <v>0</v>
      </c>
      <c r="Q1371" s="483">
        <v>5734.2075599999998</v>
      </c>
      <c r="R1371" s="89">
        <v>5755.8093099999996</v>
      </c>
      <c r="S1371" s="483">
        <v>63.065159999999999</v>
      </c>
      <c r="T1371" s="483">
        <v>0</v>
      </c>
      <c r="U1371" s="483">
        <v>261.29023000000001</v>
      </c>
      <c r="V1371" s="483">
        <v>0.10693</v>
      </c>
      <c r="W1371" s="483">
        <v>340.54908</v>
      </c>
      <c r="X1371" s="483">
        <v>0</v>
      </c>
      <c r="Y1371" s="483">
        <v>0</v>
      </c>
      <c r="Z1371" s="483">
        <v>1.7930000000000001E-2</v>
      </c>
      <c r="AA1371" s="483">
        <v>143.89157</v>
      </c>
      <c r="AB1371" s="483">
        <v>93.777979999999999</v>
      </c>
      <c r="AC1371" s="483">
        <v>603.63229999999999</v>
      </c>
      <c r="AD1371" s="483">
        <v>1506.3311799999999</v>
      </c>
      <c r="AE1371" s="483">
        <v>10649.14481</v>
      </c>
      <c r="AF1371" s="233">
        <v>0</v>
      </c>
      <c r="AG1371" s="233">
        <v>0.10693</v>
      </c>
      <c r="AH1371" s="233">
        <v>0</v>
      </c>
      <c r="AI1371" s="233">
        <v>747.52386999999999</v>
      </c>
      <c r="AJ1371" s="488">
        <v>9901.5140100000026</v>
      </c>
    </row>
    <row r="1372" spans="1:36" s="42" customFormat="1" x14ac:dyDescent="0.25">
      <c r="A1372" s="406"/>
      <c r="B1372" s="115">
        <v>741428</v>
      </c>
      <c r="C1372" s="185" t="s">
        <v>1776</v>
      </c>
      <c r="D1372" s="483">
        <v>0</v>
      </c>
      <c r="E1372" s="483">
        <v>0</v>
      </c>
      <c r="F1372" s="483">
        <v>0</v>
      </c>
      <c r="G1372" s="483">
        <v>0</v>
      </c>
      <c r="H1372" s="89">
        <v>0</v>
      </c>
      <c r="I1372" s="483">
        <v>0</v>
      </c>
      <c r="J1372" s="483">
        <v>0</v>
      </c>
      <c r="K1372" s="483">
        <v>0</v>
      </c>
      <c r="L1372" s="483">
        <v>0</v>
      </c>
      <c r="M1372" s="483">
        <v>0</v>
      </c>
      <c r="N1372" s="483">
        <v>0</v>
      </c>
      <c r="O1372" s="483">
        <v>0</v>
      </c>
      <c r="P1372" s="483">
        <v>0</v>
      </c>
      <c r="Q1372" s="483">
        <v>0</v>
      </c>
      <c r="R1372" s="89">
        <v>0</v>
      </c>
      <c r="S1372" s="483">
        <v>0</v>
      </c>
      <c r="T1372" s="483">
        <v>0</v>
      </c>
      <c r="U1372" s="483">
        <v>0</v>
      </c>
      <c r="V1372" s="483">
        <v>0</v>
      </c>
      <c r="W1372" s="483">
        <v>0</v>
      </c>
      <c r="X1372" s="483">
        <v>0</v>
      </c>
      <c r="Y1372" s="483">
        <v>0</v>
      </c>
      <c r="Z1372" s="483">
        <v>0</v>
      </c>
      <c r="AA1372" s="483">
        <v>0</v>
      </c>
      <c r="AB1372" s="483">
        <v>0</v>
      </c>
      <c r="AC1372" s="483">
        <v>0</v>
      </c>
      <c r="AD1372" s="483">
        <v>0</v>
      </c>
      <c r="AE1372" s="483">
        <v>0</v>
      </c>
      <c r="AF1372" s="233">
        <v>0</v>
      </c>
      <c r="AG1372" s="233">
        <v>0</v>
      </c>
      <c r="AH1372" s="233">
        <v>0</v>
      </c>
      <c r="AI1372" s="233">
        <v>0</v>
      </c>
      <c r="AJ1372" s="488">
        <v>0</v>
      </c>
    </row>
    <row r="1373" spans="1:36" s="42" customFormat="1" x14ac:dyDescent="0.25">
      <c r="A1373" s="406"/>
      <c r="B1373" s="115">
        <v>741429</v>
      </c>
      <c r="C1373" s="185" t="s">
        <v>1778</v>
      </c>
      <c r="D1373" s="483">
        <v>0</v>
      </c>
      <c r="E1373" s="483">
        <v>0</v>
      </c>
      <c r="F1373" s="483">
        <v>0</v>
      </c>
      <c r="G1373" s="483">
        <v>0</v>
      </c>
      <c r="H1373" s="89">
        <v>0</v>
      </c>
      <c r="I1373" s="483">
        <v>0</v>
      </c>
      <c r="J1373" s="483">
        <v>0</v>
      </c>
      <c r="K1373" s="483">
        <v>0</v>
      </c>
      <c r="L1373" s="483">
        <v>0</v>
      </c>
      <c r="M1373" s="483">
        <v>0</v>
      </c>
      <c r="N1373" s="483">
        <v>0</v>
      </c>
      <c r="O1373" s="483">
        <v>0</v>
      </c>
      <c r="P1373" s="483">
        <v>0</v>
      </c>
      <c r="Q1373" s="483">
        <v>0</v>
      </c>
      <c r="R1373" s="89">
        <v>0</v>
      </c>
      <c r="S1373" s="483">
        <v>0</v>
      </c>
      <c r="T1373" s="483">
        <v>0</v>
      </c>
      <c r="U1373" s="483">
        <v>0</v>
      </c>
      <c r="V1373" s="483">
        <v>0</v>
      </c>
      <c r="W1373" s="483">
        <v>0</v>
      </c>
      <c r="X1373" s="483">
        <v>0</v>
      </c>
      <c r="Y1373" s="483">
        <v>0</v>
      </c>
      <c r="Z1373" s="483">
        <v>0</v>
      </c>
      <c r="AA1373" s="483">
        <v>0</v>
      </c>
      <c r="AB1373" s="483">
        <v>0</v>
      </c>
      <c r="AC1373" s="483">
        <v>0</v>
      </c>
      <c r="AD1373" s="483">
        <v>0</v>
      </c>
      <c r="AE1373" s="483">
        <v>0</v>
      </c>
      <c r="AF1373" s="233">
        <v>0</v>
      </c>
      <c r="AG1373" s="233">
        <v>0</v>
      </c>
      <c r="AH1373" s="233">
        <v>0</v>
      </c>
      <c r="AI1373" s="233">
        <v>0</v>
      </c>
      <c r="AJ1373" s="488">
        <v>0</v>
      </c>
    </row>
    <row r="1374" spans="1:36" s="42" customFormat="1" x14ac:dyDescent="0.25">
      <c r="A1374" s="406"/>
      <c r="B1374" s="115">
        <v>741431</v>
      </c>
      <c r="C1374" s="185" t="s">
        <v>1782</v>
      </c>
      <c r="D1374" s="483">
        <v>0</v>
      </c>
      <c r="E1374" s="483">
        <v>1.31094</v>
      </c>
      <c r="F1374" s="483">
        <v>0</v>
      </c>
      <c r="G1374" s="483">
        <v>0</v>
      </c>
      <c r="H1374" s="89">
        <v>1.31094</v>
      </c>
      <c r="I1374" s="483">
        <v>0</v>
      </c>
      <c r="J1374" s="483">
        <v>0</v>
      </c>
      <c r="K1374" s="483">
        <v>0</v>
      </c>
      <c r="L1374" s="483">
        <v>0</v>
      </c>
      <c r="M1374" s="483">
        <v>0</v>
      </c>
      <c r="N1374" s="483">
        <v>0</v>
      </c>
      <c r="O1374" s="483">
        <v>0</v>
      </c>
      <c r="P1374" s="483">
        <v>0</v>
      </c>
      <c r="Q1374" s="483">
        <v>0</v>
      </c>
      <c r="R1374" s="89">
        <v>0</v>
      </c>
      <c r="S1374" s="483">
        <v>0</v>
      </c>
      <c r="T1374" s="483">
        <v>0</v>
      </c>
      <c r="U1374" s="483">
        <v>0</v>
      </c>
      <c r="V1374" s="483">
        <v>0</v>
      </c>
      <c r="W1374" s="483">
        <v>0</v>
      </c>
      <c r="X1374" s="483">
        <v>0</v>
      </c>
      <c r="Y1374" s="483">
        <v>0</v>
      </c>
      <c r="Z1374" s="483">
        <v>0</v>
      </c>
      <c r="AA1374" s="483">
        <v>0</v>
      </c>
      <c r="AB1374" s="483">
        <v>0</v>
      </c>
      <c r="AC1374" s="483">
        <v>0</v>
      </c>
      <c r="AD1374" s="483">
        <v>0</v>
      </c>
      <c r="AE1374" s="483">
        <v>1.31094</v>
      </c>
      <c r="AF1374" s="233">
        <v>0</v>
      </c>
      <c r="AG1374" s="233">
        <v>0</v>
      </c>
      <c r="AH1374" s="233">
        <v>0</v>
      </c>
      <c r="AI1374" s="233">
        <v>0</v>
      </c>
      <c r="AJ1374" s="488">
        <v>1.31094</v>
      </c>
    </row>
    <row r="1375" spans="1:36" s="42" customFormat="1" x14ac:dyDescent="0.25">
      <c r="A1375" s="406"/>
      <c r="B1375" s="115">
        <v>741432</v>
      </c>
      <c r="C1375" s="185" t="s">
        <v>1783</v>
      </c>
      <c r="D1375" s="483">
        <v>0</v>
      </c>
      <c r="E1375" s="483">
        <v>0.36088999999999999</v>
      </c>
      <c r="F1375" s="483">
        <v>0</v>
      </c>
      <c r="G1375" s="483">
        <v>0</v>
      </c>
      <c r="H1375" s="89">
        <v>0.36088999999999999</v>
      </c>
      <c r="I1375" s="483">
        <v>0</v>
      </c>
      <c r="J1375" s="483">
        <v>9.5000000000000001E-2</v>
      </c>
      <c r="K1375" s="483">
        <v>0</v>
      </c>
      <c r="L1375" s="483">
        <v>0</v>
      </c>
      <c r="M1375" s="483">
        <v>0</v>
      </c>
      <c r="N1375" s="483">
        <v>0</v>
      </c>
      <c r="O1375" s="483">
        <v>0.19428000000000001</v>
      </c>
      <c r="P1375" s="483">
        <v>0</v>
      </c>
      <c r="Q1375" s="483">
        <v>0</v>
      </c>
      <c r="R1375" s="89">
        <v>0.28927999999999998</v>
      </c>
      <c r="S1375" s="483">
        <v>0</v>
      </c>
      <c r="T1375" s="483">
        <v>0</v>
      </c>
      <c r="U1375" s="483">
        <v>0</v>
      </c>
      <c r="V1375" s="483">
        <v>0</v>
      </c>
      <c r="W1375" s="483">
        <v>0</v>
      </c>
      <c r="X1375" s="483">
        <v>0</v>
      </c>
      <c r="Y1375" s="483">
        <v>0</v>
      </c>
      <c r="Z1375" s="483">
        <v>0</v>
      </c>
      <c r="AA1375" s="483">
        <v>0</v>
      </c>
      <c r="AB1375" s="483">
        <v>0</v>
      </c>
      <c r="AC1375" s="483">
        <v>0</v>
      </c>
      <c r="AD1375" s="483">
        <v>0</v>
      </c>
      <c r="AE1375" s="483">
        <v>0.65016999999999991</v>
      </c>
      <c r="AF1375" s="233">
        <v>0</v>
      </c>
      <c r="AG1375" s="233">
        <v>0</v>
      </c>
      <c r="AH1375" s="233">
        <v>0</v>
      </c>
      <c r="AI1375" s="233">
        <v>0</v>
      </c>
      <c r="AJ1375" s="488">
        <v>0.65017000000000003</v>
      </c>
    </row>
    <row r="1376" spans="1:36" s="42" customFormat="1" x14ac:dyDescent="0.25">
      <c r="A1376" s="406"/>
      <c r="B1376" s="115">
        <v>741433</v>
      </c>
      <c r="C1376" s="185" t="s">
        <v>1784</v>
      </c>
      <c r="D1376" s="483">
        <v>0</v>
      </c>
      <c r="E1376" s="483">
        <v>0</v>
      </c>
      <c r="F1376" s="483">
        <v>0</v>
      </c>
      <c r="G1376" s="483">
        <v>0</v>
      </c>
      <c r="H1376" s="89">
        <v>0</v>
      </c>
      <c r="I1376" s="483">
        <v>0</v>
      </c>
      <c r="J1376" s="483">
        <v>0</v>
      </c>
      <c r="K1376" s="483">
        <v>0</v>
      </c>
      <c r="L1376" s="483">
        <v>0</v>
      </c>
      <c r="M1376" s="483">
        <v>0</v>
      </c>
      <c r="N1376" s="483">
        <v>0</v>
      </c>
      <c r="O1376" s="483">
        <v>0</v>
      </c>
      <c r="P1376" s="483">
        <v>0</v>
      </c>
      <c r="Q1376" s="483">
        <v>0</v>
      </c>
      <c r="R1376" s="89">
        <v>0</v>
      </c>
      <c r="S1376" s="483">
        <v>0</v>
      </c>
      <c r="T1376" s="483">
        <v>0</v>
      </c>
      <c r="U1376" s="483">
        <v>0</v>
      </c>
      <c r="V1376" s="483">
        <v>0</v>
      </c>
      <c r="W1376" s="483">
        <v>0</v>
      </c>
      <c r="X1376" s="483">
        <v>0</v>
      </c>
      <c r="Y1376" s="483">
        <v>0</v>
      </c>
      <c r="Z1376" s="483">
        <v>0</v>
      </c>
      <c r="AA1376" s="483">
        <v>0</v>
      </c>
      <c r="AB1376" s="483">
        <v>0</v>
      </c>
      <c r="AC1376" s="483">
        <v>0</v>
      </c>
      <c r="AD1376" s="483">
        <v>0</v>
      </c>
      <c r="AE1376" s="483">
        <v>0</v>
      </c>
      <c r="AF1376" s="233">
        <v>0</v>
      </c>
      <c r="AG1376" s="233">
        <v>0</v>
      </c>
      <c r="AH1376" s="233">
        <v>0</v>
      </c>
      <c r="AI1376" s="233">
        <v>0</v>
      </c>
      <c r="AJ1376" s="488">
        <v>0</v>
      </c>
    </row>
    <row r="1377" spans="1:36" s="42" customFormat="1" x14ac:dyDescent="0.25">
      <c r="A1377" s="406"/>
      <c r="B1377" s="115">
        <v>741435</v>
      </c>
      <c r="C1377" s="185" t="s">
        <v>1787</v>
      </c>
      <c r="D1377" s="483">
        <v>0</v>
      </c>
      <c r="E1377" s="483">
        <v>785.83844999999997</v>
      </c>
      <c r="F1377" s="483">
        <v>0</v>
      </c>
      <c r="G1377" s="483">
        <v>0</v>
      </c>
      <c r="H1377" s="89">
        <v>785.83844999999997</v>
      </c>
      <c r="I1377" s="483">
        <v>0</v>
      </c>
      <c r="J1377" s="483">
        <v>0</v>
      </c>
      <c r="K1377" s="483">
        <v>0</v>
      </c>
      <c r="L1377" s="483">
        <v>0</v>
      </c>
      <c r="M1377" s="483">
        <v>0</v>
      </c>
      <c r="N1377" s="483">
        <v>0</v>
      </c>
      <c r="O1377" s="483">
        <v>0</v>
      </c>
      <c r="P1377" s="483">
        <v>0</v>
      </c>
      <c r="Q1377" s="483">
        <v>0</v>
      </c>
      <c r="R1377" s="89">
        <v>0</v>
      </c>
      <c r="S1377" s="483">
        <v>0</v>
      </c>
      <c r="T1377" s="483">
        <v>0</v>
      </c>
      <c r="U1377" s="483">
        <v>0</v>
      </c>
      <c r="V1377" s="483">
        <v>0</v>
      </c>
      <c r="W1377" s="483">
        <v>0</v>
      </c>
      <c r="X1377" s="483">
        <v>0</v>
      </c>
      <c r="Y1377" s="483">
        <v>0</v>
      </c>
      <c r="Z1377" s="483">
        <v>0</v>
      </c>
      <c r="AA1377" s="483">
        <v>0</v>
      </c>
      <c r="AB1377" s="483">
        <v>0</v>
      </c>
      <c r="AC1377" s="483">
        <v>0</v>
      </c>
      <c r="AD1377" s="483">
        <v>0</v>
      </c>
      <c r="AE1377" s="483">
        <v>785.83844999999997</v>
      </c>
      <c r="AF1377" s="233">
        <v>0</v>
      </c>
      <c r="AG1377" s="233">
        <v>0</v>
      </c>
      <c r="AH1377" s="233">
        <v>0</v>
      </c>
      <c r="AI1377" s="233">
        <v>0</v>
      </c>
      <c r="AJ1377" s="488">
        <v>785.83844999999997</v>
      </c>
    </row>
    <row r="1378" spans="1:36" s="42" customFormat="1" x14ac:dyDescent="0.25">
      <c r="A1378" s="406"/>
      <c r="B1378" s="115">
        <v>741436</v>
      </c>
      <c r="C1378" s="185" t="s">
        <v>1788</v>
      </c>
      <c r="D1378" s="483">
        <v>0</v>
      </c>
      <c r="E1378" s="483">
        <v>17.585750000000001</v>
      </c>
      <c r="F1378" s="483">
        <v>0</v>
      </c>
      <c r="G1378" s="483">
        <v>0</v>
      </c>
      <c r="H1378" s="89">
        <v>17.585750000000001</v>
      </c>
      <c r="I1378" s="483">
        <v>0</v>
      </c>
      <c r="J1378" s="483">
        <v>0</v>
      </c>
      <c r="K1378" s="483">
        <v>0</v>
      </c>
      <c r="L1378" s="483">
        <v>0</v>
      </c>
      <c r="M1378" s="483">
        <v>0</v>
      </c>
      <c r="N1378" s="483">
        <v>0</v>
      </c>
      <c r="O1378" s="483">
        <v>0</v>
      </c>
      <c r="P1378" s="483">
        <v>0</v>
      </c>
      <c r="Q1378" s="483">
        <v>0</v>
      </c>
      <c r="R1378" s="89">
        <v>0</v>
      </c>
      <c r="S1378" s="483">
        <v>0</v>
      </c>
      <c r="T1378" s="483">
        <v>0</v>
      </c>
      <c r="U1378" s="483">
        <v>0</v>
      </c>
      <c r="V1378" s="483">
        <v>0</v>
      </c>
      <c r="W1378" s="483">
        <v>0</v>
      </c>
      <c r="X1378" s="483">
        <v>0</v>
      </c>
      <c r="Y1378" s="483">
        <v>0</v>
      </c>
      <c r="Z1378" s="483">
        <v>0</v>
      </c>
      <c r="AA1378" s="483">
        <v>0</v>
      </c>
      <c r="AB1378" s="483">
        <v>0</v>
      </c>
      <c r="AC1378" s="483">
        <v>0</v>
      </c>
      <c r="AD1378" s="483">
        <v>0</v>
      </c>
      <c r="AE1378" s="483">
        <v>17.585750000000001</v>
      </c>
      <c r="AF1378" s="233">
        <v>0</v>
      </c>
      <c r="AG1378" s="233">
        <v>0</v>
      </c>
      <c r="AH1378" s="233">
        <v>0</v>
      </c>
      <c r="AI1378" s="233">
        <v>0</v>
      </c>
      <c r="AJ1378" s="488">
        <v>17.585750000000001</v>
      </c>
    </row>
    <row r="1379" spans="1:36" s="42" customFormat="1" x14ac:dyDescent="0.25">
      <c r="A1379" s="406"/>
      <c r="B1379" s="115">
        <v>741437</v>
      </c>
      <c r="C1379" s="185" t="s">
        <v>1789</v>
      </c>
      <c r="D1379" s="483">
        <v>0</v>
      </c>
      <c r="E1379" s="483">
        <v>0</v>
      </c>
      <c r="F1379" s="483">
        <v>0</v>
      </c>
      <c r="G1379" s="483">
        <v>0</v>
      </c>
      <c r="H1379" s="89">
        <v>0</v>
      </c>
      <c r="I1379" s="483">
        <v>0</v>
      </c>
      <c r="J1379" s="483">
        <v>0</v>
      </c>
      <c r="K1379" s="483">
        <v>0</v>
      </c>
      <c r="L1379" s="483">
        <v>0</v>
      </c>
      <c r="M1379" s="483">
        <v>0</v>
      </c>
      <c r="N1379" s="483">
        <v>0</v>
      </c>
      <c r="O1379" s="483">
        <v>0</v>
      </c>
      <c r="P1379" s="483">
        <v>0</v>
      </c>
      <c r="Q1379" s="483">
        <v>0</v>
      </c>
      <c r="R1379" s="89">
        <v>0</v>
      </c>
      <c r="S1379" s="483">
        <v>0</v>
      </c>
      <c r="T1379" s="483">
        <v>0</v>
      </c>
      <c r="U1379" s="483">
        <v>0</v>
      </c>
      <c r="V1379" s="483">
        <v>0</v>
      </c>
      <c r="W1379" s="483">
        <v>0</v>
      </c>
      <c r="X1379" s="483">
        <v>0</v>
      </c>
      <c r="Y1379" s="483">
        <v>0</v>
      </c>
      <c r="Z1379" s="483">
        <v>0</v>
      </c>
      <c r="AA1379" s="483">
        <v>0</v>
      </c>
      <c r="AB1379" s="483">
        <v>0</v>
      </c>
      <c r="AC1379" s="483">
        <v>0</v>
      </c>
      <c r="AD1379" s="483">
        <v>0</v>
      </c>
      <c r="AE1379" s="483">
        <v>0</v>
      </c>
      <c r="AF1379" s="233">
        <v>0</v>
      </c>
      <c r="AG1379" s="233">
        <v>0</v>
      </c>
      <c r="AH1379" s="233">
        <v>0</v>
      </c>
      <c r="AI1379" s="233">
        <v>0</v>
      </c>
      <c r="AJ1379" s="488">
        <v>0</v>
      </c>
    </row>
    <row r="1380" spans="1:36" s="42" customFormat="1" x14ac:dyDescent="0.25">
      <c r="A1380" s="406"/>
      <c r="B1380" s="115">
        <v>741440</v>
      </c>
      <c r="C1380" s="185" t="s">
        <v>1793</v>
      </c>
      <c r="D1380" s="483">
        <v>4002.5653200000002</v>
      </c>
      <c r="E1380" s="483">
        <v>0</v>
      </c>
      <c r="F1380" s="483">
        <v>0</v>
      </c>
      <c r="G1380" s="483">
        <v>0</v>
      </c>
      <c r="H1380" s="89">
        <v>4002.5653200000002</v>
      </c>
      <c r="I1380" s="483">
        <v>0</v>
      </c>
      <c r="J1380" s="483">
        <v>0</v>
      </c>
      <c r="K1380" s="483">
        <v>0</v>
      </c>
      <c r="L1380" s="483">
        <v>0</v>
      </c>
      <c r="M1380" s="483">
        <v>0</v>
      </c>
      <c r="N1380" s="483">
        <v>0</v>
      </c>
      <c r="O1380" s="483">
        <v>0</v>
      </c>
      <c r="P1380" s="483">
        <v>0</v>
      </c>
      <c r="Q1380" s="483">
        <v>0</v>
      </c>
      <c r="R1380" s="89">
        <v>0</v>
      </c>
      <c r="S1380" s="483">
        <v>0</v>
      </c>
      <c r="T1380" s="483">
        <v>0</v>
      </c>
      <c r="U1380" s="483">
        <v>0</v>
      </c>
      <c r="V1380" s="483">
        <v>0</v>
      </c>
      <c r="W1380" s="483">
        <v>0</v>
      </c>
      <c r="X1380" s="483">
        <v>0</v>
      </c>
      <c r="Y1380" s="483">
        <v>0</v>
      </c>
      <c r="Z1380" s="483">
        <v>0</v>
      </c>
      <c r="AA1380" s="483">
        <v>0</v>
      </c>
      <c r="AB1380" s="483">
        <v>0</v>
      </c>
      <c r="AC1380" s="483">
        <v>0</v>
      </c>
      <c r="AD1380" s="483">
        <v>0</v>
      </c>
      <c r="AE1380" s="483">
        <v>4002.5653200000002</v>
      </c>
      <c r="AF1380" s="233">
        <v>0</v>
      </c>
      <c r="AG1380" s="233">
        <v>0</v>
      </c>
      <c r="AH1380" s="233">
        <v>0</v>
      </c>
      <c r="AI1380" s="233">
        <v>0</v>
      </c>
      <c r="AJ1380" s="488">
        <v>4002.5653200000002</v>
      </c>
    </row>
    <row r="1381" spans="1:36" s="42" customFormat="1" x14ac:dyDescent="0.25">
      <c r="A1381" s="406"/>
      <c r="B1381" s="115">
        <v>741441</v>
      </c>
      <c r="C1381" s="185" t="s">
        <v>1795</v>
      </c>
      <c r="D1381" s="483">
        <v>92.714920000000006</v>
      </c>
      <c r="E1381" s="483">
        <v>0</v>
      </c>
      <c r="F1381" s="483">
        <v>0</v>
      </c>
      <c r="G1381" s="483">
        <v>0</v>
      </c>
      <c r="H1381" s="89">
        <v>92.714920000000006</v>
      </c>
      <c r="I1381" s="483">
        <v>0</v>
      </c>
      <c r="J1381" s="483">
        <v>0</v>
      </c>
      <c r="K1381" s="483">
        <v>0</v>
      </c>
      <c r="L1381" s="483">
        <v>0</v>
      </c>
      <c r="M1381" s="483">
        <v>0</v>
      </c>
      <c r="N1381" s="483">
        <v>0</v>
      </c>
      <c r="O1381" s="483">
        <v>0</v>
      </c>
      <c r="P1381" s="483">
        <v>0</v>
      </c>
      <c r="Q1381" s="483">
        <v>0</v>
      </c>
      <c r="R1381" s="89">
        <v>0</v>
      </c>
      <c r="S1381" s="483">
        <v>0</v>
      </c>
      <c r="T1381" s="483">
        <v>0</v>
      </c>
      <c r="U1381" s="483">
        <v>0</v>
      </c>
      <c r="V1381" s="483">
        <v>0</v>
      </c>
      <c r="W1381" s="483">
        <v>0</v>
      </c>
      <c r="X1381" s="483">
        <v>0</v>
      </c>
      <c r="Y1381" s="483">
        <v>0</v>
      </c>
      <c r="Z1381" s="483">
        <v>0</v>
      </c>
      <c r="AA1381" s="483">
        <v>0</v>
      </c>
      <c r="AB1381" s="483">
        <v>0</v>
      </c>
      <c r="AC1381" s="483">
        <v>0</v>
      </c>
      <c r="AD1381" s="483">
        <v>0</v>
      </c>
      <c r="AE1381" s="483">
        <v>92.714920000000006</v>
      </c>
      <c r="AF1381" s="233">
        <v>0</v>
      </c>
      <c r="AG1381" s="233">
        <v>0</v>
      </c>
      <c r="AH1381" s="233">
        <v>0</v>
      </c>
      <c r="AI1381" s="233">
        <v>0</v>
      </c>
      <c r="AJ1381" s="488">
        <v>92.714920000000006</v>
      </c>
    </row>
    <row r="1382" spans="1:36" s="42" customFormat="1" x14ac:dyDescent="0.25">
      <c r="A1382" s="406"/>
      <c r="B1382" s="115">
        <v>741442</v>
      </c>
      <c r="C1382" s="185" t="s">
        <v>1797</v>
      </c>
      <c r="D1382" s="483">
        <v>0</v>
      </c>
      <c r="E1382" s="483">
        <v>0</v>
      </c>
      <c r="F1382" s="483">
        <v>0</v>
      </c>
      <c r="G1382" s="483">
        <v>0</v>
      </c>
      <c r="H1382" s="89">
        <v>0</v>
      </c>
      <c r="I1382" s="483">
        <v>0</v>
      </c>
      <c r="J1382" s="483">
        <v>0</v>
      </c>
      <c r="K1382" s="483">
        <v>0</v>
      </c>
      <c r="L1382" s="483">
        <v>0</v>
      </c>
      <c r="M1382" s="483">
        <v>0</v>
      </c>
      <c r="N1382" s="483">
        <v>0</v>
      </c>
      <c r="O1382" s="483">
        <v>0</v>
      </c>
      <c r="P1382" s="483">
        <v>0</v>
      </c>
      <c r="Q1382" s="483">
        <v>0</v>
      </c>
      <c r="R1382" s="89">
        <v>0</v>
      </c>
      <c r="S1382" s="483">
        <v>0</v>
      </c>
      <c r="T1382" s="483">
        <v>0</v>
      </c>
      <c r="U1382" s="483">
        <v>0</v>
      </c>
      <c r="V1382" s="483">
        <v>0</v>
      </c>
      <c r="W1382" s="483">
        <v>0</v>
      </c>
      <c r="X1382" s="483">
        <v>0</v>
      </c>
      <c r="Y1382" s="483">
        <v>0</v>
      </c>
      <c r="Z1382" s="483">
        <v>0</v>
      </c>
      <c r="AA1382" s="483">
        <v>0</v>
      </c>
      <c r="AB1382" s="483">
        <v>0</v>
      </c>
      <c r="AC1382" s="483">
        <v>0</v>
      </c>
      <c r="AD1382" s="483">
        <v>0</v>
      </c>
      <c r="AE1382" s="483">
        <v>0</v>
      </c>
      <c r="AF1382" s="233">
        <v>0</v>
      </c>
      <c r="AG1382" s="233">
        <v>0</v>
      </c>
      <c r="AH1382" s="233">
        <v>0</v>
      </c>
      <c r="AI1382" s="233">
        <v>0</v>
      </c>
      <c r="AJ1382" s="488">
        <v>0</v>
      </c>
    </row>
    <row r="1383" spans="1:36" s="42" customFormat="1" x14ac:dyDescent="0.25">
      <c r="A1383" s="406"/>
      <c r="B1383" s="115">
        <v>7415</v>
      </c>
      <c r="C1383" s="185" t="s">
        <v>1799</v>
      </c>
      <c r="D1383" s="483">
        <v>0</v>
      </c>
      <c r="E1383" s="483">
        <v>166053.43783000001</v>
      </c>
      <c r="F1383" s="483">
        <v>0</v>
      </c>
      <c r="G1383" s="483">
        <v>132901.16341000001</v>
      </c>
      <c r="H1383" s="89">
        <v>298954.60123999999</v>
      </c>
      <c r="I1383" s="483">
        <v>121843.64181</v>
      </c>
      <c r="J1383" s="483">
        <v>122936.56406</v>
      </c>
      <c r="K1383" s="483">
        <v>46827.906000000003</v>
      </c>
      <c r="L1383" s="483">
        <v>6656.4137000000001</v>
      </c>
      <c r="M1383" s="483">
        <v>9212.1095499999992</v>
      </c>
      <c r="N1383" s="483">
        <v>66206.942389999997</v>
      </c>
      <c r="O1383" s="483">
        <v>5472.26865</v>
      </c>
      <c r="P1383" s="483">
        <v>0</v>
      </c>
      <c r="Q1383" s="483">
        <v>1454.47523</v>
      </c>
      <c r="R1383" s="89">
        <v>380610.32138999994</v>
      </c>
      <c r="S1383" s="483">
        <v>0</v>
      </c>
      <c r="T1383" s="483">
        <v>8569.5796499999997</v>
      </c>
      <c r="U1383" s="483">
        <v>0</v>
      </c>
      <c r="V1383" s="483">
        <v>0</v>
      </c>
      <c r="W1383" s="483">
        <v>0</v>
      </c>
      <c r="X1383" s="483">
        <v>49.11307</v>
      </c>
      <c r="Y1383" s="483">
        <v>87.216939999999994</v>
      </c>
      <c r="Z1383" s="483">
        <v>0</v>
      </c>
      <c r="AA1383" s="483">
        <v>0</v>
      </c>
      <c r="AB1383" s="483">
        <v>0</v>
      </c>
      <c r="AC1383" s="483">
        <v>0</v>
      </c>
      <c r="AD1383" s="483">
        <v>8705.9096599999993</v>
      </c>
      <c r="AE1383" s="483">
        <v>688270.83228999993</v>
      </c>
      <c r="AF1383" s="233">
        <v>113034.84839</v>
      </c>
      <c r="AG1383" s="233">
        <v>15868.523249999998</v>
      </c>
      <c r="AH1383" s="233">
        <v>0</v>
      </c>
      <c r="AI1383" s="233">
        <v>87.216939999999994</v>
      </c>
      <c r="AJ1383" s="488">
        <v>559280.24370999984</v>
      </c>
    </row>
    <row r="1384" spans="1:36" s="42" customFormat="1" x14ac:dyDescent="0.25">
      <c r="A1384" s="406"/>
      <c r="B1384" s="115">
        <v>741505</v>
      </c>
      <c r="C1384" s="185" t="s">
        <v>1800</v>
      </c>
      <c r="D1384" s="483">
        <v>0</v>
      </c>
      <c r="E1384" s="483">
        <v>0</v>
      </c>
      <c r="F1384" s="483">
        <v>0</v>
      </c>
      <c r="G1384" s="483">
        <v>95008.961240000004</v>
      </c>
      <c r="H1384" s="89">
        <v>95008.961240000004</v>
      </c>
      <c r="I1384" s="483">
        <v>82928.119070000001</v>
      </c>
      <c r="J1384" s="483">
        <v>85849.281510000001</v>
      </c>
      <c r="K1384" s="483">
        <v>46827.906000000003</v>
      </c>
      <c r="L1384" s="483">
        <v>0</v>
      </c>
      <c r="M1384" s="483">
        <v>3874.03431</v>
      </c>
      <c r="N1384" s="483">
        <v>63902.525719999998</v>
      </c>
      <c r="O1384" s="483">
        <v>2583.6332600000001</v>
      </c>
      <c r="P1384" s="483">
        <v>0</v>
      </c>
      <c r="Q1384" s="483">
        <v>1454.47523</v>
      </c>
      <c r="R1384" s="89">
        <v>287419.97509999998</v>
      </c>
      <c r="S1384" s="483">
        <v>0</v>
      </c>
      <c r="T1384" s="483">
        <v>6449.9105200000004</v>
      </c>
      <c r="U1384" s="483">
        <v>0</v>
      </c>
      <c r="V1384" s="483">
        <v>0</v>
      </c>
      <c r="W1384" s="483">
        <v>0</v>
      </c>
      <c r="X1384" s="483">
        <v>0</v>
      </c>
      <c r="Y1384" s="483">
        <v>0</v>
      </c>
      <c r="Z1384" s="483">
        <v>0</v>
      </c>
      <c r="AA1384" s="483">
        <v>0</v>
      </c>
      <c r="AB1384" s="483">
        <v>0</v>
      </c>
      <c r="AC1384" s="483">
        <v>0</v>
      </c>
      <c r="AD1384" s="483">
        <v>6449.9105200000004</v>
      </c>
      <c r="AE1384" s="483">
        <v>388878.84685999999</v>
      </c>
      <c r="AF1384" s="233">
        <v>110730.43171999999</v>
      </c>
      <c r="AG1384" s="233">
        <v>3874.03431</v>
      </c>
      <c r="AH1384" s="233">
        <v>0</v>
      </c>
      <c r="AI1384" s="233">
        <v>0</v>
      </c>
      <c r="AJ1384" s="488">
        <v>274274.38082999992</v>
      </c>
    </row>
    <row r="1385" spans="1:36" s="42" customFormat="1" x14ac:dyDescent="0.25">
      <c r="A1385" s="406"/>
      <c r="B1385" s="115">
        <v>741510</v>
      </c>
      <c r="C1385" s="185" t="s">
        <v>1802</v>
      </c>
      <c r="D1385" s="483">
        <v>0</v>
      </c>
      <c r="E1385" s="483">
        <v>166053.43783000001</v>
      </c>
      <c r="F1385" s="483">
        <v>0</v>
      </c>
      <c r="G1385" s="483">
        <v>36133.918409999998</v>
      </c>
      <c r="H1385" s="89">
        <v>202187.35623999999</v>
      </c>
      <c r="I1385" s="483">
        <v>38883.822740000003</v>
      </c>
      <c r="J1385" s="483">
        <v>37087.282550000004</v>
      </c>
      <c r="K1385" s="483">
        <v>0</v>
      </c>
      <c r="L1385" s="483">
        <v>6656.4137000000001</v>
      </c>
      <c r="M1385" s="483">
        <v>5338.0752400000001</v>
      </c>
      <c r="N1385" s="483">
        <v>2304.4166700000001</v>
      </c>
      <c r="O1385" s="483">
        <v>2888.6353899999999</v>
      </c>
      <c r="P1385" s="483">
        <v>0</v>
      </c>
      <c r="Q1385" s="483">
        <v>0</v>
      </c>
      <c r="R1385" s="89">
        <v>93158.646290000019</v>
      </c>
      <c r="S1385" s="483">
        <v>0</v>
      </c>
      <c r="T1385" s="483">
        <v>2119.6691300000002</v>
      </c>
      <c r="U1385" s="483">
        <v>0</v>
      </c>
      <c r="V1385" s="483">
        <v>0</v>
      </c>
      <c r="W1385" s="483">
        <v>0</v>
      </c>
      <c r="X1385" s="483">
        <v>49.11307</v>
      </c>
      <c r="Y1385" s="483">
        <v>0</v>
      </c>
      <c r="Z1385" s="483">
        <v>0</v>
      </c>
      <c r="AA1385" s="483">
        <v>0</v>
      </c>
      <c r="AB1385" s="483">
        <v>0</v>
      </c>
      <c r="AC1385" s="483">
        <v>0</v>
      </c>
      <c r="AD1385" s="483">
        <v>2168.7822000000001</v>
      </c>
      <c r="AE1385" s="483">
        <v>297514.78473000001</v>
      </c>
      <c r="AF1385" s="233">
        <v>2304.4166700000001</v>
      </c>
      <c r="AG1385" s="233">
        <v>11994.488939999999</v>
      </c>
      <c r="AH1385" s="233">
        <v>0</v>
      </c>
      <c r="AI1385" s="233">
        <v>0</v>
      </c>
      <c r="AJ1385" s="488">
        <v>283215.87912</v>
      </c>
    </row>
    <row r="1386" spans="1:36" s="42" customFormat="1" x14ac:dyDescent="0.25">
      <c r="A1386" s="406"/>
      <c r="B1386" s="115">
        <v>741515</v>
      </c>
      <c r="C1386" s="185" t="s">
        <v>1804</v>
      </c>
      <c r="D1386" s="483">
        <v>0</v>
      </c>
      <c r="E1386" s="483">
        <v>0</v>
      </c>
      <c r="F1386" s="483">
        <v>0</v>
      </c>
      <c r="G1386" s="483">
        <v>277.41367000000002</v>
      </c>
      <c r="H1386" s="89">
        <v>277.41367000000002</v>
      </c>
      <c r="I1386" s="483">
        <v>0</v>
      </c>
      <c r="J1386" s="483">
        <v>0</v>
      </c>
      <c r="K1386" s="483">
        <v>0</v>
      </c>
      <c r="L1386" s="483">
        <v>0</v>
      </c>
      <c r="M1386" s="483">
        <v>0</v>
      </c>
      <c r="N1386" s="483">
        <v>0</v>
      </c>
      <c r="O1386" s="483">
        <v>0</v>
      </c>
      <c r="P1386" s="483">
        <v>0</v>
      </c>
      <c r="Q1386" s="483">
        <v>0</v>
      </c>
      <c r="R1386" s="89">
        <v>0</v>
      </c>
      <c r="S1386" s="483">
        <v>0</v>
      </c>
      <c r="T1386" s="483">
        <v>0</v>
      </c>
      <c r="U1386" s="483">
        <v>0</v>
      </c>
      <c r="V1386" s="483">
        <v>0</v>
      </c>
      <c r="W1386" s="483">
        <v>0</v>
      </c>
      <c r="X1386" s="483">
        <v>0</v>
      </c>
      <c r="Y1386" s="483">
        <v>0</v>
      </c>
      <c r="Z1386" s="483">
        <v>0</v>
      </c>
      <c r="AA1386" s="483">
        <v>0</v>
      </c>
      <c r="AB1386" s="483">
        <v>0</v>
      </c>
      <c r="AC1386" s="483">
        <v>0</v>
      </c>
      <c r="AD1386" s="483">
        <v>0</v>
      </c>
      <c r="AE1386" s="483">
        <v>277.41367000000002</v>
      </c>
      <c r="AF1386" s="233">
        <v>0</v>
      </c>
      <c r="AG1386" s="233">
        <v>0</v>
      </c>
      <c r="AH1386" s="233">
        <v>0</v>
      </c>
      <c r="AI1386" s="233">
        <v>0</v>
      </c>
      <c r="AJ1386" s="488">
        <v>277.41367000000002</v>
      </c>
    </row>
    <row r="1387" spans="1:36" s="42" customFormat="1" x14ac:dyDescent="0.25">
      <c r="A1387" s="406"/>
      <c r="B1387" s="115">
        <v>741520</v>
      </c>
      <c r="C1387" s="185" t="s">
        <v>1805</v>
      </c>
      <c r="D1387" s="483">
        <v>0</v>
      </c>
      <c r="E1387" s="483">
        <v>0</v>
      </c>
      <c r="F1387" s="483">
        <v>0</v>
      </c>
      <c r="G1387" s="483">
        <v>1480.8700899999999</v>
      </c>
      <c r="H1387" s="89">
        <v>1480.8700899999999</v>
      </c>
      <c r="I1387" s="483">
        <v>31.7</v>
      </c>
      <c r="J1387" s="483">
        <v>0</v>
      </c>
      <c r="K1387" s="483">
        <v>0</v>
      </c>
      <c r="L1387" s="483">
        <v>0</v>
      </c>
      <c r="M1387" s="483">
        <v>0</v>
      </c>
      <c r="N1387" s="483">
        <v>0</v>
      </c>
      <c r="O1387" s="483">
        <v>0</v>
      </c>
      <c r="P1387" s="483">
        <v>0</v>
      </c>
      <c r="Q1387" s="483">
        <v>0</v>
      </c>
      <c r="R1387" s="89">
        <v>31.7</v>
      </c>
      <c r="S1387" s="483">
        <v>0</v>
      </c>
      <c r="T1387" s="483">
        <v>0</v>
      </c>
      <c r="U1387" s="483">
        <v>0</v>
      </c>
      <c r="V1387" s="483">
        <v>0</v>
      </c>
      <c r="W1387" s="483">
        <v>0</v>
      </c>
      <c r="X1387" s="483">
        <v>0</v>
      </c>
      <c r="Y1387" s="483">
        <v>87.216939999999994</v>
      </c>
      <c r="Z1387" s="483">
        <v>0</v>
      </c>
      <c r="AA1387" s="483">
        <v>0</v>
      </c>
      <c r="AB1387" s="483">
        <v>0</v>
      </c>
      <c r="AC1387" s="483">
        <v>0</v>
      </c>
      <c r="AD1387" s="483">
        <v>87.216939999999994</v>
      </c>
      <c r="AE1387" s="483">
        <v>1599.78703</v>
      </c>
      <c r="AF1387" s="233">
        <v>0</v>
      </c>
      <c r="AG1387" s="233">
        <v>0</v>
      </c>
      <c r="AH1387" s="233">
        <v>0</v>
      </c>
      <c r="AI1387" s="233">
        <v>87.216939999999994</v>
      </c>
      <c r="AJ1387" s="488">
        <v>1512.5700899999999</v>
      </c>
    </row>
    <row r="1388" spans="1:36" s="42" customFormat="1" x14ac:dyDescent="0.25">
      <c r="A1388" s="406"/>
      <c r="B1388" s="115">
        <v>741540</v>
      </c>
      <c r="C1388" s="185" t="s">
        <v>1642</v>
      </c>
      <c r="D1388" s="483">
        <v>0</v>
      </c>
      <c r="E1388" s="483">
        <v>0</v>
      </c>
      <c r="F1388" s="483">
        <v>0</v>
      </c>
      <c r="G1388" s="483">
        <v>0</v>
      </c>
      <c r="H1388" s="89">
        <v>0</v>
      </c>
      <c r="I1388" s="483">
        <v>0</v>
      </c>
      <c r="J1388" s="483">
        <v>0</v>
      </c>
      <c r="K1388" s="483">
        <v>0</v>
      </c>
      <c r="L1388" s="483">
        <v>0</v>
      </c>
      <c r="M1388" s="483">
        <v>0</v>
      </c>
      <c r="N1388" s="483">
        <v>0</v>
      </c>
      <c r="O1388" s="483">
        <v>0</v>
      </c>
      <c r="P1388" s="483">
        <v>0</v>
      </c>
      <c r="Q1388" s="483">
        <v>0</v>
      </c>
      <c r="R1388" s="89">
        <v>0</v>
      </c>
      <c r="S1388" s="483">
        <v>0</v>
      </c>
      <c r="T1388" s="483">
        <v>0</v>
      </c>
      <c r="U1388" s="483">
        <v>0</v>
      </c>
      <c r="V1388" s="483">
        <v>0</v>
      </c>
      <c r="W1388" s="483">
        <v>0</v>
      </c>
      <c r="X1388" s="483">
        <v>0</v>
      </c>
      <c r="Y1388" s="483">
        <v>0</v>
      </c>
      <c r="Z1388" s="483">
        <v>0</v>
      </c>
      <c r="AA1388" s="483">
        <v>0</v>
      </c>
      <c r="AB1388" s="483">
        <v>0</v>
      </c>
      <c r="AC1388" s="483">
        <v>0</v>
      </c>
      <c r="AD1388" s="483">
        <v>0</v>
      </c>
      <c r="AE1388" s="483">
        <v>0</v>
      </c>
      <c r="AF1388" s="233">
        <v>0</v>
      </c>
      <c r="AG1388" s="233">
        <v>0</v>
      </c>
      <c r="AH1388" s="233">
        <v>0</v>
      </c>
      <c r="AI1388" s="233">
        <v>0</v>
      </c>
      <c r="AJ1388" s="488">
        <v>0</v>
      </c>
    </row>
    <row r="1389" spans="1:36" s="42" customFormat="1" x14ac:dyDescent="0.25">
      <c r="A1389" s="406"/>
      <c r="B1389" s="115">
        <v>741545</v>
      </c>
      <c r="C1389" s="185" t="s">
        <v>1550</v>
      </c>
      <c r="D1389" s="483">
        <v>0</v>
      </c>
      <c r="E1389" s="483">
        <v>0</v>
      </c>
      <c r="F1389" s="483">
        <v>0</v>
      </c>
      <c r="G1389" s="483">
        <v>0</v>
      </c>
      <c r="H1389" s="89">
        <v>0</v>
      </c>
      <c r="I1389" s="483">
        <v>0</v>
      </c>
      <c r="J1389" s="483">
        <v>0</v>
      </c>
      <c r="K1389" s="483">
        <v>0</v>
      </c>
      <c r="L1389" s="483">
        <v>0</v>
      </c>
      <c r="M1389" s="483">
        <v>0</v>
      </c>
      <c r="N1389" s="483">
        <v>0</v>
      </c>
      <c r="O1389" s="483">
        <v>0</v>
      </c>
      <c r="P1389" s="483">
        <v>0</v>
      </c>
      <c r="Q1389" s="483">
        <v>0</v>
      </c>
      <c r="R1389" s="89">
        <v>0</v>
      </c>
      <c r="S1389" s="483">
        <v>0</v>
      </c>
      <c r="T1389" s="483">
        <v>0</v>
      </c>
      <c r="U1389" s="483">
        <v>0</v>
      </c>
      <c r="V1389" s="483">
        <v>0</v>
      </c>
      <c r="W1389" s="483">
        <v>0</v>
      </c>
      <c r="X1389" s="483">
        <v>0</v>
      </c>
      <c r="Y1389" s="483">
        <v>0</v>
      </c>
      <c r="Z1389" s="483">
        <v>0</v>
      </c>
      <c r="AA1389" s="483">
        <v>0</v>
      </c>
      <c r="AB1389" s="483">
        <v>0</v>
      </c>
      <c r="AC1389" s="483">
        <v>0</v>
      </c>
      <c r="AD1389" s="483">
        <v>0</v>
      </c>
      <c r="AE1389" s="483">
        <v>0</v>
      </c>
      <c r="AF1389" s="233">
        <v>0</v>
      </c>
      <c r="AG1389" s="233">
        <v>0</v>
      </c>
      <c r="AH1389" s="233">
        <v>0</v>
      </c>
      <c r="AI1389" s="233">
        <v>0</v>
      </c>
      <c r="AJ1389" s="488">
        <v>0</v>
      </c>
    </row>
    <row r="1390" spans="1:36" s="42" customFormat="1" x14ac:dyDescent="0.25">
      <c r="A1390" s="406"/>
      <c r="B1390" s="115">
        <v>741550</v>
      </c>
      <c r="C1390" s="185" t="s">
        <v>891</v>
      </c>
      <c r="D1390" s="483">
        <v>0</v>
      </c>
      <c r="E1390" s="483">
        <v>0</v>
      </c>
      <c r="F1390" s="483">
        <v>0</v>
      </c>
      <c r="G1390" s="483">
        <v>0</v>
      </c>
      <c r="H1390" s="89">
        <v>0</v>
      </c>
      <c r="I1390" s="483">
        <v>0</v>
      </c>
      <c r="J1390" s="483">
        <v>0</v>
      </c>
      <c r="K1390" s="483">
        <v>0</v>
      </c>
      <c r="L1390" s="483">
        <v>0</v>
      </c>
      <c r="M1390" s="483">
        <v>0</v>
      </c>
      <c r="N1390" s="483">
        <v>0</v>
      </c>
      <c r="O1390" s="483">
        <v>0</v>
      </c>
      <c r="P1390" s="483">
        <v>0</v>
      </c>
      <c r="Q1390" s="483">
        <v>0</v>
      </c>
      <c r="R1390" s="89">
        <v>0</v>
      </c>
      <c r="S1390" s="483">
        <v>0</v>
      </c>
      <c r="T1390" s="483">
        <v>0</v>
      </c>
      <c r="U1390" s="483">
        <v>0</v>
      </c>
      <c r="V1390" s="483">
        <v>0</v>
      </c>
      <c r="W1390" s="483">
        <v>0</v>
      </c>
      <c r="X1390" s="483">
        <v>0</v>
      </c>
      <c r="Y1390" s="483">
        <v>0</v>
      </c>
      <c r="Z1390" s="483">
        <v>0</v>
      </c>
      <c r="AA1390" s="483">
        <v>0</v>
      </c>
      <c r="AB1390" s="483">
        <v>0</v>
      </c>
      <c r="AC1390" s="483">
        <v>0</v>
      </c>
      <c r="AD1390" s="483">
        <v>0</v>
      </c>
      <c r="AE1390" s="483">
        <v>0</v>
      </c>
      <c r="AF1390" s="233">
        <v>0</v>
      </c>
      <c r="AG1390" s="233">
        <v>0</v>
      </c>
      <c r="AH1390" s="233">
        <v>0</v>
      </c>
      <c r="AI1390" s="233">
        <v>0</v>
      </c>
      <c r="AJ1390" s="488">
        <v>0</v>
      </c>
    </row>
    <row r="1391" spans="1:36" s="42" customFormat="1" x14ac:dyDescent="0.25">
      <c r="A1391" s="406"/>
      <c r="B1391" s="115">
        <v>7416</v>
      </c>
      <c r="C1391" s="185" t="s">
        <v>1720</v>
      </c>
      <c r="D1391" s="483">
        <v>0</v>
      </c>
      <c r="E1391" s="483">
        <v>166.74123</v>
      </c>
      <c r="F1391" s="483">
        <v>0</v>
      </c>
      <c r="G1391" s="483">
        <v>4194.5039500000003</v>
      </c>
      <c r="H1391" s="89">
        <v>4361.2451799999999</v>
      </c>
      <c r="I1391" s="483">
        <v>0</v>
      </c>
      <c r="J1391" s="483">
        <v>3190.7924899999998</v>
      </c>
      <c r="K1391" s="483">
        <v>1.4530000000000001</v>
      </c>
      <c r="L1391" s="483">
        <v>0</v>
      </c>
      <c r="M1391" s="483">
        <v>0</v>
      </c>
      <c r="N1391" s="483">
        <v>2058.8328799999999</v>
      </c>
      <c r="O1391" s="483">
        <v>0</v>
      </c>
      <c r="P1391" s="483">
        <v>0</v>
      </c>
      <c r="Q1391" s="483">
        <v>37.572629999999997</v>
      </c>
      <c r="R1391" s="89">
        <v>5288.6509999999989</v>
      </c>
      <c r="S1391" s="483">
        <v>38.696480000000001</v>
      </c>
      <c r="T1391" s="483">
        <v>0</v>
      </c>
      <c r="U1391" s="483">
        <v>0</v>
      </c>
      <c r="V1391" s="483">
        <v>0</v>
      </c>
      <c r="W1391" s="483">
        <v>0</v>
      </c>
      <c r="X1391" s="483">
        <v>0</v>
      </c>
      <c r="Y1391" s="483">
        <v>0</v>
      </c>
      <c r="Z1391" s="483">
        <v>0</v>
      </c>
      <c r="AA1391" s="483">
        <v>0</v>
      </c>
      <c r="AB1391" s="483">
        <v>1.17459</v>
      </c>
      <c r="AC1391" s="483">
        <v>0</v>
      </c>
      <c r="AD1391" s="483">
        <v>39.871070000000003</v>
      </c>
      <c r="AE1391" s="483">
        <v>9689.767249999999</v>
      </c>
      <c r="AF1391" s="233">
        <v>2060.2858799999999</v>
      </c>
      <c r="AG1391" s="233">
        <v>0</v>
      </c>
      <c r="AH1391" s="233">
        <v>0</v>
      </c>
      <c r="AI1391" s="233">
        <v>0</v>
      </c>
      <c r="AJ1391" s="488">
        <v>7629.4813699999986</v>
      </c>
    </row>
    <row r="1392" spans="1:36" s="42" customFormat="1" x14ac:dyDescent="0.25">
      <c r="A1392" s="406"/>
      <c r="B1392" s="115">
        <v>741605</v>
      </c>
      <c r="C1392" s="146" t="s">
        <v>243</v>
      </c>
      <c r="D1392" s="483">
        <v>0</v>
      </c>
      <c r="E1392" s="483">
        <v>0</v>
      </c>
      <c r="F1392" s="483">
        <v>0</v>
      </c>
      <c r="G1392" s="483">
        <v>0</v>
      </c>
      <c r="H1392" s="89">
        <v>0</v>
      </c>
      <c r="I1392" s="483">
        <v>0</v>
      </c>
      <c r="J1392" s="483">
        <v>0</v>
      </c>
      <c r="K1392" s="483">
        <v>0</v>
      </c>
      <c r="L1392" s="483">
        <v>0</v>
      </c>
      <c r="M1392" s="483">
        <v>0</v>
      </c>
      <c r="N1392" s="483">
        <v>0</v>
      </c>
      <c r="O1392" s="483">
        <v>0</v>
      </c>
      <c r="P1392" s="483">
        <v>0</v>
      </c>
      <c r="Q1392" s="483">
        <v>0</v>
      </c>
      <c r="R1392" s="89">
        <v>0</v>
      </c>
      <c r="S1392" s="483">
        <v>0</v>
      </c>
      <c r="T1392" s="483">
        <v>0</v>
      </c>
      <c r="U1392" s="483">
        <v>0</v>
      </c>
      <c r="V1392" s="483">
        <v>0</v>
      </c>
      <c r="W1392" s="483">
        <v>0</v>
      </c>
      <c r="X1392" s="483">
        <v>0</v>
      </c>
      <c r="Y1392" s="483">
        <v>0</v>
      </c>
      <c r="Z1392" s="483">
        <v>0</v>
      </c>
      <c r="AA1392" s="483">
        <v>0</v>
      </c>
      <c r="AB1392" s="483">
        <v>0</v>
      </c>
      <c r="AC1392" s="483">
        <v>0</v>
      </c>
      <c r="AD1392" s="483">
        <v>0</v>
      </c>
      <c r="AE1392" s="483">
        <v>0</v>
      </c>
      <c r="AF1392" s="233">
        <v>0</v>
      </c>
      <c r="AG1392" s="233">
        <v>0</v>
      </c>
      <c r="AH1392" s="233">
        <v>0</v>
      </c>
      <c r="AI1392" s="233">
        <v>0</v>
      </c>
      <c r="AJ1392" s="488">
        <v>0</v>
      </c>
    </row>
    <row r="1393" spans="1:36" s="42" customFormat="1" x14ac:dyDescent="0.25">
      <c r="A1393" s="406"/>
      <c r="B1393" s="115">
        <v>741610</v>
      </c>
      <c r="C1393" s="185" t="s">
        <v>258</v>
      </c>
      <c r="D1393" s="483">
        <v>0</v>
      </c>
      <c r="E1393" s="483">
        <v>166.74123</v>
      </c>
      <c r="F1393" s="483">
        <v>0</v>
      </c>
      <c r="G1393" s="483">
        <v>4194.5039500000003</v>
      </c>
      <c r="H1393" s="89">
        <v>4361.2451799999999</v>
      </c>
      <c r="I1393" s="483">
        <v>0</v>
      </c>
      <c r="J1393" s="483">
        <v>3190.7924899999998</v>
      </c>
      <c r="K1393" s="483">
        <v>1.4530000000000001</v>
      </c>
      <c r="L1393" s="483">
        <v>0</v>
      </c>
      <c r="M1393" s="483">
        <v>0</v>
      </c>
      <c r="N1393" s="483">
        <v>2058.8328799999999</v>
      </c>
      <c r="O1393" s="483">
        <v>0</v>
      </c>
      <c r="P1393" s="483">
        <v>0</v>
      </c>
      <c r="Q1393" s="483">
        <v>37.572629999999997</v>
      </c>
      <c r="R1393" s="89">
        <v>5288.6509999999989</v>
      </c>
      <c r="S1393" s="483">
        <v>38.696480000000001</v>
      </c>
      <c r="T1393" s="483">
        <v>0</v>
      </c>
      <c r="U1393" s="483">
        <v>0</v>
      </c>
      <c r="V1393" s="483">
        <v>0</v>
      </c>
      <c r="W1393" s="483">
        <v>0</v>
      </c>
      <c r="X1393" s="483">
        <v>0</v>
      </c>
      <c r="Y1393" s="483">
        <v>0</v>
      </c>
      <c r="Z1393" s="483">
        <v>0</v>
      </c>
      <c r="AA1393" s="483">
        <v>0</v>
      </c>
      <c r="AB1393" s="483">
        <v>1.17459</v>
      </c>
      <c r="AC1393" s="483">
        <v>0</v>
      </c>
      <c r="AD1393" s="483">
        <v>39.871070000000003</v>
      </c>
      <c r="AE1393" s="483">
        <v>9689.767249999999</v>
      </c>
      <c r="AF1393" s="233">
        <v>2060.2858799999999</v>
      </c>
      <c r="AG1393" s="233">
        <v>0</v>
      </c>
      <c r="AH1393" s="233">
        <v>0</v>
      </c>
      <c r="AI1393" s="233">
        <v>0</v>
      </c>
      <c r="AJ1393" s="488">
        <v>7629.4813699999986</v>
      </c>
    </row>
    <row r="1394" spans="1:36" s="42" customFormat="1" x14ac:dyDescent="0.25">
      <c r="A1394" s="406"/>
      <c r="B1394" s="115">
        <v>7417</v>
      </c>
      <c r="C1394" s="185" t="s">
        <v>1807</v>
      </c>
      <c r="D1394" s="483">
        <v>0</v>
      </c>
      <c r="E1394" s="483">
        <v>128083.17023</v>
      </c>
      <c r="F1394" s="483">
        <v>0</v>
      </c>
      <c r="G1394" s="483">
        <v>0</v>
      </c>
      <c r="H1394" s="89">
        <v>128083.17023</v>
      </c>
      <c r="I1394" s="483">
        <v>0</v>
      </c>
      <c r="J1394" s="483">
        <v>0</v>
      </c>
      <c r="K1394" s="483">
        <v>0</v>
      </c>
      <c r="L1394" s="483">
        <v>0</v>
      </c>
      <c r="M1394" s="483">
        <v>0</v>
      </c>
      <c r="N1394" s="483">
        <v>0</v>
      </c>
      <c r="O1394" s="483">
        <v>0</v>
      </c>
      <c r="P1394" s="483">
        <v>0</v>
      </c>
      <c r="Q1394" s="483">
        <v>0</v>
      </c>
      <c r="R1394" s="89">
        <v>0</v>
      </c>
      <c r="S1394" s="483">
        <v>16080.471030000001</v>
      </c>
      <c r="T1394" s="483">
        <v>0</v>
      </c>
      <c r="U1394" s="483">
        <v>0</v>
      </c>
      <c r="V1394" s="483">
        <v>0</v>
      </c>
      <c r="W1394" s="483">
        <v>0</v>
      </c>
      <c r="X1394" s="483">
        <v>0</v>
      </c>
      <c r="Y1394" s="483">
        <v>0</v>
      </c>
      <c r="Z1394" s="483">
        <v>0</v>
      </c>
      <c r="AA1394" s="483">
        <v>0</v>
      </c>
      <c r="AB1394" s="483">
        <v>0</v>
      </c>
      <c r="AC1394" s="483">
        <v>0</v>
      </c>
      <c r="AD1394" s="483">
        <v>16080.471030000001</v>
      </c>
      <c r="AE1394" s="483">
        <v>144163.64126</v>
      </c>
      <c r="AF1394" s="233">
        <v>0</v>
      </c>
      <c r="AG1394" s="233">
        <v>0</v>
      </c>
      <c r="AH1394" s="233">
        <v>0</v>
      </c>
      <c r="AI1394" s="233">
        <v>0</v>
      </c>
      <c r="AJ1394" s="488">
        <v>144163.64126</v>
      </c>
    </row>
    <row r="1395" spans="1:36" s="42" customFormat="1" x14ac:dyDescent="0.25">
      <c r="A1395" s="406"/>
      <c r="B1395" s="115">
        <v>741705</v>
      </c>
      <c r="C1395" s="185" t="s">
        <v>1808</v>
      </c>
      <c r="D1395" s="483">
        <v>0</v>
      </c>
      <c r="E1395" s="483">
        <v>128083.17023</v>
      </c>
      <c r="F1395" s="483">
        <v>0</v>
      </c>
      <c r="G1395" s="483">
        <v>0</v>
      </c>
      <c r="H1395" s="89">
        <v>128083.17023</v>
      </c>
      <c r="I1395" s="483">
        <v>0</v>
      </c>
      <c r="J1395" s="483">
        <v>0</v>
      </c>
      <c r="K1395" s="483">
        <v>0</v>
      </c>
      <c r="L1395" s="483">
        <v>0</v>
      </c>
      <c r="M1395" s="483">
        <v>0</v>
      </c>
      <c r="N1395" s="483">
        <v>0</v>
      </c>
      <c r="O1395" s="483">
        <v>0</v>
      </c>
      <c r="P1395" s="483">
        <v>0</v>
      </c>
      <c r="Q1395" s="483">
        <v>0</v>
      </c>
      <c r="R1395" s="89">
        <v>0</v>
      </c>
      <c r="S1395" s="483">
        <v>12275.18352</v>
      </c>
      <c r="T1395" s="483">
        <v>0</v>
      </c>
      <c r="U1395" s="483">
        <v>0</v>
      </c>
      <c r="V1395" s="483">
        <v>0</v>
      </c>
      <c r="W1395" s="483">
        <v>0</v>
      </c>
      <c r="X1395" s="483">
        <v>0</v>
      </c>
      <c r="Y1395" s="483">
        <v>0</v>
      </c>
      <c r="Z1395" s="483">
        <v>0</v>
      </c>
      <c r="AA1395" s="483">
        <v>0</v>
      </c>
      <c r="AB1395" s="483">
        <v>0</v>
      </c>
      <c r="AC1395" s="483">
        <v>0</v>
      </c>
      <c r="AD1395" s="483">
        <v>12275.18352</v>
      </c>
      <c r="AE1395" s="483">
        <v>140358.35375000001</v>
      </c>
      <c r="AF1395" s="233">
        <v>0</v>
      </c>
      <c r="AG1395" s="233">
        <v>0</v>
      </c>
      <c r="AH1395" s="233">
        <v>0</v>
      </c>
      <c r="AI1395" s="233">
        <v>0</v>
      </c>
      <c r="AJ1395" s="488">
        <v>140358.35375000001</v>
      </c>
    </row>
    <row r="1396" spans="1:36" s="42" customFormat="1" x14ac:dyDescent="0.25">
      <c r="A1396" s="406"/>
      <c r="B1396" s="115">
        <v>741710</v>
      </c>
      <c r="C1396" s="185" t="s">
        <v>1809</v>
      </c>
      <c r="D1396" s="483">
        <v>0</v>
      </c>
      <c r="E1396" s="483">
        <v>0</v>
      </c>
      <c r="F1396" s="483">
        <v>0</v>
      </c>
      <c r="G1396" s="483">
        <v>0</v>
      </c>
      <c r="H1396" s="89">
        <v>0</v>
      </c>
      <c r="I1396" s="483">
        <v>0</v>
      </c>
      <c r="J1396" s="483">
        <v>0</v>
      </c>
      <c r="K1396" s="483">
        <v>0</v>
      </c>
      <c r="L1396" s="483">
        <v>0</v>
      </c>
      <c r="M1396" s="483">
        <v>0</v>
      </c>
      <c r="N1396" s="483">
        <v>0</v>
      </c>
      <c r="O1396" s="483">
        <v>0</v>
      </c>
      <c r="P1396" s="483">
        <v>0</v>
      </c>
      <c r="Q1396" s="483">
        <v>0</v>
      </c>
      <c r="R1396" s="89">
        <v>0</v>
      </c>
      <c r="S1396" s="483">
        <v>3805.2875100000001</v>
      </c>
      <c r="T1396" s="483">
        <v>0</v>
      </c>
      <c r="U1396" s="483">
        <v>0</v>
      </c>
      <c r="V1396" s="483">
        <v>0</v>
      </c>
      <c r="W1396" s="483">
        <v>0</v>
      </c>
      <c r="X1396" s="483">
        <v>0</v>
      </c>
      <c r="Y1396" s="483">
        <v>0</v>
      </c>
      <c r="Z1396" s="483">
        <v>0</v>
      </c>
      <c r="AA1396" s="483">
        <v>0</v>
      </c>
      <c r="AB1396" s="483">
        <v>0</v>
      </c>
      <c r="AC1396" s="483">
        <v>0</v>
      </c>
      <c r="AD1396" s="483">
        <v>3805.2875100000001</v>
      </c>
      <c r="AE1396" s="483">
        <v>3805.2875100000001</v>
      </c>
      <c r="AF1396" s="233">
        <v>0</v>
      </c>
      <c r="AG1396" s="233">
        <v>0</v>
      </c>
      <c r="AH1396" s="233">
        <v>0</v>
      </c>
      <c r="AI1396" s="233">
        <v>0</v>
      </c>
      <c r="AJ1396" s="488">
        <v>3805.2875100000001</v>
      </c>
    </row>
    <row r="1397" spans="1:36" s="42" customFormat="1" x14ac:dyDescent="0.25">
      <c r="A1397" s="406"/>
      <c r="B1397" s="115">
        <v>741715</v>
      </c>
      <c r="C1397" s="185" t="s">
        <v>1810</v>
      </c>
      <c r="D1397" s="483">
        <v>0</v>
      </c>
      <c r="E1397" s="483">
        <v>0</v>
      </c>
      <c r="F1397" s="483">
        <v>0</v>
      </c>
      <c r="G1397" s="483">
        <v>0</v>
      </c>
      <c r="H1397" s="89">
        <v>0</v>
      </c>
      <c r="I1397" s="483">
        <v>0</v>
      </c>
      <c r="J1397" s="483">
        <v>0</v>
      </c>
      <c r="K1397" s="483">
        <v>0</v>
      </c>
      <c r="L1397" s="483">
        <v>0</v>
      </c>
      <c r="M1397" s="483">
        <v>0</v>
      </c>
      <c r="N1397" s="483">
        <v>0</v>
      </c>
      <c r="O1397" s="483">
        <v>0</v>
      </c>
      <c r="P1397" s="483">
        <v>0</v>
      </c>
      <c r="Q1397" s="483">
        <v>0</v>
      </c>
      <c r="R1397" s="89">
        <v>0</v>
      </c>
      <c r="S1397" s="483">
        <v>0</v>
      </c>
      <c r="T1397" s="483">
        <v>0</v>
      </c>
      <c r="U1397" s="483">
        <v>0</v>
      </c>
      <c r="V1397" s="483">
        <v>0</v>
      </c>
      <c r="W1397" s="483">
        <v>0</v>
      </c>
      <c r="X1397" s="483">
        <v>0</v>
      </c>
      <c r="Y1397" s="483">
        <v>0</v>
      </c>
      <c r="Z1397" s="483">
        <v>0</v>
      </c>
      <c r="AA1397" s="483">
        <v>0</v>
      </c>
      <c r="AB1397" s="483">
        <v>0</v>
      </c>
      <c r="AC1397" s="483">
        <v>0</v>
      </c>
      <c r="AD1397" s="483">
        <v>0</v>
      </c>
      <c r="AE1397" s="483">
        <v>0</v>
      </c>
      <c r="AF1397" s="233">
        <v>0</v>
      </c>
      <c r="AG1397" s="233">
        <v>0</v>
      </c>
      <c r="AH1397" s="233">
        <v>0</v>
      </c>
      <c r="AI1397" s="233">
        <v>0</v>
      </c>
      <c r="AJ1397" s="488">
        <v>0</v>
      </c>
    </row>
    <row r="1398" spans="1:36" s="42" customFormat="1" x14ac:dyDescent="0.25">
      <c r="A1398" s="406"/>
      <c r="B1398" s="115">
        <v>7490</v>
      </c>
      <c r="C1398" s="185" t="s">
        <v>485</v>
      </c>
      <c r="D1398" s="483">
        <v>500000.06021000003</v>
      </c>
      <c r="E1398" s="483">
        <v>52074.527170000001</v>
      </c>
      <c r="F1398" s="483">
        <v>129510.03066999999</v>
      </c>
      <c r="G1398" s="483">
        <v>4593.3260300000002</v>
      </c>
      <c r="H1398" s="89">
        <v>686177.94408000004</v>
      </c>
      <c r="I1398" s="483">
        <v>0</v>
      </c>
      <c r="J1398" s="483">
        <v>20054.43635</v>
      </c>
      <c r="K1398" s="483">
        <v>0</v>
      </c>
      <c r="L1398" s="483">
        <v>750.08711000000005</v>
      </c>
      <c r="M1398" s="483">
        <v>4588.8164100000004</v>
      </c>
      <c r="N1398" s="483">
        <v>11294.830169999999</v>
      </c>
      <c r="O1398" s="483">
        <v>0</v>
      </c>
      <c r="P1398" s="483">
        <v>0</v>
      </c>
      <c r="Q1398" s="483">
        <v>0</v>
      </c>
      <c r="R1398" s="89">
        <v>36688.170039999997</v>
      </c>
      <c r="S1398" s="483">
        <v>900</v>
      </c>
      <c r="T1398" s="483">
        <v>0</v>
      </c>
      <c r="U1398" s="483">
        <v>0</v>
      </c>
      <c r="V1398" s="483">
        <v>129.54504</v>
      </c>
      <c r="W1398" s="483">
        <v>0</v>
      </c>
      <c r="X1398" s="483">
        <v>0</v>
      </c>
      <c r="Y1398" s="483">
        <v>87.030850000000001</v>
      </c>
      <c r="Z1398" s="483">
        <v>0</v>
      </c>
      <c r="AA1398" s="483">
        <v>284.27697000000001</v>
      </c>
      <c r="AB1398" s="483">
        <v>236712.75779</v>
      </c>
      <c r="AC1398" s="483">
        <v>0</v>
      </c>
      <c r="AD1398" s="483">
        <v>238113.61065000002</v>
      </c>
      <c r="AE1398" s="483">
        <v>960979.72477000009</v>
      </c>
      <c r="AF1398" s="233">
        <v>11294.830169999999</v>
      </c>
      <c r="AG1398" s="233">
        <v>5468.4485600000007</v>
      </c>
      <c r="AH1398" s="233">
        <v>0</v>
      </c>
      <c r="AI1398" s="233">
        <v>371.30781999999999</v>
      </c>
      <c r="AJ1398" s="488">
        <v>943845.13822000008</v>
      </c>
    </row>
    <row r="1399" spans="1:36" s="42" customFormat="1" x14ac:dyDescent="0.25">
      <c r="A1399" s="406"/>
      <c r="B1399" s="115">
        <v>749005</v>
      </c>
      <c r="C1399" s="185" t="s">
        <v>486</v>
      </c>
      <c r="D1399" s="483">
        <v>0</v>
      </c>
      <c r="E1399" s="483">
        <v>940.94462999999996</v>
      </c>
      <c r="F1399" s="483">
        <v>0</v>
      </c>
      <c r="G1399" s="483">
        <v>0</v>
      </c>
      <c r="H1399" s="89">
        <v>940.94462999999996</v>
      </c>
      <c r="I1399" s="483">
        <v>0</v>
      </c>
      <c r="J1399" s="483">
        <v>0</v>
      </c>
      <c r="K1399" s="483">
        <v>0</v>
      </c>
      <c r="L1399" s="483">
        <v>0</v>
      </c>
      <c r="M1399" s="483">
        <v>4588.8164100000004</v>
      </c>
      <c r="N1399" s="483">
        <v>0</v>
      </c>
      <c r="O1399" s="483">
        <v>0</v>
      </c>
      <c r="P1399" s="483">
        <v>0</v>
      </c>
      <c r="Q1399" s="483">
        <v>0</v>
      </c>
      <c r="R1399" s="89">
        <v>4588.8164100000004</v>
      </c>
      <c r="S1399" s="483">
        <v>0</v>
      </c>
      <c r="T1399" s="483">
        <v>0</v>
      </c>
      <c r="U1399" s="483">
        <v>0</v>
      </c>
      <c r="V1399" s="483">
        <v>0</v>
      </c>
      <c r="W1399" s="483">
        <v>0</v>
      </c>
      <c r="X1399" s="483">
        <v>0</v>
      </c>
      <c r="Y1399" s="483">
        <v>0</v>
      </c>
      <c r="Z1399" s="483">
        <v>0</v>
      </c>
      <c r="AA1399" s="483">
        <v>0</v>
      </c>
      <c r="AB1399" s="483">
        <v>0</v>
      </c>
      <c r="AC1399" s="483">
        <v>0</v>
      </c>
      <c r="AD1399" s="483">
        <v>0</v>
      </c>
      <c r="AE1399" s="483">
        <v>5529.7610400000003</v>
      </c>
      <c r="AF1399" s="233">
        <v>0</v>
      </c>
      <c r="AG1399" s="233">
        <v>4588.8164100000004</v>
      </c>
      <c r="AH1399" s="233">
        <v>0</v>
      </c>
      <c r="AI1399" s="233">
        <v>0</v>
      </c>
      <c r="AJ1399" s="488">
        <v>940.94462999999996</v>
      </c>
    </row>
    <row r="1400" spans="1:36" s="42" customFormat="1" x14ac:dyDescent="0.25">
      <c r="A1400" s="406"/>
      <c r="B1400" s="115">
        <v>749010</v>
      </c>
      <c r="C1400" s="185" t="s">
        <v>487</v>
      </c>
      <c r="D1400" s="483">
        <v>0</v>
      </c>
      <c r="E1400" s="483">
        <v>1069.5306499999999</v>
      </c>
      <c r="F1400" s="483">
        <v>120528.17397</v>
      </c>
      <c r="G1400" s="483">
        <v>4364.2194</v>
      </c>
      <c r="H1400" s="89">
        <v>125961.92402000001</v>
      </c>
      <c r="I1400" s="483">
        <v>0</v>
      </c>
      <c r="J1400" s="483">
        <v>20054.43635</v>
      </c>
      <c r="K1400" s="483">
        <v>0</v>
      </c>
      <c r="L1400" s="483">
        <v>0</v>
      </c>
      <c r="M1400" s="483">
        <v>0</v>
      </c>
      <c r="N1400" s="483">
        <v>11294.830169999999</v>
      </c>
      <c r="O1400" s="483">
        <v>0</v>
      </c>
      <c r="P1400" s="483">
        <v>0</v>
      </c>
      <c r="Q1400" s="483">
        <v>0</v>
      </c>
      <c r="R1400" s="89">
        <v>31349.266519999997</v>
      </c>
      <c r="S1400" s="483">
        <v>900</v>
      </c>
      <c r="T1400" s="483">
        <v>0</v>
      </c>
      <c r="U1400" s="483">
        <v>0</v>
      </c>
      <c r="V1400" s="483">
        <v>0</v>
      </c>
      <c r="W1400" s="483">
        <v>0</v>
      </c>
      <c r="X1400" s="483">
        <v>0</v>
      </c>
      <c r="Y1400" s="483">
        <v>0</v>
      </c>
      <c r="Z1400" s="483">
        <v>0</v>
      </c>
      <c r="AA1400" s="483">
        <v>0</v>
      </c>
      <c r="AB1400" s="483">
        <v>0</v>
      </c>
      <c r="AC1400" s="483">
        <v>0</v>
      </c>
      <c r="AD1400" s="483">
        <v>900</v>
      </c>
      <c r="AE1400" s="483">
        <v>158211.19054000001</v>
      </c>
      <c r="AF1400" s="233">
        <v>11294.830169999999</v>
      </c>
      <c r="AG1400" s="233">
        <v>0</v>
      </c>
      <c r="AH1400" s="233">
        <v>0</v>
      </c>
      <c r="AI1400" s="233">
        <v>0</v>
      </c>
      <c r="AJ1400" s="488">
        <v>146916.36037000001</v>
      </c>
    </row>
    <row r="1401" spans="1:36" s="42" customFormat="1" x14ac:dyDescent="0.25">
      <c r="A1401" s="406"/>
      <c r="B1401" s="115">
        <v>749015</v>
      </c>
      <c r="C1401" s="185" t="s">
        <v>488</v>
      </c>
      <c r="D1401" s="483">
        <v>0</v>
      </c>
      <c r="E1401" s="483">
        <v>0</v>
      </c>
      <c r="F1401" s="483">
        <v>0</v>
      </c>
      <c r="G1401" s="483">
        <v>0</v>
      </c>
      <c r="H1401" s="89">
        <v>0</v>
      </c>
      <c r="I1401" s="483">
        <v>0</v>
      </c>
      <c r="J1401" s="483">
        <v>0</v>
      </c>
      <c r="K1401" s="483">
        <v>0</v>
      </c>
      <c r="L1401" s="483">
        <v>0</v>
      </c>
      <c r="M1401" s="483">
        <v>0</v>
      </c>
      <c r="N1401" s="483">
        <v>0</v>
      </c>
      <c r="O1401" s="483">
        <v>0</v>
      </c>
      <c r="P1401" s="483">
        <v>0</v>
      </c>
      <c r="Q1401" s="483">
        <v>0</v>
      </c>
      <c r="R1401" s="89">
        <v>0</v>
      </c>
      <c r="S1401" s="483">
        <v>0</v>
      </c>
      <c r="T1401" s="483">
        <v>0</v>
      </c>
      <c r="U1401" s="483">
        <v>0</v>
      </c>
      <c r="V1401" s="483">
        <v>0</v>
      </c>
      <c r="W1401" s="483">
        <v>0</v>
      </c>
      <c r="X1401" s="483">
        <v>0</v>
      </c>
      <c r="Y1401" s="483">
        <v>0</v>
      </c>
      <c r="Z1401" s="483">
        <v>0</v>
      </c>
      <c r="AA1401" s="483">
        <v>0</v>
      </c>
      <c r="AB1401" s="483">
        <v>0</v>
      </c>
      <c r="AC1401" s="483">
        <v>0</v>
      </c>
      <c r="AD1401" s="483">
        <v>0</v>
      </c>
      <c r="AE1401" s="483">
        <v>0</v>
      </c>
      <c r="AF1401" s="233">
        <v>0</v>
      </c>
      <c r="AG1401" s="233">
        <v>0</v>
      </c>
      <c r="AH1401" s="233">
        <v>0</v>
      </c>
      <c r="AI1401" s="233">
        <v>0</v>
      </c>
      <c r="AJ1401" s="488">
        <v>0</v>
      </c>
    </row>
    <row r="1402" spans="1:36" s="42" customFormat="1" x14ac:dyDescent="0.25">
      <c r="A1402" s="406"/>
      <c r="B1402" s="115">
        <v>749020</v>
      </c>
      <c r="C1402" s="185" t="s">
        <v>489</v>
      </c>
      <c r="D1402" s="483">
        <v>0</v>
      </c>
      <c r="E1402" s="483">
        <v>0</v>
      </c>
      <c r="F1402" s="483">
        <v>0</v>
      </c>
      <c r="G1402" s="483">
        <v>0</v>
      </c>
      <c r="H1402" s="89">
        <v>0</v>
      </c>
      <c r="I1402" s="483">
        <v>0</v>
      </c>
      <c r="J1402" s="483">
        <v>0</v>
      </c>
      <c r="K1402" s="483">
        <v>0</v>
      </c>
      <c r="L1402" s="483">
        <v>0</v>
      </c>
      <c r="M1402" s="483">
        <v>0</v>
      </c>
      <c r="N1402" s="483">
        <v>0</v>
      </c>
      <c r="O1402" s="483">
        <v>0</v>
      </c>
      <c r="P1402" s="483">
        <v>0</v>
      </c>
      <c r="Q1402" s="483">
        <v>0</v>
      </c>
      <c r="R1402" s="89">
        <v>0</v>
      </c>
      <c r="S1402" s="483">
        <v>0</v>
      </c>
      <c r="T1402" s="483">
        <v>0</v>
      </c>
      <c r="U1402" s="483">
        <v>0</v>
      </c>
      <c r="V1402" s="483">
        <v>0</v>
      </c>
      <c r="W1402" s="483">
        <v>0</v>
      </c>
      <c r="X1402" s="483">
        <v>0</v>
      </c>
      <c r="Y1402" s="483">
        <v>0</v>
      </c>
      <c r="Z1402" s="483">
        <v>0</v>
      </c>
      <c r="AA1402" s="483">
        <v>0</v>
      </c>
      <c r="AB1402" s="483">
        <v>0</v>
      </c>
      <c r="AC1402" s="483">
        <v>0</v>
      </c>
      <c r="AD1402" s="483">
        <v>0</v>
      </c>
      <c r="AE1402" s="483">
        <v>0</v>
      </c>
      <c r="AF1402" s="233">
        <v>0</v>
      </c>
      <c r="AG1402" s="233">
        <v>0</v>
      </c>
      <c r="AH1402" s="233">
        <v>0</v>
      </c>
      <c r="AI1402" s="233">
        <v>0</v>
      </c>
      <c r="AJ1402" s="488">
        <v>0</v>
      </c>
    </row>
    <row r="1403" spans="1:36" s="42" customFormat="1" x14ac:dyDescent="0.25">
      <c r="A1403" s="406"/>
      <c r="B1403" s="115">
        <v>749025</v>
      </c>
      <c r="C1403" s="185" t="s">
        <v>949</v>
      </c>
      <c r="D1403" s="483">
        <v>0</v>
      </c>
      <c r="E1403" s="483">
        <v>0</v>
      </c>
      <c r="F1403" s="483">
        <v>0</v>
      </c>
      <c r="G1403" s="483">
        <v>0</v>
      </c>
      <c r="H1403" s="89">
        <v>0</v>
      </c>
      <c r="I1403" s="483">
        <v>0</v>
      </c>
      <c r="J1403" s="483">
        <v>0</v>
      </c>
      <c r="K1403" s="483">
        <v>0</v>
      </c>
      <c r="L1403" s="483">
        <v>0</v>
      </c>
      <c r="M1403" s="483">
        <v>0</v>
      </c>
      <c r="N1403" s="483">
        <v>0</v>
      </c>
      <c r="O1403" s="483">
        <v>0</v>
      </c>
      <c r="P1403" s="483">
        <v>0</v>
      </c>
      <c r="Q1403" s="483">
        <v>0</v>
      </c>
      <c r="R1403" s="89">
        <v>0</v>
      </c>
      <c r="S1403" s="483">
        <v>0</v>
      </c>
      <c r="T1403" s="483">
        <v>0</v>
      </c>
      <c r="U1403" s="483">
        <v>0</v>
      </c>
      <c r="V1403" s="483">
        <v>0</v>
      </c>
      <c r="W1403" s="483">
        <v>0</v>
      </c>
      <c r="X1403" s="483">
        <v>0</v>
      </c>
      <c r="Y1403" s="483">
        <v>0</v>
      </c>
      <c r="Z1403" s="483">
        <v>0</v>
      </c>
      <c r="AA1403" s="483">
        <v>0</v>
      </c>
      <c r="AB1403" s="483">
        <v>0</v>
      </c>
      <c r="AC1403" s="483">
        <v>0</v>
      </c>
      <c r="AD1403" s="483">
        <v>0</v>
      </c>
      <c r="AE1403" s="483">
        <v>0</v>
      </c>
      <c r="AF1403" s="233">
        <v>0</v>
      </c>
      <c r="AG1403" s="233">
        <v>0</v>
      </c>
      <c r="AH1403" s="233">
        <v>0</v>
      </c>
      <c r="AI1403" s="233">
        <v>0</v>
      </c>
      <c r="AJ1403" s="488">
        <v>0</v>
      </c>
    </row>
    <row r="1404" spans="1:36" s="42" customFormat="1" x14ac:dyDescent="0.25">
      <c r="A1404" s="406"/>
      <c r="B1404" s="115">
        <v>749090</v>
      </c>
      <c r="C1404" s="185" t="s">
        <v>118</v>
      </c>
      <c r="D1404" s="483">
        <v>500000.06021000003</v>
      </c>
      <c r="E1404" s="483">
        <v>50064.051890000002</v>
      </c>
      <c r="F1404" s="483">
        <v>8981.8567000000003</v>
      </c>
      <c r="G1404" s="483">
        <v>229.10663</v>
      </c>
      <c r="H1404" s="89">
        <v>559275.07543000008</v>
      </c>
      <c r="I1404" s="483">
        <v>0</v>
      </c>
      <c r="J1404" s="483">
        <v>0</v>
      </c>
      <c r="K1404" s="483">
        <v>0</v>
      </c>
      <c r="L1404" s="483">
        <v>750.08711000000005</v>
      </c>
      <c r="M1404" s="483">
        <v>0</v>
      </c>
      <c r="N1404" s="483">
        <v>0</v>
      </c>
      <c r="O1404" s="483">
        <v>0</v>
      </c>
      <c r="P1404" s="483">
        <v>0</v>
      </c>
      <c r="Q1404" s="483">
        <v>0</v>
      </c>
      <c r="R1404" s="89">
        <v>750.08711000000005</v>
      </c>
      <c r="S1404" s="483">
        <v>0</v>
      </c>
      <c r="T1404" s="483">
        <v>0</v>
      </c>
      <c r="U1404" s="483">
        <v>0</v>
      </c>
      <c r="V1404" s="483">
        <v>129.54504</v>
      </c>
      <c r="W1404" s="483">
        <v>0</v>
      </c>
      <c r="X1404" s="483">
        <v>0</v>
      </c>
      <c r="Y1404" s="483">
        <v>87.030850000000001</v>
      </c>
      <c r="Z1404" s="483">
        <v>0</v>
      </c>
      <c r="AA1404" s="483">
        <v>284.27697000000001</v>
      </c>
      <c r="AB1404" s="483">
        <v>236712.75779</v>
      </c>
      <c r="AC1404" s="483">
        <v>0</v>
      </c>
      <c r="AD1404" s="483">
        <v>237213.61065000002</v>
      </c>
      <c r="AE1404" s="483">
        <v>797238.77319000009</v>
      </c>
      <c r="AF1404" s="233">
        <v>0</v>
      </c>
      <c r="AG1404" s="233">
        <v>879.63215000000002</v>
      </c>
      <c r="AH1404" s="233">
        <v>0</v>
      </c>
      <c r="AI1404" s="233">
        <v>371.30781999999999</v>
      </c>
      <c r="AJ1404" s="488">
        <v>795987.83322000015</v>
      </c>
    </row>
    <row r="1405" spans="1:36" s="42" customFormat="1" x14ac:dyDescent="0.25">
      <c r="A1405" s="405"/>
      <c r="B1405" s="116"/>
      <c r="C1405" s="459"/>
      <c r="D1405" s="136"/>
      <c r="E1405" s="136"/>
      <c r="F1405" s="136"/>
      <c r="G1405" s="136"/>
      <c r="H1405" s="120"/>
      <c r="I1405" s="136"/>
      <c r="J1405" s="136"/>
      <c r="K1405" s="118"/>
      <c r="L1405" s="118"/>
      <c r="M1405" s="118"/>
      <c r="N1405" s="118"/>
      <c r="O1405" s="136"/>
      <c r="P1405" s="136"/>
      <c r="Q1405" s="136"/>
      <c r="R1405" s="120"/>
      <c r="S1405" s="120"/>
      <c r="T1405" s="136"/>
      <c r="U1405" s="136"/>
      <c r="V1405" s="118"/>
      <c r="W1405" s="136"/>
      <c r="X1405" s="136"/>
      <c r="Y1405" s="118"/>
      <c r="Z1405" s="136"/>
      <c r="AA1405" s="118"/>
      <c r="AB1405" s="136"/>
      <c r="AC1405" s="118"/>
      <c r="AD1405" s="120"/>
      <c r="AE1405" s="120"/>
      <c r="AF1405" s="136"/>
      <c r="AG1405" s="136"/>
      <c r="AH1405" s="136"/>
      <c r="AI1405" s="136">
        <v>0</v>
      </c>
      <c r="AJ1405" s="369"/>
    </row>
    <row r="1406" spans="1:36" s="84" customFormat="1" x14ac:dyDescent="0.25">
      <c r="A1406" s="405"/>
      <c r="D1406" s="117"/>
      <c r="E1406" s="117"/>
      <c r="F1406" s="117"/>
      <c r="G1406" s="117"/>
      <c r="H1406" s="117"/>
      <c r="I1406" s="117"/>
      <c r="J1406" s="117"/>
      <c r="K1406" s="117"/>
      <c r="L1406" s="117"/>
      <c r="M1406" s="117"/>
      <c r="N1406" s="117"/>
      <c r="O1406" s="117"/>
      <c r="P1406" s="94"/>
      <c r="Q1406" s="94"/>
      <c r="R1406" s="117"/>
      <c r="S1406" s="117"/>
      <c r="T1406" s="117"/>
      <c r="U1406" s="117"/>
      <c r="V1406" s="117"/>
      <c r="W1406" s="117"/>
      <c r="X1406" s="117"/>
      <c r="Y1406" s="117"/>
      <c r="Z1406" s="117"/>
      <c r="AA1406" s="117"/>
      <c r="AB1406" s="117"/>
      <c r="AC1406" s="117"/>
      <c r="AD1406" s="117"/>
      <c r="AE1406" s="117"/>
      <c r="AF1406" s="117"/>
      <c r="AG1406" s="117"/>
      <c r="AH1406" s="117"/>
      <c r="AI1406" s="117"/>
    </row>
    <row r="1407" spans="1:36" s="84" customFormat="1" x14ac:dyDescent="0.25">
      <c r="A1407" s="405"/>
      <c r="B1407" s="3" t="s">
        <v>490</v>
      </c>
      <c r="C1407" s="3"/>
      <c r="D1407" s="117">
        <v>0</v>
      </c>
      <c r="E1407" s="117">
        <v>0</v>
      </c>
      <c r="F1407" s="117">
        <v>0</v>
      </c>
      <c r="G1407" s="117">
        <v>0</v>
      </c>
      <c r="H1407" s="117">
        <v>0</v>
      </c>
      <c r="I1407" s="117">
        <v>0</v>
      </c>
      <c r="J1407" s="117">
        <v>0</v>
      </c>
      <c r="K1407" s="117">
        <v>0</v>
      </c>
      <c r="L1407" s="117">
        <v>0</v>
      </c>
      <c r="M1407" s="117">
        <v>0</v>
      </c>
      <c r="N1407" s="117">
        <v>0</v>
      </c>
      <c r="O1407" s="117">
        <v>0</v>
      </c>
      <c r="P1407" s="117">
        <v>0</v>
      </c>
      <c r="Q1407" s="117">
        <v>0</v>
      </c>
      <c r="R1407" s="117">
        <v>0</v>
      </c>
      <c r="S1407" s="117">
        <v>0</v>
      </c>
      <c r="T1407" s="117">
        <v>0</v>
      </c>
      <c r="U1407" s="117">
        <v>0</v>
      </c>
      <c r="V1407" s="117">
        <v>0</v>
      </c>
      <c r="W1407" s="117">
        <v>0</v>
      </c>
      <c r="X1407" s="117">
        <v>0</v>
      </c>
      <c r="Y1407" s="117">
        <v>0</v>
      </c>
      <c r="Z1407" s="117">
        <v>0</v>
      </c>
      <c r="AA1407" s="117">
        <v>0</v>
      </c>
      <c r="AB1407" s="117">
        <v>0</v>
      </c>
      <c r="AC1407" s="117">
        <v>0</v>
      </c>
      <c r="AD1407" s="117">
        <v>0</v>
      </c>
      <c r="AE1407" s="117">
        <v>0</v>
      </c>
      <c r="AF1407" s="117">
        <v>0</v>
      </c>
      <c r="AG1407" s="117">
        <v>0</v>
      </c>
      <c r="AH1407" s="117">
        <v>0</v>
      </c>
      <c r="AI1407" s="117">
        <v>0</v>
      </c>
      <c r="AJ1407" s="117">
        <v>0</v>
      </c>
    </row>
    <row r="1408" spans="1:36" s="84" customFormat="1" x14ac:dyDescent="0.25">
      <c r="A1408" s="405"/>
      <c r="B1408" s="3" t="s">
        <v>491</v>
      </c>
      <c r="C1408" s="3"/>
      <c r="D1408" s="117">
        <v>0</v>
      </c>
      <c r="E1408" s="117">
        <v>0</v>
      </c>
      <c r="F1408" s="117">
        <v>8.0035533756017685E-11</v>
      </c>
      <c r="G1408" s="117">
        <v>0</v>
      </c>
      <c r="H1408" s="117">
        <v>1.1641532182693481E-10</v>
      </c>
      <c r="I1408" s="117">
        <v>-7.2759576141834259E-12</v>
      </c>
      <c r="J1408" s="117">
        <v>0</v>
      </c>
      <c r="K1408" s="117">
        <v>0</v>
      </c>
      <c r="L1408" s="117">
        <v>0</v>
      </c>
      <c r="M1408" s="117">
        <v>0</v>
      </c>
      <c r="N1408" s="117">
        <v>0</v>
      </c>
      <c r="O1408" s="117">
        <v>0</v>
      </c>
      <c r="P1408" s="117">
        <v>-5.6843418860808015E-12</v>
      </c>
      <c r="Q1408" s="117">
        <v>3.4106051316484809E-12</v>
      </c>
      <c r="R1408" s="117">
        <v>0</v>
      </c>
      <c r="S1408" s="117">
        <v>-2.2737367544323206E-13</v>
      </c>
      <c r="T1408" s="117">
        <v>4.4764192352886312E-13</v>
      </c>
      <c r="U1408" s="117">
        <v>2.5224267119483557E-13</v>
      </c>
      <c r="V1408" s="117">
        <v>3.694822225952521E-13</v>
      </c>
      <c r="W1408" s="117">
        <v>0</v>
      </c>
      <c r="X1408" s="117">
        <v>0</v>
      </c>
      <c r="Y1408" s="117">
        <v>0</v>
      </c>
      <c r="Z1408" s="117">
        <v>-1.4210854715202004E-13</v>
      </c>
      <c r="AA1408" s="117">
        <v>1.1937117960769683E-12</v>
      </c>
      <c r="AB1408" s="117">
        <v>0</v>
      </c>
      <c r="AC1408" s="117">
        <v>0</v>
      </c>
      <c r="AD1408" s="117">
        <v>0</v>
      </c>
      <c r="AE1408" s="117">
        <v>0</v>
      </c>
      <c r="AF1408" s="117">
        <v>0</v>
      </c>
      <c r="AG1408" s="117">
        <v>0</v>
      </c>
      <c r="AH1408" s="117">
        <v>0</v>
      </c>
      <c r="AI1408" s="117">
        <v>0</v>
      </c>
      <c r="AJ1408" s="117">
        <v>6.1118043959140778E-10</v>
      </c>
    </row>
    <row r="1409" spans="1:35" s="28" customFormat="1" x14ac:dyDescent="0.25">
      <c r="A1409" s="405"/>
      <c r="B1409" s="56"/>
      <c r="C1409" s="56"/>
      <c r="D1409" s="135"/>
      <c r="E1409" s="135"/>
      <c r="F1409" s="135"/>
      <c r="G1409" s="135"/>
      <c r="H1409" s="135"/>
      <c r="I1409" s="135"/>
      <c r="J1409" s="135"/>
      <c r="K1409" s="117"/>
      <c r="L1409" s="117"/>
      <c r="M1409" s="117"/>
      <c r="N1409" s="117"/>
      <c r="O1409" s="135"/>
      <c r="P1409" s="135"/>
      <c r="Q1409" s="135"/>
      <c r="R1409" s="135"/>
      <c r="S1409" s="135"/>
      <c r="T1409" s="135"/>
      <c r="U1409" s="135"/>
      <c r="V1409" s="117"/>
      <c r="W1409" s="135"/>
      <c r="X1409" s="135"/>
      <c r="Y1409" s="117"/>
      <c r="Z1409" s="135"/>
      <c r="AA1409" s="117"/>
      <c r="AB1409" s="135"/>
      <c r="AC1409" s="117"/>
      <c r="AD1409" s="135"/>
      <c r="AE1409" s="135"/>
      <c r="AF1409" s="135"/>
      <c r="AG1409" s="135"/>
      <c r="AH1409" s="135"/>
      <c r="AI1409" s="135"/>
    </row>
    <row r="1410" spans="1:35" s="84" customFormat="1" x14ac:dyDescent="0.25">
      <c r="A1410" s="405"/>
      <c r="B1410" s="57"/>
      <c r="C1410" s="57"/>
      <c r="D1410" s="117"/>
      <c r="E1410" s="117"/>
      <c r="F1410" s="117"/>
      <c r="G1410" s="117"/>
      <c r="H1410" s="117"/>
      <c r="I1410" s="117"/>
      <c r="J1410" s="117"/>
      <c r="K1410" s="117"/>
      <c r="L1410" s="117"/>
      <c r="M1410" s="117"/>
      <c r="N1410" s="117"/>
      <c r="O1410" s="117"/>
      <c r="P1410" s="94"/>
      <c r="Q1410" s="94"/>
      <c r="R1410" s="117"/>
      <c r="S1410" s="117"/>
      <c r="T1410" s="117"/>
      <c r="U1410" s="117"/>
      <c r="V1410" s="117"/>
      <c r="W1410" s="117"/>
      <c r="X1410" s="117"/>
      <c r="Y1410" s="117"/>
      <c r="Z1410" s="117"/>
      <c r="AA1410" s="117"/>
      <c r="AB1410" s="117"/>
      <c r="AC1410" s="117"/>
      <c r="AD1410" s="117"/>
      <c r="AE1410" s="117"/>
      <c r="AF1410" s="117"/>
      <c r="AG1410" s="117"/>
      <c r="AH1410" s="117"/>
      <c r="AI1410" s="117"/>
    </row>
    <row r="1411" spans="1:35" s="84" customFormat="1" x14ac:dyDescent="0.25">
      <c r="A1411" s="405"/>
      <c r="B1411" s="55" t="s">
        <v>729</v>
      </c>
      <c r="C1411" s="3"/>
      <c r="D1411" s="117"/>
      <c r="E1411" s="117"/>
      <c r="F1411" s="117"/>
      <c r="G1411" s="117"/>
      <c r="H1411" s="117"/>
      <c r="I1411" s="117"/>
      <c r="J1411" s="117"/>
      <c r="K1411" s="117"/>
      <c r="L1411" s="117"/>
      <c r="M1411" s="117"/>
      <c r="N1411" s="117"/>
      <c r="O1411" s="117"/>
      <c r="P1411" s="94"/>
      <c r="Q1411" s="94"/>
      <c r="R1411" s="117"/>
      <c r="S1411" s="117"/>
      <c r="T1411" s="117"/>
      <c r="U1411" s="117"/>
      <c r="V1411" s="117"/>
      <c r="W1411" s="117"/>
      <c r="X1411" s="117"/>
      <c r="Y1411" s="117"/>
      <c r="Z1411" s="117"/>
      <c r="AA1411" s="117"/>
      <c r="AB1411" s="117"/>
      <c r="AC1411" s="117"/>
      <c r="AD1411" s="117"/>
      <c r="AE1411" s="117"/>
      <c r="AF1411" s="117"/>
      <c r="AG1411" s="117"/>
      <c r="AH1411" s="117"/>
      <c r="AI1411" s="117"/>
    </row>
    <row r="1412" spans="1:35" s="84" customFormat="1" x14ac:dyDescent="0.25">
      <c r="A1412" s="405"/>
      <c r="B1412" s="55" t="s">
        <v>1222</v>
      </c>
      <c r="C1412" s="3"/>
      <c r="D1412" s="117"/>
      <c r="E1412" s="117"/>
      <c r="F1412" s="117"/>
      <c r="G1412" s="117"/>
      <c r="H1412" s="117"/>
      <c r="I1412" s="117"/>
      <c r="J1412" s="117"/>
      <c r="K1412" s="117"/>
      <c r="L1412" s="117"/>
      <c r="M1412" s="117"/>
      <c r="N1412" s="117"/>
      <c r="O1412" s="117"/>
      <c r="P1412" s="94"/>
      <c r="Q1412" s="94"/>
      <c r="R1412" s="117"/>
      <c r="S1412" s="117"/>
      <c r="T1412" s="117"/>
      <c r="U1412" s="117"/>
      <c r="V1412" s="117"/>
      <c r="W1412" s="117"/>
      <c r="X1412" s="117"/>
      <c r="Y1412" s="117"/>
      <c r="Z1412" s="117"/>
      <c r="AA1412" s="117"/>
      <c r="AB1412" s="117"/>
      <c r="AC1412" s="117"/>
      <c r="AD1412" s="117"/>
      <c r="AE1412" s="117"/>
      <c r="AF1412" s="117"/>
      <c r="AG1412" s="117"/>
      <c r="AH1412" s="117"/>
      <c r="AI1412" s="117"/>
    </row>
    <row r="1413" spans="1:35" s="84" customFormat="1" x14ac:dyDescent="0.25">
      <c r="A1413" s="405"/>
      <c r="B1413" s="40" t="s">
        <v>1228</v>
      </c>
      <c r="C1413" s="92"/>
      <c r="D1413" s="40"/>
      <c r="E1413" s="117"/>
      <c r="F1413" s="117"/>
      <c r="G1413" s="117"/>
      <c r="H1413" s="117"/>
      <c r="I1413" s="117"/>
      <c r="J1413" s="117"/>
      <c r="K1413" s="117"/>
      <c r="L1413" s="117"/>
      <c r="M1413" s="117"/>
      <c r="N1413" s="117"/>
      <c r="O1413" s="117"/>
      <c r="P1413" s="94"/>
      <c r="Q1413" s="94"/>
      <c r="R1413" s="117"/>
      <c r="S1413" s="117"/>
      <c r="T1413" s="117"/>
      <c r="U1413" s="117"/>
      <c r="V1413" s="117"/>
      <c r="W1413" s="117"/>
      <c r="X1413" s="117"/>
      <c r="Y1413" s="117"/>
      <c r="Z1413" s="117"/>
      <c r="AA1413" s="117"/>
      <c r="AB1413" s="117"/>
      <c r="AC1413" s="117"/>
      <c r="AD1413" s="117"/>
      <c r="AE1413" s="117"/>
      <c r="AF1413" s="117"/>
      <c r="AG1413" s="117"/>
      <c r="AH1413" s="117"/>
      <c r="AI1413" s="117"/>
    </row>
    <row r="1414" spans="1:35" s="84" customFormat="1" x14ac:dyDescent="0.25">
      <c r="A1414" s="405"/>
      <c r="B1414" s="42" t="s">
        <v>1225</v>
      </c>
      <c r="C1414" s="41"/>
      <c r="D1414" s="42"/>
      <c r="E1414" s="117"/>
      <c r="F1414" s="117"/>
      <c r="G1414" s="117"/>
      <c r="H1414" s="117"/>
      <c r="I1414" s="117"/>
      <c r="J1414" s="117"/>
      <c r="K1414" s="117"/>
      <c r="L1414" s="117"/>
      <c r="M1414" s="117"/>
      <c r="N1414" s="117"/>
      <c r="O1414" s="117"/>
      <c r="P1414" s="94"/>
      <c r="Q1414" s="94"/>
      <c r="R1414" s="117"/>
      <c r="S1414" s="117"/>
      <c r="T1414" s="117"/>
      <c r="U1414" s="117"/>
      <c r="V1414" s="117"/>
      <c r="W1414" s="117"/>
      <c r="X1414" s="117"/>
      <c r="Y1414" s="117"/>
      <c r="Z1414" s="117"/>
      <c r="AA1414" s="117"/>
      <c r="AB1414" s="117"/>
      <c r="AC1414" s="117"/>
      <c r="AD1414" s="117"/>
      <c r="AE1414" s="117"/>
      <c r="AF1414" s="117"/>
      <c r="AG1414" s="117"/>
      <c r="AH1414" s="117"/>
      <c r="AI1414" s="117"/>
    </row>
    <row r="1415" spans="1:35" s="84" customFormat="1" x14ac:dyDescent="0.25">
      <c r="A1415" s="405"/>
      <c r="B1415" s="42" t="s">
        <v>1226</v>
      </c>
      <c r="C1415" s="41"/>
      <c r="D1415" s="42"/>
      <c r="E1415" s="117"/>
      <c r="F1415" s="117"/>
      <c r="G1415" s="117"/>
      <c r="H1415" s="117"/>
      <c r="I1415" s="117"/>
      <c r="J1415" s="117"/>
      <c r="K1415" s="117"/>
      <c r="L1415" s="117"/>
      <c r="M1415" s="117"/>
      <c r="N1415" s="117"/>
      <c r="O1415" s="117"/>
      <c r="P1415" s="94"/>
      <c r="Q1415" s="94"/>
      <c r="R1415" s="117"/>
      <c r="S1415" s="117"/>
      <c r="T1415" s="117"/>
      <c r="U1415" s="117"/>
      <c r="V1415" s="117"/>
      <c r="W1415" s="117"/>
      <c r="X1415" s="117"/>
      <c r="Y1415" s="117"/>
      <c r="Z1415" s="117"/>
      <c r="AA1415" s="117"/>
      <c r="AB1415" s="117"/>
      <c r="AC1415" s="117"/>
      <c r="AD1415" s="117"/>
      <c r="AE1415" s="117"/>
      <c r="AF1415" s="117"/>
      <c r="AG1415" s="117"/>
      <c r="AH1415" s="117"/>
      <c r="AI1415" s="117"/>
    </row>
    <row r="1416" spans="1:35" s="84" customFormat="1" x14ac:dyDescent="0.25">
      <c r="A1416" s="405"/>
      <c r="B1416" s="42" t="s">
        <v>1227</v>
      </c>
      <c r="C1416" s="41"/>
      <c r="D1416" s="42"/>
      <c r="E1416" s="117"/>
      <c r="F1416" s="117"/>
      <c r="G1416" s="117"/>
      <c r="H1416" s="117"/>
      <c r="I1416" s="117"/>
      <c r="J1416" s="117"/>
      <c r="K1416" s="117"/>
      <c r="L1416" s="117"/>
      <c r="M1416" s="117"/>
      <c r="N1416" s="117"/>
      <c r="O1416" s="117"/>
      <c r="P1416" s="94"/>
      <c r="Q1416" s="94"/>
      <c r="R1416" s="117"/>
      <c r="S1416" s="117"/>
      <c r="T1416" s="117"/>
      <c r="U1416" s="117"/>
      <c r="V1416" s="117"/>
      <c r="W1416" s="117"/>
      <c r="X1416" s="117"/>
      <c r="Y1416" s="117"/>
      <c r="Z1416" s="117"/>
      <c r="AA1416" s="117"/>
      <c r="AB1416" s="117"/>
      <c r="AC1416" s="117"/>
      <c r="AD1416" s="117"/>
      <c r="AE1416" s="117"/>
      <c r="AF1416" s="117"/>
      <c r="AG1416" s="117"/>
      <c r="AH1416" s="117"/>
      <c r="AI1416" s="117"/>
    </row>
    <row r="1417" spans="1:35" s="84" customFormat="1" x14ac:dyDescent="0.25">
      <c r="A1417" s="405"/>
      <c r="B1417" s="3" t="s">
        <v>1287</v>
      </c>
      <c r="C1417" s="3"/>
      <c r="D1417" s="117"/>
      <c r="E1417" s="117"/>
      <c r="F1417" s="117"/>
      <c r="G1417" s="117"/>
      <c r="H1417" s="117"/>
      <c r="I1417" s="117"/>
      <c r="J1417" s="117"/>
      <c r="K1417" s="117"/>
      <c r="L1417" s="117"/>
      <c r="M1417" s="117"/>
      <c r="N1417" s="117"/>
      <c r="O1417" s="117"/>
      <c r="P1417" s="94"/>
      <c r="Q1417" s="94"/>
      <c r="R1417" s="117"/>
      <c r="S1417" s="117"/>
      <c r="T1417" s="117"/>
      <c r="U1417" s="117"/>
      <c r="V1417" s="117"/>
      <c r="W1417" s="117"/>
      <c r="X1417" s="117"/>
      <c r="Y1417" s="117"/>
      <c r="Z1417" s="117"/>
      <c r="AA1417" s="117"/>
      <c r="AB1417" s="117"/>
      <c r="AC1417" s="117"/>
      <c r="AD1417" s="117"/>
      <c r="AE1417" s="117"/>
      <c r="AF1417" s="117"/>
      <c r="AG1417" s="117"/>
      <c r="AH1417" s="117"/>
      <c r="AI1417" s="117"/>
    </row>
    <row r="1418" spans="1:35" s="84" customFormat="1" x14ac:dyDescent="0.25">
      <c r="A1418" s="405"/>
      <c r="B1418" s="55" t="s">
        <v>1234</v>
      </c>
      <c r="C1418" s="3"/>
      <c r="D1418" s="117"/>
      <c r="E1418" s="117"/>
      <c r="F1418" s="117"/>
      <c r="G1418" s="117"/>
      <c r="H1418" s="117"/>
      <c r="I1418" s="117"/>
      <c r="J1418" s="117"/>
      <c r="K1418" s="117"/>
      <c r="L1418" s="117"/>
      <c r="M1418" s="117"/>
      <c r="N1418" s="117"/>
      <c r="O1418" s="117"/>
      <c r="P1418" s="94"/>
      <c r="Q1418" s="94"/>
      <c r="R1418" s="117"/>
      <c r="S1418" s="117"/>
      <c r="T1418" s="117"/>
      <c r="U1418" s="117"/>
      <c r="V1418" s="117"/>
      <c r="W1418" s="117"/>
      <c r="X1418" s="117"/>
      <c r="Y1418" s="117"/>
      <c r="Z1418" s="117"/>
      <c r="AA1418" s="117"/>
      <c r="AB1418" s="117"/>
      <c r="AC1418" s="117"/>
      <c r="AD1418" s="117"/>
      <c r="AE1418" s="117"/>
      <c r="AF1418" s="117"/>
      <c r="AG1418" s="117"/>
      <c r="AH1418" s="117"/>
      <c r="AI1418" s="117"/>
    </row>
    <row r="1419" spans="1:35" ht="14.4" x14ac:dyDescent="0.3">
      <c r="A1419" s="405"/>
      <c r="B1419" s="197" t="s">
        <v>1302</v>
      </c>
      <c r="C1419" s="3"/>
      <c r="D1419" s="104"/>
    </row>
    <row r="1420" spans="1:35" ht="14.4" x14ac:dyDescent="0.3">
      <c r="A1420" s="405"/>
      <c r="D1420" s="104"/>
    </row>
    <row r="1421" spans="1:35" x14ac:dyDescent="0.25">
      <c r="A1421" s="405"/>
    </row>
    <row r="1422" spans="1:35" x14ac:dyDescent="0.25">
      <c r="A1422" s="405"/>
    </row>
    <row r="1423" spans="1:35" x14ac:dyDescent="0.25">
      <c r="A1423" s="405"/>
    </row>
    <row r="1424" spans="1:35" x14ac:dyDescent="0.25">
      <c r="A1424" s="405"/>
    </row>
    <row r="1425" spans="1:1" x14ac:dyDescent="0.25">
      <c r="A1425" s="405"/>
    </row>
    <row r="1426" spans="1:1" x14ac:dyDescent="0.25">
      <c r="A1426" s="405"/>
    </row>
    <row r="1427" spans="1:1" x14ac:dyDescent="0.25">
      <c r="A1427" s="405"/>
    </row>
    <row r="1428" spans="1:1" x14ac:dyDescent="0.25">
      <c r="A1428" s="405"/>
    </row>
    <row r="1429" spans="1:1" x14ac:dyDescent="0.25">
      <c r="A1429" s="405"/>
    </row>
    <row r="1430" spans="1:1" x14ac:dyDescent="0.25">
      <c r="A1430" s="405"/>
    </row>
    <row r="1431" spans="1:1" x14ac:dyDescent="0.25">
      <c r="A1431" s="405"/>
    </row>
    <row r="1432" spans="1:1" x14ac:dyDescent="0.25">
      <c r="A1432" s="405"/>
    </row>
    <row r="1433" spans="1:1" x14ac:dyDescent="0.25">
      <c r="A1433" s="405"/>
    </row>
    <row r="1434" spans="1:1" x14ac:dyDescent="0.25">
      <c r="A1434" s="405"/>
    </row>
    <row r="1435" spans="1:1" x14ac:dyDescent="0.25">
      <c r="A1435" s="405"/>
    </row>
    <row r="1436" spans="1:1" x14ac:dyDescent="0.25">
      <c r="A1436" s="405"/>
    </row>
    <row r="1437" spans="1:1" x14ac:dyDescent="0.25">
      <c r="A1437" s="405"/>
    </row>
    <row r="1438" spans="1:1" x14ac:dyDescent="0.25">
      <c r="A1438" s="405"/>
    </row>
    <row r="1439" spans="1:1" x14ac:dyDescent="0.25">
      <c r="A1439" s="405"/>
    </row>
    <row r="1440" spans="1:1" x14ac:dyDescent="0.25">
      <c r="A1440" s="405"/>
    </row>
    <row r="1441" spans="1:1" x14ac:dyDescent="0.25">
      <c r="A1441" s="405"/>
    </row>
    <row r="1442" spans="1:1" x14ac:dyDescent="0.25">
      <c r="A1442" s="405"/>
    </row>
    <row r="1443" spans="1:1" x14ac:dyDescent="0.25">
      <c r="A1443" s="405"/>
    </row>
    <row r="1444" spans="1:1" x14ac:dyDescent="0.25">
      <c r="A1444" s="405"/>
    </row>
    <row r="1445" spans="1:1" x14ac:dyDescent="0.25">
      <c r="A1445" s="405"/>
    </row>
    <row r="1446" spans="1:1" x14ac:dyDescent="0.25">
      <c r="A1446" s="405"/>
    </row>
    <row r="1447" spans="1:1" x14ac:dyDescent="0.25">
      <c r="A1447" s="405"/>
    </row>
    <row r="1448" spans="1:1" x14ac:dyDescent="0.25">
      <c r="A1448" s="405"/>
    </row>
    <row r="1449" spans="1:1" x14ac:dyDescent="0.25">
      <c r="A1449" s="405"/>
    </row>
    <row r="1450" spans="1:1" x14ac:dyDescent="0.25">
      <c r="A1450" s="405"/>
    </row>
    <row r="1451" spans="1:1" x14ac:dyDescent="0.25">
      <c r="A1451" s="405"/>
    </row>
    <row r="1452" spans="1:1" x14ac:dyDescent="0.25">
      <c r="A1452" s="405"/>
    </row>
    <row r="1453" spans="1:1" x14ac:dyDescent="0.25">
      <c r="A1453" s="405"/>
    </row>
    <row r="1454" spans="1:1" x14ac:dyDescent="0.25">
      <c r="A1454" s="405"/>
    </row>
    <row r="1455" spans="1:1" x14ac:dyDescent="0.25">
      <c r="A1455" s="405"/>
    </row>
    <row r="1456" spans="1:1" x14ac:dyDescent="0.25">
      <c r="A1456" s="405"/>
    </row>
    <row r="1457" spans="1:1" x14ac:dyDescent="0.25">
      <c r="A1457" s="405"/>
    </row>
    <row r="1458" spans="1:1" x14ac:dyDescent="0.25">
      <c r="A1458" s="405"/>
    </row>
    <row r="1459" spans="1:1" x14ac:dyDescent="0.25">
      <c r="A1459" s="405"/>
    </row>
    <row r="1460" spans="1:1" x14ac:dyDescent="0.25">
      <c r="A1460" s="405"/>
    </row>
    <row r="1461" spans="1:1" x14ac:dyDescent="0.25">
      <c r="A1461" s="405"/>
    </row>
    <row r="1462" spans="1:1" x14ac:dyDescent="0.25">
      <c r="A1462" s="405"/>
    </row>
    <row r="1463" spans="1:1" x14ac:dyDescent="0.25">
      <c r="A1463" s="405"/>
    </row>
    <row r="1464" spans="1:1" x14ac:dyDescent="0.25">
      <c r="A1464" s="405"/>
    </row>
    <row r="1465" spans="1:1" x14ac:dyDescent="0.25">
      <c r="A1465" s="405"/>
    </row>
    <row r="1466" spans="1:1" x14ac:dyDescent="0.25">
      <c r="A1466" s="405"/>
    </row>
    <row r="1467" spans="1:1" x14ac:dyDescent="0.25">
      <c r="A1467" s="405"/>
    </row>
    <row r="1468" spans="1:1" x14ac:dyDescent="0.25">
      <c r="A1468" s="405"/>
    </row>
    <row r="1469" spans="1:1" x14ac:dyDescent="0.25">
      <c r="A1469" s="405"/>
    </row>
    <row r="1470" spans="1:1" x14ac:dyDescent="0.25">
      <c r="A1470" s="405"/>
    </row>
    <row r="1471" spans="1:1" x14ac:dyDescent="0.25">
      <c r="A1471" s="405"/>
    </row>
    <row r="1472" spans="1:1" x14ac:dyDescent="0.25">
      <c r="A1472" s="405"/>
    </row>
    <row r="1473" spans="1:1" x14ac:dyDescent="0.25">
      <c r="A1473" s="405"/>
    </row>
    <row r="1474" spans="1:1" x14ac:dyDescent="0.25">
      <c r="A1474" s="405"/>
    </row>
    <row r="1475" spans="1:1" x14ac:dyDescent="0.25">
      <c r="A1475" s="405"/>
    </row>
    <row r="1476" spans="1:1" x14ac:dyDescent="0.25">
      <c r="A1476" s="405"/>
    </row>
    <row r="1477" spans="1:1" x14ac:dyDescent="0.25">
      <c r="A1477" s="405"/>
    </row>
    <row r="1478" spans="1:1" x14ac:dyDescent="0.25">
      <c r="A1478" s="405"/>
    </row>
    <row r="1479" spans="1:1" x14ac:dyDescent="0.25">
      <c r="A1479" s="405"/>
    </row>
    <row r="1480" spans="1:1" x14ac:dyDescent="0.25">
      <c r="A1480" s="405"/>
    </row>
    <row r="1481" spans="1:1" x14ac:dyDescent="0.25">
      <c r="A1481" s="405"/>
    </row>
    <row r="1482" spans="1:1" x14ac:dyDescent="0.25">
      <c r="A1482" s="405"/>
    </row>
    <row r="1483" spans="1:1" x14ac:dyDescent="0.25">
      <c r="A1483" s="405"/>
    </row>
    <row r="1484" spans="1:1" x14ac:dyDescent="0.25">
      <c r="A1484" s="405"/>
    </row>
    <row r="1485" spans="1:1" x14ac:dyDescent="0.25">
      <c r="A1485" s="405"/>
    </row>
    <row r="1486" spans="1:1" x14ac:dyDescent="0.25">
      <c r="A1486" s="405"/>
    </row>
    <row r="1487" spans="1:1" x14ac:dyDescent="0.25">
      <c r="A1487" s="405"/>
    </row>
    <row r="1488" spans="1:1" x14ac:dyDescent="0.25">
      <c r="A1488" s="405"/>
    </row>
    <row r="1489" spans="1:1" x14ac:dyDescent="0.25">
      <c r="A1489" s="405"/>
    </row>
    <row r="1490" spans="1:1" x14ac:dyDescent="0.25">
      <c r="A1490" s="405"/>
    </row>
    <row r="1491" spans="1:1" x14ac:dyDescent="0.25">
      <c r="A1491" s="405"/>
    </row>
    <row r="1492" spans="1:1" x14ac:dyDescent="0.25">
      <c r="A1492" s="405"/>
    </row>
    <row r="1493" spans="1:1" x14ac:dyDescent="0.25">
      <c r="A1493" s="405"/>
    </row>
    <row r="1494" spans="1:1" x14ac:dyDescent="0.25">
      <c r="A1494" s="405"/>
    </row>
    <row r="1495" spans="1:1" x14ac:dyDescent="0.25">
      <c r="A1495" s="405"/>
    </row>
    <row r="1496" spans="1:1" x14ac:dyDescent="0.25">
      <c r="A1496" s="405"/>
    </row>
    <row r="1497" spans="1:1" x14ac:dyDescent="0.25">
      <c r="A1497" s="405"/>
    </row>
    <row r="1498" spans="1:1" x14ac:dyDescent="0.25">
      <c r="A1498" s="405"/>
    </row>
    <row r="1499" spans="1:1" x14ac:dyDescent="0.25">
      <c r="A1499" s="405"/>
    </row>
    <row r="1500" spans="1:1" x14ac:dyDescent="0.25">
      <c r="A1500" s="405"/>
    </row>
    <row r="1501" spans="1:1" x14ac:dyDescent="0.25">
      <c r="A1501" s="405"/>
    </row>
    <row r="1502" spans="1:1" x14ac:dyDescent="0.25">
      <c r="A1502" s="405"/>
    </row>
    <row r="1503" spans="1:1" x14ac:dyDescent="0.25">
      <c r="A1503" s="405"/>
    </row>
    <row r="1504" spans="1:1" x14ac:dyDescent="0.25">
      <c r="A1504" s="405"/>
    </row>
    <row r="1505" spans="1:1" x14ac:dyDescent="0.25">
      <c r="A1505" s="405"/>
    </row>
    <row r="1506" spans="1:1" x14ac:dyDescent="0.25">
      <c r="A1506" s="405"/>
    </row>
    <row r="1507" spans="1:1" x14ac:dyDescent="0.25">
      <c r="A1507" s="405"/>
    </row>
    <row r="1508" spans="1:1" x14ac:dyDescent="0.25">
      <c r="A1508" s="405"/>
    </row>
    <row r="1509" spans="1:1" x14ac:dyDescent="0.25">
      <c r="A1509" s="405"/>
    </row>
    <row r="1510" spans="1:1" x14ac:dyDescent="0.25">
      <c r="A1510" s="405"/>
    </row>
    <row r="1511" spans="1:1" x14ac:dyDescent="0.25">
      <c r="A1511" s="405"/>
    </row>
    <row r="1512" spans="1:1" x14ac:dyDescent="0.25">
      <c r="A1512" s="405"/>
    </row>
    <row r="1513" spans="1:1" x14ac:dyDescent="0.25">
      <c r="A1513" s="405"/>
    </row>
    <row r="1514" spans="1:1" x14ac:dyDescent="0.25">
      <c r="A1514" s="405"/>
    </row>
    <row r="1515" spans="1:1" x14ac:dyDescent="0.25">
      <c r="A1515" s="405"/>
    </row>
    <row r="1516" spans="1:1" x14ac:dyDescent="0.25">
      <c r="A1516" s="405"/>
    </row>
    <row r="1517" spans="1:1" x14ac:dyDescent="0.25">
      <c r="A1517" s="405"/>
    </row>
    <row r="1518" spans="1:1" x14ac:dyDescent="0.25">
      <c r="A1518" s="405"/>
    </row>
    <row r="1519" spans="1:1" x14ac:dyDescent="0.25">
      <c r="A1519" s="405"/>
    </row>
    <row r="1520" spans="1:1" x14ac:dyDescent="0.25">
      <c r="A1520" s="405"/>
    </row>
    <row r="1521" spans="1:1" x14ac:dyDescent="0.25">
      <c r="A1521" s="405"/>
    </row>
    <row r="1522" spans="1:1" x14ac:dyDescent="0.25">
      <c r="A1522" s="405"/>
    </row>
    <row r="1523" spans="1:1" x14ac:dyDescent="0.25">
      <c r="A1523" s="405"/>
    </row>
    <row r="1524" spans="1:1" x14ac:dyDescent="0.25">
      <c r="A1524" s="405"/>
    </row>
    <row r="1525" spans="1:1" x14ac:dyDescent="0.25">
      <c r="A1525" s="405"/>
    </row>
    <row r="1526" spans="1:1" x14ac:dyDescent="0.25">
      <c r="A1526" s="405"/>
    </row>
    <row r="1527" spans="1:1" x14ac:dyDescent="0.25">
      <c r="A1527" s="405"/>
    </row>
    <row r="1528" spans="1:1" x14ac:dyDescent="0.25">
      <c r="A1528" s="405"/>
    </row>
    <row r="1529" spans="1:1" x14ac:dyDescent="0.25">
      <c r="A1529" s="405"/>
    </row>
    <row r="1530" spans="1:1" x14ac:dyDescent="0.25">
      <c r="A1530" s="405"/>
    </row>
    <row r="1531" spans="1:1" x14ac:dyDescent="0.25">
      <c r="A1531" s="405"/>
    </row>
    <row r="1532" spans="1:1" x14ac:dyDescent="0.25">
      <c r="A1532" s="405"/>
    </row>
    <row r="1533" spans="1:1" x14ac:dyDescent="0.25">
      <c r="A1533" s="405"/>
    </row>
    <row r="1534" spans="1:1" x14ac:dyDescent="0.25">
      <c r="A1534" s="405"/>
    </row>
    <row r="1535" spans="1:1" x14ac:dyDescent="0.25">
      <c r="A1535" s="405"/>
    </row>
    <row r="1536" spans="1:1" x14ac:dyDescent="0.25">
      <c r="A1536" s="405"/>
    </row>
    <row r="1537" spans="1:1" x14ac:dyDescent="0.25">
      <c r="A1537" s="405"/>
    </row>
    <row r="1538" spans="1:1" x14ac:dyDescent="0.25">
      <c r="A1538" s="405"/>
    </row>
    <row r="1539" spans="1:1" x14ac:dyDescent="0.25">
      <c r="A1539" s="405"/>
    </row>
    <row r="1540" spans="1:1" x14ac:dyDescent="0.25">
      <c r="A1540" s="405"/>
    </row>
    <row r="1541" spans="1:1" x14ac:dyDescent="0.25">
      <c r="A1541" s="405"/>
    </row>
    <row r="1542" spans="1:1" x14ac:dyDescent="0.25">
      <c r="A1542" s="405"/>
    </row>
    <row r="1543" spans="1:1" x14ac:dyDescent="0.25">
      <c r="A1543" s="405"/>
    </row>
    <row r="1544" spans="1:1" x14ac:dyDescent="0.25">
      <c r="A1544" s="405"/>
    </row>
    <row r="1545" spans="1:1" x14ac:dyDescent="0.25">
      <c r="A1545" s="405"/>
    </row>
    <row r="1546" spans="1:1" x14ac:dyDescent="0.25">
      <c r="A1546" s="405"/>
    </row>
    <row r="1547" spans="1:1" x14ac:dyDescent="0.25">
      <c r="A1547" s="405"/>
    </row>
    <row r="1548" spans="1:1" x14ac:dyDescent="0.25">
      <c r="A1548" s="405"/>
    </row>
    <row r="1549" spans="1:1" x14ac:dyDescent="0.25">
      <c r="A1549" s="405"/>
    </row>
    <row r="1550" spans="1:1" x14ac:dyDescent="0.25">
      <c r="A1550" s="405"/>
    </row>
    <row r="1551" spans="1:1" x14ac:dyDescent="0.25">
      <c r="A1551" s="405"/>
    </row>
    <row r="1552" spans="1:1" x14ac:dyDescent="0.25">
      <c r="A1552" s="405"/>
    </row>
    <row r="1553" spans="1:1" x14ac:dyDescent="0.25">
      <c r="A1553" s="405"/>
    </row>
    <row r="1554" spans="1:1" x14ac:dyDescent="0.25">
      <c r="A1554" s="405"/>
    </row>
    <row r="1555" spans="1:1" x14ac:dyDescent="0.25">
      <c r="A1555" s="405"/>
    </row>
    <row r="1556" spans="1:1" x14ac:dyDescent="0.25">
      <c r="A1556" s="405"/>
    </row>
    <row r="1557" spans="1:1" x14ac:dyDescent="0.25">
      <c r="A1557" s="405"/>
    </row>
    <row r="1558" spans="1:1" x14ac:dyDescent="0.25">
      <c r="A1558" s="405"/>
    </row>
    <row r="1559" spans="1:1" x14ac:dyDescent="0.25">
      <c r="A1559" s="405"/>
    </row>
    <row r="1560" spans="1:1" x14ac:dyDescent="0.25">
      <c r="A1560" s="405"/>
    </row>
    <row r="1561" spans="1:1" x14ac:dyDescent="0.25">
      <c r="A1561" s="405"/>
    </row>
    <row r="1562" spans="1:1" x14ac:dyDescent="0.25">
      <c r="A1562" s="405"/>
    </row>
    <row r="1563" spans="1:1" x14ac:dyDescent="0.25">
      <c r="A1563" s="405"/>
    </row>
    <row r="1564" spans="1:1" x14ac:dyDescent="0.25">
      <c r="A1564" s="405"/>
    </row>
    <row r="1565" spans="1:1" x14ac:dyDescent="0.25">
      <c r="A1565" s="405"/>
    </row>
    <row r="1566" spans="1:1" x14ac:dyDescent="0.25">
      <c r="A1566" s="405"/>
    </row>
    <row r="1567" spans="1:1" x14ac:dyDescent="0.25">
      <c r="A1567" s="405"/>
    </row>
    <row r="1568" spans="1:1" x14ac:dyDescent="0.25">
      <c r="A1568" s="405"/>
    </row>
    <row r="1569" spans="1:1" x14ac:dyDescent="0.25">
      <c r="A1569" s="405"/>
    </row>
    <row r="1570" spans="1:1" x14ac:dyDescent="0.25">
      <c r="A1570" s="405"/>
    </row>
    <row r="1571" spans="1:1" x14ac:dyDescent="0.25">
      <c r="A1571" s="405"/>
    </row>
    <row r="1572" spans="1:1" x14ac:dyDescent="0.25">
      <c r="A1572" s="405"/>
    </row>
    <row r="1573" spans="1:1" x14ac:dyDescent="0.25">
      <c r="A1573" s="405"/>
    </row>
    <row r="1574" spans="1:1" x14ac:dyDescent="0.25">
      <c r="A1574" s="405"/>
    </row>
    <row r="1575" spans="1:1" x14ac:dyDescent="0.25">
      <c r="A1575" s="405"/>
    </row>
    <row r="1576" spans="1:1" x14ac:dyDescent="0.25">
      <c r="A1576" s="405"/>
    </row>
    <row r="1577" spans="1:1" x14ac:dyDescent="0.25">
      <c r="A1577" s="405"/>
    </row>
    <row r="1578" spans="1:1" x14ac:dyDescent="0.25">
      <c r="A1578" s="405"/>
    </row>
    <row r="1579" spans="1:1" x14ac:dyDescent="0.25">
      <c r="A1579" s="405"/>
    </row>
    <row r="1580" spans="1:1" x14ac:dyDescent="0.25">
      <c r="A1580" s="405"/>
    </row>
    <row r="1581" spans="1:1" x14ac:dyDescent="0.25">
      <c r="A1581" s="405"/>
    </row>
    <row r="1582" spans="1:1" x14ac:dyDescent="0.25">
      <c r="A1582" s="405"/>
    </row>
    <row r="1583" spans="1:1" x14ac:dyDescent="0.25">
      <c r="A1583" s="405"/>
    </row>
    <row r="1584" spans="1:1" x14ac:dyDescent="0.25">
      <c r="A1584" s="405"/>
    </row>
    <row r="1585" spans="1:1" x14ac:dyDescent="0.25">
      <c r="A1585" s="405"/>
    </row>
    <row r="1586" spans="1:1" x14ac:dyDescent="0.25">
      <c r="A1586" s="405"/>
    </row>
    <row r="1587" spans="1:1" x14ac:dyDescent="0.25">
      <c r="A1587" s="405"/>
    </row>
    <row r="1588" spans="1:1" x14ac:dyDescent="0.25">
      <c r="A1588" s="405"/>
    </row>
    <row r="1589" spans="1:1" x14ac:dyDescent="0.25">
      <c r="A1589" s="405"/>
    </row>
    <row r="1590" spans="1:1" x14ac:dyDescent="0.25">
      <c r="A1590" s="405"/>
    </row>
    <row r="1591" spans="1:1" x14ac:dyDescent="0.25">
      <c r="A1591" s="405"/>
    </row>
    <row r="1592" spans="1:1" x14ac:dyDescent="0.25">
      <c r="A1592" s="405"/>
    </row>
    <row r="1593" spans="1:1" x14ac:dyDescent="0.25">
      <c r="A1593" s="405"/>
    </row>
    <row r="1594" spans="1:1" x14ac:dyDescent="0.25">
      <c r="A1594" s="405"/>
    </row>
    <row r="1595" spans="1:1" x14ac:dyDescent="0.25">
      <c r="A1595" s="405"/>
    </row>
    <row r="1596" spans="1:1" x14ac:dyDescent="0.25">
      <c r="A1596" s="405"/>
    </row>
    <row r="1597" spans="1:1" x14ac:dyDescent="0.25">
      <c r="A1597" s="405"/>
    </row>
    <row r="1598" spans="1:1" x14ac:dyDescent="0.25">
      <c r="A1598" s="405"/>
    </row>
    <row r="1599" spans="1:1" x14ac:dyDescent="0.25">
      <c r="A1599" s="405"/>
    </row>
    <row r="1600" spans="1:1" x14ac:dyDescent="0.25">
      <c r="A1600" s="405"/>
    </row>
    <row r="1601" spans="1:1" x14ac:dyDescent="0.25">
      <c r="A1601" s="405"/>
    </row>
    <row r="1602" spans="1:1" x14ac:dyDescent="0.25">
      <c r="A1602" s="405"/>
    </row>
    <row r="1603" spans="1:1" x14ac:dyDescent="0.25">
      <c r="A1603" s="405"/>
    </row>
    <row r="1604" spans="1:1" x14ac:dyDescent="0.25">
      <c r="A1604" s="405"/>
    </row>
    <row r="1605" spans="1:1" x14ac:dyDescent="0.25">
      <c r="A1605" s="405"/>
    </row>
    <row r="1606" spans="1:1" x14ac:dyDescent="0.25">
      <c r="A1606" s="405"/>
    </row>
    <row r="1607" spans="1:1" x14ac:dyDescent="0.25">
      <c r="A1607" s="405"/>
    </row>
    <row r="1608" spans="1:1" x14ac:dyDescent="0.25">
      <c r="A1608" s="405"/>
    </row>
    <row r="1609" spans="1:1" x14ac:dyDescent="0.25">
      <c r="A1609" s="405"/>
    </row>
    <row r="1610" spans="1:1" x14ac:dyDescent="0.25">
      <c r="A1610" s="405"/>
    </row>
    <row r="1611" spans="1:1" x14ac:dyDescent="0.25">
      <c r="A1611" s="405"/>
    </row>
    <row r="1612" spans="1:1" x14ac:dyDescent="0.25">
      <c r="A1612" s="405"/>
    </row>
    <row r="1613" spans="1:1" x14ac:dyDescent="0.25">
      <c r="A1613" s="405"/>
    </row>
    <row r="1614" spans="1:1" x14ac:dyDescent="0.25">
      <c r="A1614" s="405"/>
    </row>
    <row r="1615" spans="1:1" x14ac:dyDescent="0.25">
      <c r="A1615" s="405"/>
    </row>
    <row r="1616" spans="1:1" x14ac:dyDescent="0.25">
      <c r="A1616" s="405"/>
    </row>
    <row r="1617" spans="1:1" x14ac:dyDescent="0.25">
      <c r="A1617" s="405"/>
    </row>
    <row r="1618" spans="1:1" x14ac:dyDescent="0.25">
      <c r="A1618" s="405"/>
    </row>
    <row r="1619" spans="1:1" x14ac:dyDescent="0.25">
      <c r="A1619" s="405"/>
    </row>
    <row r="1620" spans="1:1" x14ac:dyDescent="0.25">
      <c r="A1620" s="405"/>
    </row>
    <row r="1621" spans="1:1" x14ac:dyDescent="0.25">
      <c r="A1621" s="405"/>
    </row>
    <row r="1622" spans="1:1" x14ac:dyDescent="0.25">
      <c r="A1622" s="405"/>
    </row>
    <row r="1623" spans="1:1" x14ac:dyDescent="0.25">
      <c r="A1623" s="405"/>
    </row>
    <row r="1624" spans="1:1" x14ac:dyDescent="0.25">
      <c r="A1624" s="405"/>
    </row>
    <row r="1625" spans="1:1" x14ac:dyDescent="0.25">
      <c r="A1625" s="405"/>
    </row>
    <row r="1626" spans="1:1" x14ac:dyDescent="0.25">
      <c r="A1626" s="405"/>
    </row>
    <row r="1627" spans="1:1" x14ac:dyDescent="0.25">
      <c r="A1627" s="405"/>
    </row>
    <row r="1628" spans="1:1" x14ac:dyDescent="0.25">
      <c r="A1628" s="405"/>
    </row>
    <row r="1629" spans="1:1" x14ac:dyDescent="0.25">
      <c r="A1629" s="405"/>
    </row>
    <row r="1630" spans="1:1" x14ac:dyDescent="0.25">
      <c r="A1630" s="405"/>
    </row>
    <row r="1631" spans="1:1" x14ac:dyDescent="0.25">
      <c r="A1631" s="405"/>
    </row>
    <row r="1632" spans="1:1" x14ac:dyDescent="0.25">
      <c r="A1632" s="405"/>
    </row>
    <row r="1633" spans="1:1" x14ac:dyDescent="0.25">
      <c r="A1633" s="405"/>
    </row>
    <row r="1634" spans="1:1" x14ac:dyDescent="0.25">
      <c r="A1634" s="405"/>
    </row>
    <row r="1635" spans="1:1" x14ac:dyDescent="0.25">
      <c r="A1635" s="405"/>
    </row>
    <row r="1636" spans="1:1" x14ac:dyDescent="0.25">
      <c r="A1636" s="405"/>
    </row>
    <row r="1637" spans="1:1" x14ac:dyDescent="0.25">
      <c r="A1637" s="405"/>
    </row>
    <row r="1638" spans="1:1" x14ac:dyDescent="0.25">
      <c r="A1638" s="405"/>
    </row>
    <row r="1639" spans="1:1" x14ac:dyDescent="0.25">
      <c r="A1639" s="405"/>
    </row>
    <row r="1640" spans="1:1" x14ac:dyDescent="0.25">
      <c r="A1640" s="405"/>
    </row>
    <row r="1641" spans="1:1" x14ac:dyDescent="0.25">
      <c r="A1641" s="405"/>
    </row>
    <row r="1642" spans="1:1" x14ac:dyDescent="0.25">
      <c r="A1642" s="405"/>
    </row>
    <row r="1643" spans="1:1" x14ac:dyDescent="0.25">
      <c r="A1643" s="405"/>
    </row>
    <row r="1644" spans="1:1" x14ac:dyDescent="0.25">
      <c r="A1644" s="405"/>
    </row>
    <row r="1645" spans="1:1" x14ac:dyDescent="0.25">
      <c r="A1645" s="405"/>
    </row>
    <row r="1646" spans="1:1" x14ac:dyDescent="0.25">
      <c r="A1646" s="405"/>
    </row>
    <row r="1647" spans="1:1" x14ac:dyDescent="0.25">
      <c r="A1647" s="405"/>
    </row>
    <row r="1648" spans="1:1" x14ac:dyDescent="0.25">
      <c r="A1648" s="405"/>
    </row>
    <row r="1649" spans="1:1" x14ac:dyDescent="0.25">
      <c r="A1649" s="405"/>
    </row>
    <row r="1650" spans="1:1" x14ac:dyDescent="0.25">
      <c r="A1650" s="405"/>
    </row>
    <row r="1651" spans="1:1" x14ac:dyDescent="0.25">
      <c r="A1651" s="405"/>
    </row>
    <row r="1652" spans="1:1" x14ac:dyDescent="0.25">
      <c r="A1652" s="405"/>
    </row>
    <row r="1653" spans="1:1" x14ac:dyDescent="0.25">
      <c r="A1653" s="405"/>
    </row>
    <row r="1654" spans="1:1" x14ac:dyDescent="0.25">
      <c r="A1654" s="405"/>
    </row>
    <row r="1655" spans="1:1" x14ac:dyDescent="0.25">
      <c r="A1655" s="405"/>
    </row>
    <row r="1656" spans="1:1" x14ac:dyDescent="0.25">
      <c r="A1656" s="405"/>
    </row>
    <row r="1657" spans="1:1" x14ac:dyDescent="0.25">
      <c r="A1657" s="405"/>
    </row>
    <row r="1658" spans="1:1" x14ac:dyDescent="0.25">
      <c r="A1658" s="405"/>
    </row>
    <row r="1659" spans="1:1" x14ac:dyDescent="0.25">
      <c r="A1659" s="405"/>
    </row>
    <row r="1660" spans="1:1" x14ac:dyDescent="0.25">
      <c r="A1660" s="405"/>
    </row>
    <row r="1661" spans="1:1" x14ac:dyDescent="0.25">
      <c r="A1661" s="405"/>
    </row>
    <row r="1662" spans="1:1" x14ac:dyDescent="0.25">
      <c r="A1662" s="405"/>
    </row>
    <row r="1663" spans="1:1" x14ac:dyDescent="0.25">
      <c r="A1663" s="405"/>
    </row>
    <row r="1664" spans="1:1" x14ac:dyDescent="0.25">
      <c r="A1664" s="405"/>
    </row>
    <row r="1665" spans="1:1" x14ac:dyDescent="0.25">
      <c r="A1665" s="405"/>
    </row>
    <row r="1666" spans="1:1" x14ac:dyDescent="0.25">
      <c r="A1666" s="405"/>
    </row>
    <row r="1667" spans="1:1" x14ac:dyDescent="0.25">
      <c r="A1667" s="405"/>
    </row>
    <row r="1668" spans="1:1" x14ac:dyDescent="0.25">
      <c r="A1668" s="405"/>
    </row>
    <row r="1669" spans="1:1" x14ac:dyDescent="0.25">
      <c r="A1669" s="405"/>
    </row>
    <row r="1670" spans="1:1" x14ac:dyDescent="0.25">
      <c r="A1670" s="405"/>
    </row>
    <row r="1671" spans="1:1" x14ac:dyDescent="0.25">
      <c r="A1671" s="405"/>
    </row>
    <row r="1672" spans="1:1" x14ac:dyDescent="0.25">
      <c r="A1672" s="405"/>
    </row>
    <row r="1673" spans="1:1" x14ac:dyDescent="0.25">
      <c r="A1673" s="405"/>
    </row>
    <row r="1674" spans="1:1" x14ac:dyDescent="0.25">
      <c r="A1674" s="405"/>
    </row>
    <row r="1675" spans="1:1" x14ac:dyDescent="0.25">
      <c r="A1675" s="405"/>
    </row>
    <row r="1676" spans="1:1" x14ac:dyDescent="0.25">
      <c r="A1676" s="405"/>
    </row>
    <row r="1677" spans="1:1" x14ac:dyDescent="0.25">
      <c r="A1677" s="405"/>
    </row>
    <row r="1678" spans="1:1" x14ac:dyDescent="0.25">
      <c r="A1678" s="405"/>
    </row>
    <row r="1679" spans="1:1" x14ac:dyDescent="0.25">
      <c r="A1679" s="405"/>
    </row>
    <row r="1680" spans="1:1" x14ac:dyDescent="0.25">
      <c r="A1680" s="405"/>
    </row>
    <row r="1681" spans="1:1" x14ac:dyDescent="0.25">
      <c r="A1681" s="405"/>
    </row>
    <row r="1682" spans="1:1" x14ac:dyDescent="0.25">
      <c r="A1682" s="405"/>
    </row>
    <row r="1683" spans="1:1" x14ac:dyDescent="0.25">
      <c r="A1683" s="405"/>
    </row>
    <row r="1684" spans="1:1" x14ac:dyDescent="0.25">
      <c r="A1684" s="405"/>
    </row>
    <row r="1685" spans="1:1" x14ac:dyDescent="0.25">
      <c r="A1685" s="405"/>
    </row>
    <row r="1686" spans="1:1" x14ac:dyDescent="0.25">
      <c r="A1686" s="405"/>
    </row>
    <row r="1687" spans="1:1" x14ac:dyDescent="0.25">
      <c r="A1687" s="405"/>
    </row>
    <row r="1688" spans="1:1" x14ac:dyDescent="0.25">
      <c r="A1688" s="405"/>
    </row>
    <row r="1689" spans="1:1" x14ac:dyDescent="0.25">
      <c r="A1689" s="405"/>
    </row>
    <row r="1690" spans="1:1" x14ac:dyDescent="0.25">
      <c r="A1690" s="405"/>
    </row>
    <row r="1691" spans="1:1" x14ac:dyDescent="0.25">
      <c r="A1691" s="405"/>
    </row>
    <row r="1692" spans="1:1" x14ac:dyDescent="0.25">
      <c r="A1692" s="405"/>
    </row>
    <row r="1693" spans="1:1" x14ac:dyDescent="0.25">
      <c r="A1693" s="405"/>
    </row>
    <row r="1694" spans="1:1" x14ac:dyDescent="0.25">
      <c r="A1694" s="405"/>
    </row>
    <row r="1695" spans="1:1" x14ac:dyDescent="0.25">
      <c r="A1695" s="405"/>
    </row>
    <row r="1696" spans="1:1" x14ac:dyDescent="0.25">
      <c r="A1696" s="405"/>
    </row>
    <row r="1697" spans="1:1" x14ac:dyDescent="0.25">
      <c r="A1697" s="405"/>
    </row>
    <row r="1698" spans="1:1" x14ac:dyDescent="0.25">
      <c r="A1698" s="405"/>
    </row>
    <row r="1699" spans="1:1" x14ac:dyDescent="0.25">
      <c r="A1699" s="405"/>
    </row>
    <row r="1700" spans="1:1" x14ac:dyDescent="0.25">
      <c r="A1700" s="405"/>
    </row>
    <row r="1701" spans="1:1" x14ac:dyDescent="0.25">
      <c r="A1701" s="405"/>
    </row>
    <row r="1702" spans="1:1" x14ac:dyDescent="0.25">
      <c r="A1702" s="405"/>
    </row>
    <row r="1703" spans="1:1" x14ac:dyDescent="0.25">
      <c r="A1703" s="405"/>
    </row>
    <row r="1704" spans="1:1" x14ac:dyDescent="0.25">
      <c r="A1704" s="405"/>
    </row>
    <row r="1705" spans="1:1" x14ac:dyDescent="0.25">
      <c r="A1705" s="405"/>
    </row>
    <row r="1706" spans="1:1" x14ac:dyDescent="0.25">
      <c r="A1706" s="405"/>
    </row>
  </sheetData>
  <customSheetViews>
    <customSheetView guid="{CFED1871-9B9D-472F-82C9-C68C06036B2E}" scale="70" showGridLines="0">
      <pane xSplit="3" ySplit="7" topLeftCell="Q983" activePane="bottomRight" state="frozen"/>
      <selection pane="bottomRight" activeCell="C1000" activeCellId="3" sqref="C970 C976 C994 C1000"/>
      <pageMargins left="0.7" right="0.7" top="0.75" bottom="0.75" header="0.3" footer="0.3"/>
      <pageSetup paperSize="9" orientation="portrait" r:id="rId1"/>
    </customSheetView>
  </customSheetViews>
  <hyperlinks>
    <hyperlink ref="B1418" r:id="rId2" display="oemoreno@superbancos.gob.ec" xr:uid="{00000000-0004-0000-0200-000000000000}"/>
    <hyperlink ref="B1419" r:id="rId3" xr:uid="{00000000-0004-0000-0200-000001000000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00B0F0"/>
  </sheetPr>
  <dimension ref="A1:CT1063"/>
  <sheetViews>
    <sheetView showGridLines="0" zoomScale="70" zoomScaleNormal="70" workbookViewId="0">
      <pane xSplit="3" ySplit="7" topLeftCell="Y8" activePane="bottomRight" state="frozen"/>
      <selection activeCell="C28" sqref="C28"/>
      <selection pane="topRight" activeCell="C28" sqref="C28"/>
      <selection pane="bottomLeft" activeCell="C28" sqref="C28"/>
      <selection pane="bottomRight" activeCell="C28" sqref="C28"/>
    </sheetView>
  </sheetViews>
  <sheetFormatPr defaultColWidth="11.44140625" defaultRowHeight="13.8" x14ac:dyDescent="0.25"/>
  <cols>
    <col min="1" max="1" width="2.77734375" style="60" customWidth="1"/>
    <col min="2" max="2" width="14.77734375" style="84" customWidth="1"/>
    <col min="3" max="3" width="55.77734375" style="84" customWidth="1"/>
    <col min="4" max="4" width="24.77734375" style="117" customWidth="1"/>
    <col min="5" max="5" width="20.44140625" style="117" bestFit="1" customWidth="1"/>
    <col min="6" max="6" width="20.77734375" style="117" bestFit="1" customWidth="1"/>
    <col min="7" max="7" width="25" style="117" bestFit="1" customWidth="1"/>
    <col min="8" max="8" width="27.44140625" style="117" bestFit="1" customWidth="1"/>
    <col min="9" max="9" width="19.21875" style="117" bestFit="1" customWidth="1"/>
    <col min="10" max="10" width="24.21875" style="117" bestFit="1" customWidth="1"/>
    <col min="11" max="11" width="19.21875" style="117" bestFit="1" customWidth="1"/>
    <col min="12" max="12" width="19.44140625" style="117" bestFit="1" customWidth="1"/>
    <col min="13" max="13" width="27.77734375" style="117" customWidth="1"/>
    <col min="14" max="14" width="27.21875" style="117" bestFit="1" customWidth="1"/>
    <col min="15" max="15" width="18.77734375" style="117" bestFit="1" customWidth="1"/>
    <col min="16" max="16" width="19" style="94" bestFit="1" customWidth="1"/>
    <col min="17" max="17" width="20.5546875" style="84" bestFit="1" customWidth="1"/>
    <col min="18" max="18" width="27.44140625" style="84" bestFit="1" customWidth="1"/>
    <col min="19" max="19" width="21.21875" style="117" bestFit="1" customWidth="1"/>
    <col min="20" max="20" width="21" style="117" bestFit="1" customWidth="1"/>
    <col min="21" max="21" width="21.21875" style="117" customWidth="1"/>
    <col min="22" max="22" width="17.5546875" style="117" bestFit="1" customWidth="1"/>
    <col min="23" max="23" width="21.21875" style="84" customWidth="1"/>
    <col min="24" max="25" width="17.77734375" style="84" bestFit="1" customWidth="1"/>
    <col min="26" max="26" width="18.5546875" style="84" bestFit="1" customWidth="1"/>
    <col min="27" max="27" width="22.21875" style="84" bestFit="1" customWidth="1"/>
    <col min="28" max="28" width="28" style="84" customWidth="1"/>
    <col min="29" max="29" width="31.44140625" style="84" customWidth="1"/>
    <col min="30" max="30" width="27.44140625" style="84" bestFit="1" customWidth="1"/>
    <col min="31" max="31" width="22.5546875" style="84" bestFit="1" customWidth="1"/>
    <col min="32" max="32" width="25.44140625" style="84" bestFit="1" customWidth="1"/>
    <col min="33" max="33" width="30.5546875" style="84" customWidth="1"/>
    <col min="34" max="34" width="29.44140625" style="84" customWidth="1"/>
    <col min="35" max="35" width="29.21875" style="84" bestFit="1" customWidth="1"/>
    <col min="36" max="36" width="22.77734375" style="84" bestFit="1" customWidth="1"/>
    <col min="37" max="37" width="11.44140625" style="84"/>
    <col min="38" max="38" width="18.77734375" style="415" bestFit="1" customWidth="1"/>
    <col min="39" max="39" width="14.44140625" style="415" bestFit="1" customWidth="1"/>
    <col min="40" max="16384" width="11.44140625" style="84"/>
  </cols>
  <sheetData>
    <row r="1" spans="1:98" x14ac:dyDescent="0.25">
      <c r="B1" s="191"/>
      <c r="C1" s="191"/>
      <c r="H1" s="137"/>
    </row>
    <row r="2" spans="1:98" s="3" customFormat="1" x14ac:dyDescent="0.25">
      <c r="A2" s="62"/>
      <c r="B2" s="34" t="s">
        <v>531</v>
      </c>
      <c r="C2" s="63"/>
      <c r="D2" s="101"/>
      <c r="E2" s="103"/>
      <c r="F2" s="101"/>
      <c r="G2" s="108"/>
      <c r="H2" s="108"/>
      <c r="I2" s="101"/>
      <c r="J2" s="101"/>
      <c r="K2" s="101"/>
      <c r="L2" s="101"/>
      <c r="M2" s="101"/>
      <c r="N2" s="101"/>
      <c r="O2" s="101"/>
      <c r="P2" s="134"/>
      <c r="Q2" s="1"/>
      <c r="R2" s="1"/>
      <c r="S2" s="134"/>
      <c r="T2" s="134"/>
      <c r="U2" s="134"/>
      <c r="V2" s="134"/>
      <c r="AC2" s="55"/>
      <c r="AL2" s="416"/>
      <c r="AM2" s="416"/>
    </row>
    <row r="3" spans="1:98" s="3" customFormat="1" x14ac:dyDescent="0.25">
      <c r="A3" s="62"/>
      <c r="B3" s="34" t="s">
        <v>1166</v>
      </c>
      <c r="C3" s="63"/>
      <c r="D3" s="101"/>
      <c r="E3" s="101"/>
      <c r="F3" s="101"/>
      <c r="G3" s="108"/>
      <c r="H3" s="138"/>
      <c r="I3" s="101"/>
      <c r="J3" s="101"/>
      <c r="K3" s="101"/>
      <c r="L3" s="101"/>
      <c r="M3" s="101"/>
      <c r="N3" s="101"/>
      <c r="O3" s="101"/>
      <c r="P3" s="134"/>
      <c r="Q3" s="301"/>
      <c r="R3" s="1"/>
      <c r="S3" s="134"/>
      <c r="T3" s="134"/>
      <c r="U3" s="134"/>
      <c r="V3" s="134"/>
      <c r="AF3" s="55"/>
      <c r="AL3" s="416"/>
      <c r="AM3" s="416"/>
    </row>
    <row r="4" spans="1:98" s="3" customFormat="1" x14ac:dyDescent="0.25">
      <c r="A4" s="62"/>
      <c r="B4" s="568">
        <v>44377</v>
      </c>
      <c r="C4" s="568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94"/>
      <c r="Q4" s="84"/>
      <c r="R4" s="84"/>
      <c r="S4" s="117"/>
      <c r="T4" s="117"/>
      <c r="U4" s="117"/>
      <c r="V4" s="117"/>
      <c r="W4" s="84"/>
      <c r="X4" s="84"/>
      <c r="Y4" s="84"/>
      <c r="Z4" s="84"/>
      <c r="AA4" s="84"/>
      <c r="AB4" s="84"/>
      <c r="AC4" s="84"/>
      <c r="AD4" s="84"/>
      <c r="AE4" s="306"/>
      <c r="AF4" s="84"/>
      <c r="AG4" s="84"/>
      <c r="AH4" s="84"/>
      <c r="AI4" s="84"/>
      <c r="AJ4" s="84"/>
      <c r="AK4" s="84"/>
      <c r="AL4" s="415"/>
      <c r="AM4" s="415"/>
      <c r="AN4" s="84"/>
      <c r="AO4" s="84"/>
      <c r="AP4" s="84"/>
      <c r="AQ4" s="84"/>
      <c r="AR4" s="84"/>
      <c r="AS4" s="84"/>
    </row>
    <row r="5" spans="1:98" s="3" customFormat="1" x14ac:dyDescent="0.25">
      <c r="A5" s="62"/>
      <c r="B5" s="34" t="s">
        <v>9</v>
      </c>
      <c r="C5" s="63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34"/>
      <c r="Q5" s="1"/>
      <c r="R5" s="301"/>
      <c r="S5" s="134"/>
      <c r="T5" s="134"/>
      <c r="U5" s="134"/>
      <c r="V5" s="134"/>
      <c r="AE5" s="294"/>
      <c r="AL5" s="416"/>
      <c r="AM5" s="416"/>
    </row>
    <row r="6" spans="1:98" s="1" customFormat="1" ht="15" customHeight="1" x14ac:dyDescent="0.3">
      <c r="A6" s="186"/>
      <c r="B6" s="412" t="s">
        <v>1291</v>
      </c>
      <c r="C6" s="58"/>
      <c r="D6" s="327" t="s">
        <v>1139</v>
      </c>
      <c r="E6" s="327" t="s">
        <v>1140</v>
      </c>
      <c r="F6" s="327" t="s">
        <v>1141</v>
      </c>
      <c r="G6" s="327" t="s">
        <v>1142</v>
      </c>
      <c r="H6" s="410"/>
      <c r="I6" s="327" t="s">
        <v>1144</v>
      </c>
      <c r="J6" s="327" t="s">
        <v>1145</v>
      </c>
      <c r="K6" s="327" t="s">
        <v>1150</v>
      </c>
      <c r="L6" s="327" t="s">
        <v>1213</v>
      </c>
      <c r="M6" s="327" t="s">
        <v>1147</v>
      </c>
      <c r="N6" s="327" t="s">
        <v>1148</v>
      </c>
      <c r="O6" s="327" t="s">
        <v>1151</v>
      </c>
      <c r="P6" s="327" t="s">
        <v>1149</v>
      </c>
      <c r="Q6" s="327" t="s">
        <v>1146</v>
      </c>
      <c r="R6" s="411"/>
      <c r="S6" s="327" t="s">
        <v>1152</v>
      </c>
      <c r="T6" s="327" t="s">
        <v>1154</v>
      </c>
      <c r="U6" s="327" t="s">
        <v>1155</v>
      </c>
      <c r="V6" s="327" t="s">
        <v>1156</v>
      </c>
      <c r="W6" s="327" t="s">
        <v>1157</v>
      </c>
      <c r="X6" s="327" t="s">
        <v>1158</v>
      </c>
      <c r="Y6" s="327" t="s">
        <v>1292</v>
      </c>
      <c r="Z6" s="327" t="s">
        <v>1159</v>
      </c>
      <c r="AA6" s="327" t="s">
        <v>1293</v>
      </c>
      <c r="AB6" s="327" t="s">
        <v>1880</v>
      </c>
      <c r="AC6" s="327" t="s">
        <v>1294</v>
      </c>
      <c r="AD6" s="411"/>
      <c r="AE6" s="410"/>
      <c r="AF6" s="569" t="s">
        <v>1229</v>
      </c>
      <c r="AG6" s="570"/>
      <c r="AH6" s="570"/>
      <c r="AI6" s="571"/>
      <c r="AJ6" s="62"/>
      <c r="AK6" s="6"/>
      <c r="AL6" s="417"/>
      <c r="AM6" s="417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43" customFormat="1" ht="48.75" customHeight="1" x14ac:dyDescent="0.3">
      <c r="A7" s="339">
        <v>1</v>
      </c>
      <c r="B7" s="345" t="s">
        <v>10</v>
      </c>
      <c r="C7" s="349" t="s">
        <v>11</v>
      </c>
      <c r="D7" s="347" t="s">
        <v>1139</v>
      </c>
      <c r="E7" s="324" t="s">
        <v>1140</v>
      </c>
      <c r="F7" s="324" t="s">
        <v>1141</v>
      </c>
      <c r="G7" s="324" t="s">
        <v>1142</v>
      </c>
      <c r="H7" s="348" t="s">
        <v>1143</v>
      </c>
      <c r="I7" s="324" t="s">
        <v>1144</v>
      </c>
      <c r="J7" s="324" t="s">
        <v>1145</v>
      </c>
      <c r="K7" s="340" t="s">
        <v>1150</v>
      </c>
      <c r="L7" s="341" t="s">
        <v>1213</v>
      </c>
      <c r="M7" s="341" t="s">
        <v>1147</v>
      </c>
      <c r="N7" s="340" t="s">
        <v>1148</v>
      </c>
      <c r="O7" s="324" t="s">
        <v>1151</v>
      </c>
      <c r="P7" s="324" t="s">
        <v>1149</v>
      </c>
      <c r="Q7" s="324" t="s">
        <v>1146</v>
      </c>
      <c r="R7" s="348" t="s">
        <v>1153</v>
      </c>
      <c r="S7" s="324" t="s">
        <v>1152</v>
      </c>
      <c r="T7" s="324" t="s">
        <v>1154</v>
      </c>
      <c r="U7" s="324" t="s">
        <v>1155</v>
      </c>
      <c r="V7" s="341" t="s">
        <v>1156</v>
      </c>
      <c r="W7" s="324" t="s">
        <v>1157</v>
      </c>
      <c r="X7" s="324" t="s">
        <v>1158</v>
      </c>
      <c r="Y7" s="344" t="s">
        <v>1292</v>
      </c>
      <c r="Z7" s="324" t="s">
        <v>1159</v>
      </c>
      <c r="AA7" s="344" t="s">
        <v>1293</v>
      </c>
      <c r="AB7" s="324" t="s">
        <v>1160</v>
      </c>
      <c r="AC7" s="344" t="s">
        <v>1294</v>
      </c>
      <c r="AD7" s="348" t="s">
        <v>1161</v>
      </c>
      <c r="AE7" s="348" t="s">
        <v>1162</v>
      </c>
      <c r="AF7" s="340" t="s">
        <v>1163</v>
      </c>
      <c r="AG7" s="341" t="s">
        <v>1164</v>
      </c>
      <c r="AH7" s="342" t="s">
        <v>1165</v>
      </c>
      <c r="AI7" s="344" t="s">
        <v>1862</v>
      </c>
      <c r="AJ7" s="338" t="s">
        <v>1230</v>
      </c>
      <c r="AL7" s="418"/>
      <c r="AM7" s="418"/>
    </row>
    <row r="8" spans="1:98" x14ac:dyDescent="0.25">
      <c r="A8" s="60">
        <v>2</v>
      </c>
      <c r="B8" s="336"/>
      <c r="C8" s="337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S8" s="94"/>
      <c r="T8" s="94"/>
      <c r="U8" s="94"/>
      <c r="V8" s="94"/>
      <c r="AJ8" s="370"/>
    </row>
    <row r="9" spans="1:98" s="14" customFormat="1" ht="14.4" x14ac:dyDescent="0.3">
      <c r="A9" s="64">
        <v>3</v>
      </c>
      <c r="B9" s="82">
        <v>5</v>
      </c>
      <c r="C9" s="321" t="s">
        <v>532</v>
      </c>
      <c r="D9" s="501">
        <v>299270.60967999999</v>
      </c>
      <c r="E9" s="501">
        <v>367453.56670000002</v>
      </c>
      <c r="F9" s="501">
        <v>705544.93674000003</v>
      </c>
      <c r="G9" s="501">
        <v>261473.94469999999</v>
      </c>
      <c r="H9" s="356">
        <v>1633743.0578200002</v>
      </c>
      <c r="I9" s="501">
        <v>105658.07272</v>
      </c>
      <c r="J9" s="501">
        <v>155877.01172000001</v>
      </c>
      <c r="K9" s="501">
        <v>21761.114000000001</v>
      </c>
      <c r="L9" s="501">
        <v>223024.60159000001</v>
      </c>
      <c r="M9" s="501">
        <v>55613.601199999997</v>
      </c>
      <c r="N9" s="501">
        <v>157458.71382</v>
      </c>
      <c r="O9" s="501">
        <v>29005.341189999999</v>
      </c>
      <c r="P9" s="501">
        <v>37690.201699999998</v>
      </c>
      <c r="Q9" s="501">
        <v>69546.879790000006</v>
      </c>
      <c r="R9" s="356">
        <v>855635.5377300001</v>
      </c>
      <c r="S9" s="501">
        <v>24096.372940000001</v>
      </c>
      <c r="T9" s="501">
        <v>10820.69944</v>
      </c>
      <c r="U9" s="501">
        <v>2618.06113</v>
      </c>
      <c r="V9" s="501">
        <v>2235.0725200000002</v>
      </c>
      <c r="W9" s="501">
        <v>6118.7028300000002</v>
      </c>
      <c r="X9" s="501">
        <v>1417.6034099999999</v>
      </c>
      <c r="Y9" s="501">
        <v>7859.6063899999999</v>
      </c>
      <c r="Z9" s="501">
        <v>3341.96738</v>
      </c>
      <c r="AA9" s="501">
        <v>10235.67373</v>
      </c>
      <c r="AB9" s="501">
        <v>19233.739809999999</v>
      </c>
      <c r="AC9" s="501">
        <v>8954.1829799999996</v>
      </c>
      <c r="AD9" s="502">
        <v>96931.682560000001</v>
      </c>
      <c r="AE9" s="502">
        <v>2586310.2781100003</v>
      </c>
      <c r="AF9" s="486">
        <v>179219.82782000001</v>
      </c>
      <c r="AG9" s="486">
        <v>280873.27531</v>
      </c>
      <c r="AH9" s="486">
        <v>0</v>
      </c>
      <c r="AI9" s="486">
        <v>27049.463100000001</v>
      </c>
      <c r="AJ9" s="487">
        <v>2099167.7118800008</v>
      </c>
      <c r="AK9" s="40"/>
      <c r="AL9" s="419">
        <v>2586310.2781100008</v>
      </c>
      <c r="AM9" s="419">
        <v>0</v>
      </c>
    </row>
    <row r="10" spans="1:98" s="14" customFormat="1" ht="14.4" x14ac:dyDescent="0.3">
      <c r="A10" s="64"/>
      <c r="B10" s="13"/>
      <c r="D10" s="502"/>
      <c r="E10" s="502"/>
      <c r="F10" s="502"/>
      <c r="G10" s="502"/>
      <c r="H10" s="356"/>
      <c r="I10" s="502"/>
      <c r="J10" s="502"/>
      <c r="K10" s="502"/>
      <c r="L10" s="502"/>
      <c r="M10" s="502"/>
      <c r="N10" s="502"/>
      <c r="O10" s="502"/>
      <c r="P10" s="502"/>
      <c r="Q10" s="502"/>
      <c r="R10" s="357"/>
      <c r="S10" s="502"/>
      <c r="T10" s="502"/>
      <c r="U10" s="502"/>
      <c r="V10" s="502"/>
      <c r="W10" s="502"/>
      <c r="X10" s="502"/>
      <c r="Y10" s="502"/>
      <c r="Z10" s="502"/>
      <c r="AA10" s="502"/>
      <c r="AB10" s="502"/>
      <c r="AC10" s="502"/>
      <c r="AD10" s="239"/>
      <c r="AE10" s="502"/>
      <c r="AF10" s="233"/>
      <c r="AG10" s="233"/>
      <c r="AH10" s="233"/>
      <c r="AI10" s="233"/>
      <c r="AJ10" s="488"/>
      <c r="AK10" s="40"/>
      <c r="AL10" s="419"/>
      <c r="AM10" s="419"/>
    </row>
    <row r="11" spans="1:98" s="14" customFormat="1" ht="14.4" x14ac:dyDescent="0.3">
      <c r="A11" s="64">
        <v>5</v>
      </c>
      <c r="B11" s="82">
        <v>51</v>
      </c>
      <c r="C11" s="320" t="s">
        <v>533</v>
      </c>
      <c r="D11" s="501">
        <v>202420.18163000001</v>
      </c>
      <c r="E11" s="501">
        <v>235178.19037999999</v>
      </c>
      <c r="F11" s="501">
        <v>468930.42894000001</v>
      </c>
      <c r="G11" s="501">
        <v>185330.60031000001</v>
      </c>
      <c r="H11" s="356">
        <v>1091859.4012600002</v>
      </c>
      <c r="I11" s="501">
        <v>77331.682650000002</v>
      </c>
      <c r="J11" s="501">
        <v>119389.24327000001</v>
      </c>
      <c r="K11" s="501">
        <v>9421.2929999999997</v>
      </c>
      <c r="L11" s="501">
        <v>109818.72702999999</v>
      </c>
      <c r="M11" s="501">
        <v>45335.657800000001</v>
      </c>
      <c r="N11" s="501">
        <v>124080.59538</v>
      </c>
      <c r="O11" s="501">
        <v>25250.836299999999</v>
      </c>
      <c r="P11" s="501">
        <v>32910.968580000001</v>
      </c>
      <c r="Q11" s="501">
        <v>51400.283960000001</v>
      </c>
      <c r="R11" s="356">
        <v>594939.28797000006</v>
      </c>
      <c r="S11" s="501">
        <v>19757.90999</v>
      </c>
      <c r="T11" s="501">
        <v>7839.8148799999999</v>
      </c>
      <c r="U11" s="501">
        <v>2203.1706399999998</v>
      </c>
      <c r="V11" s="501">
        <v>1975.66542</v>
      </c>
      <c r="W11" s="501">
        <v>5626.6699200000003</v>
      </c>
      <c r="X11" s="501">
        <v>1134.92102</v>
      </c>
      <c r="Y11" s="501">
        <v>5900.1906499999996</v>
      </c>
      <c r="Z11" s="501">
        <v>1095.76911</v>
      </c>
      <c r="AA11" s="501">
        <v>8793.9972899999993</v>
      </c>
      <c r="AB11" s="501">
        <v>12806.44729</v>
      </c>
      <c r="AC11" s="501">
        <v>8011.9269100000001</v>
      </c>
      <c r="AD11" s="502">
        <v>75146.48311999999</v>
      </c>
      <c r="AE11" s="502">
        <v>1761945.1723500001</v>
      </c>
      <c r="AF11" s="486">
        <v>133501.88837999999</v>
      </c>
      <c r="AG11" s="486">
        <v>157130.05025</v>
      </c>
      <c r="AH11" s="486">
        <v>0</v>
      </c>
      <c r="AI11" s="486">
        <v>22706.114849999998</v>
      </c>
      <c r="AJ11" s="487">
        <v>1448607.1188700004</v>
      </c>
      <c r="AK11" s="40"/>
      <c r="AL11" s="419">
        <v>1761945.1723500004</v>
      </c>
      <c r="AM11" s="419">
        <v>0</v>
      </c>
    </row>
    <row r="12" spans="1:98" ht="14.4" x14ac:dyDescent="0.3">
      <c r="A12" s="61">
        <v>6</v>
      </c>
      <c r="B12" s="83">
        <v>5101</v>
      </c>
      <c r="C12" s="322" t="s">
        <v>950</v>
      </c>
      <c r="D12" s="403">
        <v>512.87798999999995</v>
      </c>
      <c r="E12" s="403">
        <v>27.8354</v>
      </c>
      <c r="F12" s="403">
        <v>41.925379999999997</v>
      </c>
      <c r="G12" s="403">
        <v>874.49654999999996</v>
      </c>
      <c r="H12" s="357">
        <v>1457.1353199999999</v>
      </c>
      <c r="I12" s="403">
        <v>1893.80555</v>
      </c>
      <c r="J12" s="403">
        <v>1265.5364300000001</v>
      </c>
      <c r="K12" s="403">
        <v>119.018</v>
      </c>
      <c r="L12" s="403">
        <v>34.789369999999998</v>
      </c>
      <c r="M12" s="403">
        <v>593.67420000000004</v>
      </c>
      <c r="N12" s="403">
        <v>1110.1346699999999</v>
      </c>
      <c r="O12" s="403">
        <v>95.680179999999993</v>
      </c>
      <c r="P12" s="403">
        <v>340.33873</v>
      </c>
      <c r="Q12" s="403">
        <v>72.274940000000001</v>
      </c>
      <c r="R12" s="357">
        <v>5525.2520700000014</v>
      </c>
      <c r="S12" s="403">
        <v>116.91933</v>
      </c>
      <c r="T12" s="403">
        <v>82.547560000000004</v>
      </c>
      <c r="U12" s="403">
        <v>6.7180000000000004E-2</v>
      </c>
      <c r="V12" s="403">
        <v>0.11174000000000001</v>
      </c>
      <c r="W12" s="403">
        <v>610.29294000000004</v>
      </c>
      <c r="X12" s="403">
        <v>1.361</v>
      </c>
      <c r="Y12" s="403">
        <v>0.72450999999999999</v>
      </c>
      <c r="Z12" s="403">
        <v>16.65822</v>
      </c>
      <c r="AA12" s="403">
        <v>19.44088</v>
      </c>
      <c r="AB12" s="403">
        <v>60.856200000000001</v>
      </c>
      <c r="AC12" s="403">
        <v>45.674039999999998</v>
      </c>
      <c r="AD12" s="239">
        <v>954.65359999999998</v>
      </c>
      <c r="AE12" s="239">
        <v>7937.0409900000013</v>
      </c>
      <c r="AF12" s="233">
        <v>1229.1526699999999</v>
      </c>
      <c r="AG12" s="233">
        <v>628.57531000000006</v>
      </c>
      <c r="AH12" s="233">
        <v>0</v>
      </c>
      <c r="AI12" s="233">
        <v>65.839429999999993</v>
      </c>
      <c r="AJ12" s="488">
        <v>6013.4735800000017</v>
      </c>
      <c r="AK12" s="40"/>
      <c r="AL12" s="419">
        <v>7937.0409900000013</v>
      </c>
      <c r="AM12" s="419">
        <v>0</v>
      </c>
    </row>
    <row r="13" spans="1:98" ht="14.4" x14ac:dyDescent="0.3">
      <c r="A13" s="60">
        <v>7</v>
      </c>
      <c r="B13" s="83">
        <v>5102</v>
      </c>
      <c r="C13" s="322" t="s">
        <v>435</v>
      </c>
      <c r="D13" s="403">
        <v>0</v>
      </c>
      <c r="E13" s="403">
        <v>0</v>
      </c>
      <c r="F13" s="403">
        <v>4.3611199999999997</v>
      </c>
      <c r="G13" s="403">
        <v>0</v>
      </c>
      <c r="H13" s="357">
        <v>4.3611199999999997</v>
      </c>
      <c r="I13" s="403">
        <v>0</v>
      </c>
      <c r="J13" s="403">
        <v>0</v>
      </c>
      <c r="K13" s="403">
        <v>0</v>
      </c>
      <c r="L13" s="403">
        <v>0</v>
      </c>
      <c r="M13" s="403">
        <v>0</v>
      </c>
      <c r="N13" s="403">
        <v>0</v>
      </c>
      <c r="O13" s="403">
        <v>0</v>
      </c>
      <c r="P13" s="403">
        <v>0</v>
      </c>
      <c r="Q13" s="403">
        <v>0</v>
      </c>
      <c r="R13" s="357">
        <v>0</v>
      </c>
      <c r="S13" s="403">
        <v>0</v>
      </c>
      <c r="T13" s="403">
        <v>0</v>
      </c>
      <c r="U13" s="403">
        <v>0</v>
      </c>
      <c r="V13" s="403">
        <v>0</v>
      </c>
      <c r="W13" s="403">
        <v>0</v>
      </c>
      <c r="X13" s="403">
        <v>0</v>
      </c>
      <c r="Y13" s="403">
        <v>0</v>
      </c>
      <c r="Z13" s="403">
        <v>0</v>
      </c>
      <c r="AA13" s="403">
        <v>0</v>
      </c>
      <c r="AB13" s="403">
        <v>0</v>
      </c>
      <c r="AC13" s="403">
        <v>0</v>
      </c>
      <c r="AD13" s="239">
        <v>0</v>
      </c>
      <c r="AE13" s="239">
        <v>4.3611199999999997</v>
      </c>
      <c r="AF13" s="233">
        <v>0</v>
      </c>
      <c r="AG13" s="233">
        <v>0</v>
      </c>
      <c r="AH13" s="233">
        <v>0</v>
      </c>
      <c r="AI13" s="233">
        <v>0</v>
      </c>
      <c r="AJ13" s="488">
        <v>4.3611199999999997</v>
      </c>
      <c r="AK13" s="40"/>
      <c r="AL13" s="419">
        <v>4.3611199999999997</v>
      </c>
      <c r="AM13" s="419">
        <v>0</v>
      </c>
    </row>
    <row r="14" spans="1:98" ht="14.4" x14ac:dyDescent="0.3">
      <c r="A14" s="64">
        <v>8</v>
      </c>
      <c r="B14" s="83">
        <v>5103</v>
      </c>
      <c r="C14" s="322" t="s">
        <v>951</v>
      </c>
      <c r="D14" s="403">
        <v>5728.8590899999999</v>
      </c>
      <c r="E14" s="403">
        <v>9419.12853</v>
      </c>
      <c r="F14" s="403">
        <v>17256.187699999999</v>
      </c>
      <c r="G14" s="403">
        <v>4411.0005199999996</v>
      </c>
      <c r="H14" s="357">
        <v>36815.175839999996</v>
      </c>
      <c r="I14" s="403">
        <v>8664.0976300000002</v>
      </c>
      <c r="J14" s="403">
        <v>4428.7102000000004</v>
      </c>
      <c r="K14" s="403">
        <v>1895.375</v>
      </c>
      <c r="L14" s="403">
        <v>1004.41845</v>
      </c>
      <c r="M14" s="403">
        <v>1350.15284</v>
      </c>
      <c r="N14" s="403">
        <v>8862.6538600000003</v>
      </c>
      <c r="O14" s="403">
        <v>833.16093000000001</v>
      </c>
      <c r="P14" s="403">
        <v>2375.1539299999999</v>
      </c>
      <c r="Q14" s="403">
        <v>1279.2847099999999</v>
      </c>
      <c r="R14" s="357">
        <v>30693.007550000002</v>
      </c>
      <c r="S14" s="403">
        <v>237.74578</v>
      </c>
      <c r="T14" s="403">
        <v>1148.3001899999999</v>
      </c>
      <c r="U14" s="403">
        <v>115.55757</v>
      </c>
      <c r="V14" s="403">
        <v>88.107249999999993</v>
      </c>
      <c r="W14" s="403">
        <v>877.56421999999998</v>
      </c>
      <c r="X14" s="403">
        <v>29.00995</v>
      </c>
      <c r="Y14" s="403">
        <v>73.471329999999995</v>
      </c>
      <c r="Z14" s="403">
        <v>63.68685</v>
      </c>
      <c r="AA14" s="403">
        <v>546.18607999999995</v>
      </c>
      <c r="AB14" s="403">
        <v>165.96602999999999</v>
      </c>
      <c r="AC14" s="403">
        <v>27.124590000000001</v>
      </c>
      <c r="AD14" s="239">
        <v>3372.7198399999997</v>
      </c>
      <c r="AE14" s="239">
        <v>70880.903229999996</v>
      </c>
      <c r="AF14" s="233">
        <v>10758.02886</v>
      </c>
      <c r="AG14" s="233">
        <v>2442.6785399999999</v>
      </c>
      <c r="AH14" s="233">
        <v>0</v>
      </c>
      <c r="AI14" s="233">
        <v>646.78199999999993</v>
      </c>
      <c r="AJ14" s="488">
        <v>57033.413829999998</v>
      </c>
      <c r="AK14" s="40"/>
      <c r="AL14" s="419">
        <v>70880.903229999996</v>
      </c>
      <c r="AM14" s="419">
        <v>0</v>
      </c>
    </row>
    <row r="15" spans="1:98" ht="14.4" x14ac:dyDescent="0.3">
      <c r="A15" s="60">
        <v>9</v>
      </c>
      <c r="B15" s="83">
        <v>5104</v>
      </c>
      <c r="C15" s="322" t="s">
        <v>952</v>
      </c>
      <c r="D15" s="403">
        <v>196178.44454999999</v>
      </c>
      <c r="E15" s="403">
        <v>225710.56070999999</v>
      </c>
      <c r="F15" s="403">
        <v>449457.34779999999</v>
      </c>
      <c r="G15" s="403">
        <v>180045.10324</v>
      </c>
      <c r="H15" s="357">
        <v>1051391.4563</v>
      </c>
      <c r="I15" s="403">
        <v>66771.37573</v>
      </c>
      <c r="J15" s="403">
        <v>113513.38599</v>
      </c>
      <c r="K15" s="403">
        <v>7395.0640000000003</v>
      </c>
      <c r="L15" s="403">
        <v>108763.31022</v>
      </c>
      <c r="M15" s="403">
        <v>43391.830759999997</v>
      </c>
      <c r="N15" s="403">
        <v>114107.80684999999</v>
      </c>
      <c r="O15" s="403">
        <v>24321.995190000001</v>
      </c>
      <c r="P15" s="403">
        <v>30195.475920000001</v>
      </c>
      <c r="Q15" s="403">
        <v>50048.724260000003</v>
      </c>
      <c r="R15" s="357">
        <v>558508.96892000001</v>
      </c>
      <c r="S15" s="403">
        <v>19403.244879999998</v>
      </c>
      <c r="T15" s="403">
        <v>6605.8211300000003</v>
      </c>
      <c r="U15" s="403">
        <v>2082.8516</v>
      </c>
      <c r="V15" s="403">
        <v>1887.44643</v>
      </c>
      <c r="W15" s="403">
        <v>4138.8127599999998</v>
      </c>
      <c r="X15" s="403">
        <v>1104.55007</v>
      </c>
      <c r="Y15" s="403">
        <v>5825.9948100000001</v>
      </c>
      <c r="Z15" s="403">
        <v>1015.42404</v>
      </c>
      <c r="AA15" s="403">
        <v>8228.3703299999997</v>
      </c>
      <c r="AB15" s="403">
        <v>12579.62506</v>
      </c>
      <c r="AC15" s="403">
        <v>7939.1282799999999</v>
      </c>
      <c r="AD15" s="239">
        <v>70811.269389999987</v>
      </c>
      <c r="AE15" s="239">
        <v>1680711.6946100001</v>
      </c>
      <c r="AF15" s="233">
        <v>121502.87084999999</v>
      </c>
      <c r="AG15" s="233">
        <v>154042.58740999998</v>
      </c>
      <c r="AH15" s="233">
        <v>0</v>
      </c>
      <c r="AI15" s="233">
        <v>21993.493419999999</v>
      </c>
      <c r="AJ15" s="488">
        <v>1383172.7429299999</v>
      </c>
      <c r="AK15" s="40"/>
      <c r="AL15" s="419">
        <v>1680711.6946099999</v>
      </c>
      <c r="AM15" s="419">
        <v>0</v>
      </c>
    </row>
    <row r="16" spans="1:98" ht="14.4" x14ac:dyDescent="0.3">
      <c r="A16" s="64">
        <v>10</v>
      </c>
      <c r="B16" s="83">
        <v>510405</v>
      </c>
      <c r="C16" s="322" t="s">
        <v>1649</v>
      </c>
      <c r="D16" s="403">
        <v>71107.067500000005</v>
      </c>
      <c r="E16" s="403">
        <v>28875.440630000001</v>
      </c>
      <c r="F16" s="403">
        <v>100210.89369</v>
      </c>
      <c r="G16" s="403">
        <v>90200.464430000007</v>
      </c>
      <c r="H16" s="357">
        <v>290393.86625000002</v>
      </c>
      <c r="I16" s="403">
        <v>21980.320189999999</v>
      </c>
      <c r="J16" s="403">
        <v>69019.928969999994</v>
      </c>
      <c r="K16" s="403">
        <v>5135.0789999999997</v>
      </c>
      <c r="L16" s="403">
        <v>598.92524000000003</v>
      </c>
      <c r="M16" s="403">
        <v>2203.89491</v>
      </c>
      <c r="N16" s="403">
        <v>80028.473849999995</v>
      </c>
      <c r="O16" s="403">
        <v>4267.6500500000002</v>
      </c>
      <c r="P16" s="403">
        <v>16310.155650000001</v>
      </c>
      <c r="Q16" s="403">
        <v>0</v>
      </c>
      <c r="R16" s="357">
        <v>199544.42785999997</v>
      </c>
      <c r="S16" s="403">
        <v>12967.149359999999</v>
      </c>
      <c r="T16" s="403">
        <v>1962.58647</v>
      </c>
      <c r="U16" s="403">
        <v>634.64973999999995</v>
      </c>
      <c r="V16" s="403">
        <v>189.39497</v>
      </c>
      <c r="W16" s="403">
        <v>3140.27214</v>
      </c>
      <c r="X16" s="403">
        <v>31.855930000000001</v>
      </c>
      <c r="Y16" s="403">
        <v>0</v>
      </c>
      <c r="Z16" s="403">
        <v>376.66253</v>
      </c>
      <c r="AA16" s="403">
        <v>0</v>
      </c>
      <c r="AB16" s="403">
        <v>464.90474</v>
      </c>
      <c r="AC16" s="403">
        <v>0</v>
      </c>
      <c r="AD16" s="239">
        <v>19767.475880000005</v>
      </c>
      <c r="AE16" s="239">
        <v>509705.76999</v>
      </c>
      <c r="AF16" s="233">
        <v>85163.552849999993</v>
      </c>
      <c r="AG16" s="233">
        <v>2992.2151199999998</v>
      </c>
      <c r="AH16" s="233">
        <v>0</v>
      </c>
      <c r="AI16" s="233">
        <v>0</v>
      </c>
      <c r="AJ16" s="488">
        <v>421550.00202000001</v>
      </c>
      <c r="AK16" s="40"/>
      <c r="AL16" s="419">
        <v>509705.76999</v>
      </c>
      <c r="AM16" s="419">
        <v>0</v>
      </c>
    </row>
    <row r="17" spans="1:39" ht="14.4" x14ac:dyDescent="0.3">
      <c r="A17" s="61">
        <v>11</v>
      </c>
      <c r="B17" s="83">
        <v>510410</v>
      </c>
      <c r="C17" s="322" t="s">
        <v>106</v>
      </c>
      <c r="D17" s="403">
        <v>92024.232099999994</v>
      </c>
      <c r="E17" s="403">
        <v>113020.85202000001</v>
      </c>
      <c r="F17" s="403">
        <v>157670.50033000001</v>
      </c>
      <c r="G17" s="403">
        <v>66948.812439999994</v>
      </c>
      <c r="H17" s="357">
        <v>429664.39689000003</v>
      </c>
      <c r="I17" s="403">
        <v>34444.801359999998</v>
      </c>
      <c r="J17" s="403">
        <v>39775.905919999997</v>
      </c>
      <c r="K17" s="403">
        <v>0</v>
      </c>
      <c r="L17" s="403">
        <v>101317.66209</v>
      </c>
      <c r="M17" s="403">
        <v>34426.391309999999</v>
      </c>
      <c r="N17" s="403">
        <v>22719.69081</v>
      </c>
      <c r="O17" s="403">
        <v>8967.6879399999998</v>
      </c>
      <c r="P17" s="403">
        <v>11298.921420000001</v>
      </c>
      <c r="Q17" s="403">
        <v>21477.784339999998</v>
      </c>
      <c r="R17" s="357">
        <v>274428.84519000002</v>
      </c>
      <c r="S17" s="403">
        <v>190.80482000000001</v>
      </c>
      <c r="T17" s="403">
        <v>3822.2574599999998</v>
      </c>
      <c r="U17" s="403">
        <v>622.43136000000004</v>
      </c>
      <c r="V17" s="403">
        <v>1205.2238600000001</v>
      </c>
      <c r="W17" s="403">
        <v>57.568570000000001</v>
      </c>
      <c r="X17" s="403">
        <v>654.27395000000001</v>
      </c>
      <c r="Y17" s="403">
        <v>273.976</v>
      </c>
      <c r="Z17" s="403">
        <v>326.86106000000001</v>
      </c>
      <c r="AA17" s="403">
        <v>0</v>
      </c>
      <c r="AB17" s="403">
        <v>2262.6703299999999</v>
      </c>
      <c r="AC17" s="403">
        <v>0</v>
      </c>
      <c r="AD17" s="239">
        <v>9416.0674099999997</v>
      </c>
      <c r="AE17" s="239">
        <v>713509.30949000001</v>
      </c>
      <c r="AF17" s="233">
        <v>22719.69081</v>
      </c>
      <c r="AG17" s="233">
        <v>136949.27726</v>
      </c>
      <c r="AH17" s="233">
        <v>0</v>
      </c>
      <c r="AI17" s="233">
        <v>273.976</v>
      </c>
      <c r="AJ17" s="488">
        <v>553566.36541999993</v>
      </c>
      <c r="AK17" s="40"/>
      <c r="AL17" s="419">
        <v>713509.3094899999</v>
      </c>
      <c r="AM17" s="419">
        <v>0</v>
      </c>
    </row>
    <row r="18" spans="1:39" ht="14.4" x14ac:dyDescent="0.3">
      <c r="A18" s="60">
        <v>12</v>
      </c>
      <c r="B18" s="83">
        <v>510415</v>
      </c>
      <c r="C18" s="322" t="s">
        <v>804</v>
      </c>
      <c r="D18" s="403">
        <v>9305.9994600000009</v>
      </c>
      <c r="E18" s="403">
        <v>20692.426240000001</v>
      </c>
      <c r="F18" s="403">
        <v>38447.33034</v>
      </c>
      <c r="G18" s="403">
        <v>12737.73237</v>
      </c>
      <c r="H18" s="357">
        <v>81183.488410000005</v>
      </c>
      <c r="I18" s="403">
        <v>2515.72156</v>
      </c>
      <c r="J18" s="403">
        <v>3415.24395</v>
      </c>
      <c r="K18" s="403">
        <v>0</v>
      </c>
      <c r="L18" s="403">
        <v>0</v>
      </c>
      <c r="M18" s="403">
        <v>4121.7422399999996</v>
      </c>
      <c r="N18" s="403">
        <v>5471.8568299999997</v>
      </c>
      <c r="O18" s="403">
        <v>1811.1064899999999</v>
      </c>
      <c r="P18" s="403">
        <v>925.37616000000003</v>
      </c>
      <c r="Q18" s="403">
        <v>1.4111</v>
      </c>
      <c r="R18" s="357">
        <v>18262.458329999998</v>
      </c>
      <c r="S18" s="403">
        <v>634.56997999999999</v>
      </c>
      <c r="T18" s="403">
        <v>61.272939999999998</v>
      </c>
      <c r="U18" s="403">
        <v>1.3995200000000001</v>
      </c>
      <c r="V18" s="403">
        <v>2.6818300000000002</v>
      </c>
      <c r="W18" s="403">
        <v>7.0899200000000002</v>
      </c>
      <c r="X18" s="403">
        <v>0.13643</v>
      </c>
      <c r="Y18" s="403">
        <v>0</v>
      </c>
      <c r="Z18" s="403">
        <v>94.966499999999996</v>
      </c>
      <c r="AA18" s="403">
        <v>0</v>
      </c>
      <c r="AB18" s="403">
        <v>224.34107</v>
      </c>
      <c r="AC18" s="403">
        <v>0</v>
      </c>
      <c r="AD18" s="239">
        <v>1026.4581900000001</v>
      </c>
      <c r="AE18" s="239">
        <v>100472.40493</v>
      </c>
      <c r="AF18" s="233">
        <v>5471.8568299999997</v>
      </c>
      <c r="AG18" s="233">
        <v>4124.42407</v>
      </c>
      <c r="AH18" s="233">
        <v>0</v>
      </c>
      <c r="AI18" s="233">
        <v>0</v>
      </c>
      <c r="AJ18" s="488">
        <v>90876.124030000006</v>
      </c>
      <c r="AK18" s="40"/>
      <c r="AL18" s="419">
        <v>100472.40493</v>
      </c>
      <c r="AM18" s="419">
        <v>0</v>
      </c>
    </row>
    <row r="19" spans="1:39" ht="14.4" x14ac:dyDescent="0.3">
      <c r="A19" s="64">
        <v>13</v>
      </c>
      <c r="B19" s="83">
        <v>510420</v>
      </c>
      <c r="C19" s="322" t="s">
        <v>1815</v>
      </c>
      <c r="D19" s="403">
        <v>14454.46463</v>
      </c>
      <c r="E19" s="403">
        <v>467.84651000000002</v>
      </c>
      <c r="F19" s="403">
        <v>93079.465339999995</v>
      </c>
      <c r="G19" s="403">
        <v>1308.19886</v>
      </c>
      <c r="H19" s="357">
        <v>109309.97534</v>
      </c>
      <c r="I19" s="403">
        <v>464.05820999999997</v>
      </c>
      <c r="J19" s="403">
        <v>0</v>
      </c>
      <c r="K19" s="403">
        <v>0</v>
      </c>
      <c r="L19" s="403">
        <v>0</v>
      </c>
      <c r="M19" s="403">
        <v>0</v>
      </c>
      <c r="N19" s="403">
        <v>256.72071999999997</v>
      </c>
      <c r="O19" s="403">
        <v>4822.5044600000001</v>
      </c>
      <c r="P19" s="403">
        <v>523.30363</v>
      </c>
      <c r="Q19" s="403">
        <v>26960.514169999999</v>
      </c>
      <c r="R19" s="357">
        <v>33027.101190000001</v>
      </c>
      <c r="S19" s="403">
        <v>4139.94751</v>
      </c>
      <c r="T19" s="403">
        <v>6.9968899999999996</v>
      </c>
      <c r="U19" s="403">
        <v>619.83574999999996</v>
      </c>
      <c r="V19" s="403">
        <v>95.7042</v>
      </c>
      <c r="W19" s="403">
        <v>928.62037999999995</v>
      </c>
      <c r="X19" s="403">
        <v>53.050080000000001</v>
      </c>
      <c r="Y19" s="403">
        <v>4369.0443500000001</v>
      </c>
      <c r="Z19" s="403">
        <v>6.2095799999999999</v>
      </c>
      <c r="AA19" s="403">
        <v>7940.5743199999997</v>
      </c>
      <c r="AB19" s="403">
        <v>4065.2648100000001</v>
      </c>
      <c r="AC19" s="403">
        <v>7508.4241700000002</v>
      </c>
      <c r="AD19" s="239">
        <v>29733.672039999998</v>
      </c>
      <c r="AE19" s="239">
        <v>172070.74857000003</v>
      </c>
      <c r="AF19" s="233">
        <v>256.72071999999997</v>
      </c>
      <c r="AG19" s="233">
        <v>95.7042</v>
      </c>
      <c r="AH19" s="233">
        <v>0</v>
      </c>
      <c r="AI19" s="233">
        <v>19818.042840000002</v>
      </c>
      <c r="AJ19" s="488">
        <v>151900.28081</v>
      </c>
      <c r="AK19" s="40"/>
      <c r="AL19" s="419">
        <v>172070.74857</v>
      </c>
      <c r="AM19" s="419">
        <v>0</v>
      </c>
    </row>
    <row r="20" spans="1:39" ht="14.4" x14ac:dyDescent="0.3">
      <c r="A20" s="60">
        <v>14</v>
      </c>
      <c r="B20" s="83">
        <v>510421</v>
      </c>
      <c r="C20" s="322" t="s">
        <v>805</v>
      </c>
      <c r="D20" s="403">
        <v>0</v>
      </c>
      <c r="E20" s="403">
        <v>0</v>
      </c>
      <c r="F20" s="403">
        <v>0</v>
      </c>
      <c r="G20" s="403">
        <v>0</v>
      </c>
      <c r="H20" s="357">
        <v>0</v>
      </c>
      <c r="I20" s="403">
        <v>0</v>
      </c>
      <c r="J20" s="403">
        <v>0</v>
      </c>
      <c r="K20" s="403">
        <v>0</v>
      </c>
      <c r="L20" s="403">
        <v>0</v>
      </c>
      <c r="M20" s="403">
        <v>0</v>
      </c>
      <c r="N20" s="403">
        <v>0</v>
      </c>
      <c r="O20" s="403">
        <v>0</v>
      </c>
      <c r="P20" s="403">
        <v>0</v>
      </c>
      <c r="Q20" s="403">
        <v>0</v>
      </c>
      <c r="R20" s="357">
        <v>0</v>
      </c>
      <c r="S20" s="403">
        <v>0</v>
      </c>
      <c r="T20" s="403">
        <v>0</v>
      </c>
      <c r="U20" s="403">
        <v>0</v>
      </c>
      <c r="V20" s="403">
        <v>0</v>
      </c>
      <c r="W20" s="403">
        <v>0</v>
      </c>
      <c r="X20" s="403">
        <v>0</v>
      </c>
      <c r="Y20" s="403">
        <v>0</v>
      </c>
      <c r="Z20" s="403">
        <v>0</v>
      </c>
      <c r="AA20" s="403">
        <v>0</v>
      </c>
      <c r="AB20" s="403">
        <v>0</v>
      </c>
      <c r="AC20" s="403">
        <v>0</v>
      </c>
      <c r="AD20" s="239">
        <v>0</v>
      </c>
      <c r="AE20" s="239">
        <v>0</v>
      </c>
      <c r="AF20" s="233">
        <v>0</v>
      </c>
      <c r="AG20" s="233">
        <v>0</v>
      </c>
      <c r="AH20" s="233">
        <v>0</v>
      </c>
      <c r="AI20" s="233">
        <v>0</v>
      </c>
      <c r="AJ20" s="488">
        <v>0</v>
      </c>
      <c r="AK20" s="40"/>
      <c r="AL20" s="419">
        <v>0</v>
      </c>
      <c r="AM20" s="419">
        <v>0</v>
      </c>
    </row>
    <row r="21" spans="1:39" ht="14.4" x14ac:dyDescent="0.3">
      <c r="A21" s="64">
        <v>15</v>
      </c>
      <c r="B21" s="83">
        <v>510425</v>
      </c>
      <c r="C21" s="322" t="s">
        <v>806</v>
      </c>
      <c r="D21" s="403">
        <v>0</v>
      </c>
      <c r="E21" s="403">
        <v>0</v>
      </c>
      <c r="F21" s="403">
        <v>0</v>
      </c>
      <c r="G21" s="403">
        <v>0</v>
      </c>
      <c r="H21" s="357">
        <v>0</v>
      </c>
      <c r="I21" s="403">
        <v>0</v>
      </c>
      <c r="J21" s="403">
        <v>0</v>
      </c>
      <c r="K21" s="403">
        <v>0</v>
      </c>
      <c r="L21" s="403">
        <v>0</v>
      </c>
      <c r="M21" s="403">
        <v>0</v>
      </c>
      <c r="N21" s="403">
        <v>0</v>
      </c>
      <c r="O21" s="403">
        <v>0</v>
      </c>
      <c r="P21" s="403">
        <v>0</v>
      </c>
      <c r="Q21" s="403">
        <v>0</v>
      </c>
      <c r="R21" s="357">
        <v>0</v>
      </c>
      <c r="S21" s="403">
        <v>0</v>
      </c>
      <c r="T21" s="403">
        <v>0</v>
      </c>
      <c r="U21" s="403">
        <v>0</v>
      </c>
      <c r="V21" s="403">
        <v>0</v>
      </c>
      <c r="W21" s="403">
        <v>0</v>
      </c>
      <c r="X21" s="403">
        <v>0</v>
      </c>
      <c r="Y21" s="403">
        <v>0</v>
      </c>
      <c r="Z21" s="403">
        <v>0</v>
      </c>
      <c r="AA21" s="403">
        <v>0</v>
      </c>
      <c r="AB21" s="403">
        <v>0</v>
      </c>
      <c r="AC21" s="403">
        <v>0</v>
      </c>
      <c r="AD21" s="239">
        <v>0</v>
      </c>
      <c r="AE21" s="239">
        <v>0</v>
      </c>
      <c r="AF21" s="233">
        <v>0</v>
      </c>
      <c r="AG21" s="233">
        <v>0</v>
      </c>
      <c r="AH21" s="233">
        <v>0</v>
      </c>
      <c r="AI21" s="233">
        <v>0</v>
      </c>
      <c r="AJ21" s="488">
        <v>0</v>
      </c>
      <c r="AK21" s="40"/>
      <c r="AL21" s="419">
        <v>0</v>
      </c>
      <c r="AM21" s="419">
        <v>0</v>
      </c>
    </row>
    <row r="22" spans="1:39" ht="14.4" x14ac:dyDescent="0.3">
      <c r="A22" s="61">
        <v>16</v>
      </c>
      <c r="B22" s="83">
        <v>510426</v>
      </c>
      <c r="C22" s="322" t="s">
        <v>866</v>
      </c>
      <c r="D22" s="403">
        <v>0</v>
      </c>
      <c r="E22" s="403">
        <v>0</v>
      </c>
      <c r="F22" s="403">
        <v>0</v>
      </c>
      <c r="G22" s="403">
        <v>0</v>
      </c>
      <c r="H22" s="357">
        <v>0</v>
      </c>
      <c r="I22" s="403">
        <v>0</v>
      </c>
      <c r="J22" s="403">
        <v>0</v>
      </c>
      <c r="K22" s="403">
        <v>0</v>
      </c>
      <c r="L22" s="403">
        <v>0</v>
      </c>
      <c r="M22" s="403">
        <v>0</v>
      </c>
      <c r="N22" s="403">
        <v>0</v>
      </c>
      <c r="O22" s="403">
        <v>0</v>
      </c>
      <c r="P22" s="403">
        <v>0</v>
      </c>
      <c r="Q22" s="403">
        <v>0</v>
      </c>
      <c r="R22" s="357">
        <v>0</v>
      </c>
      <c r="S22" s="403">
        <v>0</v>
      </c>
      <c r="T22" s="403">
        <v>0</v>
      </c>
      <c r="U22" s="403">
        <v>0</v>
      </c>
      <c r="V22" s="403">
        <v>0</v>
      </c>
      <c r="W22" s="403">
        <v>0</v>
      </c>
      <c r="X22" s="403">
        <v>0</v>
      </c>
      <c r="Y22" s="403">
        <v>0</v>
      </c>
      <c r="Z22" s="403">
        <v>0</v>
      </c>
      <c r="AA22" s="403">
        <v>0</v>
      </c>
      <c r="AB22" s="403">
        <v>0</v>
      </c>
      <c r="AC22" s="403">
        <v>0</v>
      </c>
      <c r="AD22" s="239">
        <v>0</v>
      </c>
      <c r="AE22" s="239">
        <v>0</v>
      </c>
      <c r="AF22" s="233">
        <v>0</v>
      </c>
      <c r="AG22" s="233">
        <v>0</v>
      </c>
      <c r="AH22" s="233">
        <v>0</v>
      </c>
      <c r="AI22" s="233">
        <v>0</v>
      </c>
      <c r="AJ22" s="488">
        <v>0</v>
      </c>
      <c r="AK22" s="40"/>
      <c r="AL22" s="419">
        <v>0</v>
      </c>
      <c r="AM22" s="419">
        <v>0</v>
      </c>
    </row>
    <row r="23" spans="1:39" ht="14.4" x14ac:dyDescent="0.3">
      <c r="A23" s="60">
        <v>17</v>
      </c>
      <c r="B23" s="83">
        <v>510427</v>
      </c>
      <c r="C23" s="322" t="s">
        <v>1816</v>
      </c>
      <c r="D23" s="403">
        <v>0</v>
      </c>
      <c r="E23" s="403">
        <v>752.56309999999996</v>
      </c>
      <c r="F23" s="403">
        <v>1117.3910000000001</v>
      </c>
      <c r="G23" s="403">
        <v>0</v>
      </c>
      <c r="H23" s="357">
        <v>1869.9540999999999</v>
      </c>
      <c r="I23" s="403">
        <v>0</v>
      </c>
      <c r="J23" s="403">
        <v>0</v>
      </c>
      <c r="K23" s="403">
        <v>0</v>
      </c>
      <c r="L23" s="403">
        <v>0</v>
      </c>
      <c r="M23" s="403">
        <v>76.930859999999996</v>
      </c>
      <c r="N23" s="403">
        <v>10.11022</v>
      </c>
      <c r="O23" s="403">
        <v>0</v>
      </c>
      <c r="P23" s="403">
        <v>0</v>
      </c>
      <c r="Q23" s="403">
        <v>0</v>
      </c>
      <c r="R23" s="357">
        <v>87.041079999999994</v>
      </c>
      <c r="S23" s="403">
        <v>0</v>
      </c>
      <c r="T23" s="403">
        <v>0</v>
      </c>
      <c r="U23" s="403">
        <v>0</v>
      </c>
      <c r="V23" s="403">
        <v>0</v>
      </c>
      <c r="W23" s="403">
        <v>0</v>
      </c>
      <c r="X23" s="403">
        <v>0</v>
      </c>
      <c r="Y23" s="403">
        <v>0</v>
      </c>
      <c r="Z23" s="403">
        <v>0</v>
      </c>
      <c r="AA23" s="403">
        <v>0</v>
      </c>
      <c r="AB23" s="403">
        <v>0</v>
      </c>
      <c r="AC23" s="403">
        <v>0</v>
      </c>
      <c r="AD23" s="239">
        <v>0</v>
      </c>
      <c r="AE23" s="239">
        <v>1956.9951799999999</v>
      </c>
      <c r="AF23" s="233">
        <v>10.11022</v>
      </c>
      <c r="AG23" s="233">
        <v>76.930859999999996</v>
      </c>
      <c r="AH23" s="233">
        <v>0</v>
      </c>
      <c r="AI23" s="233">
        <v>0</v>
      </c>
      <c r="AJ23" s="488">
        <v>1869.9540999999999</v>
      </c>
      <c r="AK23" s="40"/>
      <c r="AL23" s="419">
        <v>1956.9951799999999</v>
      </c>
      <c r="AM23" s="419">
        <v>0</v>
      </c>
    </row>
    <row r="24" spans="1:39" ht="14.4" x14ac:dyDescent="0.3">
      <c r="A24" s="64">
        <v>18</v>
      </c>
      <c r="B24" s="83">
        <v>510428</v>
      </c>
      <c r="C24" s="322" t="s">
        <v>109</v>
      </c>
      <c r="D24" s="403">
        <v>135.13515000000001</v>
      </c>
      <c r="E24" s="403">
        <v>13790.15436</v>
      </c>
      <c r="F24" s="403">
        <v>634.99971000000005</v>
      </c>
      <c r="G24" s="403">
        <v>16.86252</v>
      </c>
      <c r="H24" s="357">
        <v>14577.151740000001</v>
      </c>
      <c r="I24" s="403">
        <v>0</v>
      </c>
      <c r="J24" s="403">
        <v>171.76482999999999</v>
      </c>
      <c r="K24" s="403">
        <v>0</v>
      </c>
      <c r="L24" s="403">
        <v>0</v>
      </c>
      <c r="M24" s="403">
        <v>0</v>
      </c>
      <c r="N24" s="403">
        <v>0</v>
      </c>
      <c r="O24" s="403">
        <v>9.0851400000000009</v>
      </c>
      <c r="P24" s="403">
        <v>128.95025000000001</v>
      </c>
      <c r="Q24" s="403">
        <v>0</v>
      </c>
      <c r="R24" s="357">
        <v>309.80021999999997</v>
      </c>
      <c r="S24" s="403">
        <v>5.25427</v>
      </c>
      <c r="T24" s="403">
        <v>0</v>
      </c>
      <c r="U24" s="403">
        <v>0</v>
      </c>
      <c r="V24" s="403">
        <v>0</v>
      </c>
      <c r="W24" s="403">
        <v>0</v>
      </c>
      <c r="X24" s="403">
        <v>0</v>
      </c>
      <c r="Y24" s="403">
        <v>0</v>
      </c>
      <c r="Z24" s="403">
        <v>0</v>
      </c>
      <c r="AA24" s="403">
        <v>0</v>
      </c>
      <c r="AB24" s="403">
        <v>0</v>
      </c>
      <c r="AC24" s="403">
        <v>0</v>
      </c>
      <c r="AD24" s="239">
        <v>5.25427</v>
      </c>
      <c r="AE24" s="239">
        <v>14892.20623</v>
      </c>
      <c r="AF24" s="233">
        <v>0</v>
      </c>
      <c r="AG24" s="233">
        <v>0</v>
      </c>
      <c r="AH24" s="233">
        <v>0</v>
      </c>
      <c r="AI24" s="233">
        <v>0</v>
      </c>
      <c r="AJ24" s="488">
        <v>14892.20623</v>
      </c>
      <c r="AK24" s="40"/>
      <c r="AL24" s="419">
        <v>14892.20623</v>
      </c>
      <c r="AM24" s="419">
        <v>0</v>
      </c>
    </row>
    <row r="25" spans="1:39" ht="14.4" x14ac:dyDescent="0.3">
      <c r="A25" s="60">
        <v>19</v>
      </c>
      <c r="B25" s="83">
        <v>510429</v>
      </c>
      <c r="C25" s="322" t="s">
        <v>110</v>
      </c>
      <c r="D25" s="403">
        <v>0</v>
      </c>
      <c r="E25" s="403">
        <v>0</v>
      </c>
      <c r="F25" s="403">
        <v>0</v>
      </c>
      <c r="G25" s="403">
        <v>0</v>
      </c>
      <c r="H25" s="357">
        <v>0</v>
      </c>
      <c r="I25" s="403">
        <v>0</v>
      </c>
      <c r="J25" s="403">
        <v>0</v>
      </c>
      <c r="K25" s="403">
        <v>0</v>
      </c>
      <c r="L25" s="403">
        <v>0</v>
      </c>
      <c r="M25" s="403">
        <v>0</v>
      </c>
      <c r="N25" s="403">
        <v>0</v>
      </c>
      <c r="O25" s="403">
        <v>0</v>
      </c>
      <c r="P25" s="403">
        <v>0</v>
      </c>
      <c r="Q25" s="403">
        <v>0</v>
      </c>
      <c r="R25" s="357">
        <v>0</v>
      </c>
      <c r="S25" s="403">
        <v>0</v>
      </c>
      <c r="T25" s="403">
        <v>0</v>
      </c>
      <c r="U25" s="403">
        <v>0</v>
      </c>
      <c r="V25" s="403">
        <v>0</v>
      </c>
      <c r="W25" s="403">
        <v>0</v>
      </c>
      <c r="X25" s="403">
        <v>0</v>
      </c>
      <c r="Y25" s="403">
        <v>0</v>
      </c>
      <c r="Z25" s="403">
        <v>0</v>
      </c>
      <c r="AA25" s="403">
        <v>0</v>
      </c>
      <c r="AB25" s="403">
        <v>0</v>
      </c>
      <c r="AC25" s="403">
        <v>0</v>
      </c>
      <c r="AD25" s="239">
        <v>0</v>
      </c>
      <c r="AE25" s="239">
        <v>0</v>
      </c>
      <c r="AF25" s="233">
        <v>0</v>
      </c>
      <c r="AG25" s="233">
        <v>0</v>
      </c>
      <c r="AH25" s="233">
        <v>0</v>
      </c>
      <c r="AI25" s="233">
        <v>0</v>
      </c>
      <c r="AJ25" s="488">
        <v>0</v>
      </c>
      <c r="AK25" s="40"/>
      <c r="AL25" s="419">
        <v>0</v>
      </c>
      <c r="AM25" s="419">
        <v>0</v>
      </c>
    </row>
    <row r="26" spans="1:39" s="14" customFormat="1" ht="14.4" x14ac:dyDescent="0.3">
      <c r="A26" s="64">
        <v>20</v>
      </c>
      <c r="B26" s="83">
        <v>510430</v>
      </c>
      <c r="C26" s="322" t="s">
        <v>111</v>
      </c>
      <c r="D26" s="403">
        <v>3956.5799400000001</v>
      </c>
      <c r="E26" s="403">
        <v>41212.30343</v>
      </c>
      <c r="F26" s="403">
        <v>15558.99919</v>
      </c>
      <c r="G26" s="403">
        <v>1895.4861599999999</v>
      </c>
      <c r="H26" s="357">
        <v>62623.368720000006</v>
      </c>
      <c r="I26" s="403">
        <v>3423.4132599999998</v>
      </c>
      <c r="J26" s="403">
        <v>154.90382</v>
      </c>
      <c r="K26" s="403">
        <v>0</v>
      </c>
      <c r="L26" s="403">
        <v>0</v>
      </c>
      <c r="M26" s="403">
        <v>135.75995</v>
      </c>
      <c r="N26" s="403">
        <v>3243.41012</v>
      </c>
      <c r="O26" s="403">
        <v>2291.1425899999999</v>
      </c>
      <c r="P26" s="403">
        <v>212.03814</v>
      </c>
      <c r="Q26" s="403">
        <v>431.49297000000001</v>
      </c>
      <c r="R26" s="357">
        <v>9892.1608500000002</v>
      </c>
      <c r="S26" s="403">
        <v>841.11105999999995</v>
      </c>
      <c r="T26" s="403">
        <v>319.27305999999999</v>
      </c>
      <c r="U26" s="403">
        <v>142.41029</v>
      </c>
      <c r="V26" s="403">
        <v>280.00083000000001</v>
      </c>
      <c r="W26" s="403">
        <v>0</v>
      </c>
      <c r="X26" s="403">
        <v>0</v>
      </c>
      <c r="Y26" s="403">
        <v>788.56841999999995</v>
      </c>
      <c r="Z26" s="403">
        <v>164.18735000000001</v>
      </c>
      <c r="AA26" s="403">
        <v>113.95390999999999</v>
      </c>
      <c r="AB26" s="403">
        <v>5351.0523899999998</v>
      </c>
      <c r="AC26" s="403">
        <v>276.20283000000001</v>
      </c>
      <c r="AD26" s="239">
        <v>8276.7601400000003</v>
      </c>
      <c r="AE26" s="239">
        <v>80792.289710000012</v>
      </c>
      <c r="AF26" s="233">
        <v>3243.41012</v>
      </c>
      <c r="AG26" s="233">
        <v>415.76078000000001</v>
      </c>
      <c r="AH26" s="233">
        <v>0</v>
      </c>
      <c r="AI26" s="233">
        <v>1178.72516</v>
      </c>
      <c r="AJ26" s="488">
        <v>75954.393650000013</v>
      </c>
      <c r="AK26" s="40"/>
      <c r="AL26" s="419">
        <v>80792.289710000012</v>
      </c>
      <c r="AM26" s="419">
        <v>0</v>
      </c>
    </row>
    <row r="27" spans="1:39" ht="14.4" x14ac:dyDescent="0.3">
      <c r="A27" s="61">
        <v>21</v>
      </c>
      <c r="B27" s="83">
        <v>510435</v>
      </c>
      <c r="C27" s="322" t="s">
        <v>112</v>
      </c>
      <c r="D27" s="403">
        <v>979.81196</v>
      </c>
      <c r="E27" s="403">
        <v>5872.7355100000004</v>
      </c>
      <c r="F27" s="403">
        <v>33394.2209</v>
      </c>
      <c r="G27" s="403">
        <v>4740.3003900000003</v>
      </c>
      <c r="H27" s="357">
        <v>44987.068759999995</v>
      </c>
      <c r="I27" s="403">
        <v>1488.09384</v>
      </c>
      <c r="J27" s="403">
        <v>80.580250000000007</v>
      </c>
      <c r="K27" s="403">
        <v>235.02099999999999</v>
      </c>
      <c r="L27" s="403">
        <v>0</v>
      </c>
      <c r="M27" s="403">
        <v>1650.1866299999999</v>
      </c>
      <c r="N27" s="403">
        <v>828.94025999999997</v>
      </c>
      <c r="O27" s="403">
        <v>1354.57681</v>
      </c>
      <c r="P27" s="403">
        <v>266.73603000000003</v>
      </c>
      <c r="Q27" s="403">
        <v>350.80592999999999</v>
      </c>
      <c r="R27" s="357">
        <v>6254.9407499999998</v>
      </c>
      <c r="S27" s="403">
        <v>527.61380999999994</v>
      </c>
      <c r="T27" s="403">
        <v>135.08865</v>
      </c>
      <c r="U27" s="403">
        <v>0.26600000000000001</v>
      </c>
      <c r="V27" s="403">
        <v>53.829560000000001</v>
      </c>
      <c r="W27" s="403">
        <v>0</v>
      </c>
      <c r="X27" s="403">
        <v>5.1630000000000002E-2</v>
      </c>
      <c r="Y27" s="403">
        <v>323.31365</v>
      </c>
      <c r="Z27" s="403">
        <v>30.853190000000001</v>
      </c>
      <c r="AA27" s="403">
        <v>48.524149999999999</v>
      </c>
      <c r="AB27" s="403">
        <v>61.373930000000001</v>
      </c>
      <c r="AC27" s="403">
        <v>14.54208</v>
      </c>
      <c r="AD27" s="239">
        <v>1195.4566499999999</v>
      </c>
      <c r="AE27" s="239">
        <v>52437.466159999996</v>
      </c>
      <c r="AF27" s="233">
        <v>1063.96126</v>
      </c>
      <c r="AG27" s="233">
        <v>1704.0161899999998</v>
      </c>
      <c r="AH27" s="233">
        <v>0</v>
      </c>
      <c r="AI27" s="233">
        <v>386.37988000000001</v>
      </c>
      <c r="AJ27" s="488">
        <v>49283.108830000005</v>
      </c>
      <c r="AK27" s="40"/>
      <c r="AL27" s="419">
        <v>52437.466160000004</v>
      </c>
      <c r="AM27" s="419">
        <v>0</v>
      </c>
    </row>
    <row r="28" spans="1:39" ht="14.4" x14ac:dyDescent="0.3">
      <c r="A28" s="60">
        <v>22</v>
      </c>
      <c r="B28" s="83">
        <v>510450</v>
      </c>
      <c r="C28" s="322" t="s">
        <v>953</v>
      </c>
      <c r="D28" s="403">
        <v>1984.6584800000001</v>
      </c>
      <c r="E28" s="403">
        <v>1010.7592</v>
      </c>
      <c r="F28" s="403">
        <v>9291.2874200000006</v>
      </c>
      <c r="G28" s="403">
        <v>1905.30241</v>
      </c>
      <c r="H28" s="357">
        <v>14192.007510000001</v>
      </c>
      <c r="I28" s="403">
        <v>984.11405999999999</v>
      </c>
      <c r="J28" s="403">
        <v>895.05825000000004</v>
      </c>
      <c r="K28" s="403">
        <v>17.021000000000001</v>
      </c>
      <c r="L28" s="403">
        <v>6846.72289</v>
      </c>
      <c r="M28" s="403">
        <v>732.07393999999999</v>
      </c>
      <c r="N28" s="403">
        <v>942.83173999999997</v>
      </c>
      <c r="O28" s="403">
        <v>798.24171000000001</v>
      </c>
      <c r="P28" s="403">
        <v>527.97852</v>
      </c>
      <c r="Q28" s="403">
        <v>653.68357000000003</v>
      </c>
      <c r="R28" s="357">
        <v>12397.72568</v>
      </c>
      <c r="S28" s="403">
        <v>96.794070000000005</v>
      </c>
      <c r="T28" s="403">
        <v>285.36489999999998</v>
      </c>
      <c r="U28" s="403">
        <v>61.858939999999997</v>
      </c>
      <c r="V28" s="403">
        <v>60.611179999999997</v>
      </c>
      <c r="W28" s="403">
        <v>5.2617500000000001</v>
      </c>
      <c r="X28" s="403">
        <v>63.215789999999998</v>
      </c>
      <c r="Y28" s="403">
        <v>71.092389999999995</v>
      </c>
      <c r="Z28" s="403">
        <v>15.68383</v>
      </c>
      <c r="AA28" s="403">
        <v>125.31795</v>
      </c>
      <c r="AB28" s="403">
        <v>150.01778999999999</v>
      </c>
      <c r="AC28" s="403">
        <v>139.95920000000001</v>
      </c>
      <c r="AD28" s="239">
        <v>1075.17779</v>
      </c>
      <c r="AE28" s="239">
        <v>27664.910980000001</v>
      </c>
      <c r="AF28" s="233">
        <v>959.85273999999993</v>
      </c>
      <c r="AG28" s="233">
        <v>7639.4080100000001</v>
      </c>
      <c r="AH28" s="233">
        <v>0</v>
      </c>
      <c r="AI28" s="233">
        <v>336.36954000000003</v>
      </c>
      <c r="AJ28" s="488">
        <v>18729.280690000003</v>
      </c>
      <c r="AK28" s="40"/>
      <c r="AL28" s="419">
        <v>27664.910980000001</v>
      </c>
      <c r="AM28" s="419">
        <v>0</v>
      </c>
    </row>
    <row r="29" spans="1:39" ht="14.4" x14ac:dyDescent="0.3">
      <c r="A29" s="64">
        <v>23</v>
      </c>
      <c r="B29" s="83">
        <v>510455</v>
      </c>
      <c r="C29" s="322" t="s">
        <v>954</v>
      </c>
      <c r="D29" s="403">
        <v>2230.4953300000002</v>
      </c>
      <c r="E29" s="403">
        <v>15.479710000000001</v>
      </c>
      <c r="F29" s="403">
        <v>52.259880000000003</v>
      </c>
      <c r="G29" s="403">
        <v>291.94366000000002</v>
      </c>
      <c r="H29" s="357">
        <v>2590.1785800000002</v>
      </c>
      <c r="I29" s="403">
        <v>1470.8532499999999</v>
      </c>
      <c r="J29" s="403">
        <v>0</v>
      </c>
      <c r="K29" s="403">
        <v>2007.943</v>
      </c>
      <c r="L29" s="403">
        <v>0</v>
      </c>
      <c r="M29" s="403">
        <v>44.850920000000002</v>
      </c>
      <c r="N29" s="403">
        <v>605.77229999999997</v>
      </c>
      <c r="O29" s="403">
        <v>0</v>
      </c>
      <c r="P29" s="403">
        <v>2.0161199999999999</v>
      </c>
      <c r="Q29" s="403">
        <v>173.03218000000001</v>
      </c>
      <c r="R29" s="357">
        <v>4304.4677700000002</v>
      </c>
      <c r="S29" s="403">
        <v>0</v>
      </c>
      <c r="T29" s="403">
        <v>12.98076</v>
      </c>
      <c r="U29" s="403">
        <v>0</v>
      </c>
      <c r="V29" s="403">
        <v>0</v>
      </c>
      <c r="W29" s="403">
        <v>0</v>
      </c>
      <c r="X29" s="403">
        <v>301.96625999999998</v>
      </c>
      <c r="Y29" s="403">
        <v>0</v>
      </c>
      <c r="Z29" s="403">
        <v>0</v>
      </c>
      <c r="AA29" s="403">
        <v>0</v>
      </c>
      <c r="AB29" s="403">
        <v>0</v>
      </c>
      <c r="AC29" s="403">
        <v>0</v>
      </c>
      <c r="AD29" s="239">
        <v>314.94701999999995</v>
      </c>
      <c r="AE29" s="239">
        <v>7209.5933700000005</v>
      </c>
      <c r="AF29" s="233">
        <v>2613.7152999999998</v>
      </c>
      <c r="AG29" s="233">
        <v>44.850920000000002</v>
      </c>
      <c r="AH29" s="233">
        <v>0</v>
      </c>
      <c r="AI29" s="233">
        <v>0</v>
      </c>
      <c r="AJ29" s="488">
        <v>4551.0271499999999</v>
      </c>
      <c r="AK29" s="40"/>
      <c r="AL29" s="419">
        <v>7209.5933699999996</v>
      </c>
      <c r="AM29" s="419">
        <v>0</v>
      </c>
    </row>
    <row r="30" spans="1:39" ht="14.4" x14ac:dyDescent="0.3">
      <c r="A30" s="60">
        <v>24</v>
      </c>
      <c r="B30" s="83">
        <v>5190</v>
      </c>
      <c r="C30" s="322" t="s">
        <v>955</v>
      </c>
      <c r="D30" s="403">
        <v>0</v>
      </c>
      <c r="E30" s="403">
        <v>20.66574</v>
      </c>
      <c r="F30" s="403">
        <v>2170.6069400000001</v>
      </c>
      <c r="G30" s="403">
        <v>0</v>
      </c>
      <c r="H30" s="357">
        <v>2191.27268</v>
      </c>
      <c r="I30" s="403">
        <v>2.40374</v>
      </c>
      <c r="J30" s="403">
        <v>181.61064999999999</v>
      </c>
      <c r="K30" s="403">
        <v>11.836</v>
      </c>
      <c r="L30" s="403">
        <v>16.20899</v>
      </c>
      <c r="M30" s="403">
        <v>0</v>
      </c>
      <c r="N30" s="403">
        <v>0</v>
      </c>
      <c r="O30" s="403">
        <v>0</v>
      </c>
      <c r="P30" s="403">
        <v>0</v>
      </c>
      <c r="Q30" s="403">
        <v>5.0000000000000002E-5</v>
      </c>
      <c r="R30" s="357">
        <v>212.05942999999999</v>
      </c>
      <c r="S30" s="403">
        <v>0</v>
      </c>
      <c r="T30" s="403">
        <v>3.1459999999999999</v>
      </c>
      <c r="U30" s="403">
        <v>4.6942899999999996</v>
      </c>
      <c r="V30" s="403">
        <v>0</v>
      </c>
      <c r="W30" s="403">
        <v>0</v>
      </c>
      <c r="X30" s="403">
        <v>0</v>
      </c>
      <c r="Y30" s="403">
        <v>0</v>
      </c>
      <c r="Z30" s="403">
        <v>0</v>
      </c>
      <c r="AA30" s="403">
        <v>0</v>
      </c>
      <c r="AB30" s="403">
        <v>0</v>
      </c>
      <c r="AC30" s="403">
        <v>0</v>
      </c>
      <c r="AD30" s="239">
        <v>7.8402899999999995</v>
      </c>
      <c r="AE30" s="239">
        <v>2411.1723999999999</v>
      </c>
      <c r="AF30" s="233">
        <v>11.836</v>
      </c>
      <c r="AG30" s="233">
        <v>16.20899</v>
      </c>
      <c r="AH30" s="233">
        <v>0</v>
      </c>
      <c r="AI30" s="233">
        <v>0</v>
      </c>
      <c r="AJ30" s="488">
        <v>2383.1274100000005</v>
      </c>
      <c r="AK30" s="40"/>
      <c r="AL30" s="419">
        <v>2411.1724000000004</v>
      </c>
      <c r="AM30" s="419">
        <v>0</v>
      </c>
    </row>
    <row r="31" spans="1:39" s="14" customFormat="1" ht="14.4" x14ac:dyDescent="0.3">
      <c r="A31" s="64">
        <v>25</v>
      </c>
      <c r="B31" s="82">
        <v>41</v>
      </c>
      <c r="C31" s="320" t="s">
        <v>534</v>
      </c>
      <c r="D31" s="501">
        <v>72577.669219999996</v>
      </c>
      <c r="E31" s="501">
        <v>100400.04416</v>
      </c>
      <c r="F31" s="501">
        <v>103831.53569</v>
      </c>
      <c r="G31" s="501">
        <v>56847.06235</v>
      </c>
      <c r="H31" s="356">
        <v>333656.31142000004</v>
      </c>
      <c r="I31" s="501">
        <v>33479.602550000003</v>
      </c>
      <c r="J31" s="501">
        <v>45198.766369999998</v>
      </c>
      <c r="K31" s="501">
        <v>52.545000000000002</v>
      </c>
      <c r="L31" s="501">
        <v>36960.034050000002</v>
      </c>
      <c r="M31" s="501">
        <v>15675.08373</v>
      </c>
      <c r="N31" s="501">
        <v>47586.633999999998</v>
      </c>
      <c r="O31" s="501">
        <v>8262.7188000000006</v>
      </c>
      <c r="P31" s="501">
        <v>12191.01528</v>
      </c>
      <c r="Q31" s="501">
        <v>16387.674200000001</v>
      </c>
      <c r="R31" s="356">
        <v>215794.07398000002</v>
      </c>
      <c r="S31" s="501">
        <v>8582.7999600000003</v>
      </c>
      <c r="T31" s="501">
        <v>5059.02484</v>
      </c>
      <c r="U31" s="501">
        <v>353.89551</v>
      </c>
      <c r="V31" s="501">
        <v>454.55518000000001</v>
      </c>
      <c r="W31" s="501">
        <v>1157.45289</v>
      </c>
      <c r="X31" s="501">
        <v>643.98473000000001</v>
      </c>
      <c r="Y31" s="501">
        <v>3056.9987799999999</v>
      </c>
      <c r="Z31" s="501">
        <v>263.95071000000002</v>
      </c>
      <c r="AA31" s="501">
        <v>3660.4252499999998</v>
      </c>
      <c r="AB31" s="501">
        <v>4687.3368799999998</v>
      </c>
      <c r="AC31" s="501">
        <v>2005.9604400000001</v>
      </c>
      <c r="AD31" s="502">
        <v>29926.385169999998</v>
      </c>
      <c r="AE31" s="502">
        <v>579376.77057000005</v>
      </c>
      <c r="AF31" s="486">
        <v>47639.178999999996</v>
      </c>
      <c r="AG31" s="486">
        <v>53089.672960000004</v>
      </c>
      <c r="AH31" s="486">
        <v>0</v>
      </c>
      <c r="AI31" s="486">
        <v>8723.3844700000009</v>
      </c>
      <c r="AJ31" s="487">
        <v>469924.53414000012</v>
      </c>
      <c r="AK31" s="40"/>
      <c r="AL31" s="419">
        <v>579376.77057000017</v>
      </c>
      <c r="AM31" s="419">
        <v>0</v>
      </c>
    </row>
    <row r="32" spans="1:39" ht="14.4" x14ac:dyDescent="0.3">
      <c r="A32" s="61">
        <v>26</v>
      </c>
      <c r="B32" s="83">
        <v>4101</v>
      </c>
      <c r="C32" s="322" t="s">
        <v>454</v>
      </c>
      <c r="D32" s="403">
        <v>56989.001660000002</v>
      </c>
      <c r="E32" s="403">
        <v>77712.320680000004</v>
      </c>
      <c r="F32" s="403">
        <v>84889.046770000001</v>
      </c>
      <c r="G32" s="403">
        <v>45899.678160000003</v>
      </c>
      <c r="H32" s="357">
        <v>265490.04727000004</v>
      </c>
      <c r="I32" s="403">
        <v>33155.500509999998</v>
      </c>
      <c r="J32" s="403">
        <v>38782.117140000002</v>
      </c>
      <c r="K32" s="403">
        <v>50.378</v>
      </c>
      <c r="L32" s="403">
        <v>36923.729469999998</v>
      </c>
      <c r="M32" s="403">
        <v>13620.08966</v>
      </c>
      <c r="N32" s="403">
        <v>44464.893069999998</v>
      </c>
      <c r="O32" s="403">
        <v>8069.1451900000002</v>
      </c>
      <c r="P32" s="403">
        <v>11610.48213</v>
      </c>
      <c r="Q32" s="403">
        <v>9803.9148299999997</v>
      </c>
      <c r="R32" s="357">
        <v>196480.24999999997</v>
      </c>
      <c r="S32" s="403">
        <v>4184.2259299999996</v>
      </c>
      <c r="T32" s="403">
        <v>4839.1929700000001</v>
      </c>
      <c r="U32" s="403">
        <v>353.89551</v>
      </c>
      <c r="V32" s="403">
        <v>454.55518000000001</v>
      </c>
      <c r="W32" s="403">
        <v>1157.45289</v>
      </c>
      <c r="X32" s="403">
        <v>636.27300000000002</v>
      </c>
      <c r="Y32" s="403">
        <v>2628.2584299999999</v>
      </c>
      <c r="Z32" s="403">
        <v>263.95071000000002</v>
      </c>
      <c r="AA32" s="403">
        <v>1466.72884</v>
      </c>
      <c r="AB32" s="403">
        <v>4098.4762600000004</v>
      </c>
      <c r="AC32" s="403">
        <v>363.74400000000003</v>
      </c>
      <c r="AD32" s="239">
        <v>20446.753719999997</v>
      </c>
      <c r="AE32" s="239">
        <v>482417.05098999996</v>
      </c>
      <c r="AF32" s="233">
        <v>44515.271069999995</v>
      </c>
      <c r="AG32" s="233">
        <v>50998.374309999999</v>
      </c>
      <c r="AH32" s="233">
        <v>0</v>
      </c>
      <c r="AI32" s="233">
        <v>4458.7312699999993</v>
      </c>
      <c r="AJ32" s="488">
        <v>382444.67434000009</v>
      </c>
      <c r="AK32" s="40"/>
      <c r="AL32" s="419">
        <v>482417.05099000008</v>
      </c>
      <c r="AM32" s="419">
        <v>0</v>
      </c>
    </row>
    <row r="33" spans="1:39" ht="14.4" x14ac:dyDescent="0.3">
      <c r="A33" s="60">
        <v>27</v>
      </c>
      <c r="B33" s="83">
        <v>4102</v>
      </c>
      <c r="C33" s="322" t="s">
        <v>960</v>
      </c>
      <c r="D33" s="403">
        <v>0</v>
      </c>
      <c r="E33" s="403">
        <v>0</v>
      </c>
      <c r="F33" s="403">
        <v>0</v>
      </c>
      <c r="G33" s="403">
        <v>0</v>
      </c>
      <c r="H33" s="357">
        <v>0</v>
      </c>
      <c r="I33" s="403">
        <v>0</v>
      </c>
      <c r="J33" s="403">
        <v>0</v>
      </c>
      <c r="K33" s="403">
        <v>2.1669999999999998</v>
      </c>
      <c r="L33" s="403">
        <v>2.1944499999999998</v>
      </c>
      <c r="M33" s="403">
        <v>0</v>
      </c>
      <c r="N33" s="403">
        <v>0</v>
      </c>
      <c r="O33" s="403">
        <v>0</v>
      </c>
      <c r="P33" s="403">
        <v>0</v>
      </c>
      <c r="Q33" s="403">
        <v>0</v>
      </c>
      <c r="R33" s="357">
        <v>4.3614499999999996</v>
      </c>
      <c r="S33" s="403">
        <v>0</v>
      </c>
      <c r="T33" s="403">
        <v>0</v>
      </c>
      <c r="U33" s="403">
        <v>0</v>
      </c>
      <c r="V33" s="403">
        <v>0</v>
      </c>
      <c r="W33" s="403">
        <v>0</v>
      </c>
      <c r="X33" s="403">
        <v>0</v>
      </c>
      <c r="Y33" s="403">
        <v>0</v>
      </c>
      <c r="Z33" s="403">
        <v>0</v>
      </c>
      <c r="AA33" s="403">
        <v>0</v>
      </c>
      <c r="AB33" s="403">
        <v>0</v>
      </c>
      <c r="AC33" s="403">
        <v>0</v>
      </c>
      <c r="AD33" s="239">
        <v>0</v>
      </c>
      <c r="AE33" s="239">
        <v>4.3614499999999996</v>
      </c>
      <c r="AF33" s="233">
        <v>2.1669999999999998</v>
      </c>
      <c r="AG33" s="233">
        <v>2.1944499999999998</v>
      </c>
      <c r="AH33" s="233">
        <v>0</v>
      </c>
      <c r="AI33" s="233">
        <v>0</v>
      </c>
      <c r="AJ33" s="488">
        <v>0</v>
      </c>
      <c r="AK33" s="40"/>
      <c r="AL33" s="419">
        <v>4.3614499999999996</v>
      </c>
      <c r="AM33" s="419">
        <v>0</v>
      </c>
    </row>
    <row r="34" spans="1:39" ht="14.4" x14ac:dyDescent="0.3">
      <c r="A34" s="64">
        <v>28</v>
      </c>
      <c r="B34" s="83">
        <v>4103</v>
      </c>
      <c r="C34" s="322" t="s">
        <v>276</v>
      </c>
      <c r="D34" s="403">
        <v>13254.811400000001</v>
      </c>
      <c r="E34" s="403">
        <v>22687.723480000001</v>
      </c>
      <c r="F34" s="403">
        <v>15844.599329999999</v>
      </c>
      <c r="G34" s="403">
        <v>10947.384190000001</v>
      </c>
      <c r="H34" s="357">
        <v>62734.518400000001</v>
      </c>
      <c r="I34" s="403">
        <v>324.10203999999999</v>
      </c>
      <c r="J34" s="403">
        <v>5689.5159000000003</v>
      </c>
      <c r="K34" s="403">
        <v>0</v>
      </c>
      <c r="L34" s="403">
        <v>34.110129999999998</v>
      </c>
      <c r="M34" s="403">
        <v>1630.5673999999999</v>
      </c>
      <c r="N34" s="403">
        <v>3121.7409299999999</v>
      </c>
      <c r="O34" s="403">
        <v>193.57361</v>
      </c>
      <c r="P34" s="403">
        <v>410.15541999999999</v>
      </c>
      <c r="Q34" s="403">
        <v>6583.7593699999998</v>
      </c>
      <c r="R34" s="357">
        <v>17987.524799999999</v>
      </c>
      <c r="S34" s="403">
        <v>4398.5740299999998</v>
      </c>
      <c r="T34" s="403">
        <v>219.36238</v>
      </c>
      <c r="U34" s="403">
        <v>0</v>
      </c>
      <c r="V34" s="403">
        <v>0</v>
      </c>
      <c r="W34" s="403">
        <v>0</v>
      </c>
      <c r="X34" s="403">
        <v>7.7117300000000002</v>
      </c>
      <c r="Y34" s="403">
        <v>428.74034999999998</v>
      </c>
      <c r="Z34" s="403">
        <v>0</v>
      </c>
      <c r="AA34" s="403">
        <v>2193.69641</v>
      </c>
      <c r="AB34" s="403">
        <v>588.86062000000004</v>
      </c>
      <c r="AC34" s="403">
        <v>1642.2164399999999</v>
      </c>
      <c r="AD34" s="239">
        <v>9479.1619599999995</v>
      </c>
      <c r="AE34" s="239">
        <v>90201.205159999998</v>
      </c>
      <c r="AF34" s="233">
        <v>3121.7409299999999</v>
      </c>
      <c r="AG34" s="233">
        <v>1664.6775299999999</v>
      </c>
      <c r="AH34" s="233">
        <v>0</v>
      </c>
      <c r="AI34" s="233">
        <v>4264.6531999999997</v>
      </c>
      <c r="AJ34" s="488">
        <v>81150.133500000011</v>
      </c>
      <c r="AK34" s="40"/>
      <c r="AL34" s="419">
        <v>90201.205160000012</v>
      </c>
      <c r="AM34" s="419">
        <v>0</v>
      </c>
    </row>
    <row r="35" spans="1:39" ht="14.4" x14ac:dyDescent="0.3">
      <c r="A35" s="60">
        <v>29</v>
      </c>
      <c r="B35" s="83">
        <v>4104</v>
      </c>
      <c r="C35" s="322" t="s">
        <v>956</v>
      </c>
      <c r="D35" s="403">
        <v>2333.8561599999998</v>
      </c>
      <c r="E35" s="403">
        <v>0</v>
      </c>
      <c r="F35" s="403">
        <v>3092.1161499999998</v>
      </c>
      <c r="G35" s="403">
        <v>0</v>
      </c>
      <c r="H35" s="357">
        <v>5425.9723099999992</v>
      </c>
      <c r="I35" s="403">
        <v>0</v>
      </c>
      <c r="J35" s="403">
        <v>727.13333</v>
      </c>
      <c r="K35" s="403">
        <v>0</v>
      </c>
      <c r="L35" s="403">
        <v>0</v>
      </c>
      <c r="M35" s="403">
        <v>424.42667</v>
      </c>
      <c r="N35" s="403">
        <v>0</v>
      </c>
      <c r="O35" s="403">
        <v>0</v>
      </c>
      <c r="P35" s="403">
        <v>170.37773000000001</v>
      </c>
      <c r="Q35" s="403">
        <v>0</v>
      </c>
      <c r="R35" s="357">
        <v>1321.9377299999999</v>
      </c>
      <c r="S35" s="403">
        <v>0</v>
      </c>
      <c r="T35" s="403">
        <v>0</v>
      </c>
      <c r="U35" s="403">
        <v>0</v>
      </c>
      <c r="V35" s="403">
        <v>0</v>
      </c>
      <c r="W35" s="403">
        <v>0</v>
      </c>
      <c r="X35" s="403">
        <v>0</v>
      </c>
      <c r="Y35" s="403">
        <v>0</v>
      </c>
      <c r="Z35" s="403">
        <v>0</v>
      </c>
      <c r="AA35" s="403">
        <v>0</v>
      </c>
      <c r="AB35" s="403">
        <v>0</v>
      </c>
      <c r="AC35" s="403">
        <v>0</v>
      </c>
      <c r="AD35" s="239">
        <v>0</v>
      </c>
      <c r="AE35" s="239">
        <v>6747.9100399999988</v>
      </c>
      <c r="AF35" s="233">
        <v>0</v>
      </c>
      <c r="AG35" s="233">
        <v>424.42667</v>
      </c>
      <c r="AH35" s="233">
        <v>0</v>
      </c>
      <c r="AI35" s="233">
        <v>0</v>
      </c>
      <c r="AJ35" s="488">
        <v>6323.483369999999</v>
      </c>
      <c r="AK35" s="40"/>
      <c r="AL35" s="419">
        <v>6747.9100399999988</v>
      </c>
      <c r="AM35" s="419">
        <v>0</v>
      </c>
    </row>
    <row r="36" spans="1:39" ht="14.4" x14ac:dyDescent="0.3">
      <c r="A36" s="64">
        <v>30</v>
      </c>
      <c r="B36" s="83">
        <v>4105</v>
      </c>
      <c r="C36" s="322" t="s">
        <v>957</v>
      </c>
      <c r="D36" s="403">
        <v>0</v>
      </c>
      <c r="E36" s="403">
        <v>0</v>
      </c>
      <c r="F36" s="403">
        <v>5.7734399999999999</v>
      </c>
      <c r="G36" s="403">
        <v>0</v>
      </c>
      <c r="H36" s="357">
        <v>5.7734399999999999</v>
      </c>
      <c r="I36" s="403">
        <v>0</v>
      </c>
      <c r="J36" s="403">
        <v>0</v>
      </c>
      <c r="K36" s="403">
        <v>0</v>
      </c>
      <c r="L36" s="403">
        <v>0</v>
      </c>
      <c r="M36" s="403">
        <v>0</v>
      </c>
      <c r="N36" s="403">
        <v>0</v>
      </c>
      <c r="O36" s="403">
        <v>0</v>
      </c>
      <c r="P36" s="403">
        <v>0</v>
      </c>
      <c r="Q36" s="403">
        <v>0</v>
      </c>
      <c r="R36" s="357">
        <v>0</v>
      </c>
      <c r="S36" s="403">
        <v>0</v>
      </c>
      <c r="T36" s="403">
        <v>0.46949000000000002</v>
      </c>
      <c r="U36" s="403">
        <v>0</v>
      </c>
      <c r="V36" s="403">
        <v>0</v>
      </c>
      <c r="W36" s="403">
        <v>0</v>
      </c>
      <c r="X36" s="403">
        <v>0</v>
      </c>
      <c r="Y36" s="403">
        <v>0</v>
      </c>
      <c r="Z36" s="403">
        <v>0</v>
      </c>
      <c r="AA36" s="403">
        <v>0</v>
      </c>
      <c r="AB36" s="403">
        <v>0</v>
      </c>
      <c r="AC36" s="403">
        <v>0</v>
      </c>
      <c r="AD36" s="239">
        <v>0.46949000000000002</v>
      </c>
      <c r="AE36" s="239">
        <v>6.2429300000000003</v>
      </c>
      <c r="AF36" s="233">
        <v>0</v>
      </c>
      <c r="AG36" s="233">
        <v>0</v>
      </c>
      <c r="AH36" s="233">
        <v>0</v>
      </c>
      <c r="AI36" s="233">
        <v>0</v>
      </c>
      <c r="AJ36" s="488">
        <v>6.2429300000000003</v>
      </c>
      <c r="AK36" s="40"/>
      <c r="AL36" s="419">
        <v>6.2429300000000003</v>
      </c>
      <c r="AM36" s="419">
        <v>0</v>
      </c>
    </row>
    <row r="37" spans="1:39" s="14" customFormat="1" ht="14.25" customHeight="1" x14ac:dyDescent="0.3">
      <c r="A37" s="61">
        <v>31</v>
      </c>
      <c r="B37" s="194" t="s">
        <v>535</v>
      </c>
      <c r="C37" s="320" t="s">
        <v>535</v>
      </c>
      <c r="D37" s="501">
        <v>129842.51241</v>
      </c>
      <c r="E37" s="501">
        <v>134778.14622</v>
      </c>
      <c r="F37" s="501">
        <v>365098.89325000002</v>
      </c>
      <c r="G37" s="501">
        <v>128483.53796</v>
      </c>
      <c r="H37" s="356">
        <v>758203.08983999991</v>
      </c>
      <c r="I37" s="501">
        <v>43852.080099999999</v>
      </c>
      <c r="J37" s="501">
        <v>74190.476899999994</v>
      </c>
      <c r="K37" s="501">
        <v>9368.7479999999996</v>
      </c>
      <c r="L37" s="501">
        <v>72858.692980000007</v>
      </c>
      <c r="M37" s="501">
        <v>29660.574069999999</v>
      </c>
      <c r="N37" s="501">
        <v>76493.961379999993</v>
      </c>
      <c r="O37" s="501">
        <v>16988.1175</v>
      </c>
      <c r="P37" s="501">
        <v>20719.953300000001</v>
      </c>
      <c r="Q37" s="501">
        <v>35012.609759999999</v>
      </c>
      <c r="R37" s="356">
        <v>379145.21398999996</v>
      </c>
      <c r="S37" s="501">
        <v>11175.11003</v>
      </c>
      <c r="T37" s="501">
        <v>2780.7900399999999</v>
      </c>
      <c r="U37" s="501">
        <v>1849.27513</v>
      </c>
      <c r="V37" s="501">
        <v>1521.11024</v>
      </c>
      <c r="W37" s="501">
        <v>4469.2170299999998</v>
      </c>
      <c r="X37" s="501">
        <v>490.93628999999999</v>
      </c>
      <c r="Y37" s="501">
        <v>2843.1918700000001</v>
      </c>
      <c r="Z37" s="501">
        <v>831.8184</v>
      </c>
      <c r="AA37" s="501">
        <v>5133.57204</v>
      </c>
      <c r="AB37" s="501">
        <v>8119.1104100000002</v>
      </c>
      <c r="AC37" s="501">
        <v>6005.9664700000003</v>
      </c>
      <c r="AD37" s="502">
        <v>45220.097949999996</v>
      </c>
      <c r="AE37" s="502">
        <v>1182568.40178</v>
      </c>
      <c r="AF37" s="486">
        <v>85862.709379999986</v>
      </c>
      <c r="AG37" s="486">
        <v>104040.37729</v>
      </c>
      <c r="AH37" s="486">
        <v>0</v>
      </c>
      <c r="AI37" s="486">
        <v>13982.730380000001</v>
      </c>
      <c r="AJ37" s="487">
        <v>978682.58472999989</v>
      </c>
      <c r="AK37" s="40"/>
      <c r="AL37" s="419">
        <v>1182568.40178</v>
      </c>
      <c r="AM37" s="419">
        <v>0</v>
      </c>
    </row>
    <row r="38" spans="1:39" s="14" customFormat="1" ht="14.4" x14ac:dyDescent="0.3">
      <c r="A38" s="64"/>
      <c r="B38" s="13"/>
      <c r="D38" s="502"/>
      <c r="E38" s="502"/>
      <c r="F38" s="502"/>
      <c r="G38" s="502"/>
      <c r="H38" s="357"/>
      <c r="I38" s="502"/>
      <c r="J38" s="502"/>
      <c r="K38" s="502"/>
      <c r="L38" s="502"/>
      <c r="M38" s="502"/>
      <c r="N38" s="502"/>
      <c r="O38" s="502"/>
      <c r="P38" s="502"/>
      <c r="Q38" s="502"/>
      <c r="R38" s="357"/>
      <c r="S38" s="502"/>
      <c r="T38" s="502"/>
      <c r="U38" s="502"/>
      <c r="V38" s="502"/>
      <c r="W38" s="502"/>
      <c r="X38" s="502"/>
      <c r="Y38" s="502"/>
      <c r="Z38" s="502"/>
      <c r="AA38" s="502"/>
      <c r="AB38" s="502"/>
      <c r="AC38" s="502"/>
      <c r="AD38" s="239"/>
      <c r="AE38" s="239"/>
      <c r="AF38" s="233"/>
      <c r="AG38" s="233"/>
      <c r="AH38" s="233"/>
      <c r="AI38" s="233"/>
      <c r="AJ38" s="488"/>
      <c r="AK38" s="40"/>
      <c r="AL38" s="419"/>
      <c r="AM38" s="419"/>
    </row>
    <row r="39" spans="1:39" s="14" customFormat="1" ht="14.4" x14ac:dyDescent="0.3">
      <c r="A39" s="64">
        <v>33</v>
      </c>
      <c r="B39" s="82">
        <v>52</v>
      </c>
      <c r="C39" s="320" t="s">
        <v>536</v>
      </c>
      <c r="D39" s="501">
        <v>19733.27967</v>
      </c>
      <c r="E39" s="501">
        <v>20777.935720000001</v>
      </c>
      <c r="F39" s="501">
        <v>22097.209279999999</v>
      </c>
      <c r="G39" s="501">
        <v>10693.18014</v>
      </c>
      <c r="H39" s="356">
        <v>73301.60480999999</v>
      </c>
      <c r="I39" s="501">
        <v>5176.7090799999996</v>
      </c>
      <c r="J39" s="501">
        <v>12095.410320000001</v>
      </c>
      <c r="K39" s="501">
        <v>1207.106</v>
      </c>
      <c r="L39" s="501">
        <v>29316.929230000002</v>
      </c>
      <c r="M39" s="501">
        <v>2198.8680300000001</v>
      </c>
      <c r="N39" s="501">
        <v>10408.76384</v>
      </c>
      <c r="O39" s="501">
        <v>614.04381999999998</v>
      </c>
      <c r="P39" s="501">
        <v>547.52205000000004</v>
      </c>
      <c r="Q39" s="501">
        <v>1912.9334200000001</v>
      </c>
      <c r="R39" s="356">
        <v>63478.285790000002</v>
      </c>
      <c r="S39" s="501">
        <v>30.923269999999999</v>
      </c>
      <c r="T39" s="501">
        <v>131.08761000000001</v>
      </c>
      <c r="U39" s="501">
        <v>10.028</v>
      </c>
      <c r="V39" s="501">
        <v>0</v>
      </c>
      <c r="W39" s="501">
        <v>0</v>
      </c>
      <c r="X39" s="501">
        <v>0</v>
      </c>
      <c r="Y39" s="501">
        <v>0</v>
      </c>
      <c r="Z39" s="501">
        <v>36.991430000000001</v>
      </c>
      <c r="AA39" s="501">
        <v>0</v>
      </c>
      <c r="AB39" s="501">
        <v>37.06926</v>
      </c>
      <c r="AC39" s="501">
        <v>0</v>
      </c>
      <c r="AD39" s="502">
        <v>246.09957000000003</v>
      </c>
      <c r="AE39" s="502">
        <v>137025.99016999998</v>
      </c>
      <c r="AF39" s="486">
        <v>11615.869839999999</v>
      </c>
      <c r="AG39" s="486">
        <v>31515.797260000003</v>
      </c>
      <c r="AH39" s="486">
        <v>0</v>
      </c>
      <c r="AI39" s="486">
        <v>0</v>
      </c>
      <c r="AJ39" s="487">
        <v>93894.323069999999</v>
      </c>
      <c r="AK39" s="40"/>
      <c r="AL39" s="419">
        <v>137025.99017</v>
      </c>
      <c r="AM39" s="419">
        <v>0</v>
      </c>
    </row>
    <row r="40" spans="1:39" s="14" customFormat="1" ht="14.4" x14ac:dyDescent="0.3">
      <c r="A40" s="60">
        <v>34</v>
      </c>
      <c r="B40" s="83">
        <v>5201</v>
      </c>
      <c r="C40" s="322" t="s">
        <v>115</v>
      </c>
      <c r="D40" s="403">
        <v>10.37743</v>
      </c>
      <c r="E40" s="403">
        <v>0</v>
      </c>
      <c r="F40" s="403">
        <v>0</v>
      </c>
      <c r="G40" s="403">
        <v>0</v>
      </c>
      <c r="H40" s="357">
        <v>10.37743</v>
      </c>
      <c r="I40" s="403">
        <v>0</v>
      </c>
      <c r="J40" s="403">
        <v>0</v>
      </c>
      <c r="K40" s="403">
        <v>0</v>
      </c>
      <c r="L40" s="403">
        <v>0</v>
      </c>
      <c r="M40" s="403">
        <v>0</v>
      </c>
      <c r="N40" s="403">
        <v>0</v>
      </c>
      <c r="O40" s="403">
        <v>0</v>
      </c>
      <c r="P40" s="403">
        <v>5.6169999999999998E-2</v>
      </c>
      <c r="Q40" s="403">
        <v>0</v>
      </c>
      <c r="R40" s="357">
        <v>5.6169999999999998E-2</v>
      </c>
      <c r="S40" s="403">
        <v>0</v>
      </c>
      <c r="T40" s="403">
        <v>0</v>
      </c>
      <c r="U40" s="403">
        <v>0</v>
      </c>
      <c r="V40" s="403">
        <v>0</v>
      </c>
      <c r="W40" s="403">
        <v>0</v>
      </c>
      <c r="X40" s="403">
        <v>0</v>
      </c>
      <c r="Y40" s="403">
        <v>0</v>
      </c>
      <c r="Z40" s="403">
        <v>0</v>
      </c>
      <c r="AA40" s="403">
        <v>0</v>
      </c>
      <c r="AB40" s="403">
        <v>0</v>
      </c>
      <c r="AC40" s="403">
        <v>0</v>
      </c>
      <c r="AD40" s="239">
        <v>0</v>
      </c>
      <c r="AE40" s="239">
        <v>10.4336</v>
      </c>
      <c r="AF40" s="233">
        <v>0</v>
      </c>
      <c r="AG40" s="233">
        <v>0</v>
      </c>
      <c r="AH40" s="233">
        <v>0</v>
      </c>
      <c r="AI40" s="233">
        <v>0</v>
      </c>
      <c r="AJ40" s="488">
        <v>10.4336</v>
      </c>
      <c r="AK40" s="40"/>
      <c r="AL40" s="419">
        <v>10.4336</v>
      </c>
      <c r="AM40" s="419">
        <v>0</v>
      </c>
    </row>
    <row r="41" spans="1:39" ht="14.4" x14ac:dyDescent="0.3">
      <c r="A41" s="60">
        <v>35</v>
      </c>
      <c r="B41" s="83">
        <v>520105</v>
      </c>
      <c r="C41" s="322" t="s">
        <v>105</v>
      </c>
      <c r="D41" s="403">
        <v>2.23821</v>
      </c>
      <c r="E41" s="403">
        <v>0</v>
      </c>
      <c r="F41" s="403">
        <v>0</v>
      </c>
      <c r="G41" s="403">
        <v>0</v>
      </c>
      <c r="H41" s="357">
        <v>2.23821</v>
      </c>
      <c r="I41" s="403">
        <v>0</v>
      </c>
      <c r="J41" s="403">
        <v>0</v>
      </c>
      <c r="K41" s="403">
        <v>0</v>
      </c>
      <c r="L41" s="403">
        <v>0</v>
      </c>
      <c r="M41" s="403">
        <v>0</v>
      </c>
      <c r="N41" s="403">
        <v>0</v>
      </c>
      <c r="O41" s="403">
        <v>0</v>
      </c>
      <c r="P41" s="403">
        <v>5.6169999999999998E-2</v>
      </c>
      <c r="Q41" s="403">
        <v>0</v>
      </c>
      <c r="R41" s="357">
        <v>5.6169999999999998E-2</v>
      </c>
      <c r="S41" s="403">
        <v>0</v>
      </c>
      <c r="T41" s="403">
        <v>0</v>
      </c>
      <c r="U41" s="403">
        <v>0</v>
      </c>
      <c r="V41" s="403">
        <v>0</v>
      </c>
      <c r="W41" s="403">
        <v>0</v>
      </c>
      <c r="X41" s="403">
        <v>0</v>
      </c>
      <c r="Y41" s="403">
        <v>0</v>
      </c>
      <c r="Z41" s="403">
        <v>0</v>
      </c>
      <c r="AA41" s="403">
        <v>0</v>
      </c>
      <c r="AB41" s="403">
        <v>0</v>
      </c>
      <c r="AC41" s="403">
        <v>0</v>
      </c>
      <c r="AD41" s="239">
        <v>0</v>
      </c>
      <c r="AE41" s="239">
        <v>2.2943799999999999</v>
      </c>
      <c r="AF41" s="233">
        <v>0</v>
      </c>
      <c r="AG41" s="233">
        <v>0</v>
      </c>
      <c r="AH41" s="233">
        <v>0</v>
      </c>
      <c r="AI41" s="233">
        <v>0</v>
      </c>
      <c r="AJ41" s="488">
        <v>2.2943799999999999</v>
      </c>
      <c r="AK41" s="40"/>
      <c r="AL41" s="419">
        <v>2.2943799999999999</v>
      </c>
      <c r="AM41" s="419">
        <v>0</v>
      </c>
    </row>
    <row r="42" spans="1:39" ht="14.4" x14ac:dyDescent="0.3">
      <c r="A42" s="152">
        <v>36</v>
      </c>
      <c r="B42" s="83">
        <v>520110</v>
      </c>
      <c r="C42" s="322" t="s">
        <v>106</v>
      </c>
      <c r="D42" s="403">
        <v>6.1330400000000003</v>
      </c>
      <c r="E42" s="403">
        <v>0</v>
      </c>
      <c r="F42" s="403">
        <v>0</v>
      </c>
      <c r="G42" s="403">
        <v>0</v>
      </c>
      <c r="H42" s="357">
        <v>6.1330400000000003</v>
      </c>
      <c r="I42" s="403">
        <v>0</v>
      </c>
      <c r="J42" s="403">
        <v>0</v>
      </c>
      <c r="K42" s="403">
        <v>0</v>
      </c>
      <c r="L42" s="403">
        <v>0</v>
      </c>
      <c r="M42" s="403">
        <v>0</v>
      </c>
      <c r="N42" s="403">
        <v>0</v>
      </c>
      <c r="O42" s="403">
        <v>0</v>
      </c>
      <c r="P42" s="403">
        <v>0</v>
      </c>
      <c r="Q42" s="403">
        <v>0</v>
      </c>
      <c r="R42" s="357">
        <v>0</v>
      </c>
      <c r="S42" s="403">
        <v>0</v>
      </c>
      <c r="T42" s="403">
        <v>0</v>
      </c>
      <c r="U42" s="403">
        <v>0</v>
      </c>
      <c r="V42" s="403">
        <v>0</v>
      </c>
      <c r="W42" s="403">
        <v>0</v>
      </c>
      <c r="X42" s="403">
        <v>0</v>
      </c>
      <c r="Y42" s="403">
        <v>0</v>
      </c>
      <c r="Z42" s="403">
        <v>0</v>
      </c>
      <c r="AA42" s="403">
        <v>0</v>
      </c>
      <c r="AB42" s="403">
        <v>0</v>
      </c>
      <c r="AC42" s="403">
        <v>0</v>
      </c>
      <c r="AD42" s="239">
        <v>0</v>
      </c>
      <c r="AE42" s="239">
        <v>6.1330400000000003</v>
      </c>
      <c r="AF42" s="233">
        <v>0</v>
      </c>
      <c r="AG42" s="233">
        <v>0</v>
      </c>
      <c r="AH42" s="233">
        <v>0</v>
      </c>
      <c r="AI42" s="233">
        <v>0</v>
      </c>
      <c r="AJ42" s="488">
        <v>6.1330400000000003</v>
      </c>
      <c r="AK42" s="40"/>
      <c r="AL42" s="419">
        <v>6.1330400000000003</v>
      </c>
      <c r="AM42" s="419">
        <v>0</v>
      </c>
    </row>
    <row r="43" spans="1:39" ht="14.4" x14ac:dyDescent="0.3">
      <c r="A43" s="60">
        <v>37</v>
      </c>
      <c r="B43" s="83">
        <v>520115</v>
      </c>
      <c r="C43" s="322" t="s">
        <v>107</v>
      </c>
      <c r="D43" s="403">
        <v>0</v>
      </c>
      <c r="E43" s="403">
        <v>0</v>
      </c>
      <c r="F43" s="403">
        <v>0</v>
      </c>
      <c r="G43" s="403">
        <v>0</v>
      </c>
      <c r="H43" s="357">
        <v>0</v>
      </c>
      <c r="I43" s="403">
        <v>0</v>
      </c>
      <c r="J43" s="403">
        <v>0</v>
      </c>
      <c r="K43" s="403">
        <v>0</v>
      </c>
      <c r="L43" s="403">
        <v>0</v>
      </c>
      <c r="M43" s="403">
        <v>0</v>
      </c>
      <c r="N43" s="403">
        <v>0</v>
      </c>
      <c r="O43" s="403">
        <v>0</v>
      </c>
      <c r="P43" s="403">
        <v>0</v>
      </c>
      <c r="Q43" s="403">
        <v>0</v>
      </c>
      <c r="R43" s="357">
        <v>0</v>
      </c>
      <c r="S43" s="403">
        <v>0</v>
      </c>
      <c r="T43" s="403">
        <v>0</v>
      </c>
      <c r="U43" s="403">
        <v>0</v>
      </c>
      <c r="V43" s="403">
        <v>0</v>
      </c>
      <c r="W43" s="403">
        <v>0</v>
      </c>
      <c r="X43" s="403">
        <v>0</v>
      </c>
      <c r="Y43" s="403">
        <v>0</v>
      </c>
      <c r="Z43" s="403">
        <v>0</v>
      </c>
      <c r="AA43" s="403">
        <v>0</v>
      </c>
      <c r="AB43" s="403">
        <v>0</v>
      </c>
      <c r="AC43" s="403">
        <v>0</v>
      </c>
      <c r="AD43" s="239">
        <v>0</v>
      </c>
      <c r="AE43" s="239">
        <v>0</v>
      </c>
      <c r="AF43" s="233">
        <v>0</v>
      </c>
      <c r="AG43" s="233">
        <v>0</v>
      </c>
      <c r="AH43" s="233">
        <v>0</v>
      </c>
      <c r="AI43" s="233">
        <v>0</v>
      </c>
      <c r="AJ43" s="488">
        <v>0</v>
      </c>
      <c r="AK43" s="40"/>
      <c r="AL43" s="419">
        <v>0</v>
      </c>
      <c r="AM43" s="419">
        <v>0</v>
      </c>
    </row>
    <row r="44" spans="1:39" ht="14.4" x14ac:dyDescent="0.3">
      <c r="A44" s="64">
        <v>38</v>
      </c>
      <c r="B44" s="83">
        <v>520120</v>
      </c>
      <c r="C44" s="322" t="s">
        <v>108</v>
      </c>
      <c r="D44" s="403">
        <v>2.0061800000000001</v>
      </c>
      <c r="E44" s="403">
        <v>0</v>
      </c>
      <c r="F44" s="403">
        <v>0</v>
      </c>
      <c r="G44" s="403">
        <v>0</v>
      </c>
      <c r="H44" s="357">
        <v>2.0061800000000001</v>
      </c>
      <c r="I44" s="403">
        <v>0</v>
      </c>
      <c r="J44" s="403">
        <v>0</v>
      </c>
      <c r="K44" s="403">
        <v>0</v>
      </c>
      <c r="L44" s="403">
        <v>0</v>
      </c>
      <c r="M44" s="403">
        <v>0</v>
      </c>
      <c r="N44" s="403">
        <v>0</v>
      </c>
      <c r="O44" s="403">
        <v>0</v>
      </c>
      <c r="P44" s="403">
        <v>0</v>
      </c>
      <c r="Q44" s="403">
        <v>0</v>
      </c>
      <c r="R44" s="357">
        <v>0</v>
      </c>
      <c r="S44" s="403">
        <v>0</v>
      </c>
      <c r="T44" s="403">
        <v>0</v>
      </c>
      <c r="U44" s="403">
        <v>0</v>
      </c>
      <c r="V44" s="403">
        <v>0</v>
      </c>
      <c r="W44" s="403">
        <v>0</v>
      </c>
      <c r="X44" s="403">
        <v>0</v>
      </c>
      <c r="Y44" s="403">
        <v>0</v>
      </c>
      <c r="Z44" s="403">
        <v>0</v>
      </c>
      <c r="AA44" s="403">
        <v>0</v>
      </c>
      <c r="AB44" s="403">
        <v>0</v>
      </c>
      <c r="AC44" s="403">
        <v>0</v>
      </c>
      <c r="AD44" s="239">
        <v>0</v>
      </c>
      <c r="AE44" s="239">
        <v>2.0061800000000001</v>
      </c>
      <c r="AF44" s="233">
        <v>0</v>
      </c>
      <c r="AG44" s="233">
        <v>0</v>
      </c>
      <c r="AH44" s="233">
        <v>0</v>
      </c>
      <c r="AI44" s="233">
        <v>0</v>
      </c>
      <c r="AJ44" s="488">
        <v>2.0061800000000001</v>
      </c>
      <c r="AK44" s="40"/>
      <c r="AL44" s="419">
        <v>2.0061800000000001</v>
      </c>
      <c r="AM44" s="419">
        <v>0</v>
      </c>
    </row>
    <row r="45" spans="1:39" ht="14.4" x14ac:dyDescent="0.3">
      <c r="A45" s="60">
        <v>39</v>
      </c>
      <c r="B45" s="83">
        <v>520125</v>
      </c>
      <c r="C45" s="322" t="s">
        <v>112</v>
      </c>
      <c r="D45" s="403">
        <v>0</v>
      </c>
      <c r="E45" s="403">
        <v>0</v>
      </c>
      <c r="F45" s="403">
        <v>0</v>
      </c>
      <c r="G45" s="403">
        <v>0</v>
      </c>
      <c r="H45" s="357">
        <v>0</v>
      </c>
      <c r="I45" s="403">
        <v>0</v>
      </c>
      <c r="J45" s="403">
        <v>0</v>
      </c>
      <c r="K45" s="403">
        <v>0</v>
      </c>
      <c r="L45" s="403">
        <v>0</v>
      </c>
      <c r="M45" s="403">
        <v>0</v>
      </c>
      <c r="N45" s="403">
        <v>0</v>
      </c>
      <c r="O45" s="403">
        <v>0</v>
      </c>
      <c r="P45" s="403">
        <v>0</v>
      </c>
      <c r="Q45" s="403">
        <v>0</v>
      </c>
      <c r="R45" s="357">
        <v>0</v>
      </c>
      <c r="S45" s="403">
        <v>0</v>
      </c>
      <c r="T45" s="403">
        <v>0</v>
      </c>
      <c r="U45" s="403">
        <v>0</v>
      </c>
      <c r="V45" s="403">
        <v>0</v>
      </c>
      <c r="W45" s="403">
        <v>0</v>
      </c>
      <c r="X45" s="403">
        <v>0</v>
      </c>
      <c r="Y45" s="403">
        <v>0</v>
      </c>
      <c r="Z45" s="403">
        <v>0</v>
      </c>
      <c r="AA45" s="403">
        <v>0</v>
      </c>
      <c r="AB45" s="403">
        <v>0</v>
      </c>
      <c r="AC45" s="403">
        <v>0</v>
      </c>
      <c r="AD45" s="239">
        <v>0</v>
      </c>
      <c r="AE45" s="239">
        <v>0</v>
      </c>
      <c r="AF45" s="233">
        <v>0</v>
      </c>
      <c r="AG45" s="233">
        <v>0</v>
      </c>
      <c r="AH45" s="233">
        <v>0</v>
      </c>
      <c r="AI45" s="233">
        <v>0</v>
      </c>
      <c r="AJ45" s="488">
        <v>0</v>
      </c>
      <c r="AK45" s="40"/>
      <c r="AL45" s="419">
        <v>0</v>
      </c>
      <c r="AM45" s="419">
        <v>0</v>
      </c>
    </row>
    <row r="46" spans="1:39" s="14" customFormat="1" ht="14.4" x14ac:dyDescent="0.3">
      <c r="A46" s="64">
        <v>40</v>
      </c>
      <c r="B46" s="83">
        <v>5202</v>
      </c>
      <c r="C46" s="322" t="s">
        <v>116</v>
      </c>
      <c r="D46" s="403">
        <v>0</v>
      </c>
      <c r="E46" s="403">
        <v>0</v>
      </c>
      <c r="F46" s="403">
        <v>0</v>
      </c>
      <c r="G46" s="403">
        <v>0</v>
      </c>
      <c r="H46" s="357">
        <v>0</v>
      </c>
      <c r="I46" s="403">
        <v>0</v>
      </c>
      <c r="J46" s="403">
        <v>0</v>
      </c>
      <c r="K46" s="403">
        <v>1.7</v>
      </c>
      <c r="L46" s="403">
        <v>0</v>
      </c>
      <c r="M46" s="403">
        <v>0</v>
      </c>
      <c r="N46" s="403">
        <v>0</v>
      </c>
      <c r="O46" s="403">
        <v>0</v>
      </c>
      <c r="P46" s="403">
        <v>0</v>
      </c>
      <c r="Q46" s="403">
        <v>0</v>
      </c>
      <c r="R46" s="357">
        <v>1.7</v>
      </c>
      <c r="S46" s="403">
        <v>0</v>
      </c>
      <c r="T46" s="403">
        <v>0</v>
      </c>
      <c r="U46" s="403">
        <v>0</v>
      </c>
      <c r="V46" s="403">
        <v>0</v>
      </c>
      <c r="W46" s="403">
        <v>0</v>
      </c>
      <c r="X46" s="403">
        <v>0</v>
      </c>
      <c r="Y46" s="403">
        <v>0</v>
      </c>
      <c r="Z46" s="403">
        <v>0</v>
      </c>
      <c r="AA46" s="403">
        <v>0</v>
      </c>
      <c r="AB46" s="403">
        <v>0</v>
      </c>
      <c r="AC46" s="403">
        <v>0</v>
      </c>
      <c r="AD46" s="239">
        <v>0</v>
      </c>
      <c r="AE46" s="239">
        <v>1.7</v>
      </c>
      <c r="AF46" s="233">
        <v>1.7</v>
      </c>
      <c r="AG46" s="233">
        <v>0</v>
      </c>
      <c r="AH46" s="233">
        <v>0</v>
      </c>
      <c r="AI46" s="233">
        <v>0</v>
      </c>
      <c r="AJ46" s="488">
        <v>0</v>
      </c>
      <c r="AK46" s="40"/>
      <c r="AL46" s="419">
        <v>1.7</v>
      </c>
      <c r="AM46" s="419">
        <v>0</v>
      </c>
    </row>
    <row r="47" spans="1:39" ht="14.4" x14ac:dyDescent="0.3">
      <c r="A47" s="152">
        <v>41</v>
      </c>
      <c r="B47" s="83">
        <v>5203</v>
      </c>
      <c r="C47" s="322" t="s">
        <v>378</v>
      </c>
      <c r="D47" s="403">
        <v>0</v>
      </c>
      <c r="E47" s="403">
        <v>9.25</v>
      </c>
      <c r="F47" s="403">
        <v>1138.99683</v>
      </c>
      <c r="G47" s="403">
        <v>192.35247000000001</v>
      </c>
      <c r="H47" s="357">
        <v>1340.5993000000001</v>
      </c>
      <c r="I47" s="403">
        <v>375.45859999999999</v>
      </c>
      <c r="J47" s="403">
        <v>579.91970000000003</v>
      </c>
      <c r="K47" s="403">
        <v>0</v>
      </c>
      <c r="L47" s="403">
        <v>0</v>
      </c>
      <c r="M47" s="403">
        <v>13.908659999999999</v>
      </c>
      <c r="N47" s="403">
        <v>504.67012999999997</v>
      </c>
      <c r="O47" s="403">
        <v>42.052759999999999</v>
      </c>
      <c r="P47" s="403">
        <v>5.2</v>
      </c>
      <c r="Q47" s="403">
        <v>0</v>
      </c>
      <c r="R47" s="357">
        <v>1521.2098500000002</v>
      </c>
      <c r="S47" s="403">
        <v>0</v>
      </c>
      <c r="T47" s="403">
        <v>0</v>
      </c>
      <c r="U47" s="403">
        <v>0</v>
      </c>
      <c r="V47" s="403">
        <v>0</v>
      </c>
      <c r="W47" s="403">
        <v>0</v>
      </c>
      <c r="X47" s="403">
        <v>0</v>
      </c>
      <c r="Y47" s="403">
        <v>0</v>
      </c>
      <c r="Z47" s="403">
        <v>0</v>
      </c>
      <c r="AA47" s="403">
        <v>0</v>
      </c>
      <c r="AB47" s="403">
        <v>0</v>
      </c>
      <c r="AC47" s="403">
        <v>0</v>
      </c>
      <c r="AD47" s="239">
        <v>0</v>
      </c>
      <c r="AE47" s="239">
        <v>2861.80915</v>
      </c>
      <c r="AF47" s="233">
        <v>504.67012999999997</v>
      </c>
      <c r="AG47" s="233">
        <v>13.908659999999999</v>
      </c>
      <c r="AH47" s="233">
        <v>0</v>
      </c>
      <c r="AI47" s="233">
        <v>0</v>
      </c>
      <c r="AJ47" s="488">
        <v>2343.23036</v>
      </c>
      <c r="AK47" s="40"/>
      <c r="AL47" s="419">
        <v>2861.80915</v>
      </c>
      <c r="AM47" s="419">
        <v>0</v>
      </c>
    </row>
    <row r="48" spans="1:39" ht="14.4" x14ac:dyDescent="0.3">
      <c r="A48" s="60">
        <v>42</v>
      </c>
      <c r="B48" s="83">
        <v>5204</v>
      </c>
      <c r="C48" s="322" t="s">
        <v>958</v>
      </c>
      <c r="D48" s="403">
        <v>2407.8592800000001</v>
      </c>
      <c r="E48" s="403">
        <v>2101.1982800000001</v>
      </c>
      <c r="F48" s="403">
        <v>2838.7305999999999</v>
      </c>
      <c r="G48" s="403">
        <v>1806.97371</v>
      </c>
      <c r="H48" s="357">
        <v>9154.7618700000003</v>
      </c>
      <c r="I48" s="403">
        <v>132.27069</v>
      </c>
      <c r="J48" s="403">
        <v>920.32466999999997</v>
      </c>
      <c r="K48" s="403">
        <v>1130.3530000000001</v>
      </c>
      <c r="L48" s="403">
        <v>0</v>
      </c>
      <c r="M48" s="403">
        <v>120.48745</v>
      </c>
      <c r="N48" s="403">
        <v>1937.9366500000001</v>
      </c>
      <c r="O48" s="403">
        <v>0</v>
      </c>
      <c r="P48" s="403">
        <v>97.847579999999994</v>
      </c>
      <c r="Q48" s="403">
        <v>3.60623</v>
      </c>
      <c r="R48" s="357">
        <v>4342.8262700000005</v>
      </c>
      <c r="S48" s="403">
        <v>21.920909999999999</v>
      </c>
      <c r="T48" s="403">
        <v>14.29583</v>
      </c>
      <c r="U48" s="403">
        <v>10.028</v>
      </c>
      <c r="V48" s="403">
        <v>0</v>
      </c>
      <c r="W48" s="403">
        <v>0</v>
      </c>
      <c r="X48" s="403">
        <v>0</v>
      </c>
      <c r="Y48" s="403">
        <v>0</v>
      </c>
      <c r="Z48" s="403">
        <v>0</v>
      </c>
      <c r="AA48" s="403">
        <v>0</v>
      </c>
      <c r="AB48" s="403">
        <v>19.045909999999999</v>
      </c>
      <c r="AC48" s="403">
        <v>0</v>
      </c>
      <c r="AD48" s="239">
        <v>65.290649999999999</v>
      </c>
      <c r="AE48" s="239">
        <v>13562.878790000001</v>
      </c>
      <c r="AF48" s="233">
        <v>3068.2896500000002</v>
      </c>
      <c r="AG48" s="233">
        <v>120.48745</v>
      </c>
      <c r="AH48" s="233">
        <v>0</v>
      </c>
      <c r="AI48" s="233">
        <v>0</v>
      </c>
      <c r="AJ48" s="488">
        <v>10374.10169</v>
      </c>
      <c r="AK48" s="40"/>
      <c r="AL48" s="419">
        <v>13562.878789999999</v>
      </c>
      <c r="AM48" s="419">
        <v>0</v>
      </c>
    </row>
    <row r="49" spans="1:39" ht="14.4" x14ac:dyDescent="0.3">
      <c r="A49" s="60">
        <v>43</v>
      </c>
      <c r="B49" s="83">
        <v>5205</v>
      </c>
      <c r="C49" s="322" t="s">
        <v>959</v>
      </c>
      <c r="D49" s="403">
        <v>1114.98108</v>
      </c>
      <c r="E49" s="403">
        <v>689.83712000000003</v>
      </c>
      <c r="F49" s="403">
        <v>733.15317000000005</v>
      </c>
      <c r="G49" s="403">
        <v>704.48991999999998</v>
      </c>
      <c r="H49" s="357">
        <v>3242.4612900000002</v>
      </c>
      <c r="I49" s="403">
        <v>69.294349999999994</v>
      </c>
      <c r="J49" s="403">
        <v>987.08434999999997</v>
      </c>
      <c r="K49" s="403">
        <v>7.327</v>
      </c>
      <c r="L49" s="403">
        <v>0</v>
      </c>
      <c r="M49" s="403">
        <v>6.5911099999999996</v>
      </c>
      <c r="N49" s="403">
        <v>1390.4415899999999</v>
      </c>
      <c r="O49" s="403">
        <v>0</v>
      </c>
      <c r="P49" s="403">
        <v>10</v>
      </c>
      <c r="Q49" s="403">
        <v>0</v>
      </c>
      <c r="R49" s="357">
        <v>2470.7384000000002</v>
      </c>
      <c r="S49" s="403">
        <v>8.1306700000000003</v>
      </c>
      <c r="T49" s="403">
        <v>0</v>
      </c>
      <c r="U49" s="403">
        <v>0</v>
      </c>
      <c r="V49" s="403">
        <v>0</v>
      </c>
      <c r="W49" s="403">
        <v>0</v>
      </c>
      <c r="X49" s="403">
        <v>0</v>
      </c>
      <c r="Y49" s="403">
        <v>0</v>
      </c>
      <c r="Z49" s="403">
        <v>0</v>
      </c>
      <c r="AA49" s="403">
        <v>0</v>
      </c>
      <c r="AB49" s="403">
        <v>0</v>
      </c>
      <c r="AC49" s="403">
        <v>0</v>
      </c>
      <c r="AD49" s="239">
        <v>8.1306700000000003</v>
      </c>
      <c r="AE49" s="239">
        <v>5721.3303599999999</v>
      </c>
      <c r="AF49" s="233">
        <v>1397.7685899999999</v>
      </c>
      <c r="AG49" s="233">
        <v>6.5911099999999996</v>
      </c>
      <c r="AH49" s="233">
        <v>0</v>
      </c>
      <c r="AI49" s="233">
        <v>0</v>
      </c>
      <c r="AJ49" s="488">
        <v>4316.97066</v>
      </c>
      <c r="AK49" s="40"/>
      <c r="AL49" s="419">
        <v>5721.3303599999999</v>
      </c>
      <c r="AM49" s="419">
        <v>0</v>
      </c>
    </row>
    <row r="50" spans="1:39" ht="14.4" x14ac:dyDescent="0.3">
      <c r="A50" s="60">
        <v>44</v>
      </c>
      <c r="B50" s="83">
        <v>5290</v>
      </c>
      <c r="C50" s="322" t="s">
        <v>118</v>
      </c>
      <c r="D50" s="403">
        <v>16200.061879999999</v>
      </c>
      <c r="E50" s="403">
        <v>17977.650320000001</v>
      </c>
      <c r="F50" s="403">
        <v>17386.328679999999</v>
      </c>
      <c r="G50" s="403">
        <v>7989.3640400000004</v>
      </c>
      <c r="H50" s="357">
        <v>59553.404920000001</v>
      </c>
      <c r="I50" s="403">
        <v>4599.6854400000002</v>
      </c>
      <c r="J50" s="403">
        <v>9608.0815999999995</v>
      </c>
      <c r="K50" s="403">
        <v>67.725999999999999</v>
      </c>
      <c r="L50" s="403">
        <v>29316.929230000002</v>
      </c>
      <c r="M50" s="403">
        <v>2057.8808100000001</v>
      </c>
      <c r="N50" s="403">
        <v>6575.7154700000001</v>
      </c>
      <c r="O50" s="403">
        <v>571.99105999999995</v>
      </c>
      <c r="P50" s="403">
        <v>434.41829999999999</v>
      </c>
      <c r="Q50" s="403">
        <v>1909.32719</v>
      </c>
      <c r="R50" s="357">
        <v>55141.755100000009</v>
      </c>
      <c r="S50" s="403">
        <v>0.87168999999999996</v>
      </c>
      <c r="T50" s="403">
        <v>116.79178</v>
      </c>
      <c r="U50" s="403">
        <v>0</v>
      </c>
      <c r="V50" s="403">
        <v>0</v>
      </c>
      <c r="W50" s="403">
        <v>0</v>
      </c>
      <c r="X50" s="403">
        <v>0</v>
      </c>
      <c r="Y50" s="403">
        <v>0</v>
      </c>
      <c r="Z50" s="403">
        <v>36.991430000000001</v>
      </c>
      <c r="AA50" s="403">
        <v>0</v>
      </c>
      <c r="AB50" s="403">
        <v>18.023350000000001</v>
      </c>
      <c r="AC50" s="403">
        <v>0</v>
      </c>
      <c r="AD50" s="239">
        <v>172.67824999999999</v>
      </c>
      <c r="AE50" s="239">
        <v>114867.83827000001</v>
      </c>
      <c r="AF50" s="233">
        <v>6643.4414699999998</v>
      </c>
      <c r="AG50" s="233">
        <v>31374.81004</v>
      </c>
      <c r="AH50" s="233">
        <v>0</v>
      </c>
      <c r="AI50" s="233">
        <v>0</v>
      </c>
      <c r="AJ50" s="488">
        <v>76849.586760000006</v>
      </c>
      <c r="AK50" s="40"/>
      <c r="AL50" s="419">
        <v>114867.83827000001</v>
      </c>
      <c r="AM50" s="419">
        <v>0</v>
      </c>
    </row>
    <row r="51" spans="1:39" s="14" customFormat="1" ht="14.4" x14ac:dyDescent="0.3">
      <c r="A51" s="64">
        <v>45</v>
      </c>
      <c r="B51" s="82">
        <v>54</v>
      </c>
      <c r="C51" s="320" t="s">
        <v>537</v>
      </c>
      <c r="D51" s="501">
        <v>62498.321499999998</v>
      </c>
      <c r="E51" s="501">
        <v>53756.000630000002</v>
      </c>
      <c r="F51" s="501">
        <v>84153.853520000004</v>
      </c>
      <c r="G51" s="501">
        <v>36211.954720000002</v>
      </c>
      <c r="H51" s="356">
        <v>236620.13037</v>
      </c>
      <c r="I51" s="501">
        <v>10952.874100000001</v>
      </c>
      <c r="J51" s="501">
        <v>18083.29667</v>
      </c>
      <c r="K51" s="501">
        <v>899.15300000000002</v>
      </c>
      <c r="L51" s="501">
        <v>47876.14</v>
      </c>
      <c r="M51" s="501">
        <v>4330.1947</v>
      </c>
      <c r="N51" s="501">
        <v>14301.94254</v>
      </c>
      <c r="O51" s="501">
        <v>1751.10645</v>
      </c>
      <c r="P51" s="501">
        <v>3127.4220099999998</v>
      </c>
      <c r="Q51" s="501">
        <v>8207.0382599999994</v>
      </c>
      <c r="R51" s="356">
        <v>109529.16773</v>
      </c>
      <c r="S51" s="501">
        <v>412.99491</v>
      </c>
      <c r="T51" s="501">
        <v>1465.8868399999999</v>
      </c>
      <c r="U51" s="501">
        <v>341.48478</v>
      </c>
      <c r="V51" s="501">
        <v>103.67126</v>
      </c>
      <c r="W51" s="501">
        <v>371.48192999999998</v>
      </c>
      <c r="X51" s="501">
        <v>24.490100000000002</v>
      </c>
      <c r="Y51" s="501">
        <v>4.9198700000000004</v>
      </c>
      <c r="Z51" s="501">
        <v>1569.3936100000001</v>
      </c>
      <c r="AA51" s="501">
        <v>46.195169999999997</v>
      </c>
      <c r="AB51" s="501">
        <v>320.26017999999999</v>
      </c>
      <c r="AC51" s="501">
        <v>271.22890000000001</v>
      </c>
      <c r="AD51" s="502">
        <v>4932.0075500000003</v>
      </c>
      <c r="AE51" s="502">
        <v>351081.30564999999</v>
      </c>
      <c r="AF51" s="486">
        <v>15201.09554</v>
      </c>
      <c r="AG51" s="486">
        <v>52310.005960000002</v>
      </c>
      <c r="AH51" s="486">
        <v>0</v>
      </c>
      <c r="AI51" s="486">
        <v>322.34394000000003</v>
      </c>
      <c r="AJ51" s="487">
        <v>283247.86021000001</v>
      </c>
      <c r="AK51" s="40"/>
      <c r="AL51" s="419">
        <v>351081.30564999999</v>
      </c>
      <c r="AM51" s="419">
        <v>0</v>
      </c>
    </row>
    <row r="52" spans="1:39" ht="14.4" x14ac:dyDescent="0.3">
      <c r="A52" s="152">
        <v>46</v>
      </c>
      <c r="B52" s="83">
        <v>5401</v>
      </c>
      <c r="C52" s="322" t="s">
        <v>960</v>
      </c>
      <c r="D52" s="403">
        <v>0</v>
      </c>
      <c r="E52" s="403">
        <v>0</v>
      </c>
      <c r="F52" s="403">
        <v>0</v>
      </c>
      <c r="G52" s="403">
        <v>0</v>
      </c>
      <c r="H52" s="357">
        <v>0</v>
      </c>
      <c r="I52" s="403">
        <v>0</v>
      </c>
      <c r="J52" s="403">
        <v>0</v>
      </c>
      <c r="K52" s="403">
        <v>0</v>
      </c>
      <c r="L52" s="403">
        <v>0</v>
      </c>
      <c r="M52" s="403">
        <v>0</v>
      </c>
      <c r="N52" s="403">
        <v>0</v>
      </c>
      <c r="O52" s="403">
        <v>0</v>
      </c>
      <c r="P52" s="403">
        <v>0</v>
      </c>
      <c r="Q52" s="403">
        <v>0</v>
      </c>
      <c r="R52" s="357">
        <v>0</v>
      </c>
      <c r="S52" s="403">
        <v>0</v>
      </c>
      <c r="T52" s="403">
        <v>0</v>
      </c>
      <c r="U52" s="403">
        <v>0</v>
      </c>
      <c r="V52" s="403">
        <v>0</v>
      </c>
      <c r="W52" s="403">
        <v>0</v>
      </c>
      <c r="X52" s="403">
        <v>0</v>
      </c>
      <c r="Y52" s="403">
        <v>0</v>
      </c>
      <c r="Z52" s="403">
        <v>0</v>
      </c>
      <c r="AA52" s="403">
        <v>0</v>
      </c>
      <c r="AB52" s="403">
        <v>0</v>
      </c>
      <c r="AC52" s="403">
        <v>0</v>
      </c>
      <c r="AD52" s="239">
        <v>0</v>
      </c>
      <c r="AE52" s="239">
        <v>0</v>
      </c>
      <c r="AF52" s="233">
        <v>0</v>
      </c>
      <c r="AG52" s="233">
        <v>0</v>
      </c>
      <c r="AH52" s="233">
        <v>0</v>
      </c>
      <c r="AI52" s="233">
        <v>0</v>
      </c>
      <c r="AJ52" s="488">
        <v>0</v>
      </c>
      <c r="AK52" s="40"/>
      <c r="AL52" s="419">
        <v>0</v>
      </c>
      <c r="AM52" s="419">
        <v>0</v>
      </c>
    </row>
    <row r="53" spans="1:39" ht="14.4" x14ac:dyDescent="0.3">
      <c r="A53" s="60">
        <v>47</v>
      </c>
      <c r="B53" s="83">
        <v>5402</v>
      </c>
      <c r="C53" s="322" t="s">
        <v>961</v>
      </c>
      <c r="D53" s="403">
        <v>0</v>
      </c>
      <c r="E53" s="403">
        <v>0</v>
      </c>
      <c r="F53" s="403">
        <v>0</v>
      </c>
      <c r="G53" s="403">
        <v>0</v>
      </c>
      <c r="H53" s="357">
        <v>0</v>
      </c>
      <c r="I53" s="403">
        <v>0</v>
      </c>
      <c r="J53" s="403">
        <v>0</v>
      </c>
      <c r="K53" s="403">
        <v>0</v>
      </c>
      <c r="L53" s="403">
        <v>0</v>
      </c>
      <c r="M53" s="403">
        <v>0</v>
      </c>
      <c r="N53" s="403">
        <v>0</v>
      </c>
      <c r="O53" s="403">
        <v>0</v>
      </c>
      <c r="P53" s="403">
        <v>0</v>
      </c>
      <c r="Q53" s="403">
        <v>0</v>
      </c>
      <c r="R53" s="357">
        <v>0</v>
      </c>
      <c r="S53" s="403">
        <v>0</v>
      </c>
      <c r="T53" s="403">
        <v>0</v>
      </c>
      <c r="U53" s="403">
        <v>0</v>
      </c>
      <c r="V53" s="403">
        <v>0</v>
      </c>
      <c r="W53" s="403">
        <v>0</v>
      </c>
      <c r="X53" s="403">
        <v>0</v>
      </c>
      <c r="Y53" s="403">
        <v>0</v>
      </c>
      <c r="Z53" s="403">
        <v>0</v>
      </c>
      <c r="AA53" s="403">
        <v>0</v>
      </c>
      <c r="AB53" s="403">
        <v>0</v>
      </c>
      <c r="AC53" s="403">
        <v>0</v>
      </c>
      <c r="AD53" s="239">
        <v>0</v>
      </c>
      <c r="AE53" s="239">
        <v>0</v>
      </c>
      <c r="AF53" s="233">
        <v>0</v>
      </c>
      <c r="AG53" s="233">
        <v>0</v>
      </c>
      <c r="AH53" s="233">
        <v>0</v>
      </c>
      <c r="AI53" s="233">
        <v>0</v>
      </c>
      <c r="AJ53" s="488">
        <v>0</v>
      </c>
      <c r="AK53" s="40"/>
      <c r="AL53" s="419">
        <v>0</v>
      </c>
      <c r="AM53" s="419">
        <v>0</v>
      </c>
    </row>
    <row r="54" spans="1:39" ht="14.4" x14ac:dyDescent="0.3">
      <c r="A54" s="60">
        <v>48</v>
      </c>
      <c r="B54" s="83">
        <v>540205</v>
      </c>
      <c r="C54" s="322" t="s">
        <v>962</v>
      </c>
      <c r="D54" s="403">
        <v>0</v>
      </c>
      <c r="E54" s="403">
        <v>0</v>
      </c>
      <c r="F54" s="403">
        <v>0</v>
      </c>
      <c r="G54" s="403">
        <v>0</v>
      </c>
      <c r="H54" s="357">
        <v>0</v>
      </c>
      <c r="I54" s="403">
        <v>0</v>
      </c>
      <c r="J54" s="403">
        <v>0</v>
      </c>
      <c r="K54" s="403">
        <v>0</v>
      </c>
      <c r="L54" s="403">
        <v>0</v>
      </c>
      <c r="M54" s="403">
        <v>0</v>
      </c>
      <c r="N54" s="403">
        <v>0</v>
      </c>
      <c r="O54" s="403">
        <v>0</v>
      </c>
      <c r="P54" s="403">
        <v>0</v>
      </c>
      <c r="Q54" s="403">
        <v>0</v>
      </c>
      <c r="R54" s="357">
        <v>0</v>
      </c>
      <c r="S54" s="403">
        <v>0</v>
      </c>
      <c r="T54" s="403">
        <v>0</v>
      </c>
      <c r="U54" s="403">
        <v>0</v>
      </c>
      <c r="V54" s="403">
        <v>0</v>
      </c>
      <c r="W54" s="403">
        <v>0</v>
      </c>
      <c r="X54" s="403">
        <v>0</v>
      </c>
      <c r="Y54" s="403">
        <v>0</v>
      </c>
      <c r="Z54" s="403">
        <v>0</v>
      </c>
      <c r="AA54" s="403">
        <v>0</v>
      </c>
      <c r="AB54" s="403">
        <v>0</v>
      </c>
      <c r="AC54" s="403">
        <v>0</v>
      </c>
      <c r="AD54" s="239">
        <v>0</v>
      </c>
      <c r="AE54" s="239">
        <v>0</v>
      </c>
      <c r="AF54" s="233">
        <v>0</v>
      </c>
      <c r="AG54" s="233">
        <v>0</v>
      </c>
      <c r="AH54" s="233">
        <v>0</v>
      </c>
      <c r="AI54" s="233">
        <v>0</v>
      </c>
      <c r="AJ54" s="488">
        <v>0</v>
      </c>
      <c r="AK54" s="40"/>
      <c r="AL54" s="419">
        <v>0</v>
      </c>
      <c r="AM54" s="419">
        <v>0</v>
      </c>
    </row>
    <row r="55" spans="1:39" ht="14.4" x14ac:dyDescent="0.3">
      <c r="A55" s="60">
        <v>49</v>
      </c>
      <c r="B55" s="83">
        <v>540210</v>
      </c>
      <c r="C55" s="322" t="s">
        <v>963</v>
      </c>
      <c r="D55" s="403">
        <v>0</v>
      </c>
      <c r="E55" s="403">
        <v>0</v>
      </c>
      <c r="F55" s="403">
        <v>0</v>
      </c>
      <c r="G55" s="403">
        <v>0</v>
      </c>
      <c r="H55" s="357">
        <v>0</v>
      </c>
      <c r="I55" s="403">
        <v>0</v>
      </c>
      <c r="J55" s="403">
        <v>0</v>
      </c>
      <c r="K55" s="403">
        <v>0</v>
      </c>
      <c r="L55" s="403">
        <v>0</v>
      </c>
      <c r="M55" s="403">
        <v>0</v>
      </c>
      <c r="N55" s="403">
        <v>0</v>
      </c>
      <c r="O55" s="403">
        <v>0</v>
      </c>
      <c r="P55" s="403">
        <v>0</v>
      </c>
      <c r="Q55" s="403">
        <v>0</v>
      </c>
      <c r="R55" s="357">
        <v>0</v>
      </c>
      <c r="S55" s="403">
        <v>0</v>
      </c>
      <c r="T55" s="403">
        <v>0</v>
      </c>
      <c r="U55" s="403">
        <v>0</v>
      </c>
      <c r="V55" s="403">
        <v>0</v>
      </c>
      <c r="W55" s="403">
        <v>0</v>
      </c>
      <c r="X55" s="403">
        <v>0</v>
      </c>
      <c r="Y55" s="403">
        <v>0</v>
      </c>
      <c r="Z55" s="403">
        <v>0</v>
      </c>
      <c r="AA55" s="403">
        <v>0</v>
      </c>
      <c r="AB55" s="403">
        <v>0</v>
      </c>
      <c r="AC55" s="403">
        <v>0</v>
      </c>
      <c r="AD55" s="239">
        <v>0</v>
      </c>
      <c r="AE55" s="239">
        <v>0</v>
      </c>
      <c r="AF55" s="233">
        <v>0</v>
      </c>
      <c r="AG55" s="233">
        <v>0</v>
      </c>
      <c r="AH55" s="233">
        <v>0</v>
      </c>
      <c r="AI55" s="233">
        <v>0</v>
      </c>
      <c r="AJ55" s="488">
        <v>0</v>
      </c>
      <c r="AK55" s="40"/>
      <c r="AL55" s="419">
        <v>0</v>
      </c>
      <c r="AM55" s="419">
        <v>0</v>
      </c>
    </row>
    <row r="56" spans="1:39" ht="14.4" x14ac:dyDescent="0.3">
      <c r="A56" s="60">
        <v>50</v>
      </c>
      <c r="B56" s="83">
        <v>540215</v>
      </c>
      <c r="C56" s="322" t="s">
        <v>964</v>
      </c>
      <c r="D56" s="403">
        <v>0</v>
      </c>
      <c r="E56" s="403">
        <v>0</v>
      </c>
      <c r="F56" s="403">
        <v>0</v>
      </c>
      <c r="G56" s="403">
        <v>0</v>
      </c>
      <c r="H56" s="357">
        <v>0</v>
      </c>
      <c r="I56" s="403">
        <v>0</v>
      </c>
      <c r="J56" s="403">
        <v>0</v>
      </c>
      <c r="K56" s="403">
        <v>0</v>
      </c>
      <c r="L56" s="403">
        <v>0</v>
      </c>
      <c r="M56" s="403">
        <v>0</v>
      </c>
      <c r="N56" s="403">
        <v>0</v>
      </c>
      <c r="O56" s="403">
        <v>0</v>
      </c>
      <c r="P56" s="403">
        <v>0</v>
      </c>
      <c r="Q56" s="403">
        <v>0</v>
      </c>
      <c r="R56" s="357">
        <v>0</v>
      </c>
      <c r="S56" s="403">
        <v>0</v>
      </c>
      <c r="T56" s="403">
        <v>0</v>
      </c>
      <c r="U56" s="403">
        <v>0</v>
      </c>
      <c r="V56" s="403">
        <v>0</v>
      </c>
      <c r="W56" s="403">
        <v>0</v>
      </c>
      <c r="X56" s="403">
        <v>0</v>
      </c>
      <c r="Y56" s="403">
        <v>0</v>
      </c>
      <c r="Z56" s="403">
        <v>0</v>
      </c>
      <c r="AA56" s="403">
        <v>0</v>
      </c>
      <c r="AB56" s="403">
        <v>0</v>
      </c>
      <c r="AC56" s="403">
        <v>0</v>
      </c>
      <c r="AD56" s="239">
        <v>0</v>
      </c>
      <c r="AE56" s="239">
        <v>0</v>
      </c>
      <c r="AF56" s="233">
        <v>0</v>
      </c>
      <c r="AG56" s="233">
        <v>0</v>
      </c>
      <c r="AH56" s="233">
        <v>0</v>
      </c>
      <c r="AI56" s="233">
        <v>0</v>
      </c>
      <c r="AJ56" s="488">
        <v>0</v>
      </c>
      <c r="AK56" s="40"/>
      <c r="AL56" s="419">
        <v>0</v>
      </c>
      <c r="AM56" s="419">
        <v>0</v>
      </c>
    </row>
    <row r="57" spans="1:39" ht="14.4" x14ac:dyDescent="0.3">
      <c r="A57" s="152">
        <v>51</v>
      </c>
      <c r="B57" s="83">
        <v>540290</v>
      </c>
      <c r="C57" s="322" t="s">
        <v>53</v>
      </c>
      <c r="D57" s="403">
        <v>0</v>
      </c>
      <c r="E57" s="403">
        <v>0</v>
      </c>
      <c r="F57" s="403">
        <v>0</v>
      </c>
      <c r="G57" s="403">
        <v>0</v>
      </c>
      <c r="H57" s="357">
        <v>0</v>
      </c>
      <c r="I57" s="403">
        <v>0</v>
      </c>
      <c r="J57" s="403">
        <v>0</v>
      </c>
      <c r="K57" s="403">
        <v>0</v>
      </c>
      <c r="L57" s="403">
        <v>0</v>
      </c>
      <c r="M57" s="403">
        <v>0</v>
      </c>
      <c r="N57" s="403">
        <v>0</v>
      </c>
      <c r="O57" s="403">
        <v>0</v>
      </c>
      <c r="P57" s="403">
        <v>0</v>
      </c>
      <c r="Q57" s="403">
        <v>0</v>
      </c>
      <c r="R57" s="357">
        <v>0</v>
      </c>
      <c r="S57" s="403">
        <v>0</v>
      </c>
      <c r="T57" s="403">
        <v>0</v>
      </c>
      <c r="U57" s="403">
        <v>0</v>
      </c>
      <c r="V57" s="403">
        <v>0</v>
      </c>
      <c r="W57" s="403">
        <v>0</v>
      </c>
      <c r="X57" s="403">
        <v>0</v>
      </c>
      <c r="Y57" s="403">
        <v>0</v>
      </c>
      <c r="Z57" s="403">
        <v>0</v>
      </c>
      <c r="AA57" s="403">
        <v>0</v>
      </c>
      <c r="AB57" s="403">
        <v>0</v>
      </c>
      <c r="AC57" s="403">
        <v>0</v>
      </c>
      <c r="AD57" s="239">
        <v>0</v>
      </c>
      <c r="AE57" s="239">
        <v>0</v>
      </c>
      <c r="AF57" s="233">
        <v>0</v>
      </c>
      <c r="AG57" s="233">
        <v>0</v>
      </c>
      <c r="AH57" s="233">
        <v>0</v>
      </c>
      <c r="AI57" s="233">
        <v>0</v>
      </c>
      <c r="AJ57" s="488">
        <v>0</v>
      </c>
      <c r="AK57" s="40"/>
      <c r="AL57" s="419">
        <v>0</v>
      </c>
      <c r="AM57" s="419">
        <v>0</v>
      </c>
    </row>
    <row r="58" spans="1:39" ht="14.4" x14ac:dyDescent="0.3">
      <c r="A58" s="60">
        <v>52</v>
      </c>
      <c r="B58" s="83">
        <v>5404</v>
      </c>
      <c r="C58" s="322" t="s">
        <v>965</v>
      </c>
      <c r="D58" s="403">
        <v>3982.5668000000001</v>
      </c>
      <c r="E58" s="403">
        <v>0</v>
      </c>
      <c r="F58" s="403">
        <v>0</v>
      </c>
      <c r="G58" s="403">
        <v>58.072960000000002</v>
      </c>
      <c r="H58" s="357">
        <v>4040.63976</v>
      </c>
      <c r="I58" s="403">
        <v>0</v>
      </c>
      <c r="J58" s="403">
        <v>27.511109999999999</v>
      </c>
      <c r="K58" s="403">
        <v>0</v>
      </c>
      <c r="L58" s="403">
        <v>0</v>
      </c>
      <c r="M58" s="403">
        <v>0</v>
      </c>
      <c r="N58" s="403">
        <v>0</v>
      </c>
      <c r="O58" s="403">
        <v>0</v>
      </c>
      <c r="P58" s="403">
        <v>0</v>
      </c>
      <c r="Q58" s="403">
        <v>0</v>
      </c>
      <c r="R58" s="357">
        <v>27.511109999999999</v>
      </c>
      <c r="S58" s="403">
        <v>0</v>
      </c>
      <c r="T58" s="403">
        <v>3.14E-3</v>
      </c>
      <c r="U58" s="403">
        <v>65.763260000000002</v>
      </c>
      <c r="V58" s="403">
        <v>0</v>
      </c>
      <c r="W58" s="403">
        <v>0</v>
      </c>
      <c r="X58" s="403">
        <v>0</v>
      </c>
      <c r="Y58" s="403">
        <v>0</v>
      </c>
      <c r="Z58" s="403">
        <v>0</v>
      </c>
      <c r="AA58" s="403">
        <v>14.45664</v>
      </c>
      <c r="AB58" s="403">
        <v>0</v>
      </c>
      <c r="AC58" s="403">
        <v>0</v>
      </c>
      <c r="AD58" s="239">
        <v>80.223039999999997</v>
      </c>
      <c r="AE58" s="239">
        <v>4148.3739100000003</v>
      </c>
      <c r="AF58" s="233">
        <v>0</v>
      </c>
      <c r="AG58" s="233">
        <v>0</v>
      </c>
      <c r="AH58" s="233">
        <v>0</v>
      </c>
      <c r="AI58" s="233">
        <v>14.45664</v>
      </c>
      <c r="AJ58" s="488">
        <v>4133.9172699999999</v>
      </c>
      <c r="AK58" s="40"/>
      <c r="AL58" s="419">
        <v>4148.3739100000003</v>
      </c>
      <c r="AM58" s="419">
        <v>0</v>
      </c>
    </row>
    <row r="59" spans="1:39" ht="14.4" x14ac:dyDescent="0.3">
      <c r="A59" s="60">
        <v>53</v>
      </c>
      <c r="B59" s="83">
        <v>5405</v>
      </c>
      <c r="C59" s="322" t="s">
        <v>966</v>
      </c>
      <c r="D59" s="403">
        <v>0</v>
      </c>
      <c r="E59" s="403">
        <v>0</v>
      </c>
      <c r="F59" s="403">
        <v>0</v>
      </c>
      <c r="G59" s="403">
        <v>0</v>
      </c>
      <c r="H59" s="357">
        <v>0</v>
      </c>
      <c r="I59" s="403">
        <v>0</v>
      </c>
      <c r="J59" s="403">
        <v>0</v>
      </c>
      <c r="K59" s="403">
        <v>0</v>
      </c>
      <c r="L59" s="403">
        <v>0</v>
      </c>
      <c r="M59" s="403">
        <v>0</v>
      </c>
      <c r="N59" s="403">
        <v>0</v>
      </c>
      <c r="O59" s="403">
        <v>0</v>
      </c>
      <c r="P59" s="403">
        <v>0</v>
      </c>
      <c r="Q59" s="403">
        <v>0</v>
      </c>
      <c r="R59" s="357">
        <v>0</v>
      </c>
      <c r="S59" s="403">
        <v>0</v>
      </c>
      <c r="T59" s="403">
        <v>0</v>
      </c>
      <c r="U59" s="403">
        <v>0</v>
      </c>
      <c r="V59" s="403">
        <v>0</v>
      </c>
      <c r="W59" s="403">
        <v>0</v>
      </c>
      <c r="X59" s="403">
        <v>0</v>
      </c>
      <c r="Y59" s="403">
        <v>0</v>
      </c>
      <c r="Z59" s="403">
        <v>0</v>
      </c>
      <c r="AA59" s="403">
        <v>0</v>
      </c>
      <c r="AB59" s="403">
        <v>0</v>
      </c>
      <c r="AC59" s="403">
        <v>0</v>
      </c>
      <c r="AD59" s="239">
        <v>0</v>
      </c>
      <c r="AE59" s="239">
        <v>0</v>
      </c>
      <c r="AF59" s="233">
        <v>0</v>
      </c>
      <c r="AG59" s="233">
        <v>0</v>
      </c>
      <c r="AH59" s="233">
        <v>0</v>
      </c>
      <c r="AI59" s="233">
        <v>0</v>
      </c>
      <c r="AJ59" s="488">
        <v>0</v>
      </c>
      <c r="AK59" s="40"/>
      <c r="AL59" s="419">
        <v>0</v>
      </c>
      <c r="AM59" s="419">
        <v>0</v>
      </c>
    </row>
    <row r="60" spans="1:39" ht="14.4" x14ac:dyDescent="0.3">
      <c r="A60" s="60">
        <v>54</v>
      </c>
      <c r="B60" s="83">
        <v>540505</v>
      </c>
      <c r="C60" s="322" t="s">
        <v>967</v>
      </c>
      <c r="D60" s="403">
        <v>0</v>
      </c>
      <c r="E60" s="403">
        <v>0</v>
      </c>
      <c r="F60" s="403">
        <v>0</v>
      </c>
      <c r="G60" s="403">
        <v>0</v>
      </c>
      <c r="H60" s="357">
        <v>0</v>
      </c>
      <c r="I60" s="403">
        <v>0</v>
      </c>
      <c r="J60" s="403">
        <v>0</v>
      </c>
      <c r="K60" s="403">
        <v>0</v>
      </c>
      <c r="L60" s="403">
        <v>0</v>
      </c>
      <c r="M60" s="403">
        <v>0</v>
      </c>
      <c r="N60" s="403">
        <v>0</v>
      </c>
      <c r="O60" s="403">
        <v>0</v>
      </c>
      <c r="P60" s="403">
        <v>0</v>
      </c>
      <c r="Q60" s="403">
        <v>0</v>
      </c>
      <c r="R60" s="357">
        <v>0</v>
      </c>
      <c r="S60" s="403">
        <v>0</v>
      </c>
      <c r="T60" s="403">
        <v>0</v>
      </c>
      <c r="U60" s="403">
        <v>0</v>
      </c>
      <c r="V60" s="403">
        <v>0</v>
      </c>
      <c r="W60" s="403">
        <v>0</v>
      </c>
      <c r="X60" s="403">
        <v>0</v>
      </c>
      <c r="Y60" s="403">
        <v>0</v>
      </c>
      <c r="Z60" s="403">
        <v>0</v>
      </c>
      <c r="AA60" s="403">
        <v>0</v>
      </c>
      <c r="AB60" s="403">
        <v>0</v>
      </c>
      <c r="AC60" s="403">
        <v>0</v>
      </c>
      <c r="AD60" s="239">
        <v>0</v>
      </c>
      <c r="AE60" s="239">
        <v>0</v>
      </c>
      <c r="AF60" s="233">
        <v>0</v>
      </c>
      <c r="AG60" s="233">
        <v>0</v>
      </c>
      <c r="AH60" s="233">
        <v>0</v>
      </c>
      <c r="AI60" s="233">
        <v>0</v>
      </c>
      <c r="AJ60" s="488">
        <v>0</v>
      </c>
      <c r="AK60" s="40"/>
      <c r="AL60" s="419">
        <v>0</v>
      </c>
      <c r="AM60" s="419">
        <v>0</v>
      </c>
    </row>
    <row r="61" spans="1:39" ht="14.4" x14ac:dyDescent="0.3">
      <c r="A61" s="60">
        <v>55</v>
      </c>
      <c r="B61" s="83">
        <v>540510</v>
      </c>
      <c r="C61" s="322" t="s">
        <v>968</v>
      </c>
      <c r="D61" s="403">
        <v>0</v>
      </c>
      <c r="E61" s="403">
        <v>0</v>
      </c>
      <c r="F61" s="403">
        <v>0</v>
      </c>
      <c r="G61" s="403">
        <v>0</v>
      </c>
      <c r="H61" s="357">
        <v>0</v>
      </c>
      <c r="I61" s="403">
        <v>0</v>
      </c>
      <c r="J61" s="403">
        <v>0</v>
      </c>
      <c r="K61" s="403">
        <v>0</v>
      </c>
      <c r="L61" s="403">
        <v>0</v>
      </c>
      <c r="M61" s="403">
        <v>0</v>
      </c>
      <c r="N61" s="403">
        <v>0</v>
      </c>
      <c r="O61" s="403">
        <v>0</v>
      </c>
      <c r="P61" s="403">
        <v>0</v>
      </c>
      <c r="Q61" s="403">
        <v>0</v>
      </c>
      <c r="R61" s="357">
        <v>0</v>
      </c>
      <c r="S61" s="403">
        <v>0</v>
      </c>
      <c r="T61" s="403">
        <v>0</v>
      </c>
      <c r="U61" s="403">
        <v>0</v>
      </c>
      <c r="V61" s="403">
        <v>0</v>
      </c>
      <c r="W61" s="403">
        <v>0</v>
      </c>
      <c r="X61" s="403">
        <v>0</v>
      </c>
      <c r="Y61" s="403">
        <v>0</v>
      </c>
      <c r="Z61" s="403">
        <v>0</v>
      </c>
      <c r="AA61" s="403">
        <v>0</v>
      </c>
      <c r="AB61" s="403">
        <v>0</v>
      </c>
      <c r="AC61" s="403">
        <v>0</v>
      </c>
      <c r="AD61" s="239">
        <v>0</v>
      </c>
      <c r="AE61" s="239">
        <v>0</v>
      </c>
      <c r="AF61" s="233">
        <v>0</v>
      </c>
      <c r="AG61" s="233">
        <v>0</v>
      </c>
      <c r="AH61" s="233">
        <v>0</v>
      </c>
      <c r="AI61" s="233">
        <v>0</v>
      </c>
      <c r="AJ61" s="488">
        <v>0</v>
      </c>
      <c r="AK61" s="40"/>
      <c r="AL61" s="419">
        <v>0</v>
      </c>
      <c r="AM61" s="419">
        <v>0</v>
      </c>
    </row>
    <row r="62" spans="1:39" ht="14.4" x14ac:dyDescent="0.3">
      <c r="B62" s="83">
        <v>5406</v>
      </c>
      <c r="C62" s="322" t="s">
        <v>1223</v>
      </c>
      <c r="D62" s="403">
        <v>42615.464870000003</v>
      </c>
      <c r="E62" s="403">
        <v>37859.147109999998</v>
      </c>
      <c r="F62" s="403">
        <v>49929.546950000004</v>
      </c>
      <c r="G62" s="403">
        <v>26326.624510000001</v>
      </c>
      <c r="H62" s="357">
        <v>156730.78344</v>
      </c>
      <c r="I62" s="403">
        <v>9018.1225200000008</v>
      </c>
      <c r="J62" s="403">
        <v>10693.254569999999</v>
      </c>
      <c r="K62" s="403">
        <v>679.62599999999998</v>
      </c>
      <c r="L62" s="403">
        <v>42026.407469999998</v>
      </c>
      <c r="M62" s="403">
        <v>2762.5691000000002</v>
      </c>
      <c r="N62" s="403">
        <v>8999.5794100000003</v>
      </c>
      <c r="O62" s="403">
        <v>1565.79521</v>
      </c>
      <c r="P62" s="403">
        <v>2566.6644000000001</v>
      </c>
      <c r="Q62" s="403">
        <v>2007.7470800000001</v>
      </c>
      <c r="R62" s="357">
        <v>80319.765759999995</v>
      </c>
      <c r="S62" s="403">
        <v>402.90278999999998</v>
      </c>
      <c r="T62" s="403">
        <v>329.02924000000002</v>
      </c>
      <c r="U62" s="403">
        <v>241.70908</v>
      </c>
      <c r="V62" s="403">
        <v>75.050979999999996</v>
      </c>
      <c r="W62" s="403">
        <v>369.78561000000002</v>
      </c>
      <c r="X62" s="403">
        <v>24.490100000000002</v>
      </c>
      <c r="Y62" s="403">
        <v>4.9198700000000004</v>
      </c>
      <c r="Z62" s="403">
        <v>65.257429999999999</v>
      </c>
      <c r="AA62" s="403">
        <v>24.620809999999999</v>
      </c>
      <c r="AB62" s="403">
        <v>198.71532999999999</v>
      </c>
      <c r="AC62" s="403">
        <v>271.22890000000001</v>
      </c>
      <c r="AD62" s="239">
        <v>2007.7101399999997</v>
      </c>
      <c r="AE62" s="239">
        <v>239058.25934000002</v>
      </c>
      <c r="AF62" s="233">
        <v>9679.2054100000005</v>
      </c>
      <c r="AG62" s="233">
        <v>44864.027549999999</v>
      </c>
      <c r="AH62" s="233">
        <v>0</v>
      </c>
      <c r="AI62" s="233">
        <v>300.76958000000002</v>
      </c>
      <c r="AJ62" s="488">
        <v>184214.2568</v>
      </c>
      <c r="AK62" s="40"/>
      <c r="AL62" s="419">
        <v>239058.25933999999</v>
      </c>
      <c r="AM62" s="419">
        <v>0</v>
      </c>
    </row>
    <row r="63" spans="1:39" ht="14.4" x14ac:dyDescent="0.3">
      <c r="B63" s="83">
        <v>5407</v>
      </c>
      <c r="C63" s="322" t="s">
        <v>1224</v>
      </c>
      <c r="D63" s="403">
        <v>15900.28983</v>
      </c>
      <c r="E63" s="403">
        <v>15896.853520000001</v>
      </c>
      <c r="F63" s="403">
        <v>34224.306570000001</v>
      </c>
      <c r="G63" s="403">
        <v>9827.2572500000006</v>
      </c>
      <c r="H63" s="357">
        <v>75848.707169999994</v>
      </c>
      <c r="I63" s="403">
        <v>1934.7515800000001</v>
      </c>
      <c r="J63" s="403">
        <v>7362.5309900000002</v>
      </c>
      <c r="K63" s="403">
        <v>219.52699999999999</v>
      </c>
      <c r="L63" s="403">
        <v>5849.7325300000002</v>
      </c>
      <c r="M63" s="403">
        <v>1567.6256000000001</v>
      </c>
      <c r="N63" s="403">
        <v>5302.3631299999997</v>
      </c>
      <c r="O63" s="403">
        <v>185.31124</v>
      </c>
      <c r="P63" s="403">
        <v>560.75761</v>
      </c>
      <c r="Q63" s="403">
        <v>6199.2911800000002</v>
      </c>
      <c r="R63" s="357">
        <v>29181.890859999996</v>
      </c>
      <c r="S63" s="403">
        <v>10.09212</v>
      </c>
      <c r="T63" s="403">
        <v>1136.85446</v>
      </c>
      <c r="U63" s="403">
        <v>34.001710000000003</v>
      </c>
      <c r="V63" s="403">
        <v>28.620280000000001</v>
      </c>
      <c r="W63" s="403">
        <v>0</v>
      </c>
      <c r="X63" s="403">
        <v>0</v>
      </c>
      <c r="Y63" s="403">
        <v>0</v>
      </c>
      <c r="Z63" s="403">
        <v>1504.13618</v>
      </c>
      <c r="AA63" s="403">
        <v>7.0695199999999998</v>
      </c>
      <c r="AB63" s="403">
        <v>121.54485</v>
      </c>
      <c r="AC63" s="403">
        <v>0</v>
      </c>
      <c r="AD63" s="239">
        <v>2842.3191200000001</v>
      </c>
      <c r="AE63" s="239">
        <v>107872.91714999999</v>
      </c>
      <c r="AF63" s="233">
        <v>5521.8901299999998</v>
      </c>
      <c r="AG63" s="233">
        <v>7445.9784100000006</v>
      </c>
      <c r="AH63" s="233">
        <v>0</v>
      </c>
      <c r="AI63" s="233">
        <v>7.0695199999999998</v>
      </c>
      <c r="AJ63" s="488">
        <v>94897.979089999993</v>
      </c>
      <c r="AK63" s="40"/>
      <c r="AL63" s="419">
        <v>107872.91714999999</v>
      </c>
      <c r="AM63" s="419">
        <v>0</v>
      </c>
    </row>
    <row r="64" spans="1:39" ht="14.4" x14ac:dyDescent="0.3">
      <c r="A64" s="152">
        <v>56</v>
      </c>
      <c r="B64" s="83">
        <v>5490</v>
      </c>
      <c r="C64" s="322" t="s">
        <v>969</v>
      </c>
      <c r="D64" s="403">
        <v>0</v>
      </c>
      <c r="E64" s="403">
        <v>0</v>
      </c>
      <c r="F64" s="403">
        <v>0</v>
      </c>
      <c r="G64" s="403">
        <v>0</v>
      </c>
      <c r="H64" s="357">
        <v>0</v>
      </c>
      <c r="I64" s="403">
        <v>0</v>
      </c>
      <c r="J64" s="403">
        <v>0</v>
      </c>
      <c r="K64" s="403">
        <v>0</v>
      </c>
      <c r="L64" s="403">
        <v>0</v>
      </c>
      <c r="M64" s="403">
        <v>0</v>
      </c>
      <c r="N64" s="403">
        <v>0</v>
      </c>
      <c r="O64" s="403">
        <v>0</v>
      </c>
      <c r="P64" s="403">
        <v>0</v>
      </c>
      <c r="Q64" s="403">
        <v>0</v>
      </c>
      <c r="R64" s="357">
        <v>0</v>
      </c>
      <c r="S64" s="403">
        <v>0</v>
      </c>
      <c r="T64" s="403">
        <v>0</v>
      </c>
      <c r="U64" s="403">
        <v>1.073E-2</v>
      </c>
      <c r="V64" s="403">
        <v>0</v>
      </c>
      <c r="W64" s="403">
        <v>1.6963200000000001</v>
      </c>
      <c r="X64" s="403">
        <v>0</v>
      </c>
      <c r="Y64" s="403">
        <v>0</v>
      </c>
      <c r="Z64" s="403">
        <v>0</v>
      </c>
      <c r="AA64" s="403">
        <v>4.82E-2</v>
      </c>
      <c r="AB64" s="403">
        <v>0</v>
      </c>
      <c r="AC64" s="403">
        <v>0</v>
      </c>
      <c r="AD64" s="239">
        <v>1.75525</v>
      </c>
      <c r="AE64" s="239">
        <v>1.75525</v>
      </c>
      <c r="AF64" s="233">
        <v>0</v>
      </c>
      <c r="AG64" s="233">
        <v>0</v>
      </c>
      <c r="AH64" s="233">
        <v>0</v>
      </c>
      <c r="AI64" s="233">
        <v>4.82E-2</v>
      </c>
      <c r="AJ64" s="488">
        <v>1.70705</v>
      </c>
      <c r="AK64" s="40"/>
      <c r="AL64" s="419">
        <v>1.75525</v>
      </c>
      <c r="AM64" s="419">
        <v>0</v>
      </c>
    </row>
    <row r="65" spans="1:39" ht="14.4" x14ac:dyDescent="0.3">
      <c r="A65" s="60">
        <v>57</v>
      </c>
      <c r="B65" s="83">
        <v>549005</v>
      </c>
      <c r="C65" s="322" t="s">
        <v>970</v>
      </c>
      <c r="D65" s="403">
        <v>0</v>
      </c>
      <c r="E65" s="403">
        <v>0</v>
      </c>
      <c r="F65" s="403">
        <v>0</v>
      </c>
      <c r="G65" s="403">
        <v>0</v>
      </c>
      <c r="H65" s="357">
        <v>0</v>
      </c>
      <c r="I65" s="403">
        <v>0</v>
      </c>
      <c r="J65" s="403">
        <v>0</v>
      </c>
      <c r="K65" s="403">
        <v>0</v>
      </c>
      <c r="L65" s="403">
        <v>0</v>
      </c>
      <c r="M65" s="403">
        <v>0</v>
      </c>
      <c r="N65" s="403">
        <v>0</v>
      </c>
      <c r="O65" s="403">
        <v>0</v>
      </c>
      <c r="P65" s="403">
        <v>0</v>
      </c>
      <c r="Q65" s="403">
        <v>0</v>
      </c>
      <c r="R65" s="357">
        <v>0</v>
      </c>
      <c r="S65" s="403">
        <v>0</v>
      </c>
      <c r="T65" s="403">
        <v>0</v>
      </c>
      <c r="U65" s="403">
        <v>0</v>
      </c>
      <c r="V65" s="403">
        <v>0</v>
      </c>
      <c r="W65" s="403">
        <v>0</v>
      </c>
      <c r="X65" s="403">
        <v>0</v>
      </c>
      <c r="Y65" s="403">
        <v>0</v>
      </c>
      <c r="Z65" s="403">
        <v>0</v>
      </c>
      <c r="AA65" s="403">
        <v>0</v>
      </c>
      <c r="AB65" s="403">
        <v>0</v>
      </c>
      <c r="AC65" s="403">
        <v>0</v>
      </c>
      <c r="AD65" s="239">
        <v>0</v>
      </c>
      <c r="AE65" s="239">
        <v>0</v>
      </c>
      <c r="AF65" s="233">
        <v>0</v>
      </c>
      <c r="AG65" s="233">
        <v>0</v>
      </c>
      <c r="AH65" s="233">
        <v>0</v>
      </c>
      <c r="AI65" s="233">
        <v>0</v>
      </c>
      <c r="AJ65" s="488">
        <v>0</v>
      </c>
      <c r="AK65" s="40"/>
      <c r="AL65" s="419">
        <v>0</v>
      </c>
      <c r="AM65" s="419">
        <v>0</v>
      </c>
    </row>
    <row r="66" spans="1:39" ht="14.4" x14ac:dyDescent="0.3">
      <c r="A66" s="60">
        <v>58</v>
      </c>
      <c r="B66" s="83">
        <v>549010</v>
      </c>
      <c r="C66" s="322" t="s">
        <v>971</v>
      </c>
      <c r="D66" s="403">
        <v>0</v>
      </c>
      <c r="E66" s="403">
        <v>0</v>
      </c>
      <c r="F66" s="403">
        <v>0</v>
      </c>
      <c r="G66" s="403">
        <v>0</v>
      </c>
      <c r="H66" s="357">
        <v>0</v>
      </c>
      <c r="I66" s="403">
        <v>0</v>
      </c>
      <c r="J66" s="403">
        <v>0</v>
      </c>
      <c r="K66" s="403">
        <v>0</v>
      </c>
      <c r="L66" s="403">
        <v>0</v>
      </c>
      <c r="M66" s="403">
        <v>0</v>
      </c>
      <c r="N66" s="403">
        <v>0</v>
      </c>
      <c r="O66" s="403">
        <v>0</v>
      </c>
      <c r="P66" s="403">
        <v>0</v>
      </c>
      <c r="Q66" s="403">
        <v>0</v>
      </c>
      <c r="R66" s="357">
        <v>0</v>
      </c>
      <c r="S66" s="403">
        <v>0</v>
      </c>
      <c r="T66" s="403">
        <v>0</v>
      </c>
      <c r="U66" s="403">
        <v>0</v>
      </c>
      <c r="V66" s="403">
        <v>0</v>
      </c>
      <c r="W66" s="403">
        <v>0</v>
      </c>
      <c r="X66" s="403">
        <v>0</v>
      </c>
      <c r="Y66" s="403">
        <v>0</v>
      </c>
      <c r="Z66" s="403">
        <v>0</v>
      </c>
      <c r="AA66" s="403">
        <v>0</v>
      </c>
      <c r="AB66" s="403">
        <v>0</v>
      </c>
      <c r="AC66" s="403">
        <v>0</v>
      </c>
      <c r="AD66" s="239">
        <v>0</v>
      </c>
      <c r="AE66" s="239">
        <v>0</v>
      </c>
      <c r="AF66" s="233">
        <v>0</v>
      </c>
      <c r="AG66" s="233">
        <v>0</v>
      </c>
      <c r="AH66" s="233">
        <v>0</v>
      </c>
      <c r="AI66" s="233">
        <v>0</v>
      </c>
      <c r="AJ66" s="488">
        <v>0</v>
      </c>
      <c r="AK66" s="40"/>
      <c r="AL66" s="419">
        <v>0</v>
      </c>
      <c r="AM66" s="419">
        <v>0</v>
      </c>
    </row>
    <row r="67" spans="1:39" ht="14.4" x14ac:dyDescent="0.3">
      <c r="A67" s="60">
        <v>59</v>
      </c>
      <c r="B67" s="83">
        <v>549090</v>
      </c>
      <c r="C67" s="322" t="s">
        <v>53</v>
      </c>
      <c r="D67" s="403">
        <v>0</v>
      </c>
      <c r="E67" s="403">
        <v>0</v>
      </c>
      <c r="F67" s="403">
        <v>0</v>
      </c>
      <c r="G67" s="403">
        <v>0</v>
      </c>
      <c r="H67" s="357">
        <v>0</v>
      </c>
      <c r="I67" s="403">
        <v>0</v>
      </c>
      <c r="J67" s="403">
        <v>0</v>
      </c>
      <c r="K67" s="403">
        <v>0</v>
      </c>
      <c r="L67" s="403">
        <v>0</v>
      </c>
      <c r="M67" s="403">
        <v>0</v>
      </c>
      <c r="N67" s="403">
        <v>0</v>
      </c>
      <c r="O67" s="403">
        <v>0</v>
      </c>
      <c r="P67" s="403">
        <v>0</v>
      </c>
      <c r="Q67" s="403">
        <v>0</v>
      </c>
      <c r="R67" s="357">
        <v>0</v>
      </c>
      <c r="S67" s="403">
        <v>0</v>
      </c>
      <c r="T67" s="403">
        <v>0</v>
      </c>
      <c r="U67" s="403">
        <v>0</v>
      </c>
      <c r="V67" s="403">
        <v>0</v>
      </c>
      <c r="W67" s="403">
        <v>0</v>
      </c>
      <c r="X67" s="403">
        <v>0</v>
      </c>
      <c r="Y67" s="403">
        <v>0</v>
      </c>
      <c r="Z67" s="403">
        <v>0</v>
      </c>
      <c r="AA67" s="403">
        <v>0</v>
      </c>
      <c r="AB67" s="403">
        <v>0</v>
      </c>
      <c r="AC67" s="403">
        <v>0</v>
      </c>
      <c r="AD67" s="239">
        <v>0</v>
      </c>
      <c r="AE67" s="239">
        <v>0</v>
      </c>
      <c r="AF67" s="233">
        <v>0</v>
      </c>
      <c r="AG67" s="233">
        <v>0</v>
      </c>
      <c r="AH67" s="233">
        <v>0</v>
      </c>
      <c r="AI67" s="233">
        <v>0</v>
      </c>
      <c r="AJ67" s="488">
        <v>0</v>
      </c>
      <c r="AK67" s="40"/>
      <c r="AL67" s="419">
        <v>0</v>
      </c>
      <c r="AM67" s="419">
        <v>0</v>
      </c>
    </row>
    <row r="68" spans="1:39" s="14" customFormat="1" ht="14.4" x14ac:dyDescent="0.3">
      <c r="A68" s="64">
        <v>60</v>
      </c>
      <c r="B68" s="82">
        <v>42</v>
      </c>
      <c r="C68" s="320" t="s">
        <v>538</v>
      </c>
      <c r="D68" s="501">
        <v>13144.26052</v>
      </c>
      <c r="E68" s="501">
        <v>20906.79927</v>
      </c>
      <c r="F68" s="501">
        <v>4238.5048500000003</v>
      </c>
      <c r="G68" s="501">
        <v>1361.9267199999999</v>
      </c>
      <c r="H68" s="356">
        <v>39651.49136</v>
      </c>
      <c r="I68" s="501">
        <v>6838.2389800000001</v>
      </c>
      <c r="J68" s="501">
        <v>1764.10481</v>
      </c>
      <c r="K68" s="501">
        <v>846.04300000000001</v>
      </c>
      <c r="L68" s="501">
        <v>465.66356999999999</v>
      </c>
      <c r="M68" s="501">
        <v>321.48442</v>
      </c>
      <c r="N68" s="501">
        <v>992.54636000000005</v>
      </c>
      <c r="O68" s="501">
        <v>343.10246000000001</v>
      </c>
      <c r="P68" s="501">
        <v>523.62293</v>
      </c>
      <c r="Q68" s="501">
        <v>481.62412999999998</v>
      </c>
      <c r="R68" s="356">
        <v>12576.430660000002</v>
      </c>
      <c r="S68" s="501">
        <v>592.09992</v>
      </c>
      <c r="T68" s="501">
        <v>174.0215</v>
      </c>
      <c r="U68" s="501">
        <v>115.00851</v>
      </c>
      <c r="V68" s="501">
        <v>5.3034999999999997</v>
      </c>
      <c r="W68" s="501">
        <v>4.032</v>
      </c>
      <c r="X68" s="501">
        <v>6.9961900000000004</v>
      </c>
      <c r="Y68" s="501">
        <v>36.963659999999997</v>
      </c>
      <c r="Z68" s="501">
        <v>173.59472</v>
      </c>
      <c r="AA68" s="501">
        <v>47.1</v>
      </c>
      <c r="AB68" s="501">
        <v>108.67774</v>
      </c>
      <c r="AC68" s="501">
        <v>83.899199999999993</v>
      </c>
      <c r="AD68" s="502">
        <v>1347.69694</v>
      </c>
      <c r="AE68" s="502">
        <v>53575.61896</v>
      </c>
      <c r="AF68" s="486">
        <v>1838.5893599999999</v>
      </c>
      <c r="AG68" s="486">
        <v>792.45148999999992</v>
      </c>
      <c r="AH68" s="486">
        <v>0</v>
      </c>
      <c r="AI68" s="486">
        <v>167.96285999999998</v>
      </c>
      <c r="AJ68" s="487">
        <v>50776.615249999995</v>
      </c>
      <c r="AK68" s="40"/>
      <c r="AL68" s="419">
        <v>53575.618959999993</v>
      </c>
      <c r="AM68" s="419">
        <v>0</v>
      </c>
    </row>
    <row r="69" spans="1:39" ht="14.4" x14ac:dyDescent="0.3">
      <c r="A69" s="152">
        <v>61</v>
      </c>
      <c r="B69" s="83">
        <v>4201</v>
      </c>
      <c r="C69" s="322" t="s">
        <v>276</v>
      </c>
      <c r="D69" s="403">
        <v>851.13687000000004</v>
      </c>
      <c r="E69" s="403">
        <v>1397.2385899999999</v>
      </c>
      <c r="F69" s="403">
        <v>14.5976</v>
      </c>
      <c r="G69" s="403">
        <v>647.49717999999996</v>
      </c>
      <c r="H69" s="357">
        <v>2910.4702400000001</v>
      </c>
      <c r="I69" s="403">
        <v>0</v>
      </c>
      <c r="J69" s="403">
        <v>681.69566999999995</v>
      </c>
      <c r="K69" s="403">
        <v>0</v>
      </c>
      <c r="L69" s="403">
        <v>0</v>
      </c>
      <c r="M69" s="403">
        <v>0</v>
      </c>
      <c r="N69" s="403">
        <v>317.09032999999999</v>
      </c>
      <c r="O69" s="403">
        <v>0.89605999999999997</v>
      </c>
      <c r="P69" s="403">
        <v>0</v>
      </c>
      <c r="Q69" s="403">
        <v>382.5</v>
      </c>
      <c r="R69" s="357">
        <v>1382.1820600000001</v>
      </c>
      <c r="S69" s="403">
        <v>170.89965000000001</v>
      </c>
      <c r="T69" s="403">
        <v>0</v>
      </c>
      <c r="U69" s="403">
        <v>0</v>
      </c>
      <c r="V69" s="403">
        <v>0</v>
      </c>
      <c r="W69" s="403">
        <v>0</v>
      </c>
      <c r="X69" s="403">
        <v>0</v>
      </c>
      <c r="Y69" s="403">
        <v>36.963659999999997</v>
      </c>
      <c r="Z69" s="403">
        <v>0</v>
      </c>
      <c r="AA69" s="403">
        <v>43.5</v>
      </c>
      <c r="AB69" s="403">
        <v>0</v>
      </c>
      <c r="AC69" s="403">
        <v>83.899199999999993</v>
      </c>
      <c r="AD69" s="239">
        <v>335.26251000000002</v>
      </c>
      <c r="AE69" s="239">
        <v>4627.9148100000002</v>
      </c>
      <c r="AF69" s="233">
        <v>317.09032999999999</v>
      </c>
      <c r="AG69" s="233">
        <v>0</v>
      </c>
      <c r="AH69" s="233">
        <v>0</v>
      </c>
      <c r="AI69" s="233">
        <v>164.36286000000001</v>
      </c>
      <c r="AJ69" s="488">
        <v>4146.46162</v>
      </c>
      <c r="AK69" s="40"/>
      <c r="AL69" s="419">
        <v>4627.9148100000002</v>
      </c>
      <c r="AM69" s="419">
        <v>0</v>
      </c>
    </row>
    <row r="70" spans="1:39" ht="14.4" x14ac:dyDescent="0.3">
      <c r="A70" s="60">
        <v>62</v>
      </c>
      <c r="B70" s="83">
        <v>4202</v>
      </c>
      <c r="C70" s="322" t="s">
        <v>117</v>
      </c>
      <c r="D70" s="403">
        <v>0</v>
      </c>
      <c r="E70" s="403">
        <v>0</v>
      </c>
      <c r="F70" s="403">
        <v>364.53771</v>
      </c>
      <c r="G70" s="403">
        <v>122.67477</v>
      </c>
      <c r="H70" s="357">
        <v>487.21248000000003</v>
      </c>
      <c r="I70" s="403">
        <v>0</v>
      </c>
      <c r="J70" s="403">
        <v>0</v>
      </c>
      <c r="K70" s="403">
        <v>0</v>
      </c>
      <c r="L70" s="403">
        <v>0</v>
      </c>
      <c r="M70" s="403">
        <v>0</v>
      </c>
      <c r="N70" s="403">
        <v>0</v>
      </c>
      <c r="O70" s="403">
        <v>0</v>
      </c>
      <c r="P70" s="403">
        <v>0</v>
      </c>
      <c r="Q70" s="403">
        <v>0</v>
      </c>
      <c r="R70" s="357">
        <v>0</v>
      </c>
      <c r="S70" s="403">
        <v>0</v>
      </c>
      <c r="T70" s="403">
        <v>0</v>
      </c>
      <c r="U70" s="403">
        <v>0</v>
      </c>
      <c r="V70" s="403">
        <v>0</v>
      </c>
      <c r="W70" s="403">
        <v>0</v>
      </c>
      <c r="X70" s="403">
        <v>0</v>
      </c>
      <c r="Y70" s="403">
        <v>0</v>
      </c>
      <c r="Z70" s="403">
        <v>0</v>
      </c>
      <c r="AA70" s="403">
        <v>0</v>
      </c>
      <c r="AB70" s="403">
        <v>0</v>
      </c>
      <c r="AC70" s="403">
        <v>0</v>
      </c>
      <c r="AD70" s="239">
        <v>0</v>
      </c>
      <c r="AE70" s="239">
        <v>487.21248000000003</v>
      </c>
      <c r="AF70" s="233">
        <v>0</v>
      </c>
      <c r="AG70" s="233">
        <v>0</v>
      </c>
      <c r="AH70" s="233">
        <v>0</v>
      </c>
      <c r="AI70" s="233">
        <v>0</v>
      </c>
      <c r="AJ70" s="488">
        <v>487.21248000000003</v>
      </c>
      <c r="AK70" s="40"/>
      <c r="AL70" s="419">
        <v>487.21248000000003</v>
      </c>
      <c r="AM70" s="419">
        <v>0</v>
      </c>
    </row>
    <row r="71" spans="1:39" ht="14.4" x14ac:dyDescent="0.3">
      <c r="A71" s="60">
        <v>63</v>
      </c>
      <c r="B71" s="83">
        <v>4203</v>
      </c>
      <c r="C71" s="322" t="s">
        <v>268</v>
      </c>
      <c r="D71" s="403">
        <v>0</v>
      </c>
      <c r="E71" s="403">
        <v>0</v>
      </c>
      <c r="F71" s="403">
        <v>82.415779999999998</v>
      </c>
      <c r="G71" s="403">
        <v>0</v>
      </c>
      <c r="H71" s="357">
        <v>82.415779999999998</v>
      </c>
      <c r="I71" s="403">
        <v>6.0000000000000002E-5</v>
      </c>
      <c r="J71" s="403">
        <v>0</v>
      </c>
      <c r="K71" s="403">
        <v>0</v>
      </c>
      <c r="L71" s="403">
        <v>0</v>
      </c>
      <c r="M71" s="403">
        <v>35.473570000000002</v>
      </c>
      <c r="N71" s="403">
        <v>0</v>
      </c>
      <c r="O71" s="403">
        <v>0</v>
      </c>
      <c r="P71" s="403">
        <v>0</v>
      </c>
      <c r="Q71" s="403">
        <v>0</v>
      </c>
      <c r="R71" s="357">
        <v>35.47363</v>
      </c>
      <c r="S71" s="403">
        <v>0</v>
      </c>
      <c r="T71" s="403">
        <v>0</v>
      </c>
      <c r="U71" s="403">
        <v>0</v>
      </c>
      <c r="V71" s="403">
        <v>0</v>
      </c>
      <c r="W71" s="403">
        <v>0</v>
      </c>
      <c r="X71" s="403">
        <v>0</v>
      </c>
      <c r="Y71" s="403">
        <v>0</v>
      </c>
      <c r="Z71" s="403">
        <v>0</v>
      </c>
      <c r="AA71" s="403">
        <v>0</v>
      </c>
      <c r="AB71" s="403">
        <v>0</v>
      </c>
      <c r="AC71" s="403">
        <v>0</v>
      </c>
      <c r="AD71" s="239">
        <v>0</v>
      </c>
      <c r="AE71" s="239">
        <v>117.88941</v>
      </c>
      <c r="AF71" s="233">
        <v>0</v>
      </c>
      <c r="AG71" s="233">
        <v>35.473570000000002</v>
      </c>
      <c r="AH71" s="233">
        <v>0</v>
      </c>
      <c r="AI71" s="233">
        <v>0</v>
      </c>
      <c r="AJ71" s="488">
        <v>82.415840000000003</v>
      </c>
      <c r="AK71" s="40"/>
      <c r="AL71" s="419">
        <v>117.88941</v>
      </c>
      <c r="AM71" s="419">
        <v>0</v>
      </c>
    </row>
    <row r="72" spans="1:39" ht="14.4" x14ac:dyDescent="0.3">
      <c r="A72" s="60">
        <v>64</v>
      </c>
      <c r="B72" s="83">
        <v>4204</v>
      </c>
      <c r="C72" s="322" t="s">
        <v>972</v>
      </c>
      <c r="D72" s="403">
        <v>0</v>
      </c>
      <c r="E72" s="403">
        <v>0</v>
      </c>
      <c r="F72" s="403">
        <v>0</v>
      </c>
      <c r="G72" s="403">
        <v>0</v>
      </c>
      <c r="H72" s="357">
        <v>0</v>
      </c>
      <c r="I72" s="403">
        <v>0</v>
      </c>
      <c r="J72" s="403">
        <v>0</v>
      </c>
      <c r="K72" s="403">
        <v>0</v>
      </c>
      <c r="L72" s="403">
        <v>0</v>
      </c>
      <c r="M72" s="403">
        <v>0</v>
      </c>
      <c r="N72" s="403">
        <v>0</v>
      </c>
      <c r="O72" s="403">
        <v>0</v>
      </c>
      <c r="P72" s="403">
        <v>0</v>
      </c>
      <c r="Q72" s="403">
        <v>0</v>
      </c>
      <c r="R72" s="357">
        <v>0</v>
      </c>
      <c r="S72" s="403">
        <v>0</v>
      </c>
      <c r="T72" s="403">
        <v>0</v>
      </c>
      <c r="U72" s="403">
        <v>0</v>
      </c>
      <c r="V72" s="403">
        <v>0</v>
      </c>
      <c r="W72" s="403">
        <v>0</v>
      </c>
      <c r="X72" s="403">
        <v>0</v>
      </c>
      <c r="Y72" s="403">
        <v>0</v>
      </c>
      <c r="Z72" s="403">
        <v>0</v>
      </c>
      <c r="AA72" s="403">
        <v>0</v>
      </c>
      <c r="AB72" s="403">
        <v>0</v>
      </c>
      <c r="AC72" s="403">
        <v>0</v>
      </c>
      <c r="AD72" s="239">
        <v>0</v>
      </c>
      <c r="AE72" s="239">
        <v>0</v>
      </c>
      <c r="AF72" s="233">
        <v>0</v>
      </c>
      <c r="AG72" s="233">
        <v>0</v>
      </c>
      <c r="AH72" s="233">
        <v>0</v>
      </c>
      <c r="AI72" s="233">
        <v>0</v>
      </c>
      <c r="AJ72" s="488">
        <v>0</v>
      </c>
      <c r="AK72" s="40"/>
      <c r="AL72" s="419">
        <v>0</v>
      </c>
      <c r="AM72" s="419">
        <v>0</v>
      </c>
    </row>
    <row r="73" spans="1:39" ht="14.4" x14ac:dyDescent="0.3">
      <c r="A73" s="60">
        <v>65</v>
      </c>
      <c r="B73" s="83">
        <v>4205</v>
      </c>
      <c r="C73" s="322" t="s">
        <v>960</v>
      </c>
      <c r="D73" s="403">
        <v>0</v>
      </c>
      <c r="E73" s="403">
        <v>17.355650000000001</v>
      </c>
      <c r="F73" s="403">
        <v>7.5</v>
      </c>
      <c r="G73" s="403">
        <v>0</v>
      </c>
      <c r="H73" s="357">
        <v>24.855650000000001</v>
      </c>
      <c r="I73" s="403">
        <v>0</v>
      </c>
      <c r="J73" s="403">
        <v>3.6</v>
      </c>
      <c r="K73" s="403">
        <v>0</v>
      </c>
      <c r="L73" s="403">
        <v>0</v>
      </c>
      <c r="M73" s="403">
        <v>0</v>
      </c>
      <c r="N73" s="403">
        <v>12.6</v>
      </c>
      <c r="O73" s="403">
        <v>3.6</v>
      </c>
      <c r="P73" s="403">
        <v>4.032</v>
      </c>
      <c r="Q73" s="403">
        <v>0</v>
      </c>
      <c r="R73" s="357">
        <v>23.832000000000001</v>
      </c>
      <c r="S73" s="403">
        <v>0</v>
      </c>
      <c r="T73" s="403">
        <v>0</v>
      </c>
      <c r="U73" s="403">
        <v>37.603459999999998</v>
      </c>
      <c r="V73" s="403">
        <v>0</v>
      </c>
      <c r="W73" s="403">
        <v>4.032</v>
      </c>
      <c r="X73" s="403">
        <v>0</v>
      </c>
      <c r="Y73" s="403">
        <v>0</v>
      </c>
      <c r="Z73" s="403">
        <v>3.6</v>
      </c>
      <c r="AA73" s="403">
        <v>3.6</v>
      </c>
      <c r="AB73" s="403">
        <v>4.032</v>
      </c>
      <c r="AC73" s="403">
        <v>0</v>
      </c>
      <c r="AD73" s="239">
        <v>52.867459999999994</v>
      </c>
      <c r="AE73" s="239">
        <v>101.55511</v>
      </c>
      <c r="AF73" s="233">
        <v>12.6</v>
      </c>
      <c r="AG73" s="233">
        <v>0</v>
      </c>
      <c r="AH73" s="233">
        <v>0</v>
      </c>
      <c r="AI73" s="233">
        <v>3.6</v>
      </c>
      <c r="AJ73" s="488">
        <v>85.355109999999982</v>
      </c>
      <c r="AK73" s="40"/>
      <c r="AL73" s="419">
        <v>101.55510999999998</v>
      </c>
      <c r="AM73" s="419">
        <v>0</v>
      </c>
    </row>
    <row r="74" spans="1:39" ht="14.4" x14ac:dyDescent="0.3">
      <c r="A74" s="152">
        <v>66</v>
      </c>
      <c r="B74" s="83">
        <v>4290</v>
      </c>
      <c r="C74" s="322" t="s">
        <v>236</v>
      </c>
      <c r="D74" s="403">
        <v>12293.12365</v>
      </c>
      <c r="E74" s="403">
        <v>19492.205030000001</v>
      </c>
      <c r="F74" s="403">
        <v>3769.4537599999999</v>
      </c>
      <c r="G74" s="403">
        <v>591.75477000000001</v>
      </c>
      <c r="H74" s="357">
        <v>36146.537209999995</v>
      </c>
      <c r="I74" s="403">
        <v>6838.2389199999998</v>
      </c>
      <c r="J74" s="403">
        <v>1078.8091400000001</v>
      </c>
      <c r="K74" s="403">
        <v>846.04300000000001</v>
      </c>
      <c r="L74" s="403">
        <v>465.66356999999999</v>
      </c>
      <c r="M74" s="403">
        <v>286.01085</v>
      </c>
      <c r="N74" s="403">
        <v>662.85603000000003</v>
      </c>
      <c r="O74" s="403">
        <v>338.60640000000001</v>
      </c>
      <c r="P74" s="403">
        <v>519.59092999999996</v>
      </c>
      <c r="Q74" s="403">
        <v>99.124129999999994</v>
      </c>
      <c r="R74" s="357">
        <v>11134.942970000004</v>
      </c>
      <c r="S74" s="403">
        <v>421.20026999999999</v>
      </c>
      <c r="T74" s="403">
        <v>174.0215</v>
      </c>
      <c r="U74" s="403">
        <v>77.405050000000003</v>
      </c>
      <c r="V74" s="403">
        <v>5.3034999999999997</v>
      </c>
      <c r="W74" s="403">
        <v>0</v>
      </c>
      <c r="X74" s="403">
        <v>6.9961900000000004</v>
      </c>
      <c r="Y74" s="403">
        <v>0</v>
      </c>
      <c r="Z74" s="403">
        <v>169.99472</v>
      </c>
      <c r="AA74" s="403">
        <v>0</v>
      </c>
      <c r="AB74" s="403">
        <v>104.64574</v>
      </c>
      <c r="AC74" s="403">
        <v>0</v>
      </c>
      <c r="AD74" s="239">
        <v>959.56696999999997</v>
      </c>
      <c r="AE74" s="239">
        <v>48241.047149999999</v>
      </c>
      <c r="AF74" s="233">
        <v>1508.89903</v>
      </c>
      <c r="AG74" s="233">
        <v>756.97792000000004</v>
      </c>
      <c r="AH74" s="233">
        <v>0</v>
      </c>
      <c r="AI74" s="233">
        <v>0</v>
      </c>
      <c r="AJ74" s="488">
        <v>45975.170199999993</v>
      </c>
      <c r="AK74" s="40"/>
      <c r="AL74" s="419">
        <v>48241.047149999991</v>
      </c>
      <c r="AM74" s="419">
        <v>0</v>
      </c>
    </row>
    <row r="75" spans="1:39" s="14" customFormat="1" ht="14.4" x14ac:dyDescent="0.3">
      <c r="A75" s="64">
        <v>67</v>
      </c>
      <c r="B75" s="82">
        <v>53</v>
      </c>
      <c r="C75" s="320" t="s">
        <v>539</v>
      </c>
      <c r="D75" s="501">
        <v>5026.3891800000001</v>
      </c>
      <c r="E75" s="501">
        <v>4545.7672599999996</v>
      </c>
      <c r="F75" s="501">
        <v>7008.0285800000001</v>
      </c>
      <c r="G75" s="501">
        <v>4152.27495</v>
      </c>
      <c r="H75" s="356">
        <v>20732.459969999996</v>
      </c>
      <c r="I75" s="501">
        <v>4270.4588100000001</v>
      </c>
      <c r="J75" s="501">
        <v>2287.0805</v>
      </c>
      <c r="K75" s="501">
        <v>755.90200000000004</v>
      </c>
      <c r="L75" s="501">
        <v>5488.3136199999999</v>
      </c>
      <c r="M75" s="501">
        <v>2393.0901600000002</v>
      </c>
      <c r="N75" s="501">
        <v>2550.9326000000001</v>
      </c>
      <c r="O75" s="501">
        <v>16.563770000000002</v>
      </c>
      <c r="P75" s="501">
        <v>47.211750000000002</v>
      </c>
      <c r="Q75" s="501">
        <v>2762.35212</v>
      </c>
      <c r="R75" s="356">
        <v>20571.905329999998</v>
      </c>
      <c r="S75" s="501">
        <v>126.77261</v>
      </c>
      <c r="T75" s="501">
        <v>713.58159000000001</v>
      </c>
      <c r="U75" s="501">
        <v>0.48931999999999998</v>
      </c>
      <c r="V75" s="501">
        <v>0.51336000000000004</v>
      </c>
      <c r="W75" s="501">
        <v>2.0747900000000001</v>
      </c>
      <c r="X75" s="501">
        <v>1.528E-2</v>
      </c>
      <c r="Y75" s="501">
        <v>17.951799999999999</v>
      </c>
      <c r="Z75" s="501">
        <v>61.468989999999998</v>
      </c>
      <c r="AA75" s="501">
        <v>32.043289999999999</v>
      </c>
      <c r="AB75" s="501">
        <v>429.21267999999998</v>
      </c>
      <c r="AC75" s="501">
        <v>0.10753</v>
      </c>
      <c r="AD75" s="502">
        <v>1384.2312399999998</v>
      </c>
      <c r="AE75" s="502">
        <v>42688.596539999991</v>
      </c>
      <c r="AF75" s="486">
        <v>3306.8346000000001</v>
      </c>
      <c r="AG75" s="486">
        <v>7881.9171399999996</v>
      </c>
      <c r="AH75" s="486">
        <v>0</v>
      </c>
      <c r="AI75" s="486">
        <v>50.102619999999995</v>
      </c>
      <c r="AJ75" s="487">
        <v>31449.742179999997</v>
      </c>
      <c r="AK75" s="40"/>
      <c r="AL75" s="419">
        <v>42688.596539999999</v>
      </c>
      <c r="AM75" s="419">
        <v>0</v>
      </c>
    </row>
    <row r="76" spans="1:39" ht="14.4" x14ac:dyDescent="0.3">
      <c r="A76" s="60">
        <v>68</v>
      </c>
      <c r="B76" s="83">
        <v>5301</v>
      </c>
      <c r="C76" s="322" t="s">
        <v>973</v>
      </c>
      <c r="D76" s="403">
        <v>1367.0759599999999</v>
      </c>
      <c r="E76" s="403">
        <v>660.69349</v>
      </c>
      <c r="F76" s="403">
        <v>0</v>
      </c>
      <c r="G76" s="403">
        <v>1716.6565900000001</v>
      </c>
      <c r="H76" s="357">
        <v>3744.4260399999998</v>
      </c>
      <c r="I76" s="403">
        <v>228.39876000000001</v>
      </c>
      <c r="J76" s="403">
        <v>1050.8532</v>
      </c>
      <c r="K76" s="403">
        <v>491.40699999999998</v>
      </c>
      <c r="L76" s="403">
        <v>107.59116</v>
      </c>
      <c r="M76" s="403">
        <v>3.8054299999999999</v>
      </c>
      <c r="N76" s="403">
        <v>1339.4145900000001</v>
      </c>
      <c r="O76" s="403">
        <v>0</v>
      </c>
      <c r="P76" s="403">
        <v>0.31114000000000003</v>
      </c>
      <c r="Q76" s="403">
        <v>831.44413999999995</v>
      </c>
      <c r="R76" s="357">
        <v>4053.2254199999998</v>
      </c>
      <c r="S76" s="403">
        <v>125.96713</v>
      </c>
      <c r="T76" s="403">
        <v>0</v>
      </c>
      <c r="U76" s="403">
        <v>0</v>
      </c>
      <c r="V76" s="403">
        <v>0</v>
      </c>
      <c r="W76" s="403">
        <v>0</v>
      </c>
      <c r="X76" s="403">
        <v>0</v>
      </c>
      <c r="Y76" s="403">
        <v>0</v>
      </c>
      <c r="Z76" s="403">
        <v>61.18412</v>
      </c>
      <c r="AA76" s="403">
        <v>0</v>
      </c>
      <c r="AB76" s="403">
        <v>316.90251000000001</v>
      </c>
      <c r="AC76" s="403">
        <v>0</v>
      </c>
      <c r="AD76" s="239">
        <v>504.05376000000001</v>
      </c>
      <c r="AE76" s="239">
        <v>8301.7052199999998</v>
      </c>
      <c r="AF76" s="233">
        <v>1830.82159</v>
      </c>
      <c r="AG76" s="233">
        <v>111.39659</v>
      </c>
      <c r="AH76" s="233">
        <v>0</v>
      </c>
      <c r="AI76" s="233">
        <v>0</v>
      </c>
      <c r="AJ76" s="488">
        <v>6359.4870399999991</v>
      </c>
      <c r="AK76" s="40"/>
      <c r="AL76" s="419">
        <v>8301.7052199999998</v>
      </c>
      <c r="AM76" s="419">
        <v>0</v>
      </c>
    </row>
    <row r="77" spans="1:39" ht="14.4" x14ac:dyDescent="0.3">
      <c r="A77" s="60">
        <v>69</v>
      </c>
      <c r="B77" s="83">
        <v>5302</v>
      </c>
      <c r="C77" s="322" t="s">
        <v>974</v>
      </c>
      <c r="D77" s="403">
        <v>1422.5129999999999</v>
      </c>
      <c r="E77" s="403">
        <v>1496.3780200000001</v>
      </c>
      <c r="F77" s="403">
        <v>6804.2448199999999</v>
      </c>
      <c r="G77" s="403">
        <v>2294.5622499999999</v>
      </c>
      <c r="H77" s="357">
        <v>12017.698089999998</v>
      </c>
      <c r="I77" s="403">
        <v>3728.0056800000002</v>
      </c>
      <c r="J77" s="403">
        <v>829.08577000000002</v>
      </c>
      <c r="K77" s="403">
        <v>248.66399999999999</v>
      </c>
      <c r="L77" s="403">
        <v>1690.8921399999999</v>
      </c>
      <c r="M77" s="403">
        <v>324.90706999999998</v>
      </c>
      <c r="N77" s="403">
        <v>969.78187000000003</v>
      </c>
      <c r="O77" s="403">
        <v>15.918100000000001</v>
      </c>
      <c r="P77" s="403">
        <v>41.839640000000003</v>
      </c>
      <c r="Q77" s="403">
        <v>142.06640999999999</v>
      </c>
      <c r="R77" s="357">
        <v>7991.16068</v>
      </c>
      <c r="S77" s="403">
        <v>0</v>
      </c>
      <c r="T77" s="403">
        <v>281.60903999999999</v>
      </c>
      <c r="U77" s="403">
        <v>0</v>
      </c>
      <c r="V77" s="403">
        <v>0</v>
      </c>
      <c r="W77" s="403">
        <v>0</v>
      </c>
      <c r="X77" s="403">
        <v>0</v>
      </c>
      <c r="Y77" s="403">
        <v>0</v>
      </c>
      <c r="Z77" s="403">
        <v>0</v>
      </c>
      <c r="AA77" s="403">
        <v>31.637689999999999</v>
      </c>
      <c r="AB77" s="403">
        <v>94.250219999999999</v>
      </c>
      <c r="AC77" s="403">
        <v>0</v>
      </c>
      <c r="AD77" s="239">
        <v>407.49695000000003</v>
      </c>
      <c r="AE77" s="239">
        <v>20416.35572</v>
      </c>
      <c r="AF77" s="233">
        <v>1218.44587</v>
      </c>
      <c r="AG77" s="233">
        <v>2015.7992099999999</v>
      </c>
      <c r="AH77" s="233">
        <v>0</v>
      </c>
      <c r="AI77" s="233">
        <v>31.637689999999999</v>
      </c>
      <c r="AJ77" s="488">
        <v>17150.472949999996</v>
      </c>
      <c r="AK77" s="40"/>
      <c r="AL77" s="419">
        <v>20416.355719999996</v>
      </c>
      <c r="AM77" s="419">
        <v>0</v>
      </c>
    </row>
    <row r="78" spans="1:39" ht="14.4" x14ac:dyDescent="0.3">
      <c r="A78" s="60">
        <v>70</v>
      </c>
      <c r="B78" s="83">
        <v>5303</v>
      </c>
      <c r="C78" s="322" t="s">
        <v>975</v>
      </c>
      <c r="D78" s="403">
        <v>1161.9123999999999</v>
      </c>
      <c r="E78" s="403">
        <v>1116.12618</v>
      </c>
      <c r="F78" s="403">
        <v>7.7852600000000001</v>
      </c>
      <c r="G78" s="403">
        <v>42.842350000000003</v>
      </c>
      <c r="H78" s="357">
        <v>2328.6661899999999</v>
      </c>
      <c r="I78" s="403">
        <v>293.50394999999997</v>
      </c>
      <c r="J78" s="403">
        <v>358.52033</v>
      </c>
      <c r="K78" s="403">
        <v>15.831</v>
      </c>
      <c r="L78" s="403">
        <v>3689.83032</v>
      </c>
      <c r="M78" s="403">
        <v>2051.7909100000002</v>
      </c>
      <c r="N78" s="403">
        <v>241.73614000000001</v>
      </c>
      <c r="O78" s="403">
        <v>0</v>
      </c>
      <c r="P78" s="403">
        <v>0</v>
      </c>
      <c r="Q78" s="403">
        <v>1304.1855800000001</v>
      </c>
      <c r="R78" s="357">
        <v>7955.3982300000007</v>
      </c>
      <c r="S78" s="403">
        <v>0</v>
      </c>
      <c r="T78" s="403">
        <v>431.97255000000001</v>
      </c>
      <c r="U78" s="403">
        <v>0</v>
      </c>
      <c r="V78" s="403">
        <v>0</v>
      </c>
      <c r="W78" s="403">
        <v>0</v>
      </c>
      <c r="X78" s="403">
        <v>0</v>
      </c>
      <c r="Y78" s="403">
        <v>17.951799999999999</v>
      </c>
      <c r="Z78" s="403">
        <v>0</v>
      </c>
      <c r="AA78" s="403">
        <v>0</v>
      </c>
      <c r="AB78" s="403">
        <v>16.58117</v>
      </c>
      <c r="AC78" s="403">
        <v>0</v>
      </c>
      <c r="AD78" s="239">
        <v>466.50551999999999</v>
      </c>
      <c r="AE78" s="239">
        <v>10750.569940000001</v>
      </c>
      <c r="AF78" s="233">
        <v>257.56713999999999</v>
      </c>
      <c r="AG78" s="233">
        <v>5741.6212300000007</v>
      </c>
      <c r="AH78" s="233">
        <v>0</v>
      </c>
      <c r="AI78" s="233">
        <v>17.951799999999999</v>
      </c>
      <c r="AJ78" s="488">
        <v>4733.4297700000006</v>
      </c>
      <c r="AK78" s="40"/>
      <c r="AL78" s="419">
        <v>10750.569940000001</v>
      </c>
      <c r="AM78" s="419">
        <v>0</v>
      </c>
    </row>
    <row r="79" spans="1:39" ht="14.4" x14ac:dyDescent="0.3">
      <c r="A79" s="152">
        <v>71</v>
      </c>
      <c r="B79" s="83">
        <v>5304</v>
      </c>
      <c r="C79" s="322" t="s">
        <v>976</v>
      </c>
      <c r="D79" s="403">
        <v>740.58150999999998</v>
      </c>
      <c r="E79" s="403">
        <v>1272.5695700000001</v>
      </c>
      <c r="F79" s="403">
        <v>195.17712</v>
      </c>
      <c r="G79" s="403">
        <v>67.540350000000004</v>
      </c>
      <c r="H79" s="357">
        <v>2275.8685500000001</v>
      </c>
      <c r="I79" s="403">
        <v>20.550419999999999</v>
      </c>
      <c r="J79" s="403">
        <v>48.621200000000002</v>
      </c>
      <c r="K79" s="403">
        <v>0</v>
      </c>
      <c r="L79" s="403">
        <v>0</v>
      </c>
      <c r="M79" s="403">
        <v>12.434049999999999</v>
      </c>
      <c r="N79" s="403">
        <v>0</v>
      </c>
      <c r="O79" s="403">
        <v>0.64566999999999997</v>
      </c>
      <c r="P79" s="403">
        <v>5.0609700000000002</v>
      </c>
      <c r="Q79" s="403">
        <v>484.65598999999997</v>
      </c>
      <c r="R79" s="357">
        <v>571.9683</v>
      </c>
      <c r="S79" s="403">
        <v>0.80547999999999997</v>
      </c>
      <c r="T79" s="403">
        <v>0</v>
      </c>
      <c r="U79" s="403">
        <v>0.48931999999999998</v>
      </c>
      <c r="V79" s="403">
        <v>0.51336000000000004</v>
      </c>
      <c r="W79" s="403">
        <v>2.0747900000000001</v>
      </c>
      <c r="X79" s="403">
        <v>1.528E-2</v>
      </c>
      <c r="Y79" s="403">
        <v>0</v>
      </c>
      <c r="Z79" s="403">
        <v>0.28487000000000001</v>
      </c>
      <c r="AA79" s="403">
        <v>0.40560000000000002</v>
      </c>
      <c r="AB79" s="403">
        <v>1.47878</v>
      </c>
      <c r="AC79" s="403">
        <v>0.10753</v>
      </c>
      <c r="AD79" s="239">
        <v>6.1750099999999994</v>
      </c>
      <c r="AE79" s="239">
        <v>2854.0118600000001</v>
      </c>
      <c r="AF79" s="233">
        <v>0</v>
      </c>
      <c r="AG79" s="233">
        <v>12.94741</v>
      </c>
      <c r="AH79" s="233">
        <v>0</v>
      </c>
      <c r="AI79" s="233">
        <v>0.51312999999999998</v>
      </c>
      <c r="AJ79" s="488">
        <v>2840.55132</v>
      </c>
      <c r="AK79" s="40"/>
      <c r="AL79" s="419">
        <v>2854.0118600000001</v>
      </c>
      <c r="AM79" s="419">
        <v>0</v>
      </c>
    </row>
    <row r="80" spans="1:39" ht="14.4" x14ac:dyDescent="0.3">
      <c r="A80" s="60">
        <v>72</v>
      </c>
      <c r="B80" s="83">
        <v>5305</v>
      </c>
      <c r="C80" s="322" t="s">
        <v>977</v>
      </c>
      <c r="D80" s="403">
        <v>334.30631</v>
      </c>
      <c r="E80" s="403">
        <v>0</v>
      </c>
      <c r="F80" s="403">
        <v>0.82138</v>
      </c>
      <c r="G80" s="403">
        <v>30.673410000000001</v>
      </c>
      <c r="H80" s="357">
        <v>365.80109999999996</v>
      </c>
      <c r="I80" s="403">
        <v>0</v>
      </c>
      <c r="J80" s="403">
        <v>0</v>
      </c>
      <c r="K80" s="403">
        <v>0</v>
      </c>
      <c r="L80" s="403">
        <v>0</v>
      </c>
      <c r="M80" s="403">
        <v>0.1527</v>
      </c>
      <c r="N80" s="403">
        <v>0</v>
      </c>
      <c r="O80" s="403">
        <v>0</v>
      </c>
      <c r="P80" s="403">
        <v>0</v>
      </c>
      <c r="Q80" s="403">
        <v>0</v>
      </c>
      <c r="R80" s="357">
        <v>0.1527</v>
      </c>
      <c r="S80" s="403">
        <v>0</v>
      </c>
      <c r="T80" s="403">
        <v>0</v>
      </c>
      <c r="U80" s="403">
        <v>0</v>
      </c>
      <c r="V80" s="403">
        <v>0</v>
      </c>
      <c r="W80" s="403">
        <v>0</v>
      </c>
      <c r="X80" s="403">
        <v>0</v>
      </c>
      <c r="Y80" s="403">
        <v>0</v>
      </c>
      <c r="Z80" s="403">
        <v>0</v>
      </c>
      <c r="AA80" s="403">
        <v>0</v>
      </c>
      <c r="AB80" s="403">
        <v>0</v>
      </c>
      <c r="AC80" s="403">
        <v>0</v>
      </c>
      <c r="AD80" s="239">
        <v>0</v>
      </c>
      <c r="AE80" s="239">
        <v>365.95379999999994</v>
      </c>
      <c r="AF80" s="233">
        <v>0</v>
      </c>
      <c r="AG80" s="233">
        <v>0.1527</v>
      </c>
      <c r="AH80" s="233">
        <v>0</v>
      </c>
      <c r="AI80" s="233">
        <v>0</v>
      </c>
      <c r="AJ80" s="488">
        <v>365.80109999999996</v>
      </c>
      <c r="AK80" s="40"/>
      <c r="AL80" s="419">
        <v>365.95379999999994</v>
      </c>
      <c r="AM80" s="419">
        <v>0</v>
      </c>
    </row>
    <row r="81" spans="1:39" ht="14.4" x14ac:dyDescent="0.3">
      <c r="A81" s="60">
        <v>73</v>
      </c>
      <c r="B81" s="83">
        <v>5390</v>
      </c>
      <c r="C81" s="322" t="s">
        <v>118</v>
      </c>
      <c r="D81" s="403">
        <v>0</v>
      </c>
      <c r="E81" s="403">
        <v>0</v>
      </c>
      <c r="F81" s="403">
        <v>0</v>
      </c>
      <c r="G81" s="403">
        <v>0</v>
      </c>
      <c r="H81" s="357">
        <v>0</v>
      </c>
      <c r="I81" s="403">
        <v>0</v>
      </c>
      <c r="J81" s="403">
        <v>0</v>
      </c>
      <c r="K81" s="403">
        <v>0</v>
      </c>
      <c r="L81" s="403">
        <v>0</v>
      </c>
      <c r="M81" s="403">
        <v>0</v>
      </c>
      <c r="N81" s="403">
        <v>0</v>
      </c>
      <c r="O81" s="403">
        <v>0</v>
      </c>
      <c r="P81" s="403">
        <v>0</v>
      </c>
      <c r="Q81" s="403">
        <v>0</v>
      </c>
      <c r="R81" s="357">
        <v>0</v>
      </c>
      <c r="S81" s="403">
        <v>0</v>
      </c>
      <c r="T81" s="403">
        <v>0</v>
      </c>
      <c r="U81" s="403">
        <v>0</v>
      </c>
      <c r="V81" s="403">
        <v>0</v>
      </c>
      <c r="W81" s="403">
        <v>0</v>
      </c>
      <c r="X81" s="403">
        <v>0</v>
      </c>
      <c r="Y81" s="403">
        <v>0</v>
      </c>
      <c r="Z81" s="403">
        <v>0</v>
      </c>
      <c r="AA81" s="403">
        <v>0</v>
      </c>
      <c r="AB81" s="403">
        <v>0</v>
      </c>
      <c r="AC81" s="403">
        <v>0</v>
      </c>
      <c r="AD81" s="239">
        <v>0</v>
      </c>
      <c r="AE81" s="239">
        <v>0</v>
      </c>
      <c r="AF81" s="233">
        <v>0</v>
      </c>
      <c r="AG81" s="233">
        <v>0</v>
      </c>
      <c r="AH81" s="233">
        <v>0</v>
      </c>
      <c r="AI81" s="233">
        <v>0</v>
      </c>
      <c r="AJ81" s="488">
        <v>0</v>
      </c>
      <c r="AK81" s="40"/>
      <c r="AL81" s="419">
        <v>0</v>
      </c>
      <c r="AM81" s="419">
        <v>0</v>
      </c>
    </row>
    <row r="82" spans="1:39" s="14" customFormat="1" ht="14.4" x14ac:dyDescent="0.3">
      <c r="A82" s="64">
        <v>74</v>
      </c>
      <c r="B82" s="82">
        <v>43</v>
      </c>
      <c r="C82" s="320" t="s">
        <v>978</v>
      </c>
      <c r="D82" s="501">
        <v>1601.54279</v>
      </c>
      <c r="E82" s="501">
        <v>525.24451999999997</v>
      </c>
      <c r="F82" s="501">
        <v>9163.4037000000008</v>
      </c>
      <c r="G82" s="501">
        <v>502.16845000000001</v>
      </c>
      <c r="H82" s="356">
        <v>11792.35946</v>
      </c>
      <c r="I82" s="501">
        <v>3198.39111</v>
      </c>
      <c r="J82" s="501">
        <v>507.47645</v>
      </c>
      <c r="K82" s="501">
        <v>874.48599999999999</v>
      </c>
      <c r="L82" s="501">
        <v>107.53521000000001</v>
      </c>
      <c r="M82" s="501">
        <v>200.59085999999999</v>
      </c>
      <c r="N82" s="501">
        <v>1127.2725499999999</v>
      </c>
      <c r="O82" s="501">
        <v>31.27223</v>
      </c>
      <c r="P82" s="501">
        <v>108.90186</v>
      </c>
      <c r="Q82" s="501">
        <v>13563.86104</v>
      </c>
      <c r="R82" s="356">
        <v>19719.78731</v>
      </c>
      <c r="S82" s="501">
        <v>90.203890000000001</v>
      </c>
      <c r="T82" s="501">
        <v>332.39296999999999</v>
      </c>
      <c r="U82" s="501">
        <v>0</v>
      </c>
      <c r="V82" s="501">
        <v>0</v>
      </c>
      <c r="W82" s="501">
        <v>0</v>
      </c>
      <c r="X82" s="501">
        <v>30.279730000000001</v>
      </c>
      <c r="Y82" s="501">
        <v>7.4386299999999999</v>
      </c>
      <c r="Z82" s="501">
        <v>28.797190000000001</v>
      </c>
      <c r="AA82" s="501">
        <v>0</v>
      </c>
      <c r="AB82" s="501">
        <v>3106.1028799999999</v>
      </c>
      <c r="AC82" s="501">
        <v>0</v>
      </c>
      <c r="AD82" s="502">
        <v>3595.2152900000001</v>
      </c>
      <c r="AE82" s="502">
        <v>35107.362059999999</v>
      </c>
      <c r="AF82" s="486">
        <v>2001.75855</v>
      </c>
      <c r="AG82" s="486">
        <v>308.12607000000003</v>
      </c>
      <c r="AH82" s="486">
        <v>0</v>
      </c>
      <c r="AI82" s="486">
        <v>7.4386299999999999</v>
      </c>
      <c r="AJ82" s="487">
        <v>32790.038810000005</v>
      </c>
      <c r="AK82" s="40"/>
      <c r="AL82" s="419">
        <v>35107.362060000007</v>
      </c>
      <c r="AM82" s="419">
        <v>0</v>
      </c>
    </row>
    <row r="83" spans="1:39" ht="14.4" x14ac:dyDescent="0.3">
      <c r="A83" s="60">
        <v>75</v>
      </c>
      <c r="B83" s="83">
        <v>4301</v>
      </c>
      <c r="C83" s="322" t="s">
        <v>979</v>
      </c>
      <c r="D83" s="403">
        <v>324.50227000000001</v>
      </c>
      <c r="E83" s="403">
        <v>212.50954999999999</v>
      </c>
      <c r="F83" s="403">
        <v>4559.0823499999997</v>
      </c>
      <c r="G83" s="403">
        <v>0</v>
      </c>
      <c r="H83" s="357">
        <v>5096.0941699999994</v>
      </c>
      <c r="I83" s="403">
        <v>98.180220000000006</v>
      </c>
      <c r="J83" s="403">
        <v>8.3963900000000002</v>
      </c>
      <c r="K83" s="403">
        <v>0</v>
      </c>
      <c r="L83" s="403">
        <v>38.531500000000001</v>
      </c>
      <c r="M83" s="403">
        <v>0.10662000000000001</v>
      </c>
      <c r="N83" s="403">
        <v>0</v>
      </c>
      <c r="O83" s="403">
        <v>0</v>
      </c>
      <c r="P83" s="403">
        <v>0.60213000000000005</v>
      </c>
      <c r="Q83" s="403">
        <v>835.47275999999999</v>
      </c>
      <c r="R83" s="357">
        <v>981.28962000000001</v>
      </c>
      <c r="S83" s="403">
        <v>90.203890000000001</v>
      </c>
      <c r="T83" s="403">
        <v>0</v>
      </c>
      <c r="U83" s="403">
        <v>0</v>
      </c>
      <c r="V83" s="403">
        <v>0</v>
      </c>
      <c r="W83" s="403">
        <v>0</v>
      </c>
      <c r="X83" s="403">
        <v>0</v>
      </c>
      <c r="Y83" s="403">
        <v>0</v>
      </c>
      <c r="Z83" s="403">
        <v>3.6718199999999999</v>
      </c>
      <c r="AA83" s="403">
        <v>0</v>
      </c>
      <c r="AB83" s="403">
        <v>1.3832899999999999</v>
      </c>
      <c r="AC83" s="403">
        <v>0</v>
      </c>
      <c r="AD83" s="239">
        <v>95.259</v>
      </c>
      <c r="AE83" s="239">
        <v>6172.6427899999999</v>
      </c>
      <c r="AF83" s="233">
        <v>0</v>
      </c>
      <c r="AG83" s="233">
        <v>38.638120000000001</v>
      </c>
      <c r="AH83" s="233">
        <v>0</v>
      </c>
      <c r="AI83" s="233">
        <v>0</v>
      </c>
      <c r="AJ83" s="488">
        <v>6134.0046699999984</v>
      </c>
      <c r="AK83" s="40"/>
      <c r="AL83" s="419">
        <v>6172.6427899999981</v>
      </c>
      <c r="AM83" s="419">
        <v>0</v>
      </c>
    </row>
    <row r="84" spans="1:39" ht="14.4" x14ac:dyDescent="0.3">
      <c r="A84" s="152">
        <v>76</v>
      </c>
      <c r="B84" s="83">
        <v>4302</v>
      </c>
      <c r="C84" s="322" t="s">
        <v>974</v>
      </c>
      <c r="D84" s="403">
        <v>376.13508999999999</v>
      </c>
      <c r="E84" s="403">
        <v>266.16829999999999</v>
      </c>
      <c r="F84" s="403">
        <v>3739.8798499999998</v>
      </c>
      <c r="G84" s="403">
        <v>209.15190000000001</v>
      </c>
      <c r="H84" s="357">
        <v>4591.3351400000001</v>
      </c>
      <c r="I84" s="403">
        <v>2192.4204</v>
      </c>
      <c r="J84" s="403">
        <v>18.091049999999999</v>
      </c>
      <c r="K84" s="403">
        <v>240.001</v>
      </c>
      <c r="L84" s="403">
        <v>18.93404</v>
      </c>
      <c r="M84" s="403">
        <v>106.18383</v>
      </c>
      <c r="N84" s="403">
        <v>109.97896</v>
      </c>
      <c r="O84" s="403">
        <v>21.602709999999998</v>
      </c>
      <c r="P84" s="403">
        <v>30.018229999999999</v>
      </c>
      <c r="Q84" s="403">
        <v>203.08277000000001</v>
      </c>
      <c r="R84" s="357">
        <v>2940.3129900000004</v>
      </c>
      <c r="S84" s="403">
        <v>0</v>
      </c>
      <c r="T84" s="403">
        <v>161.36825999999999</v>
      </c>
      <c r="U84" s="403">
        <v>0</v>
      </c>
      <c r="V84" s="403">
        <v>0</v>
      </c>
      <c r="W84" s="403">
        <v>0</v>
      </c>
      <c r="X84" s="403">
        <v>0</v>
      </c>
      <c r="Y84" s="403">
        <v>0</v>
      </c>
      <c r="Z84" s="403">
        <v>0</v>
      </c>
      <c r="AA84" s="403">
        <v>0</v>
      </c>
      <c r="AB84" s="403">
        <v>1.72702</v>
      </c>
      <c r="AC84" s="403">
        <v>0</v>
      </c>
      <c r="AD84" s="239">
        <v>163.09528</v>
      </c>
      <c r="AE84" s="239">
        <v>7694.7434100000009</v>
      </c>
      <c r="AF84" s="233">
        <v>349.97996000000001</v>
      </c>
      <c r="AG84" s="233">
        <v>125.11787</v>
      </c>
      <c r="AH84" s="233">
        <v>0</v>
      </c>
      <c r="AI84" s="233">
        <v>0</v>
      </c>
      <c r="AJ84" s="488">
        <v>7219.6455800000003</v>
      </c>
      <c r="AK84" s="40"/>
      <c r="AL84" s="419">
        <v>7694.74341</v>
      </c>
      <c r="AM84" s="419">
        <v>0</v>
      </c>
    </row>
    <row r="85" spans="1:39" ht="14.4" x14ac:dyDescent="0.3">
      <c r="A85" s="60">
        <v>77</v>
      </c>
      <c r="B85" s="83">
        <v>4303</v>
      </c>
      <c r="C85" s="322" t="s">
        <v>975</v>
      </c>
      <c r="D85" s="403">
        <v>819.07371999999998</v>
      </c>
      <c r="E85" s="403">
        <v>46.51361</v>
      </c>
      <c r="F85" s="403">
        <v>0</v>
      </c>
      <c r="G85" s="403">
        <v>0.44644</v>
      </c>
      <c r="H85" s="357">
        <v>866.03377</v>
      </c>
      <c r="I85" s="403">
        <v>8.2040600000000001</v>
      </c>
      <c r="J85" s="403">
        <v>55.852060000000002</v>
      </c>
      <c r="K85" s="403">
        <v>634.48500000000001</v>
      </c>
      <c r="L85" s="403">
        <v>50.069670000000002</v>
      </c>
      <c r="M85" s="403">
        <v>0</v>
      </c>
      <c r="N85" s="403">
        <v>0</v>
      </c>
      <c r="O85" s="403">
        <v>0</v>
      </c>
      <c r="P85" s="403">
        <v>0</v>
      </c>
      <c r="Q85" s="403">
        <v>12524.434579999999</v>
      </c>
      <c r="R85" s="357">
        <v>13273.04537</v>
      </c>
      <c r="S85" s="403">
        <v>0</v>
      </c>
      <c r="T85" s="403">
        <v>94.366910000000004</v>
      </c>
      <c r="U85" s="403">
        <v>0</v>
      </c>
      <c r="V85" s="403">
        <v>0</v>
      </c>
      <c r="W85" s="403">
        <v>0</v>
      </c>
      <c r="X85" s="403">
        <v>0</v>
      </c>
      <c r="Y85" s="403">
        <v>2.6938800000000001</v>
      </c>
      <c r="Z85" s="403">
        <v>0</v>
      </c>
      <c r="AA85" s="403">
        <v>0</v>
      </c>
      <c r="AB85" s="403">
        <v>3102.9925699999999</v>
      </c>
      <c r="AC85" s="403">
        <v>0</v>
      </c>
      <c r="AD85" s="239">
        <v>3200.0533599999999</v>
      </c>
      <c r="AE85" s="239">
        <v>17339.1325</v>
      </c>
      <c r="AF85" s="233">
        <v>634.48500000000001</v>
      </c>
      <c r="AG85" s="233">
        <v>50.069670000000002</v>
      </c>
      <c r="AH85" s="233">
        <v>0</v>
      </c>
      <c r="AI85" s="233">
        <v>2.6938800000000001</v>
      </c>
      <c r="AJ85" s="488">
        <v>16651.883949999999</v>
      </c>
      <c r="AK85" s="40"/>
      <c r="AL85" s="419">
        <v>17339.1325</v>
      </c>
      <c r="AM85" s="419">
        <v>0</v>
      </c>
    </row>
    <row r="86" spans="1:39" ht="14.4" x14ac:dyDescent="0.3">
      <c r="A86" s="60">
        <v>78</v>
      </c>
      <c r="B86" s="83">
        <v>4304</v>
      </c>
      <c r="C86" s="322" t="s">
        <v>980</v>
      </c>
      <c r="D86" s="403">
        <v>0.50007999999999997</v>
      </c>
      <c r="E86" s="403">
        <v>5.3060000000000003E-2</v>
      </c>
      <c r="F86" s="403">
        <v>0</v>
      </c>
      <c r="G86" s="403">
        <v>274.16656</v>
      </c>
      <c r="H86" s="357">
        <v>274.71969999999999</v>
      </c>
      <c r="I86" s="403">
        <v>0</v>
      </c>
      <c r="J86" s="403">
        <v>0</v>
      </c>
      <c r="K86" s="403">
        <v>0</v>
      </c>
      <c r="L86" s="403">
        <v>0</v>
      </c>
      <c r="M86" s="403">
        <v>0.13580999999999999</v>
      </c>
      <c r="N86" s="403">
        <v>0</v>
      </c>
      <c r="O86" s="403">
        <v>0</v>
      </c>
      <c r="P86" s="403">
        <v>0</v>
      </c>
      <c r="Q86" s="403">
        <v>0.83348999999999995</v>
      </c>
      <c r="R86" s="357">
        <v>0.96929999999999994</v>
      </c>
      <c r="S86" s="403">
        <v>0</v>
      </c>
      <c r="T86" s="403">
        <v>0</v>
      </c>
      <c r="U86" s="403">
        <v>0</v>
      </c>
      <c r="V86" s="403">
        <v>0</v>
      </c>
      <c r="W86" s="403">
        <v>0</v>
      </c>
      <c r="X86" s="403">
        <v>0</v>
      </c>
      <c r="Y86" s="403">
        <v>0</v>
      </c>
      <c r="Z86" s="403">
        <v>0</v>
      </c>
      <c r="AA86" s="403">
        <v>0</v>
      </c>
      <c r="AB86" s="403">
        <v>0</v>
      </c>
      <c r="AC86" s="403">
        <v>0</v>
      </c>
      <c r="AD86" s="239">
        <v>0</v>
      </c>
      <c r="AE86" s="239">
        <v>275.68899999999996</v>
      </c>
      <c r="AF86" s="233">
        <v>0</v>
      </c>
      <c r="AG86" s="233">
        <v>0.13580999999999999</v>
      </c>
      <c r="AH86" s="233">
        <v>0</v>
      </c>
      <c r="AI86" s="233">
        <v>0</v>
      </c>
      <c r="AJ86" s="488">
        <v>275.55318999999997</v>
      </c>
      <c r="AK86" s="40"/>
      <c r="AL86" s="419">
        <v>275.68899999999996</v>
      </c>
      <c r="AM86" s="419">
        <v>0</v>
      </c>
    </row>
    <row r="87" spans="1:39" ht="14.4" x14ac:dyDescent="0.3">
      <c r="A87" s="60">
        <v>79</v>
      </c>
      <c r="B87" s="83">
        <v>4305</v>
      </c>
      <c r="C87" s="322" t="s">
        <v>981</v>
      </c>
      <c r="D87" s="403">
        <v>0</v>
      </c>
      <c r="E87" s="403">
        <v>0</v>
      </c>
      <c r="F87" s="403">
        <v>0</v>
      </c>
      <c r="G87" s="403">
        <v>0.41674</v>
      </c>
      <c r="H87" s="357">
        <v>0.41674</v>
      </c>
      <c r="I87" s="403">
        <v>0</v>
      </c>
      <c r="J87" s="403">
        <v>0</v>
      </c>
      <c r="K87" s="403">
        <v>0</v>
      </c>
      <c r="L87" s="403">
        <v>0</v>
      </c>
      <c r="M87" s="403">
        <v>0</v>
      </c>
      <c r="N87" s="403">
        <v>131.34700000000001</v>
      </c>
      <c r="O87" s="403">
        <v>4.2632599999999998</v>
      </c>
      <c r="P87" s="403">
        <v>0</v>
      </c>
      <c r="Q87" s="403">
        <v>0</v>
      </c>
      <c r="R87" s="357">
        <v>135.61026000000001</v>
      </c>
      <c r="S87" s="403">
        <v>0</v>
      </c>
      <c r="T87" s="403">
        <v>0</v>
      </c>
      <c r="U87" s="403">
        <v>0</v>
      </c>
      <c r="V87" s="403">
        <v>0</v>
      </c>
      <c r="W87" s="403">
        <v>0</v>
      </c>
      <c r="X87" s="403">
        <v>0</v>
      </c>
      <c r="Y87" s="403">
        <v>0</v>
      </c>
      <c r="Z87" s="403">
        <v>0</v>
      </c>
      <c r="AA87" s="403">
        <v>0</v>
      </c>
      <c r="AB87" s="403">
        <v>0</v>
      </c>
      <c r="AC87" s="403">
        <v>0</v>
      </c>
      <c r="AD87" s="239">
        <v>0</v>
      </c>
      <c r="AE87" s="239">
        <v>136.02700000000002</v>
      </c>
      <c r="AF87" s="233">
        <v>131.34700000000001</v>
      </c>
      <c r="AG87" s="233">
        <v>0</v>
      </c>
      <c r="AH87" s="233">
        <v>0</v>
      </c>
      <c r="AI87" s="233">
        <v>0</v>
      </c>
      <c r="AJ87" s="488">
        <v>4.68</v>
      </c>
      <c r="AK87" s="40"/>
      <c r="AL87" s="419">
        <v>136.02700000000002</v>
      </c>
      <c r="AM87" s="419">
        <v>0</v>
      </c>
    </row>
    <row r="88" spans="1:39" ht="14.4" x14ac:dyDescent="0.3">
      <c r="A88" s="60">
        <v>80</v>
      </c>
      <c r="B88" s="83">
        <v>4306</v>
      </c>
      <c r="C88" s="322" t="s">
        <v>982</v>
      </c>
      <c r="D88" s="403">
        <v>81.331630000000004</v>
      </c>
      <c r="E88" s="403">
        <v>0</v>
      </c>
      <c r="F88" s="403">
        <v>864.44150000000002</v>
      </c>
      <c r="G88" s="403">
        <v>17.986809999999998</v>
      </c>
      <c r="H88" s="357">
        <v>963.75994000000003</v>
      </c>
      <c r="I88" s="403">
        <v>899.58642999999995</v>
      </c>
      <c r="J88" s="403">
        <v>425.13695000000001</v>
      </c>
      <c r="K88" s="403">
        <v>0</v>
      </c>
      <c r="L88" s="403">
        <v>0</v>
      </c>
      <c r="M88" s="403">
        <v>94.164599999999993</v>
      </c>
      <c r="N88" s="403">
        <v>885.94659000000001</v>
      </c>
      <c r="O88" s="403">
        <v>5.4062599999999996</v>
      </c>
      <c r="P88" s="403">
        <v>78.281499999999994</v>
      </c>
      <c r="Q88" s="403">
        <v>3.7440000000000001E-2</v>
      </c>
      <c r="R88" s="357">
        <v>2388.5597700000003</v>
      </c>
      <c r="S88" s="403">
        <v>0</v>
      </c>
      <c r="T88" s="403">
        <v>76.657799999999995</v>
      </c>
      <c r="U88" s="403">
        <v>0</v>
      </c>
      <c r="V88" s="403">
        <v>0</v>
      </c>
      <c r="W88" s="403">
        <v>0</v>
      </c>
      <c r="X88" s="403">
        <v>30.279730000000001</v>
      </c>
      <c r="Y88" s="403">
        <v>4.7447499999999998</v>
      </c>
      <c r="Z88" s="403">
        <v>25.12537</v>
      </c>
      <c r="AA88" s="403">
        <v>0</v>
      </c>
      <c r="AB88" s="403">
        <v>0</v>
      </c>
      <c r="AC88" s="403">
        <v>0</v>
      </c>
      <c r="AD88" s="239">
        <v>136.80765</v>
      </c>
      <c r="AE88" s="239">
        <v>3489.1273600000004</v>
      </c>
      <c r="AF88" s="233">
        <v>885.94659000000001</v>
      </c>
      <c r="AG88" s="233">
        <v>94.164599999999993</v>
      </c>
      <c r="AH88" s="233">
        <v>0</v>
      </c>
      <c r="AI88" s="233">
        <v>4.7447499999999998</v>
      </c>
      <c r="AJ88" s="488">
        <v>2504.2714200000005</v>
      </c>
      <c r="AK88" s="40"/>
      <c r="AL88" s="419">
        <v>3489.1273600000004</v>
      </c>
      <c r="AM88" s="419">
        <v>0</v>
      </c>
    </row>
    <row r="89" spans="1:39" ht="14.4" x14ac:dyDescent="0.3">
      <c r="A89" s="152">
        <v>81</v>
      </c>
      <c r="B89" s="83">
        <v>4390</v>
      </c>
      <c r="C89" s="322" t="s">
        <v>118</v>
      </c>
      <c r="D89" s="403">
        <v>0</v>
      </c>
      <c r="E89" s="403">
        <v>0</v>
      </c>
      <c r="F89" s="403">
        <v>0</v>
      </c>
      <c r="G89" s="403">
        <v>0</v>
      </c>
      <c r="H89" s="357">
        <v>0</v>
      </c>
      <c r="I89" s="403">
        <v>0</v>
      </c>
      <c r="J89" s="403">
        <v>0</v>
      </c>
      <c r="K89" s="403">
        <v>0</v>
      </c>
      <c r="L89" s="403">
        <v>0</v>
      </c>
      <c r="M89" s="403">
        <v>0</v>
      </c>
      <c r="N89" s="403">
        <v>0</v>
      </c>
      <c r="O89" s="403">
        <v>0</v>
      </c>
      <c r="P89" s="403">
        <v>0</v>
      </c>
      <c r="Q89" s="403">
        <v>0</v>
      </c>
      <c r="R89" s="357">
        <v>0</v>
      </c>
      <c r="S89" s="403">
        <v>0</v>
      </c>
      <c r="T89" s="403">
        <v>0</v>
      </c>
      <c r="U89" s="403">
        <v>0</v>
      </c>
      <c r="V89" s="403">
        <v>0</v>
      </c>
      <c r="W89" s="403">
        <v>0</v>
      </c>
      <c r="X89" s="403">
        <v>0</v>
      </c>
      <c r="Y89" s="403">
        <v>0</v>
      </c>
      <c r="Z89" s="403">
        <v>0</v>
      </c>
      <c r="AA89" s="403">
        <v>0</v>
      </c>
      <c r="AB89" s="403">
        <v>0</v>
      </c>
      <c r="AC89" s="403">
        <v>0</v>
      </c>
      <c r="AD89" s="239">
        <v>0</v>
      </c>
      <c r="AE89" s="239">
        <v>0</v>
      </c>
      <c r="AF89" s="233">
        <v>0</v>
      </c>
      <c r="AG89" s="233">
        <v>0</v>
      </c>
      <c r="AH89" s="233">
        <v>0</v>
      </c>
      <c r="AI89" s="233">
        <v>0</v>
      </c>
      <c r="AJ89" s="488">
        <v>0</v>
      </c>
      <c r="AK89" s="40"/>
      <c r="AL89" s="419">
        <v>0</v>
      </c>
      <c r="AM89" s="419">
        <v>0</v>
      </c>
    </row>
    <row r="90" spans="1:39" s="14" customFormat="1" ht="14.4" x14ac:dyDescent="0.3">
      <c r="A90" s="64">
        <v>82</v>
      </c>
      <c r="B90" s="194" t="s">
        <v>540</v>
      </c>
      <c r="C90" s="320" t="s">
        <v>540</v>
      </c>
      <c r="D90" s="501">
        <v>202354.69944999999</v>
      </c>
      <c r="E90" s="501">
        <v>192425.80604</v>
      </c>
      <c r="F90" s="501">
        <v>464956.07608000003</v>
      </c>
      <c r="G90" s="501">
        <v>177676.85260000001</v>
      </c>
      <c r="H90" s="356">
        <v>1037413.43417</v>
      </c>
      <c r="I90" s="501">
        <v>54215.491999999998</v>
      </c>
      <c r="J90" s="501">
        <v>104384.68313</v>
      </c>
      <c r="K90" s="501">
        <v>10510.38</v>
      </c>
      <c r="L90" s="501">
        <v>154966.87705000001</v>
      </c>
      <c r="M90" s="501">
        <v>38060.651680000003</v>
      </c>
      <c r="N90" s="501">
        <v>101635.78144999999</v>
      </c>
      <c r="O90" s="501">
        <v>18995.456849999999</v>
      </c>
      <c r="P90" s="501">
        <v>23809.584320000002</v>
      </c>
      <c r="Q90" s="501">
        <v>33849.448389999998</v>
      </c>
      <c r="R90" s="356">
        <v>540428.35487000004</v>
      </c>
      <c r="S90" s="501">
        <v>11063.497009999999</v>
      </c>
      <c r="T90" s="501">
        <v>4584.9316099999996</v>
      </c>
      <c r="U90" s="501">
        <v>2086.26872</v>
      </c>
      <c r="V90" s="501">
        <v>1619.99136</v>
      </c>
      <c r="W90" s="501">
        <v>4838.7417500000001</v>
      </c>
      <c r="X90" s="501">
        <v>478.16575</v>
      </c>
      <c r="Y90" s="501">
        <v>2821.6612500000001</v>
      </c>
      <c r="Z90" s="501">
        <v>2297.2805199999998</v>
      </c>
      <c r="AA90" s="501">
        <v>5164.7105000000001</v>
      </c>
      <c r="AB90" s="501">
        <v>5690.8719099999998</v>
      </c>
      <c r="AC90" s="501">
        <v>6193.4036999999998</v>
      </c>
      <c r="AD90" s="502">
        <v>46839.524080000003</v>
      </c>
      <c r="AE90" s="502">
        <v>1624681.3131200001</v>
      </c>
      <c r="AF90" s="486">
        <v>112146.16145</v>
      </c>
      <c r="AG90" s="486">
        <v>194647.52009000001</v>
      </c>
      <c r="AH90" s="486">
        <v>0</v>
      </c>
      <c r="AI90" s="486">
        <v>14179.775450000001</v>
      </c>
      <c r="AJ90" s="487">
        <v>1303707.8561300002</v>
      </c>
      <c r="AK90" s="40"/>
      <c r="AL90" s="419">
        <v>1624681.3131200003</v>
      </c>
      <c r="AM90" s="419">
        <v>0</v>
      </c>
    </row>
    <row r="91" spans="1:39" s="14" customFormat="1" ht="14.4" x14ac:dyDescent="0.3">
      <c r="A91" s="64"/>
      <c r="B91" s="13"/>
      <c r="D91" s="502"/>
      <c r="E91" s="502"/>
      <c r="F91" s="502"/>
      <c r="G91" s="502"/>
      <c r="H91" s="357"/>
      <c r="I91" s="502"/>
      <c r="J91" s="502"/>
      <c r="K91" s="502"/>
      <c r="L91" s="502"/>
      <c r="M91" s="502"/>
      <c r="N91" s="502"/>
      <c r="O91" s="502"/>
      <c r="P91" s="502"/>
      <c r="Q91" s="502"/>
      <c r="R91" s="357"/>
      <c r="S91" s="502"/>
      <c r="T91" s="502"/>
      <c r="U91" s="502"/>
      <c r="V91" s="502"/>
      <c r="W91" s="502"/>
      <c r="X91" s="502"/>
      <c r="Y91" s="502"/>
      <c r="Z91" s="502"/>
      <c r="AA91" s="502"/>
      <c r="AB91" s="502"/>
      <c r="AC91" s="502"/>
      <c r="AD91" s="239"/>
      <c r="AE91" s="239"/>
      <c r="AF91" s="233"/>
      <c r="AG91" s="233"/>
      <c r="AH91" s="233"/>
      <c r="AI91" s="233"/>
      <c r="AJ91" s="488"/>
      <c r="AK91" s="40"/>
      <c r="AL91" s="419"/>
      <c r="AM91" s="419"/>
    </row>
    <row r="92" spans="1:39" s="14" customFormat="1" ht="14.4" x14ac:dyDescent="0.3">
      <c r="A92" s="64">
        <v>84</v>
      </c>
      <c r="B92" s="82">
        <v>44</v>
      </c>
      <c r="C92" s="321" t="s">
        <v>503</v>
      </c>
      <c r="D92" s="501">
        <v>58209.54855</v>
      </c>
      <c r="E92" s="501">
        <v>71880.995129999996</v>
      </c>
      <c r="F92" s="501">
        <v>164884.28184000001</v>
      </c>
      <c r="G92" s="501">
        <v>69009.699590000004</v>
      </c>
      <c r="H92" s="356">
        <v>363984.52511000005</v>
      </c>
      <c r="I92" s="501">
        <v>10454.84989</v>
      </c>
      <c r="J92" s="501">
        <v>14639.46711</v>
      </c>
      <c r="K92" s="501">
        <v>492.56900000000002</v>
      </c>
      <c r="L92" s="501">
        <v>65434.63278</v>
      </c>
      <c r="M92" s="501">
        <v>9520.6098399999992</v>
      </c>
      <c r="N92" s="501">
        <v>18089.00245</v>
      </c>
      <c r="O92" s="501">
        <v>5055.3913199999997</v>
      </c>
      <c r="P92" s="501">
        <v>4482.4318999999996</v>
      </c>
      <c r="Q92" s="501">
        <v>185.13045</v>
      </c>
      <c r="R92" s="356">
        <v>128354.08473999999</v>
      </c>
      <c r="S92" s="501">
        <v>3280.33943</v>
      </c>
      <c r="T92" s="501">
        <v>1325.2509399999999</v>
      </c>
      <c r="U92" s="501">
        <v>94.455280000000002</v>
      </c>
      <c r="V92" s="501">
        <v>61.073790000000002</v>
      </c>
      <c r="W92" s="501">
        <v>183.03203999999999</v>
      </c>
      <c r="X92" s="501">
        <v>128.48145</v>
      </c>
      <c r="Y92" s="501">
        <v>2780.68181</v>
      </c>
      <c r="Z92" s="501">
        <v>455.30694</v>
      </c>
      <c r="AA92" s="501">
        <v>629.69277999999997</v>
      </c>
      <c r="AB92" s="501">
        <v>3764.4570899999999</v>
      </c>
      <c r="AC92" s="501">
        <v>2085.7192599999998</v>
      </c>
      <c r="AD92" s="502">
        <v>14788.490809999999</v>
      </c>
      <c r="AE92" s="502">
        <v>507127.10066</v>
      </c>
      <c r="AF92" s="486">
        <v>18581.571449999999</v>
      </c>
      <c r="AG92" s="486">
        <v>75016.316409999999</v>
      </c>
      <c r="AH92" s="486">
        <v>0</v>
      </c>
      <c r="AI92" s="486">
        <v>5496.0938499999993</v>
      </c>
      <c r="AJ92" s="487">
        <v>408033.11895000009</v>
      </c>
      <c r="AK92" s="40"/>
      <c r="AL92" s="419">
        <v>507127.10066000011</v>
      </c>
      <c r="AM92" s="419">
        <v>0</v>
      </c>
    </row>
    <row r="93" spans="1:39" ht="14.4" x14ac:dyDescent="0.3">
      <c r="A93" s="60">
        <v>85</v>
      </c>
      <c r="B93" s="83">
        <v>4401</v>
      </c>
      <c r="C93" s="322" t="s">
        <v>199</v>
      </c>
      <c r="D93" s="403">
        <v>0</v>
      </c>
      <c r="E93" s="403">
        <v>0</v>
      </c>
      <c r="F93" s="403">
        <v>29148.345410000002</v>
      </c>
      <c r="G93" s="403">
        <v>0</v>
      </c>
      <c r="H93" s="357">
        <v>29148.345410000002</v>
      </c>
      <c r="I93" s="403">
        <v>294.35075999999998</v>
      </c>
      <c r="J93" s="403">
        <v>0</v>
      </c>
      <c r="K93" s="403">
        <v>0</v>
      </c>
      <c r="L93" s="403">
        <v>0</v>
      </c>
      <c r="M93" s="403">
        <v>1620.29701</v>
      </c>
      <c r="N93" s="403">
        <v>1.4599999999999999E-3</v>
      </c>
      <c r="O93" s="403">
        <v>0</v>
      </c>
      <c r="P93" s="403">
        <v>0</v>
      </c>
      <c r="Q93" s="403">
        <v>0</v>
      </c>
      <c r="R93" s="357">
        <v>1914.64923</v>
      </c>
      <c r="S93" s="403">
        <v>0</v>
      </c>
      <c r="T93" s="403">
        <v>0</v>
      </c>
      <c r="U93" s="403">
        <v>1.3944799999999999</v>
      </c>
      <c r="V93" s="403">
        <v>0</v>
      </c>
      <c r="W93" s="403">
        <v>0</v>
      </c>
      <c r="X93" s="403">
        <v>0</v>
      </c>
      <c r="Y93" s="403">
        <v>0</v>
      </c>
      <c r="Z93" s="403">
        <v>0</v>
      </c>
      <c r="AA93" s="403">
        <v>0</v>
      </c>
      <c r="AB93" s="403">
        <v>0</v>
      </c>
      <c r="AC93" s="403">
        <v>0</v>
      </c>
      <c r="AD93" s="239">
        <v>1.3944799999999999</v>
      </c>
      <c r="AE93" s="239">
        <v>31064.38912</v>
      </c>
      <c r="AF93" s="233">
        <v>1.4599999999999999E-3</v>
      </c>
      <c r="AG93" s="233">
        <v>1620.29701</v>
      </c>
      <c r="AH93" s="233">
        <v>0</v>
      </c>
      <c r="AI93" s="233">
        <v>0</v>
      </c>
      <c r="AJ93" s="488">
        <v>29444.090650000002</v>
      </c>
      <c r="AK93" s="40"/>
      <c r="AL93" s="419">
        <v>31064.389120000003</v>
      </c>
      <c r="AM93" s="419">
        <v>0</v>
      </c>
    </row>
    <row r="94" spans="1:39" ht="14.4" x14ac:dyDescent="0.3">
      <c r="A94" s="152">
        <v>86</v>
      </c>
      <c r="B94" s="83">
        <v>4402</v>
      </c>
      <c r="C94" s="322" t="s">
        <v>115</v>
      </c>
      <c r="D94" s="403">
        <v>54296.818789999998</v>
      </c>
      <c r="E94" s="403">
        <v>62747.01801</v>
      </c>
      <c r="F94" s="403">
        <v>99242.047359999997</v>
      </c>
      <c r="G94" s="403">
        <v>61187.582390000003</v>
      </c>
      <c r="H94" s="357">
        <v>277473.46655000001</v>
      </c>
      <c r="I94" s="403">
        <v>8637.1678599999996</v>
      </c>
      <c r="J94" s="403">
        <v>14054.156000000001</v>
      </c>
      <c r="K94" s="403">
        <v>478.327</v>
      </c>
      <c r="L94" s="403">
        <v>61171.744480000001</v>
      </c>
      <c r="M94" s="403">
        <v>6918.85898</v>
      </c>
      <c r="N94" s="403">
        <v>15101.96449</v>
      </c>
      <c r="O94" s="403">
        <v>4800.0330999999996</v>
      </c>
      <c r="P94" s="403">
        <v>4165.23153</v>
      </c>
      <c r="Q94" s="403">
        <v>9.4905399999999993</v>
      </c>
      <c r="R94" s="357">
        <v>115336.97398000001</v>
      </c>
      <c r="S94" s="403">
        <v>2959.8885300000002</v>
      </c>
      <c r="T94" s="403">
        <v>945.37612999999999</v>
      </c>
      <c r="U94" s="403">
        <v>78.351889999999997</v>
      </c>
      <c r="V94" s="403">
        <v>35.313600000000001</v>
      </c>
      <c r="W94" s="403">
        <v>179.13946000000001</v>
      </c>
      <c r="X94" s="403">
        <v>83.589939999999999</v>
      </c>
      <c r="Y94" s="403">
        <v>2684.3420500000002</v>
      </c>
      <c r="Z94" s="403">
        <v>439.85397</v>
      </c>
      <c r="AA94" s="403">
        <v>590.62157000000002</v>
      </c>
      <c r="AB94" s="403">
        <v>2735.5008600000001</v>
      </c>
      <c r="AC94" s="403">
        <v>2026.74818</v>
      </c>
      <c r="AD94" s="239">
        <v>12758.726180000001</v>
      </c>
      <c r="AE94" s="239">
        <v>405569.16671000002</v>
      </c>
      <c r="AF94" s="233">
        <v>15580.29149</v>
      </c>
      <c r="AG94" s="233">
        <v>68125.917060000007</v>
      </c>
      <c r="AH94" s="233">
        <v>0</v>
      </c>
      <c r="AI94" s="233">
        <v>5301.7118000000009</v>
      </c>
      <c r="AJ94" s="488">
        <v>316561.24635999999</v>
      </c>
      <c r="AK94" s="40"/>
      <c r="AL94" s="419">
        <v>405569.16671000002</v>
      </c>
      <c r="AM94" s="419">
        <v>0</v>
      </c>
    </row>
    <row r="95" spans="1:39" s="429" customFormat="1" ht="14.4" hidden="1" x14ac:dyDescent="0.3">
      <c r="A95" s="427">
        <v>87</v>
      </c>
      <c r="B95" s="428">
        <v>440205</v>
      </c>
      <c r="C95" s="429" t="s">
        <v>1128</v>
      </c>
      <c r="D95" s="503">
        <v>0</v>
      </c>
      <c r="E95" s="503">
        <v>0</v>
      </c>
      <c r="F95" s="503">
        <v>0</v>
      </c>
      <c r="G95" s="503">
        <v>0</v>
      </c>
      <c r="H95" s="430">
        <v>0</v>
      </c>
      <c r="I95" s="503">
        <v>0</v>
      </c>
      <c r="J95" s="503">
        <v>0</v>
      </c>
      <c r="K95" s="503">
        <v>0</v>
      </c>
      <c r="L95" s="503">
        <v>0</v>
      </c>
      <c r="M95" s="503">
        <v>0</v>
      </c>
      <c r="N95" s="503">
        <v>0</v>
      </c>
      <c r="O95" s="503">
        <v>0</v>
      </c>
      <c r="P95" s="503">
        <v>0</v>
      </c>
      <c r="Q95" s="503">
        <v>0</v>
      </c>
      <c r="R95" s="430">
        <v>0</v>
      </c>
      <c r="S95" s="503">
        <v>0</v>
      </c>
      <c r="T95" s="503">
        <v>0</v>
      </c>
      <c r="U95" s="503">
        <v>0</v>
      </c>
      <c r="V95" s="503">
        <v>0</v>
      </c>
      <c r="W95" s="503">
        <v>0</v>
      </c>
      <c r="X95" s="503">
        <v>0</v>
      </c>
      <c r="Y95" s="503">
        <v>0</v>
      </c>
      <c r="Z95" s="503">
        <v>0</v>
      </c>
      <c r="AA95" s="503">
        <v>0</v>
      </c>
      <c r="AB95" s="503">
        <v>0</v>
      </c>
      <c r="AC95" s="503">
        <v>0</v>
      </c>
      <c r="AD95" s="485">
        <v>0</v>
      </c>
      <c r="AE95" s="485">
        <v>0</v>
      </c>
      <c r="AF95" s="489">
        <v>0</v>
      </c>
      <c r="AG95" s="489">
        <v>0</v>
      </c>
      <c r="AH95" s="489">
        <v>0</v>
      </c>
      <c r="AI95" s="489">
        <v>0</v>
      </c>
      <c r="AJ95" s="490">
        <v>0</v>
      </c>
      <c r="AK95" s="431"/>
      <c r="AL95" s="432">
        <v>0</v>
      </c>
      <c r="AM95" s="432">
        <v>0</v>
      </c>
    </row>
    <row r="96" spans="1:39" ht="14.4" x14ac:dyDescent="0.3">
      <c r="A96" s="60">
        <v>88</v>
      </c>
      <c r="B96" s="83">
        <v>440210</v>
      </c>
      <c r="C96" s="84" t="s">
        <v>1812</v>
      </c>
      <c r="D96" s="403">
        <v>1580.00379</v>
      </c>
      <c r="E96" s="403">
        <v>19474.103419999999</v>
      </c>
      <c r="F96" s="403">
        <v>48460.985919999999</v>
      </c>
      <c r="G96" s="403">
        <v>28100.284439999999</v>
      </c>
      <c r="H96" s="357">
        <v>97615.377569999997</v>
      </c>
      <c r="I96" s="403">
        <v>0</v>
      </c>
      <c r="J96" s="403">
        <v>4195.6350000000002</v>
      </c>
      <c r="K96" s="403">
        <v>478.327</v>
      </c>
      <c r="L96" s="403">
        <v>3620.9618799999998</v>
      </c>
      <c r="M96" s="403">
        <v>0</v>
      </c>
      <c r="N96" s="403">
        <v>7612.1150100000004</v>
      </c>
      <c r="O96" s="403">
        <v>1411.08953</v>
      </c>
      <c r="P96" s="403">
        <v>926.93338000000006</v>
      </c>
      <c r="Q96" s="403">
        <v>5.493E-2</v>
      </c>
      <c r="R96" s="357">
        <v>18245.116729999998</v>
      </c>
      <c r="S96" s="403">
        <v>2033.04872</v>
      </c>
      <c r="T96" s="403">
        <v>322.43750999999997</v>
      </c>
      <c r="U96" s="403">
        <v>11.345610000000001</v>
      </c>
      <c r="V96" s="403">
        <v>0.50175999999999998</v>
      </c>
      <c r="W96" s="403">
        <v>120.09231</v>
      </c>
      <c r="X96" s="403">
        <v>11.5708</v>
      </c>
      <c r="Y96" s="403">
        <v>0</v>
      </c>
      <c r="Z96" s="403">
        <v>246.31532999999999</v>
      </c>
      <c r="AA96" s="403">
        <v>0</v>
      </c>
      <c r="AB96" s="403">
        <v>48.766330000000004</v>
      </c>
      <c r="AC96" s="403">
        <v>0</v>
      </c>
      <c r="AD96" s="239">
        <v>2794.0783699999997</v>
      </c>
      <c r="AE96" s="239">
        <v>118654.57266999999</v>
      </c>
      <c r="AF96" s="233">
        <v>8090.4420100000007</v>
      </c>
      <c r="AG96" s="233">
        <v>3621.4636399999999</v>
      </c>
      <c r="AH96" s="233">
        <v>0</v>
      </c>
      <c r="AI96" s="233">
        <v>0</v>
      </c>
      <c r="AJ96" s="488">
        <v>106942.66702000001</v>
      </c>
      <c r="AK96" s="40"/>
      <c r="AL96" s="419">
        <v>118654.57267000001</v>
      </c>
      <c r="AM96" s="419">
        <v>0</v>
      </c>
    </row>
    <row r="97" spans="1:39" s="429" customFormat="1" ht="14.4" hidden="1" x14ac:dyDescent="0.3">
      <c r="A97" s="427">
        <v>89</v>
      </c>
      <c r="B97" s="428">
        <v>440215</v>
      </c>
      <c r="C97" s="429" t="s">
        <v>1130</v>
      </c>
      <c r="D97" s="503">
        <v>0</v>
      </c>
      <c r="E97" s="503">
        <v>0</v>
      </c>
      <c r="F97" s="503">
        <v>0</v>
      </c>
      <c r="G97" s="503">
        <v>0</v>
      </c>
      <c r="H97" s="430">
        <v>0</v>
      </c>
      <c r="I97" s="503">
        <v>0</v>
      </c>
      <c r="J97" s="503">
        <v>0</v>
      </c>
      <c r="K97" s="503">
        <v>0</v>
      </c>
      <c r="L97" s="503">
        <v>0</v>
      </c>
      <c r="M97" s="503">
        <v>0</v>
      </c>
      <c r="N97" s="503">
        <v>0</v>
      </c>
      <c r="O97" s="503">
        <v>0</v>
      </c>
      <c r="P97" s="503">
        <v>0</v>
      </c>
      <c r="Q97" s="503">
        <v>0</v>
      </c>
      <c r="R97" s="430">
        <v>0</v>
      </c>
      <c r="S97" s="503">
        <v>0</v>
      </c>
      <c r="T97" s="503">
        <v>0</v>
      </c>
      <c r="U97" s="503">
        <v>0</v>
      </c>
      <c r="V97" s="503">
        <v>0</v>
      </c>
      <c r="W97" s="503">
        <v>0</v>
      </c>
      <c r="X97" s="503">
        <v>0</v>
      </c>
      <c r="Y97" s="503">
        <v>0</v>
      </c>
      <c r="Z97" s="503">
        <v>0</v>
      </c>
      <c r="AA97" s="503">
        <v>0</v>
      </c>
      <c r="AB97" s="503">
        <v>0</v>
      </c>
      <c r="AC97" s="503">
        <v>0</v>
      </c>
      <c r="AD97" s="485">
        <v>0</v>
      </c>
      <c r="AE97" s="485">
        <v>0</v>
      </c>
      <c r="AF97" s="489">
        <v>0</v>
      </c>
      <c r="AG97" s="489">
        <v>0</v>
      </c>
      <c r="AH97" s="489">
        <v>0</v>
      </c>
      <c r="AI97" s="489">
        <v>0</v>
      </c>
      <c r="AJ97" s="490">
        <v>0</v>
      </c>
      <c r="AK97" s="431"/>
      <c r="AL97" s="432">
        <v>0</v>
      </c>
      <c r="AM97" s="432">
        <v>0</v>
      </c>
    </row>
    <row r="98" spans="1:39" ht="14.4" x14ac:dyDescent="0.3">
      <c r="A98" s="60">
        <v>90</v>
      </c>
      <c r="B98" s="83">
        <v>440220</v>
      </c>
      <c r="C98" s="84" t="s">
        <v>1813</v>
      </c>
      <c r="D98" s="403">
        <v>41945.198329999999</v>
      </c>
      <c r="E98" s="403">
        <v>33247.522319999996</v>
      </c>
      <c r="F98" s="403">
        <v>33136.272530000002</v>
      </c>
      <c r="G98" s="403">
        <v>31771.30658</v>
      </c>
      <c r="H98" s="357">
        <v>140100.29975999999</v>
      </c>
      <c r="I98" s="403">
        <v>8448.2063699999999</v>
      </c>
      <c r="J98" s="403">
        <v>9642.5010000000002</v>
      </c>
      <c r="K98" s="403">
        <v>0</v>
      </c>
      <c r="L98" s="403">
        <v>57550.782599999999</v>
      </c>
      <c r="M98" s="403">
        <v>6918.85898</v>
      </c>
      <c r="N98" s="403">
        <v>7434.4926999999998</v>
      </c>
      <c r="O98" s="403">
        <v>2924.0004199999998</v>
      </c>
      <c r="P98" s="403">
        <v>2982.3781800000002</v>
      </c>
      <c r="Q98" s="403">
        <v>0.15662999999999999</v>
      </c>
      <c r="R98" s="357">
        <v>95901.376879999996</v>
      </c>
      <c r="S98" s="403">
        <v>33.077370000000002</v>
      </c>
      <c r="T98" s="403">
        <v>619.1087</v>
      </c>
      <c r="U98" s="403">
        <v>18.586539999999999</v>
      </c>
      <c r="V98" s="403">
        <v>34.683779999999999</v>
      </c>
      <c r="W98" s="403">
        <v>0.24304000000000001</v>
      </c>
      <c r="X98" s="403">
        <v>72.019139999999993</v>
      </c>
      <c r="Y98" s="403">
        <v>27.1356</v>
      </c>
      <c r="Z98" s="403">
        <v>155.84396000000001</v>
      </c>
      <c r="AA98" s="403">
        <v>0</v>
      </c>
      <c r="AB98" s="403">
        <v>709.43566999999996</v>
      </c>
      <c r="AC98" s="403">
        <v>0</v>
      </c>
      <c r="AD98" s="239">
        <v>1670.1337999999998</v>
      </c>
      <c r="AE98" s="239">
        <v>237671.81044</v>
      </c>
      <c r="AF98" s="233">
        <v>7434.4926999999998</v>
      </c>
      <c r="AG98" s="233">
        <v>64504.325359999995</v>
      </c>
      <c r="AH98" s="233">
        <v>0</v>
      </c>
      <c r="AI98" s="233">
        <v>27.1356</v>
      </c>
      <c r="AJ98" s="488">
        <v>165705.85678</v>
      </c>
      <c r="AK98" s="40"/>
      <c r="AL98" s="419">
        <v>237671.81043999997</v>
      </c>
      <c r="AM98" s="419">
        <v>0</v>
      </c>
    </row>
    <row r="99" spans="1:39" s="429" customFormat="1" ht="14.4" hidden="1" x14ac:dyDescent="0.3">
      <c r="A99" s="433">
        <v>91</v>
      </c>
      <c r="B99" s="428">
        <v>440225</v>
      </c>
      <c r="C99" s="429" t="s">
        <v>1132</v>
      </c>
      <c r="D99" s="503">
        <v>0</v>
      </c>
      <c r="E99" s="503">
        <v>0</v>
      </c>
      <c r="F99" s="503">
        <v>0</v>
      </c>
      <c r="G99" s="503">
        <v>0</v>
      </c>
      <c r="H99" s="430">
        <v>0</v>
      </c>
      <c r="I99" s="503">
        <v>0</v>
      </c>
      <c r="J99" s="503">
        <v>0</v>
      </c>
      <c r="K99" s="503">
        <v>0</v>
      </c>
      <c r="L99" s="503">
        <v>0</v>
      </c>
      <c r="M99" s="503">
        <v>0</v>
      </c>
      <c r="N99" s="503">
        <v>0</v>
      </c>
      <c r="O99" s="503">
        <v>0</v>
      </c>
      <c r="P99" s="503">
        <v>0</v>
      </c>
      <c r="Q99" s="503">
        <v>0</v>
      </c>
      <c r="R99" s="430">
        <v>0</v>
      </c>
      <c r="S99" s="503">
        <v>0</v>
      </c>
      <c r="T99" s="503">
        <v>0</v>
      </c>
      <c r="U99" s="503">
        <v>0</v>
      </c>
      <c r="V99" s="503">
        <v>0</v>
      </c>
      <c r="W99" s="503">
        <v>0</v>
      </c>
      <c r="X99" s="503">
        <v>0</v>
      </c>
      <c r="Y99" s="503">
        <v>0</v>
      </c>
      <c r="Z99" s="503">
        <v>0</v>
      </c>
      <c r="AA99" s="503">
        <v>0</v>
      </c>
      <c r="AB99" s="503">
        <v>0</v>
      </c>
      <c r="AC99" s="503">
        <v>0</v>
      </c>
      <c r="AD99" s="485">
        <v>0</v>
      </c>
      <c r="AE99" s="485">
        <v>0</v>
      </c>
      <c r="AF99" s="489">
        <v>0</v>
      </c>
      <c r="AG99" s="489">
        <v>0</v>
      </c>
      <c r="AH99" s="489">
        <v>0</v>
      </c>
      <c r="AI99" s="489">
        <v>0</v>
      </c>
      <c r="AJ99" s="490">
        <v>0</v>
      </c>
      <c r="AK99" s="431"/>
      <c r="AL99" s="432">
        <v>0</v>
      </c>
      <c r="AM99" s="432">
        <v>0</v>
      </c>
    </row>
    <row r="100" spans="1:39" ht="14.4" x14ac:dyDescent="0.3">
      <c r="A100" s="60">
        <v>92</v>
      </c>
      <c r="B100" s="83">
        <v>440230</v>
      </c>
      <c r="C100" s="84" t="s">
        <v>1133</v>
      </c>
      <c r="D100" s="403">
        <v>835.68330000000003</v>
      </c>
      <c r="E100" s="403">
        <v>3468.5233499999999</v>
      </c>
      <c r="F100" s="403">
        <v>1903.82943</v>
      </c>
      <c r="G100" s="403">
        <v>575.92507000000001</v>
      </c>
      <c r="H100" s="357">
        <v>6783.9611500000001</v>
      </c>
      <c r="I100" s="403">
        <v>102.05929</v>
      </c>
      <c r="J100" s="403">
        <v>194.38499999999999</v>
      </c>
      <c r="K100" s="403">
        <v>0</v>
      </c>
      <c r="L100" s="403">
        <v>0</v>
      </c>
      <c r="M100" s="403">
        <v>0</v>
      </c>
      <c r="N100" s="403">
        <v>0</v>
      </c>
      <c r="O100" s="403">
        <v>112.04027000000001</v>
      </c>
      <c r="P100" s="403">
        <v>140.18143000000001</v>
      </c>
      <c r="Q100" s="403">
        <v>9.2378499999999999</v>
      </c>
      <c r="R100" s="357">
        <v>557.90384000000006</v>
      </c>
      <c r="S100" s="403">
        <v>185.79503</v>
      </c>
      <c r="T100" s="403">
        <v>2.4592299999999998</v>
      </c>
      <c r="U100" s="403">
        <v>0</v>
      </c>
      <c r="V100" s="403">
        <v>2.1129999999999999E-2</v>
      </c>
      <c r="W100" s="403">
        <v>0</v>
      </c>
      <c r="X100" s="403">
        <v>0</v>
      </c>
      <c r="Y100" s="403">
        <v>0</v>
      </c>
      <c r="Z100" s="403">
        <v>34.532220000000002</v>
      </c>
      <c r="AA100" s="403">
        <v>0</v>
      </c>
      <c r="AB100" s="403">
        <v>145.40297000000001</v>
      </c>
      <c r="AC100" s="403">
        <v>0</v>
      </c>
      <c r="AD100" s="239">
        <v>368.21057999999999</v>
      </c>
      <c r="AE100" s="239">
        <v>7710.07557</v>
      </c>
      <c r="AF100" s="233">
        <v>0</v>
      </c>
      <c r="AG100" s="233">
        <v>2.1129999999999999E-2</v>
      </c>
      <c r="AH100" s="233">
        <v>0</v>
      </c>
      <c r="AI100" s="233">
        <v>0</v>
      </c>
      <c r="AJ100" s="488">
        <v>7710.0544400000017</v>
      </c>
      <c r="AK100" s="40"/>
      <c r="AL100" s="419">
        <v>7710.0755700000018</v>
      </c>
      <c r="AM100" s="419">
        <v>0</v>
      </c>
    </row>
    <row r="101" spans="1:39" ht="14.4" x14ac:dyDescent="0.3">
      <c r="A101" s="60">
        <v>93</v>
      </c>
      <c r="B101" s="83">
        <v>440235</v>
      </c>
      <c r="C101" s="84" t="s">
        <v>1814</v>
      </c>
      <c r="D101" s="403">
        <v>0</v>
      </c>
      <c r="E101" s="403">
        <v>1454.5061000000001</v>
      </c>
      <c r="F101" s="403">
        <v>19.696860000000001</v>
      </c>
      <c r="G101" s="403">
        <v>0</v>
      </c>
      <c r="H101" s="357">
        <v>1474.2029600000001</v>
      </c>
      <c r="I101" s="403">
        <v>0</v>
      </c>
      <c r="J101" s="403">
        <v>0</v>
      </c>
      <c r="K101" s="403">
        <v>0</v>
      </c>
      <c r="L101" s="403">
        <v>0</v>
      </c>
      <c r="M101" s="403">
        <v>0</v>
      </c>
      <c r="N101" s="403">
        <v>0.85175999999999996</v>
      </c>
      <c r="O101" s="403">
        <v>0</v>
      </c>
      <c r="P101" s="403">
        <v>0</v>
      </c>
      <c r="Q101" s="403">
        <v>0</v>
      </c>
      <c r="R101" s="357">
        <v>0.85175999999999996</v>
      </c>
      <c r="S101" s="403">
        <v>0</v>
      </c>
      <c r="T101" s="403">
        <v>0</v>
      </c>
      <c r="U101" s="403">
        <v>0</v>
      </c>
      <c r="V101" s="403">
        <v>0</v>
      </c>
      <c r="W101" s="403">
        <v>0</v>
      </c>
      <c r="X101" s="403">
        <v>0</v>
      </c>
      <c r="Y101" s="403">
        <v>0</v>
      </c>
      <c r="Z101" s="403">
        <v>0</v>
      </c>
      <c r="AA101" s="403">
        <v>0</v>
      </c>
      <c r="AB101" s="403">
        <v>0</v>
      </c>
      <c r="AC101" s="403">
        <v>0</v>
      </c>
      <c r="AD101" s="239">
        <v>0</v>
      </c>
      <c r="AE101" s="239">
        <v>1475.0547200000001</v>
      </c>
      <c r="AF101" s="233">
        <v>0.85175999999999996</v>
      </c>
      <c r="AG101" s="233">
        <v>0</v>
      </c>
      <c r="AH101" s="233">
        <v>0</v>
      </c>
      <c r="AI101" s="233">
        <v>0</v>
      </c>
      <c r="AJ101" s="488">
        <v>1474.2029600000001</v>
      </c>
      <c r="AK101" s="40"/>
      <c r="AL101" s="419">
        <v>1475.0547200000001</v>
      </c>
      <c r="AM101" s="419">
        <v>0</v>
      </c>
    </row>
    <row r="102" spans="1:39" ht="14.4" x14ac:dyDescent="0.3">
      <c r="A102" s="60">
        <v>94</v>
      </c>
      <c r="B102" s="83">
        <v>440240</v>
      </c>
      <c r="C102" s="84" t="s">
        <v>1134</v>
      </c>
      <c r="D102" s="403">
        <v>9929.6549599999998</v>
      </c>
      <c r="E102" s="403">
        <v>1031.8898200000001</v>
      </c>
      <c r="F102" s="403">
        <v>15680.60246</v>
      </c>
      <c r="G102" s="403">
        <v>733.47227999999996</v>
      </c>
      <c r="H102" s="357">
        <v>27375.61952</v>
      </c>
      <c r="I102" s="403">
        <v>86.902199999999993</v>
      </c>
      <c r="J102" s="403">
        <v>0</v>
      </c>
      <c r="K102" s="403">
        <v>0</v>
      </c>
      <c r="L102" s="403">
        <v>0</v>
      </c>
      <c r="M102" s="403">
        <v>0</v>
      </c>
      <c r="N102" s="403">
        <v>54.505020000000002</v>
      </c>
      <c r="O102" s="403">
        <v>352.69450999999998</v>
      </c>
      <c r="P102" s="403">
        <v>106.71074</v>
      </c>
      <c r="Q102" s="403">
        <v>4.113E-2</v>
      </c>
      <c r="R102" s="357">
        <v>600.85359999999991</v>
      </c>
      <c r="S102" s="403">
        <v>706.22358999999994</v>
      </c>
      <c r="T102" s="403">
        <v>1.37069</v>
      </c>
      <c r="U102" s="403">
        <v>48.419739999999997</v>
      </c>
      <c r="V102" s="403">
        <v>0.10693</v>
      </c>
      <c r="W102" s="403">
        <v>58.804110000000001</v>
      </c>
      <c r="X102" s="403">
        <v>0</v>
      </c>
      <c r="Y102" s="403">
        <v>2657.2064500000001</v>
      </c>
      <c r="Z102" s="403">
        <v>3.1624599999999998</v>
      </c>
      <c r="AA102" s="403">
        <v>590.62157000000002</v>
      </c>
      <c r="AB102" s="403">
        <v>1831.89589</v>
      </c>
      <c r="AC102" s="403">
        <v>2026.74818</v>
      </c>
      <c r="AD102" s="239">
        <v>7924.5596100000002</v>
      </c>
      <c r="AE102" s="239">
        <v>35901.032729999999</v>
      </c>
      <c r="AF102" s="233">
        <v>54.505020000000002</v>
      </c>
      <c r="AG102" s="233">
        <v>0.10693</v>
      </c>
      <c r="AH102" s="233">
        <v>0</v>
      </c>
      <c r="AI102" s="233">
        <v>5274.5761999999995</v>
      </c>
      <c r="AJ102" s="488">
        <v>30571.844580000004</v>
      </c>
      <c r="AK102" s="40"/>
      <c r="AL102" s="419">
        <v>35901.032730000006</v>
      </c>
      <c r="AM102" s="419">
        <v>0</v>
      </c>
    </row>
    <row r="103" spans="1:39" ht="14.4" x14ac:dyDescent="0.3">
      <c r="A103" s="60">
        <v>95</v>
      </c>
      <c r="B103" s="83">
        <v>440245</v>
      </c>
      <c r="C103" s="84" t="s">
        <v>1135</v>
      </c>
      <c r="D103" s="403">
        <v>6.27841</v>
      </c>
      <c r="E103" s="403">
        <v>4070.473</v>
      </c>
      <c r="F103" s="403">
        <v>40.660159999999998</v>
      </c>
      <c r="G103" s="403">
        <v>6.5940200000000004</v>
      </c>
      <c r="H103" s="357">
        <v>4124.0055900000007</v>
      </c>
      <c r="I103" s="403">
        <v>0</v>
      </c>
      <c r="J103" s="403">
        <v>21.635000000000002</v>
      </c>
      <c r="K103" s="403">
        <v>0</v>
      </c>
      <c r="L103" s="403">
        <v>0</v>
      </c>
      <c r="M103" s="403">
        <v>0</v>
      </c>
      <c r="N103" s="403">
        <v>0</v>
      </c>
      <c r="O103" s="403">
        <v>0.20837</v>
      </c>
      <c r="P103" s="403">
        <v>9.0277999999999992</v>
      </c>
      <c r="Q103" s="403">
        <v>0</v>
      </c>
      <c r="R103" s="357">
        <v>30.871169999999999</v>
      </c>
      <c r="S103" s="403">
        <v>1.7438199999999999</v>
      </c>
      <c r="T103" s="403">
        <v>0</v>
      </c>
      <c r="U103" s="403">
        <v>0</v>
      </c>
      <c r="V103" s="403">
        <v>0</v>
      </c>
      <c r="W103" s="403">
        <v>0</v>
      </c>
      <c r="X103" s="403">
        <v>0</v>
      </c>
      <c r="Y103" s="403">
        <v>0</v>
      </c>
      <c r="Z103" s="403">
        <v>0</v>
      </c>
      <c r="AA103" s="403">
        <v>0</v>
      </c>
      <c r="AB103" s="403">
        <v>0</v>
      </c>
      <c r="AC103" s="403">
        <v>0</v>
      </c>
      <c r="AD103" s="239">
        <v>1.7438199999999999</v>
      </c>
      <c r="AE103" s="239">
        <v>4156.6205800000007</v>
      </c>
      <c r="AF103" s="233">
        <v>0</v>
      </c>
      <c r="AG103" s="233">
        <v>0</v>
      </c>
      <c r="AH103" s="233">
        <v>0</v>
      </c>
      <c r="AI103" s="233">
        <v>0</v>
      </c>
      <c r="AJ103" s="488">
        <v>4156.6205800000007</v>
      </c>
      <c r="AK103" s="40"/>
      <c r="AL103" s="419">
        <v>4156.6205800000007</v>
      </c>
      <c r="AM103" s="419">
        <v>0</v>
      </c>
    </row>
    <row r="104" spans="1:39" ht="14.4" x14ac:dyDescent="0.3">
      <c r="A104" s="152">
        <v>96</v>
      </c>
      <c r="B104" s="83">
        <v>440250</v>
      </c>
      <c r="C104" s="84" t="s">
        <v>1136</v>
      </c>
      <c r="D104" s="403">
        <v>0</v>
      </c>
      <c r="E104" s="403">
        <v>0</v>
      </c>
      <c r="F104" s="403">
        <v>0</v>
      </c>
      <c r="G104" s="403">
        <v>0</v>
      </c>
      <c r="H104" s="357">
        <v>0</v>
      </c>
      <c r="I104" s="403">
        <v>0</v>
      </c>
      <c r="J104" s="403">
        <v>0</v>
      </c>
      <c r="K104" s="403">
        <v>0</v>
      </c>
      <c r="L104" s="403">
        <v>0</v>
      </c>
      <c r="M104" s="403">
        <v>0</v>
      </c>
      <c r="N104" s="403">
        <v>0</v>
      </c>
      <c r="O104" s="403">
        <v>0</v>
      </c>
      <c r="P104" s="403">
        <v>0</v>
      </c>
      <c r="Q104" s="403">
        <v>0</v>
      </c>
      <c r="R104" s="357">
        <v>0</v>
      </c>
      <c r="S104" s="403">
        <v>0</v>
      </c>
      <c r="T104" s="403">
        <v>0</v>
      </c>
      <c r="U104" s="403">
        <v>0</v>
      </c>
      <c r="V104" s="403">
        <v>0</v>
      </c>
      <c r="W104" s="403">
        <v>0</v>
      </c>
      <c r="X104" s="403">
        <v>0</v>
      </c>
      <c r="Y104" s="403">
        <v>0</v>
      </c>
      <c r="Z104" s="403">
        <v>0</v>
      </c>
      <c r="AA104" s="403">
        <v>0</v>
      </c>
      <c r="AB104" s="403">
        <v>0</v>
      </c>
      <c r="AC104" s="403">
        <v>0</v>
      </c>
      <c r="AD104" s="239">
        <v>0</v>
      </c>
      <c r="AE104" s="239">
        <v>0</v>
      </c>
      <c r="AF104" s="233">
        <v>0</v>
      </c>
      <c r="AG104" s="233">
        <v>0</v>
      </c>
      <c r="AH104" s="233">
        <v>0</v>
      </c>
      <c r="AI104" s="233">
        <v>0</v>
      </c>
      <c r="AJ104" s="488">
        <v>0</v>
      </c>
      <c r="AK104" s="40"/>
      <c r="AL104" s="419">
        <v>0</v>
      </c>
      <c r="AM104" s="419">
        <v>0</v>
      </c>
    </row>
    <row r="105" spans="1:39" ht="14.4" x14ac:dyDescent="0.3">
      <c r="A105" s="60">
        <v>97</v>
      </c>
      <c r="B105" s="83">
        <v>4403</v>
      </c>
      <c r="C105" s="322" t="s">
        <v>209</v>
      </c>
      <c r="D105" s="403">
        <v>2962.6220499999999</v>
      </c>
      <c r="E105" s="403">
        <v>4914.1308900000004</v>
      </c>
      <c r="F105" s="403">
        <v>16251.10765</v>
      </c>
      <c r="G105" s="403">
        <v>6615.0378300000002</v>
      </c>
      <c r="H105" s="357">
        <v>30742.898420000001</v>
      </c>
      <c r="I105" s="403">
        <v>900.93331999999998</v>
      </c>
      <c r="J105" s="403">
        <v>302</v>
      </c>
      <c r="K105" s="403">
        <v>2.327</v>
      </c>
      <c r="L105" s="403">
        <v>4262.8882999999996</v>
      </c>
      <c r="M105" s="403">
        <v>817.89081999999996</v>
      </c>
      <c r="N105" s="403">
        <v>1189.3645799999999</v>
      </c>
      <c r="O105" s="403">
        <v>0</v>
      </c>
      <c r="P105" s="403">
        <v>228.02671000000001</v>
      </c>
      <c r="Q105" s="403">
        <v>163.50225</v>
      </c>
      <c r="R105" s="357">
        <v>7866.9329799999996</v>
      </c>
      <c r="S105" s="403">
        <v>250.0239</v>
      </c>
      <c r="T105" s="403">
        <v>367.03444000000002</v>
      </c>
      <c r="U105" s="403">
        <v>11.671989999999999</v>
      </c>
      <c r="V105" s="403">
        <v>1.8516900000000001</v>
      </c>
      <c r="W105" s="403">
        <v>0.21976999999999999</v>
      </c>
      <c r="X105" s="403">
        <v>43.977040000000002</v>
      </c>
      <c r="Y105" s="403">
        <v>96.304090000000002</v>
      </c>
      <c r="Z105" s="403">
        <v>11.68207</v>
      </c>
      <c r="AA105" s="403">
        <v>33.676679999999998</v>
      </c>
      <c r="AB105" s="403">
        <v>854.34028000000001</v>
      </c>
      <c r="AC105" s="403">
        <v>52.743589999999998</v>
      </c>
      <c r="AD105" s="239">
        <v>1723.5255400000001</v>
      </c>
      <c r="AE105" s="239">
        <v>40333.356940000005</v>
      </c>
      <c r="AF105" s="233">
        <v>1191.6915799999999</v>
      </c>
      <c r="AG105" s="233">
        <v>5082.6308099999997</v>
      </c>
      <c r="AH105" s="233">
        <v>0</v>
      </c>
      <c r="AI105" s="233">
        <v>182.72435999999999</v>
      </c>
      <c r="AJ105" s="488">
        <v>33876.310190000004</v>
      </c>
      <c r="AK105" s="40"/>
      <c r="AL105" s="419">
        <v>40333.356940000005</v>
      </c>
      <c r="AM105" s="419">
        <v>0</v>
      </c>
    </row>
    <row r="106" spans="1:39" ht="14.4" x14ac:dyDescent="0.3">
      <c r="A106" s="60">
        <v>98</v>
      </c>
      <c r="B106" s="83">
        <v>4404</v>
      </c>
      <c r="C106" s="322" t="s">
        <v>983</v>
      </c>
      <c r="D106" s="403">
        <v>307.04423000000003</v>
      </c>
      <c r="E106" s="403">
        <v>2314.1731399999999</v>
      </c>
      <c r="F106" s="403">
        <v>1129.52099</v>
      </c>
      <c r="G106" s="403">
        <v>252.79778999999999</v>
      </c>
      <c r="H106" s="357">
        <v>4003.5361499999999</v>
      </c>
      <c r="I106" s="403">
        <v>611.85072000000002</v>
      </c>
      <c r="J106" s="403">
        <v>0</v>
      </c>
      <c r="K106" s="403">
        <v>0</v>
      </c>
      <c r="L106" s="403">
        <v>0</v>
      </c>
      <c r="M106" s="403">
        <v>163.54843</v>
      </c>
      <c r="N106" s="403">
        <v>325.13096999999999</v>
      </c>
      <c r="O106" s="403">
        <v>255.35821999999999</v>
      </c>
      <c r="P106" s="403">
        <v>73.685500000000005</v>
      </c>
      <c r="Q106" s="403">
        <v>12.13766</v>
      </c>
      <c r="R106" s="357">
        <v>1441.7115000000001</v>
      </c>
      <c r="S106" s="403">
        <v>44.645490000000002</v>
      </c>
      <c r="T106" s="403">
        <v>0</v>
      </c>
      <c r="U106" s="403">
        <v>0</v>
      </c>
      <c r="V106" s="403">
        <v>22.26679</v>
      </c>
      <c r="W106" s="403">
        <v>0</v>
      </c>
      <c r="X106" s="403">
        <v>0</v>
      </c>
      <c r="Y106" s="403">
        <v>0</v>
      </c>
      <c r="Z106" s="403">
        <v>0</v>
      </c>
      <c r="AA106" s="403">
        <v>0</v>
      </c>
      <c r="AB106" s="403">
        <v>93.998840000000001</v>
      </c>
      <c r="AC106" s="403">
        <v>0</v>
      </c>
      <c r="AD106" s="239">
        <v>160.91112000000001</v>
      </c>
      <c r="AE106" s="239">
        <v>5606.15877</v>
      </c>
      <c r="AF106" s="233">
        <v>325.13096999999999</v>
      </c>
      <c r="AG106" s="233">
        <v>185.81522000000001</v>
      </c>
      <c r="AH106" s="233">
        <v>0</v>
      </c>
      <c r="AI106" s="233">
        <v>0</v>
      </c>
      <c r="AJ106" s="488">
        <v>5095.2125800000003</v>
      </c>
      <c r="AK106" s="40"/>
      <c r="AL106" s="419">
        <v>5606.15877</v>
      </c>
      <c r="AM106" s="419">
        <v>0</v>
      </c>
    </row>
    <row r="107" spans="1:39" ht="14.4" x14ac:dyDescent="0.3">
      <c r="A107" s="60">
        <v>99</v>
      </c>
      <c r="B107" s="83">
        <v>4405</v>
      </c>
      <c r="C107" s="322" t="s">
        <v>210</v>
      </c>
      <c r="D107" s="403">
        <v>0</v>
      </c>
      <c r="E107" s="403">
        <v>1450</v>
      </c>
      <c r="F107" s="403">
        <v>6328.8995699999996</v>
      </c>
      <c r="G107" s="403">
        <v>114</v>
      </c>
      <c r="H107" s="357">
        <v>7892.8995699999996</v>
      </c>
      <c r="I107" s="403">
        <v>10.547230000000001</v>
      </c>
      <c r="J107" s="403">
        <v>1.2071099999999999</v>
      </c>
      <c r="K107" s="403">
        <v>11.914999999999999</v>
      </c>
      <c r="L107" s="403">
        <v>0</v>
      </c>
      <c r="M107" s="403">
        <v>1.46E-2</v>
      </c>
      <c r="N107" s="403">
        <v>0</v>
      </c>
      <c r="O107" s="403">
        <v>0</v>
      </c>
      <c r="P107" s="403">
        <v>9.0689299999999999</v>
      </c>
      <c r="Q107" s="403">
        <v>0</v>
      </c>
      <c r="R107" s="357">
        <v>32.752870000000001</v>
      </c>
      <c r="S107" s="403">
        <v>5.0246000000000004</v>
      </c>
      <c r="T107" s="403">
        <v>0.63558000000000003</v>
      </c>
      <c r="U107" s="403">
        <v>2.9699200000000001</v>
      </c>
      <c r="V107" s="403">
        <v>1.64171</v>
      </c>
      <c r="W107" s="403">
        <v>3.6728100000000001</v>
      </c>
      <c r="X107" s="403">
        <v>0.91447000000000001</v>
      </c>
      <c r="Y107" s="403">
        <v>3.567E-2</v>
      </c>
      <c r="Z107" s="403">
        <v>2.6019999999999999</v>
      </c>
      <c r="AA107" s="403">
        <v>5.3945299999999996</v>
      </c>
      <c r="AB107" s="403">
        <v>70.912000000000006</v>
      </c>
      <c r="AC107" s="403">
        <v>6.2274900000000004</v>
      </c>
      <c r="AD107" s="239">
        <v>100.03078000000001</v>
      </c>
      <c r="AE107" s="239">
        <v>8025.6832199999999</v>
      </c>
      <c r="AF107" s="233">
        <v>11.914999999999999</v>
      </c>
      <c r="AG107" s="233">
        <v>1.6563099999999999</v>
      </c>
      <c r="AH107" s="233">
        <v>0</v>
      </c>
      <c r="AI107" s="233">
        <v>11.657689999999999</v>
      </c>
      <c r="AJ107" s="488">
        <v>8000.4542199999996</v>
      </c>
      <c r="AK107" s="40"/>
      <c r="AL107" s="419">
        <v>8025.6832199999999</v>
      </c>
      <c r="AM107" s="419">
        <v>0</v>
      </c>
    </row>
    <row r="108" spans="1:39" ht="14.4" x14ac:dyDescent="0.3">
      <c r="A108" s="60">
        <v>100</v>
      </c>
      <c r="B108" s="83">
        <v>4406</v>
      </c>
      <c r="C108" s="322" t="s">
        <v>117</v>
      </c>
      <c r="D108" s="403">
        <v>643.06348000000003</v>
      </c>
      <c r="E108" s="403">
        <v>455.67309</v>
      </c>
      <c r="F108" s="403">
        <v>12784.360860000001</v>
      </c>
      <c r="G108" s="403">
        <v>840.28157999999996</v>
      </c>
      <c r="H108" s="357">
        <v>14723.379010000002</v>
      </c>
      <c r="I108" s="403">
        <v>0</v>
      </c>
      <c r="J108" s="403">
        <v>282.10399999999998</v>
      </c>
      <c r="K108" s="403">
        <v>0</v>
      </c>
      <c r="L108" s="403">
        <v>0</v>
      </c>
      <c r="M108" s="403">
        <v>0</v>
      </c>
      <c r="N108" s="403">
        <v>1472.5409500000001</v>
      </c>
      <c r="O108" s="403">
        <v>0</v>
      </c>
      <c r="P108" s="403">
        <v>6.4192299999999998</v>
      </c>
      <c r="Q108" s="403">
        <v>0</v>
      </c>
      <c r="R108" s="357">
        <v>1761.0641800000001</v>
      </c>
      <c r="S108" s="403">
        <v>20.756910000000001</v>
      </c>
      <c r="T108" s="403">
        <v>12.204789999999999</v>
      </c>
      <c r="U108" s="403">
        <v>6.7000000000000004E-2</v>
      </c>
      <c r="V108" s="403">
        <v>0</v>
      </c>
      <c r="W108" s="403">
        <v>0</v>
      </c>
      <c r="X108" s="403">
        <v>0</v>
      </c>
      <c r="Y108" s="403">
        <v>0</v>
      </c>
      <c r="Z108" s="403">
        <v>1.1689000000000001</v>
      </c>
      <c r="AA108" s="403">
        <v>0</v>
      </c>
      <c r="AB108" s="403">
        <v>9.7051099999999995</v>
      </c>
      <c r="AC108" s="403">
        <v>0</v>
      </c>
      <c r="AD108" s="239">
        <v>43.902709999999999</v>
      </c>
      <c r="AE108" s="239">
        <v>16528.3459</v>
      </c>
      <c r="AF108" s="233">
        <v>1472.5409500000001</v>
      </c>
      <c r="AG108" s="233">
        <v>0</v>
      </c>
      <c r="AH108" s="233">
        <v>0</v>
      </c>
      <c r="AI108" s="233">
        <v>0</v>
      </c>
      <c r="AJ108" s="488">
        <v>15055.804950000002</v>
      </c>
      <c r="AK108" s="40"/>
      <c r="AL108" s="419">
        <v>16528.3459</v>
      </c>
      <c r="AM108" s="419">
        <v>0</v>
      </c>
    </row>
    <row r="109" spans="1:39" ht="14.4" x14ac:dyDescent="0.3">
      <c r="A109" s="152">
        <v>101</v>
      </c>
      <c r="B109" s="83">
        <v>4407</v>
      </c>
      <c r="C109" s="322" t="s">
        <v>984</v>
      </c>
      <c r="D109" s="403">
        <v>0</v>
      </c>
      <c r="E109" s="403">
        <v>0</v>
      </c>
      <c r="F109" s="403">
        <v>0</v>
      </c>
      <c r="G109" s="403">
        <v>0</v>
      </c>
      <c r="H109" s="357">
        <v>0</v>
      </c>
      <c r="I109" s="403">
        <v>0</v>
      </c>
      <c r="J109" s="403">
        <v>0</v>
      </c>
      <c r="K109" s="403">
        <v>0</v>
      </c>
      <c r="L109" s="403">
        <v>0</v>
      </c>
      <c r="M109" s="403">
        <v>0</v>
      </c>
      <c r="N109" s="403">
        <v>0</v>
      </c>
      <c r="O109" s="403">
        <v>0</v>
      </c>
      <c r="P109" s="403">
        <v>0</v>
      </c>
      <c r="Q109" s="403">
        <v>0</v>
      </c>
      <c r="R109" s="357">
        <v>0</v>
      </c>
      <c r="S109" s="403">
        <v>0</v>
      </c>
      <c r="T109" s="403">
        <v>0</v>
      </c>
      <c r="U109" s="403">
        <v>0</v>
      </c>
      <c r="V109" s="403">
        <v>0</v>
      </c>
      <c r="W109" s="403">
        <v>0</v>
      </c>
      <c r="X109" s="403">
        <v>0</v>
      </c>
      <c r="Y109" s="403">
        <v>0</v>
      </c>
      <c r="Z109" s="403">
        <v>0</v>
      </c>
      <c r="AA109" s="403">
        <v>0</v>
      </c>
      <c r="AB109" s="403">
        <v>0</v>
      </c>
      <c r="AC109" s="403">
        <v>0</v>
      </c>
      <c r="AD109" s="239">
        <v>0</v>
      </c>
      <c r="AE109" s="239">
        <v>0</v>
      </c>
      <c r="AF109" s="233">
        <v>0</v>
      </c>
      <c r="AG109" s="233">
        <v>0</v>
      </c>
      <c r="AH109" s="233">
        <v>0</v>
      </c>
      <c r="AI109" s="233">
        <v>0</v>
      </c>
      <c r="AJ109" s="488">
        <v>0</v>
      </c>
      <c r="AK109" s="40"/>
      <c r="AL109" s="419">
        <v>0</v>
      </c>
      <c r="AM109" s="419">
        <v>0</v>
      </c>
    </row>
    <row r="110" spans="1:39" s="14" customFormat="1" ht="14.4" x14ac:dyDescent="0.3">
      <c r="A110" s="64">
        <v>102</v>
      </c>
      <c r="B110" s="195" t="s">
        <v>541</v>
      </c>
      <c r="C110" s="320" t="s">
        <v>541</v>
      </c>
      <c r="D110" s="501">
        <v>144145.15090000001</v>
      </c>
      <c r="E110" s="501">
        <v>120544.81091</v>
      </c>
      <c r="F110" s="501">
        <v>300071.79424000002</v>
      </c>
      <c r="G110" s="501">
        <v>108667.15300999999</v>
      </c>
      <c r="H110" s="356">
        <v>673428.90905999998</v>
      </c>
      <c r="I110" s="501">
        <v>43760.642110000001</v>
      </c>
      <c r="J110" s="501">
        <v>89745.216020000007</v>
      </c>
      <c r="K110" s="501">
        <v>10017.811</v>
      </c>
      <c r="L110" s="501">
        <v>89532.244269999996</v>
      </c>
      <c r="M110" s="501">
        <v>28540.041840000002</v>
      </c>
      <c r="N110" s="501">
        <v>83546.778999999995</v>
      </c>
      <c r="O110" s="501">
        <v>13940.06553</v>
      </c>
      <c r="P110" s="501">
        <v>19327.152419999999</v>
      </c>
      <c r="Q110" s="501">
        <v>33664.317940000001</v>
      </c>
      <c r="R110" s="356">
        <v>412074.27012999996</v>
      </c>
      <c r="S110" s="501">
        <v>7783.1575800000001</v>
      </c>
      <c r="T110" s="501">
        <v>3259.6806700000002</v>
      </c>
      <c r="U110" s="501">
        <v>1991.8134399999999</v>
      </c>
      <c r="V110" s="501">
        <v>1558.9175700000001</v>
      </c>
      <c r="W110" s="501">
        <v>4655.7097100000001</v>
      </c>
      <c r="X110" s="501">
        <v>349.68430000000001</v>
      </c>
      <c r="Y110" s="501">
        <v>40.979439999999997</v>
      </c>
      <c r="Z110" s="501">
        <v>1841.9735800000001</v>
      </c>
      <c r="AA110" s="501">
        <v>4535.0177199999998</v>
      </c>
      <c r="AB110" s="501">
        <v>1926.41482</v>
      </c>
      <c r="AC110" s="501">
        <v>4107.68444</v>
      </c>
      <c r="AD110" s="502">
        <v>32051.033270000004</v>
      </c>
      <c r="AE110" s="502">
        <v>1117554.2124600001</v>
      </c>
      <c r="AF110" s="486">
        <v>93564.59</v>
      </c>
      <c r="AG110" s="486">
        <v>119631.20368000001</v>
      </c>
      <c r="AH110" s="486">
        <v>0</v>
      </c>
      <c r="AI110" s="486">
        <v>8683.6815999999999</v>
      </c>
      <c r="AJ110" s="487">
        <v>895674.73717999994</v>
      </c>
      <c r="AK110" s="40"/>
      <c r="AL110" s="419">
        <v>1117554.2124600001</v>
      </c>
      <c r="AM110" s="419">
        <v>0</v>
      </c>
    </row>
    <row r="111" spans="1:39" s="14" customFormat="1" ht="14.4" x14ac:dyDescent="0.3">
      <c r="A111" s="64"/>
      <c r="B111" s="82"/>
      <c r="C111" s="320"/>
      <c r="D111" s="502"/>
      <c r="E111" s="502"/>
      <c r="F111" s="502"/>
      <c r="G111" s="502"/>
      <c r="H111" s="357"/>
      <c r="I111" s="502"/>
      <c r="J111" s="502"/>
      <c r="K111" s="502"/>
      <c r="L111" s="502"/>
      <c r="M111" s="502"/>
      <c r="N111" s="502"/>
      <c r="O111" s="502"/>
      <c r="P111" s="502"/>
      <c r="Q111" s="502"/>
      <c r="R111" s="357"/>
      <c r="S111" s="502"/>
      <c r="T111" s="502"/>
      <c r="U111" s="502"/>
      <c r="V111" s="502"/>
      <c r="W111" s="502"/>
      <c r="X111" s="502"/>
      <c r="Y111" s="502"/>
      <c r="Z111" s="502"/>
      <c r="AA111" s="502"/>
      <c r="AB111" s="502"/>
      <c r="AC111" s="502"/>
      <c r="AD111" s="239"/>
      <c r="AE111" s="239"/>
      <c r="AF111" s="233"/>
      <c r="AG111" s="233"/>
      <c r="AH111" s="233"/>
      <c r="AI111" s="233"/>
      <c r="AJ111" s="488"/>
      <c r="AK111" s="40"/>
      <c r="AL111" s="419"/>
      <c r="AM111" s="419"/>
    </row>
    <row r="112" spans="1:39" s="14" customFormat="1" ht="14.4" x14ac:dyDescent="0.3">
      <c r="A112" s="64">
        <v>104</v>
      </c>
      <c r="B112" s="82">
        <v>45</v>
      </c>
      <c r="C112" s="320" t="s">
        <v>985</v>
      </c>
      <c r="D112" s="501">
        <v>106899.40684</v>
      </c>
      <c r="E112" s="501">
        <v>136928.75846000001</v>
      </c>
      <c r="F112" s="501">
        <v>308053.77902999998</v>
      </c>
      <c r="G112" s="501">
        <v>108721.80989999999</v>
      </c>
      <c r="H112" s="356">
        <v>660603.75422999996</v>
      </c>
      <c r="I112" s="501">
        <v>40562.5942</v>
      </c>
      <c r="J112" s="501">
        <v>66369.271059999999</v>
      </c>
      <c r="K112" s="501">
        <v>13789.39</v>
      </c>
      <c r="L112" s="501">
        <v>85374.171329999997</v>
      </c>
      <c r="M112" s="501">
        <v>22074.287100000001</v>
      </c>
      <c r="N112" s="501">
        <v>55769.915589999997</v>
      </c>
      <c r="O112" s="501">
        <v>11792.489579999999</v>
      </c>
      <c r="P112" s="501">
        <v>17673.630949999999</v>
      </c>
      <c r="Q112" s="501">
        <v>31099.061020000001</v>
      </c>
      <c r="R112" s="356">
        <v>344504.81083000003</v>
      </c>
      <c r="S112" s="501">
        <v>11095.921179999999</v>
      </c>
      <c r="T112" s="501">
        <v>3788.3433300000002</v>
      </c>
      <c r="U112" s="501">
        <v>1797.6626699999999</v>
      </c>
      <c r="V112" s="501">
        <v>1567.61554</v>
      </c>
      <c r="W112" s="501">
        <v>3858.8297400000001</v>
      </c>
      <c r="X112" s="501">
        <v>1643.0088000000001</v>
      </c>
      <c r="Y112" s="501">
        <v>3958.67922</v>
      </c>
      <c r="Z112" s="501">
        <v>2338.6906899999999</v>
      </c>
      <c r="AA112" s="501">
        <v>4994.5735999999997</v>
      </c>
      <c r="AB112" s="501">
        <v>5623.2999099999997</v>
      </c>
      <c r="AC112" s="501">
        <v>4028.3119000000002</v>
      </c>
      <c r="AD112" s="502">
        <v>44694.936580000001</v>
      </c>
      <c r="AE112" s="502">
        <v>1049803.5016399999</v>
      </c>
      <c r="AF112" s="486">
        <v>69559.305590000004</v>
      </c>
      <c r="AG112" s="486">
        <v>109016.07397</v>
      </c>
      <c r="AH112" s="486">
        <v>0</v>
      </c>
      <c r="AI112" s="486">
        <v>12981.56472</v>
      </c>
      <c r="AJ112" s="487">
        <v>858246.55735999974</v>
      </c>
      <c r="AK112" s="40"/>
      <c r="AL112" s="419">
        <v>1049803.5016399997</v>
      </c>
      <c r="AM112" s="419">
        <v>0</v>
      </c>
    </row>
    <row r="113" spans="1:39" ht="14.4" x14ac:dyDescent="0.3">
      <c r="A113" s="60">
        <v>105</v>
      </c>
      <c r="B113" s="83">
        <v>4501</v>
      </c>
      <c r="C113" s="322" t="s">
        <v>986</v>
      </c>
      <c r="D113" s="403">
        <v>39752.5167</v>
      </c>
      <c r="E113" s="403">
        <v>42288.738640000003</v>
      </c>
      <c r="F113" s="403">
        <v>72502.686300000001</v>
      </c>
      <c r="G113" s="403">
        <v>30416.729299999999</v>
      </c>
      <c r="H113" s="357">
        <v>184960.67094000001</v>
      </c>
      <c r="I113" s="403">
        <v>12255.916310000001</v>
      </c>
      <c r="J113" s="403">
        <v>20600.028590000002</v>
      </c>
      <c r="K113" s="403">
        <v>4115.6000000000004</v>
      </c>
      <c r="L113" s="403">
        <v>17560.552500000002</v>
      </c>
      <c r="M113" s="403">
        <v>7850.8591999999999</v>
      </c>
      <c r="N113" s="403">
        <v>18338.8923</v>
      </c>
      <c r="O113" s="403">
        <v>4868.0491099999999</v>
      </c>
      <c r="P113" s="403">
        <v>7132.0993900000003</v>
      </c>
      <c r="Q113" s="403">
        <v>17110.979210000001</v>
      </c>
      <c r="R113" s="357">
        <v>109832.97661000001</v>
      </c>
      <c r="S113" s="403">
        <v>3654.5008899999998</v>
      </c>
      <c r="T113" s="403">
        <v>1364.3278</v>
      </c>
      <c r="U113" s="403">
        <v>658.90112999999997</v>
      </c>
      <c r="V113" s="403">
        <v>742.70288000000005</v>
      </c>
      <c r="W113" s="403">
        <v>1358.4912300000001</v>
      </c>
      <c r="X113" s="403">
        <v>647.64283999999998</v>
      </c>
      <c r="Y113" s="403">
        <v>2087.38798</v>
      </c>
      <c r="Z113" s="403">
        <v>957.51062999999999</v>
      </c>
      <c r="AA113" s="403">
        <v>2468.4427900000001</v>
      </c>
      <c r="AB113" s="403">
        <v>3115.1670300000001</v>
      </c>
      <c r="AC113" s="403">
        <v>2391.27864</v>
      </c>
      <c r="AD113" s="239">
        <v>19446.353840000003</v>
      </c>
      <c r="AE113" s="239">
        <v>314240.00138999999</v>
      </c>
      <c r="AF113" s="233">
        <v>22454.492299999998</v>
      </c>
      <c r="AG113" s="233">
        <v>26154.114580000001</v>
      </c>
      <c r="AH113" s="233">
        <v>0</v>
      </c>
      <c r="AI113" s="233">
        <v>6947.1094100000009</v>
      </c>
      <c r="AJ113" s="488">
        <v>258684.28510000001</v>
      </c>
      <c r="AK113" s="40"/>
      <c r="AL113" s="419">
        <v>314240.00138999999</v>
      </c>
      <c r="AM113" s="419">
        <v>0</v>
      </c>
    </row>
    <row r="114" spans="1:39" ht="14.4" x14ac:dyDescent="0.3">
      <c r="A114" s="152">
        <v>106</v>
      </c>
      <c r="B114" s="83">
        <v>4502</v>
      </c>
      <c r="C114" s="322" t="s">
        <v>987</v>
      </c>
      <c r="D114" s="403">
        <v>1674.6151299999999</v>
      </c>
      <c r="E114" s="403">
        <v>4262.3747100000001</v>
      </c>
      <c r="F114" s="403">
        <v>33622.249069999998</v>
      </c>
      <c r="G114" s="403">
        <v>2465.1523999999999</v>
      </c>
      <c r="H114" s="357">
        <v>42024.391309999999</v>
      </c>
      <c r="I114" s="403">
        <v>3325.25045</v>
      </c>
      <c r="J114" s="403">
        <v>705.63008000000002</v>
      </c>
      <c r="K114" s="403">
        <v>125</v>
      </c>
      <c r="L114" s="403">
        <v>987.89197000000001</v>
      </c>
      <c r="M114" s="403">
        <v>926.58622000000003</v>
      </c>
      <c r="N114" s="403">
        <v>212.85570999999999</v>
      </c>
      <c r="O114" s="403">
        <v>171.1464</v>
      </c>
      <c r="P114" s="403">
        <v>270.88231000000002</v>
      </c>
      <c r="Q114" s="403">
        <v>687.37354000000005</v>
      </c>
      <c r="R114" s="357">
        <v>7412.6166799999992</v>
      </c>
      <c r="S114" s="403">
        <v>282.64670999999998</v>
      </c>
      <c r="T114" s="403">
        <v>185.94746000000001</v>
      </c>
      <c r="U114" s="403">
        <v>60.31044</v>
      </c>
      <c r="V114" s="403">
        <v>122.03664999999999</v>
      </c>
      <c r="W114" s="403">
        <v>233.98069000000001</v>
      </c>
      <c r="X114" s="403">
        <v>155.00702999999999</v>
      </c>
      <c r="Y114" s="403">
        <v>242.0763</v>
      </c>
      <c r="Z114" s="403">
        <v>100.24478000000001</v>
      </c>
      <c r="AA114" s="403">
        <v>325.78874999999999</v>
      </c>
      <c r="AB114" s="403">
        <v>163.48758000000001</v>
      </c>
      <c r="AC114" s="403">
        <v>287.18432999999999</v>
      </c>
      <c r="AD114" s="239">
        <v>2158.7107199999996</v>
      </c>
      <c r="AE114" s="239">
        <v>51595.718710000001</v>
      </c>
      <c r="AF114" s="233">
        <v>337.85570999999999</v>
      </c>
      <c r="AG114" s="233">
        <v>2036.5148399999998</v>
      </c>
      <c r="AH114" s="233">
        <v>0</v>
      </c>
      <c r="AI114" s="233">
        <v>855.04937999999993</v>
      </c>
      <c r="AJ114" s="488">
        <v>48366.298780000005</v>
      </c>
      <c r="AK114" s="40"/>
      <c r="AL114" s="419">
        <v>51595.718710000001</v>
      </c>
      <c r="AM114" s="419">
        <v>0</v>
      </c>
    </row>
    <row r="115" spans="1:39" ht="14.4" x14ac:dyDescent="0.3">
      <c r="A115" s="60">
        <v>107</v>
      </c>
      <c r="B115" s="83">
        <v>4503</v>
      </c>
      <c r="C115" s="322" t="s">
        <v>988</v>
      </c>
      <c r="D115" s="403">
        <v>28590.775949999999</v>
      </c>
      <c r="E115" s="403">
        <v>35272.742469999997</v>
      </c>
      <c r="F115" s="403">
        <v>81011.939809999996</v>
      </c>
      <c r="G115" s="403">
        <v>39180.52607</v>
      </c>
      <c r="H115" s="357">
        <v>184055.98429999998</v>
      </c>
      <c r="I115" s="403">
        <v>11278.4881</v>
      </c>
      <c r="J115" s="403">
        <v>14096.1451</v>
      </c>
      <c r="K115" s="403">
        <v>5373.64</v>
      </c>
      <c r="L115" s="403">
        <v>45497.281349999997</v>
      </c>
      <c r="M115" s="403">
        <v>5135.1403700000001</v>
      </c>
      <c r="N115" s="403">
        <v>7168.2631600000004</v>
      </c>
      <c r="O115" s="403">
        <v>2432.1906800000002</v>
      </c>
      <c r="P115" s="403">
        <v>4183.5448299999998</v>
      </c>
      <c r="Q115" s="403">
        <v>6460.8663500000002</v>
      </c>
      <c r="R115" s="357">
        <v>101625.55993999999</v>
      </c>
      <c r="S115" s="403">
        <v>3223.5893099999998</v>
      </c>
      <c r="T115" s="403">
        <v>784.81168000000002</v>
      </c>
      <c r="U115" s="403">
        <v>317.72397999999998</v>
      </c>
      <c r="V115" s="403">
        <v>268.34194000000002</v>
      </c>
      <c r="W115" s="403">
        <v>454.56885999999997</v>
      </c>
      <c r="X115" s="403">
        <v>289.41719000000001</v>
      </c>
      <c r="Y115" s="403">
        <v>733.15367000000003</v>
      </c>
      <c r="Z115" s="403">
        <v>961.77522999999997</v>
      </c>
      <c r="AA115" s="403">
        <v>753.86252000000002</v>
      </c>
      <c r="AB115" s="403">
        <v>938.39661000000001</v>
      </c>
      <c r="AC115" s="403">
        <v>765.32126000000005</v>
      </c>
      <c r="AD115" s="239">
        <v>9490.9622500000005</v>
      </c>
      <c r="AE115" s="239">
        <v>295172.50648999994</v>
      </c>
      <c r="AF115" s="233">
        <v>12541.903160000002</v>
      </c>
      <c r="AG115" s="233">
        <v>50900.763659999997</v>
      </c>
      <c r="AH115" s="233">
        <v>0</v>
      </c>
      <c r="AI115" s="233">
        <v>2252.33745</v>
      </c>
      <c r="AJ115" s="488">
        <v>229477.50221999999</v>
      </c>
      <c r="AK115" s="40"/>
      <c r="AL115" s="419">
        <v>295172.50649</v>
      </c>
      <c r="AM115" s="419">
        <v>0</v>
      </c>
    </row>
    <row r="116" spans="1:39" ht="14.4" x14ac:dyDescent="0.3">
      <c r="A116" s="60">
        <v>108</v>
      </c>
      <c r="B116" s="83">
        <v>4504</v>
      </c>
      <c r="C116" s="322" t="s">
        <v>989</v>
      </c>
      <c r="D116" s="403">
        <v>18874.836190000002</v>
      </c>
      <c r="E116" s="403">
        <v>25903.778170000001</v>
      </c>
      <c r="F116" s="403">
        <v>49214.391660000001</v>
      </c>
      <c r="G116" s="403">
        <v>20468.347089999999</v>
      </c>
      <c r="H116" s="357">
        <v>114461.35311</v>
      </c>
      <c r="I116" s="403">
        <v>8810.8232499999995</v>
      </c>
      <c r="J116" s="403">
        <v>17739.32085</v>
      </c>
      <c r="K116" s="403">
        <v>3795.8409999999999</v>
      </c>
      <c r="L116" s="403">
        <v>15018.54912</v>
      </c>
      <c r="M116" s="403">
        <v>3563.0296499999999</v>
      </c>
      <c r="N116" s="403">
        <v>14167.122719999999</v>
      </c>
      <c r="O116" s="403">
        <v>2862.2856900000002</v>
      </c>
      <c r="P116" s="403">
        <v>3292.4762500000002</v>
      </c>
      <c r="Q116" s="403">
        <v>3906.7352000000001</v>
      </c>
      <c r="R116" s="357">
        <v>73156.183730000004</v>
      </c>
      <c r="S116" s="403">
        <v>2055.6073200000001</v>
      </c>
      <c r="T116" s="403">
        <v>725.21115999999995</v>
      </c>
      <c r="U116" s="403">
        <v>283.30434000000002</v>
      </c>
      <c r="V116" s="403">
        <v>195.35838000000001</v>
      </c>
      <c r="W116" s="403">
        <v>630.01976000000002</v>
      </c>
      <c r="X116" s="403">
        <v>131.54557</v>
      </c>
      <c r="Y116" s="403">
        <v>378.0018</v>
      </c>
      <c r="Z116" s="403">
        <v>210.24122</v>
      </c>
      <c r="AA116" s="403">
        <v>356.61304000000001</v>
      </c>
      <c r="AB116" s="403">
        <v>743.06093999999996</v>
      </c>
      <c r="AC116" s="403">
        <v>210.29629</v>
      </c>
      <c r="AD116" s="239">
        <v>5919.2598200000011</v>
      </c>
      <c r="AE116" s="239">
        <v>193536.79666000002</v>
      </c>
      <c r="AF116" s="233">
        <v>17962.96372</v>
      </c>
      <c r="AG116" s="233">
        <v>18776.937149999998</v>
      </c>
      <c r="AH116" s="233">
        <v>0</v>
      </c>
      <c r="AI116" s="233">
        <v>944.91112999999996</v>
      </c>
      <c r="AJ116" s="488">
        <v>155851.98465999999</v>
      </c>
      <c r="AK116" s="40"/>
      <c r="AL116" s="419">
        <v>193536.79665999999</v>
      </c>
      <c r="AM116" s="419">
        <v>0</v>
      </c>
    </row>
    <row r="117" spans="1:39" ht="14.4" x14ac:dyDescent="0.3">
      <c r="A117" s="60">
        <v>109</v>
      </c>
      <c r="B117" s="83">
        <v>4505</v>
      </c>
      <c r="C117" s="322" t="s">
        <v>990</v>
      </c>
      <c r="D117" s="403">
        <v>5568.0463600000003</v>
      </c>
      <c r="E117" s="403">
        <v>6777.5099099999998</v>
      </c>
      <c r="F117" s="403">
        <v>11008.442650000001</v>
      </c>
      <c r="G117" s="403">
        <v>3419.2151399999998</v>
      </c>
      <c r="H117" s="357">
        <v>26773.214060000002</v>
      </c>
      <c r="I117" s="403">
        <v>1327.10529</v>
      </c>
      <c r="J117" s="403">
        <v>2218.1627899999999</v>
      </c>
      <c r="K117" s="403">
        <v>139.44200000000001</v>
      </c>
      <c r="L117" s="403">
        <v>1426.7040500000001</v>
      </c>
      <c r="M117" s="403">
        <v>566.46721000000002</v>
      </c>
      <c r="N117" s="403">
        <v>2424.2289599999999</v>
      </c>
      <c r="O117" s="403">
        <v>481.84661</v>
      </c>
      <c r="P117" s="403">
        <v>1146.7163499999999</v>
      </c>
      <c r="Q117" s="403">
        <v>827.47446000000002</v>
      </c>
      <c r="R117" s="357">
        <v>10558.147720000001</v>
      </c>
      <c r="S117" s="403">
        <v>364.06554</v>
      </c>
      <c r="T117" s="403">
        <v>209.20725999999999</v>
      </c>
      <c r="U117" s="403">
        <v>167.48988</v>
      </c>
      <c r="V117" s="403">
        <v>40.043370000000003</v>
      </c>
      <c r="W117" s="403">
        <v>199.13792000000001</v>
      </c>
      <c r="X117" s="403">
        <v>129.715</v>
      </c>
      <c r="Y117" s="403">
        <v>147.44516999999999</v>
      </c>
      <c r="Z117" s="403">
        <v>12.98724</v>
      </c>
      <c r="AA117" s="403">
        <v>131.91358</v>
      </c>
      <c r="AB117" s="403">
        <v>222.70373000000001</v>
      </c>
      <c r="AC117" s="403">
        <v>99.45711</v>
      </c>
      <c r="AD117" s="239">
        <v>1724.1657999999998</v>
      </c>
      <c r="AE117" s="239">
        <v>39055.527580000009</v>
      </c>
      <c r="AF117" s="233">
        <v>2563.6709599999999</v>
      </c>
      <c r="AG117" s="233">
        <v>2033.2146300000002</v>
      </c>
      <c r="AH117" s="233">
        <v>0</v>
      </c>
      <c r="AI117" s="233">
        <v>378.81585999999999</v>
      </c>
      <c r="AJ117" s="488">
        <v>34079.826130000009</v>
      </c>
      <c r="AK117" s="40"/>
      <c r="AL117" s="419">
        <v>39055.527580000009</v>
      </c>
      <c r="AM117" s="419">
        <v>0</v>
      </c>
    </row>
    <row r="118" spans="1:39" ht="14.4" x14ac:dyDescent="0.3">
      <c r="A118" s="60">
        <v>110</v>
      </c>
      <c r="B118" s="83">
        <v>4506</v>
      </c>
      <c r="C118" s="322" t="s">
        <v>991</v>
      </c>
      <c r="D118" s="403">
        <v>5854.8995599999998</v>
      </c>
      <c r="E118" s="403">
        <v>6327.4284100000004</v>
      </c>
      <c r="F118" s="403">
        <v>7707.49892</v>
      </c>
      <c r="G118" s="403">
        <v>4856.32132</v>
      </c>
      <c r="H118" s="357">
        <v>24746.148209999999</v>
      </c>
      <c r="I118" s="403">
        <v>1092.1422700000001</v>
      </c>
      <c r="J118" s="403">
        <v>1764.7781399999999</v>
      </c>
      <c r="K118" s="403">
        <v>24.515000000000001</v>
      </c>
      <c r="L118" s="403">
        <v>264.95033999999998</v>
      </c>
      <c r="M118" s="403">
        <v>1413.9990299999999</v>
      </c>
      <c r="N118" s="403">
        <v>1786.1199200000001</v>
      </c>
      <c r="O118" s="403">
        <v>91.564149999999998</v>
      </c>
      <c r="P118" s="403">
        <v>601.00554</v>
      </c>
      <c r="Q118" s="403">
        <v>438.29865000000001</v>
      </c>
      <c r="R118" s="357">
        <v>7477.3730399999995</v>
      </c>
      <c r="S118" s="403">
        <v>183.53303</v>
      </c>
      <c r="T118" s="403">
        <v>121.11241</v>
      </c>
      <c r="U118" s="403">
        <v>91.350200000000001</v>
      </c>
      <c r="V118" s="403">
        <v>127.84402</v>
      </c>
      <c r="W118" s="403">
        <v>26.811119999999999</v>
      </c>
      <c r="X118" s="403">
        <v>67.22936</v>
      </c>
      <c r="Y118" s="403">
        <v>68.962540000000004</v>
      </c>
      <c r="Z118" s="403">
        <v>62.94576</v>
      </c>
      <c r="AA118" s="403">
        <v>332.78751999999997</v>
      </c>
      <c r="AB118" s="403">
        <v>136.78384</v>
      </c>
      <c r="AC118" s="403">
        <v>68.135409999999993</v>
      </c>
      <c r="AD118" s="239">
        <v>1287.49521</v>
      </c>
      <c r="AE118" s="239">
        <v>33511.016459999999</v>
      </c>
      <c r="AF118" s="233">
        <v>1810.6349200000002</v>
      </c>
      <c r="AG118" s="233">
        <v>1806.7933899999998</v>
      </c>
      <c r="AH118" s="233">
        <v>0</v>
      </c>
      <c r="AI118" s="233">
        <v>469.88546999999994</v>
      </c>
      <c r="AJ118" s="488">
        <v>29423.702679999995</v>
      </c>
      <c r="AK118" s="40"/>
      <c r="AL118" s="419">
        <v>33511.016459999999</v>
      </c>
      <c r="AM118" s="419">
        <v>0</v>
      </c>
    </row>
    <row r="119" spans="1:39" ht="14.4" x14ac:dyDescent="0.3">
      <c r="A119" s="152">
        <v>111</v>
      </c>
      <c r="B119" s="83">
        <v>4507</v>
      </c>
      <c r="C119" s="322" t="s">
        <v>992</v>
      </c>
      <c r="D119" s="403">
        <v>6583.71695</v>
      </c>
      <c r="E119" s="403">
        <v>16096.18615</v>
      </c>
      <c r="F119" s="403">
        <v>52986.570619999999</v>
      </c>
      <c r="G119" s="403">
        <v>7915.5185799999999</v>
      </c>
      <c r="H119" s="357">
        <v>83581.992299999998</v>
      </c>
      <c r="I119" s="403">
        <v>2472.8685300000002</v>
      </c>
      <c r="J119" s="403">
        <v>9245.2055099999998</v>
      </c>
      <c r="K119" s="403">
        <v>215.352</v>
      </c>
      <c r="L119" s="403">
        <v>4618.2420000000002</v>
      </c>
      <c r="M119" s="403">
        <v>2618.2054199999998</v>
      </c>
      <c r="N119" s="403">
        <v>11672.43282</v>
      </c>
      <c r="O119" s="403">
        <v>885.40693999999996</v>
      </c>
      <c r="P119" s="403">
        <v>1046.9062799999999</v>
      </c>
      <c r="Q119" s="403">
        <v>1667.3336099999999</v>
      </c>
      <c r="R119" s="357">
        <v>34441.953110000002</v>
      </c>
      <c r="S119" s="403">
        <v>1331.97838</v>
      </c>
      <c r="T119" s="403">
        <v>397.72555999999997</v>
      </c>
      <c r="U119" s="403">
        <v>218.58269999999999</v>
      </c>
      <c r="V119" s="403">
        <v>71.288300000000007</v>
      </c>
      <c r="W119" s="403">
        <v>955.82015999999999</v>
      </c>
      <c r="X119" s="403">
        <v>222.45180999999999</v>
      </c>
      <c r="Y119" s="403">
        <v>301.65176000000002</v>
      </c>
      <c r="Z119" s="403">
        <v>32.98583</v>
      </c>
      <c r="AA119" s="403">
        <v>625.16539999999998</v>
      </c>
      <c r="AB119" s="403">
        <v>303.70017999999999</v>
      </c>
      <c r="AC119" s="403">
        <v>206.63885999999999</v>
      </c>
      <c r="AD119" s="239">
        <v>4667.9889400000002</v>
      </c>
      <c r="AE119" s="239">
        <v>122691.93435</v>
      </c>
      <c r="AF119" s="233">
        <v>11887.784820000001</v>
      </c>
      <c r="AG119" s="233">
        <v>7307.7357200000006</v>
      </c>
      <c r="AH119" s="233">
        <v>0</v>
      </c>
      <c r="AI119" s="233">
        <v>1133.4560200000001</v>
      </c>
      <c r="AJ119" s="488">
        <v>102362.95779000001</v>
      </c>
      <c r="AK119" s="40"/>
      <c r="AL119" s="419">
        <v>122691.93435000003</v>
      </c>
      <c r="AM119" s="419">
        <v>0</v>
      </c>
    </row>
    <row r="120" spans="1:39" s="14" customFormat="1" ht="14.4" x14ac:dyDescent="0.3">
      <c r="A120" s="64">
        <v>112</v>
      </c>
      <c r="B120" s="195" t="s">
        <v>1214</v>
      </c>
      <c r="C120" s="320" t="s">
        <v>1214</v>
      </c>
      <c r="D120" s="501">
        <v>37245.744059999997</v>
      </c>
      <c r="E120" s="501">
        <v>-16383.947550000001</v>
      </c>
      <c r="F120" s="501">
        <v>-7981.9847900000004</v>
      </c>
      <c r="G120" s="501">
        <v>-54.656889999999997</v>
      </c>
      <c r="H120" s="356">
        <v>12825.154829999996</v>
      </c>
      <c r="I120" s="501">
        <v>3198.0479099999998</v>
      </c>
      <c r="J120" s="501">
        <v>23375.944960000001</v>
      </c>
      <c r="K120" s="501">
        <v>-3771.5790000000002</v>
      </c>
      <c r="L120" s="501">
        <v>4158.07294</v>
      </c>
      <c r="M120" s="501">
        <v>6465.7547400000003</v>
      </c>
      <c r="N120" s="501">
        <v>27776.863410000002</v>
      </c>
      <c r="O120" s="501">
        <v>2147.5759499999999</v>
      </c>
      <c r="P120" s="501">
        <v>1653.5214699999999</v>
      </c>
      <c r="Q120" s="501">
        <v>2565.2569199999998</v>
      </c>
      <c r="R120" s="356">
        <v>67569.459300000017</v>
      </c>
      <c r="S120" s="501">
        <v>-3312.7636000000002</v>
      </c>
      <c r="T120" s="501">
        <v>-528.66265999999996</v>
      </c>
      <c r="U120" s="501">
        <v>194.15076999999999</v>
      </c>
      <c r="V120" s="501">
        <v>-8.6979699999999998</v>
      </c>
      <c r="W120" s="501">
        <v>796.87996999999996</v>
      </c>
      <c r="X120" s="501">
        <v>-1293.3244999999999</v>
      </c>
      <c r="Y120" s="501">
        <v>-3917.6997799999999</v>
      </c>
      <c r="Z120" s="501">
        <v>-496.71710999999999</v>
      </c>
      <c r="AA120" s="501">
        <v>-459.55588</v>
      </c>
      <c r="AB120" s="501">
        <v>-3696.8850900000002</v>
      </c>
      <c r="AC120" s="501">
        <v>79.372540000000001</v>
      </c>
      <c r="AD120" s="502">
        <v>-12643.90331</v>
      </c>
      <c r="AE120" s="502">
        <v>67750.710820000022</v>
      </c>
      <c r="AF120" s="486">
        <v>24005.28441</v>
      </c>
      <c r="AG120" s="486">
        <v>10615.129710000001</v>
      </c>
      <c r="AH120" s="486">
        <v>0</v>
      </c>
      <c r="AI120" s="486">
        <v>-4297.8831199999995</v>
      </c>
      <c r="AJ120" s="487">
        <v>37428.17981999999</v>
      </c>
      <c r="AK120" s="40"/>
      <c r="AL120" s="419">
        <v>67750.710819999993</v>
      </c>
      <c r="AM120" s="419">
        <v>0</v>
      </c>
    </row>
    <row r="121" spans="1:39" s="14" customFormat="1" ht="14.4" x14ac:dyDescent="0.3">
      <c r="A121" s="64"/>
      <c r="B121" s="195"/>
      <c r="C121" s="320"/>
      <c r="D121" s="502"/>
      <c r="E121" s="502"/>
      <c r="F121" s="502"/>
      <c r="G121" s="502"/>
      <c r="H121" s="357"/>
      <c r="I121" s="502"/>
      <c r="J121" s="502"/>
      <c r="K121" s="502"/>
      <c r="L121" s="502"/>
      <c r="M121" s="502"/>
      <c r="N121" s="502"/>
      <c r="O121" s="502"/>
      <c r="P121" s="502"/>
      <c r="Q121" s="502"/>
      <c r="R121" s="357"/>
      <c r="S121" s="502"/>
      <c r="T121" s="502"/>
      <c r="U121" s="502"/>
      <c r="V121" s="502"/>
      <c r="W121" s="502"/>
      <c r="X121" s="502"/>
      <c r="Y121" s="502"/>
      <c r="Z121" s="502"/>
      <c r="AA121" s="502"/>
      <c r="AB121" s="502"/>
      <c r="AC121" s="502"/>
      <c r="AD121" s="239"/>
      <c r="AE121" s="239"/>
      <c r="AF121" s="233"/>
      <c r="AG121" s="233"/>
      <c r="AH121" s="233"/>
      <c r="AI121" s="233"/>
      <c r="AJ121" s="488"/>
      <c r="AK121" s="40"/>
      <c r="AL121" s="419"/>
      <c r="AM121" s="419"/>
    </row>
    <row r="122" spans="1:39" s="14" customFormat="1" ht="14.4" x14ac:dyDescent="0.3">
      <c r="A122" s="64">
        <v>114</v>
      </c>
      <c r="B122" s="82">
        <v>55</v>
      </c>
      <c r="C122" s="320" t="s">
        <v>542</v>
      </c>
      <c r="D122" s="501">
        <v>337.33244000000002</v>
      </c>
      <c r="E122" s="501">
        <v>5854.8386300000002</v>
      </c>
      <c r="F122" s="501">
        <v>43865.238920000003</v>
      </c>
      <c r="G122" s="501">
        <v>5752.17425</v>
      </c>
      <c r="H122" s="356">
        <v>55809.584239999996</v>
      </c>
      <c r="I122" s="501">
        <v>1337.34374</v>
      </c>
      <c r="J122" s="501">
        <v>2756.55546</v>
      </c>
      <c r="K122" s="501">
        <v>279.428</v>
      </c>
      <c r="L122" s="501">
        <v>14540.322770000001</v>
      </c>
      <c r="M122" s="501">
        <v>43.366590000000002</v>
      </c>
      <c r="N122" s="501">
        <v>624.98970999999995</v>
      </c>
      <c r="O122" s="501">
        <v>256.48809</v>
      </c>
      <c r="P122" s="501">
        <v>17.939979999999998</v>
      </c>
      <c r="Q122" s="501">
        <v>2161.2703000000001</v>
      </c>
      <c r="R122" s="356">
        <v>22017.70464</v>
      </c>
      <c r="S122" s="501">
        <v>233.42264</v>
      </c>
      <c r="T122" s="501">
        <v>7.4270399999999999</v>
      </c>
      <c r="U122" s="501">
        <v>0</v>
      </c>
      <c r="V122" s="501">
        <v>92.955029999999994</v>
      </c>
      <c r="W122" s="501">
        <v>0</v>
      </c>
      <c r="X122" s="501">
        <v>60.005130000000001</v>
      </c>
      <c r="Y122" s="501">
        <v>1462.8251600000001</v>
      </c>
      <c r="Z122" s="501">
        <v>0</v>
      </c>
      <c r="AA122" s="501">
        <v>885.39594</v>
      </c>
      <c r="AB122" s="501">
        <v>108.13787000000001</v>
      </c>
      <c r="AC122" s="501">
        <v>0</v>
      </c>
      <c r="AD122" s="502">
        <v>2850.1688100000001</v>
      </c>
      <c r="AE122" s="502">
        <v>80677.457689999996</v>
      </c>
      <c r="AF122" s="486">
        <v>904.41770999999994</v>
      </c>
      <c r="AG122" s="486">
        <v>14676.644389999999</v>
      </c>
      <c r="AH122" s="486">
        <v>0</v>
      </c>
      <c r="AI122" s="486">
        <v>2348.2211000000002</v>
      </c>
      <c r="AJ122" s="487">
        <v>62748.17448999999</v>
      </c>
      <c r="AK122" s="40"/>
      <c r="AL122" s="419">
        <v>80677.457689999981</v>
      </c>
      <c r="AM122" s="419">
        <v>0</v>
      </c>
    </row>
    <row r="123" spans="1:39" ht="14.4" x14ac:dyDescent="0.3">
      <c r="A123" s="60">
        <v>115</v>
      </c>
      <c r="B123" s="83">
        <v>5501</v>
      </c>
      <c r="C123" s="322" t="s">
        <v>993</v>
      </c>
      <c r="D123" s="403">
        <v>337.33244000000002</v>
      </c>
      <c r="E123" s="403">
        <v>394.25157000000002</v>
      </c>
      <c r="F123" s="403">
        <v>30948.70262</v>
      </c>
      <c r="G123" s="403">
        <v>2476.9002599999999</v>
      </c>
      <c r="H123" s="357">
        <v>34157.186889999997</v>
      </c>
      <c r="I123" s="403">
        <v>353.45451000000003</v>
      </c>
      <c r="J123" s="403">
        <v>522.76165000000003</v>
      </c>
      <c r="K123" s="403">
        <v>94.667000000000002</v>
      </c>
      <c r="L123" s="403">
        <v>11117.65402</v>
      </c>
      <c r="M123" s="403">
        <v>0</v>
      </c>
      <c r="N123" s="403">
        <v>612.05933000000005</v>
      </c>
      <c r="O123" s="403">
        <v>171.98564999999999</v>
      </c>
      <c r="P123" s="403">
        <v>0</v>
      </c>
      <c r="Q123" s="403">
        <v>0</v>
      </c>
      <c r="R123" s="357">
        <v>12872.58216</v>
      </c>
      <c r="S123" s="403">
        <v>0</v>
      </c>
      <c r="T123" s="403">
        <v>7.4270399999999999</v>
      </c>
      <c r="U123" s="403">
        <v>0</v>
      </c>
      <c r="V123" s="403">
        <v>0</v>
      </c>
      <c r="W123" s="403">
        <v>0</v>
      </c>
      <c r="X123" s="403">
        <v>0</v>
      </c>
      <c r="Y123" s="403">
        <v>0</v>
      </c>
      <c r="Z123" s="403">
        <v>0</v>
      </c>
      <c r="AA123" s="403">
        <v>0</v>
      </c>
      <c r="AB123" s="403">
        <v>0</v>
      </c>
      <c r="AC123" s="403">
        <v>0</v>
      </c>
      <c r="AD123" s="239">
        <v>7.4270399999999999</v>
      </c>
      <c r="AE123" s="239">
        <v>47037.196089999998</v>
      </c>
      <c r="AF123" s="233">
        <v>706.72633000000008</v>
      </c>
      <c r="AG123" s="233">
        <v>11117.65402</v>
      </c>
      <c r="AH123" s="233">
        <v>0</v>
      </c>
      <c r="AI123" s="233">
        <v>0</v>
      </c>
      <c r="AJ123" s="488">
        <v>35212.815740000005</v>
      </c>
      <c r="AK123" s="40"/>
      <c r="AL123" s="419">
        <v>47037.196090000005</v>
      </c>
      <c r="AM123" s="419">
        <v>0</v>
      </c>
    </row>
    <row r="124" spans="1:39" ht="14.4" x14ac:dyDescent="0.3">
      <c r="A124" s="152">
        <v>116</v>
      </c>
      <c r="B124" s="83">
        <v>5502</v>
      </c>
      <c r="C124" s="322" t="s">
        <v>994</v>
      </c>
      <c r="D124" s="403">
        <v>0</v>
      </c>
      <c r="E124" s="403">
        <v>0</v>
      </c>
      <c r="F124" s="403">
        <v>0</v>
      </c>
      <c r="G124" s="403">
        <v>0</v>
      </c>
      <c r="H124" s="357">
        <v>0</v>
      </c>
      <c r="I124" s="403">
        <v>0</v>
      </c>
      <c r="J124" s="403">
        <v>0</v>
      </c>
      <c r="K124" s="403">
        <v>0</v>
      </c>
      <c r="L124" s="403">
        <v>0</v>
      </c>
      <c r="M124" s="403">
        <v>0</v>
      </c>
      <c r="N124" s="403">
        <v>0</v>
      </c>
      <c r="O124" s="403">
        <v>0</v>
      </c>
      <c r="P124" s="403">
        <v>0</v>
      </c>
      <c r="Q124" s="403">
        <v>0</v>
      </c>
      <c r="R124" s="357">
        <v>0</v>
      </c>
      <c r="S124" s="403">
        <v>0</v>
      </c>
      <c r="T124" s="403">
        <v>0</v>
      </c>
      <c r="U124" s="403">
        <v>0</v>
      </c>
      <c r="V124" s="403">
        <v>0</v>
      </c>
      <c r="W124" s="403">
        <v>0</v>
      </c>
      <c r="X124" s="403">
        <v>0</v>
      </c>
      <c r="Y124" s="403">
        <v>0</v>
      </c>
      <c r="Z124" s="403">
        <v>0</v>
      </c>
      <c r="AA124" s="403">
        <v>0</v>
      </c>
      <c r="AB124" s="403">
        <v>4.0168600000000003</v>
      </c>
      <c r="AC124" s="403">
        <v>0</v>
      </c>
      <c r="AD124" s="239">
        <v>4.0168600000000003</v>
      </c>
      <c r="AE124" s="239">
        <v>4.0168600000000003</v>
      </c>
      <c r="AF124" s="233">
        <v>0</v>
      </c>
      <c r="AG124" s="233">
        <v>0</v>
      </c>
      <c r="AH124" s="233">
        <v>0</v>
      </c>
      <c r="AI124" s="233">
        <v>0</v>
      </c>
      <c r="AJ124" s="488">
        <v>4.0168600000000003</v>
      </c>
      <c r="AK124" s="40"/>
      <c r="AL124" s="419">
        <v>4.0168600000000003</v>
      </c>
      <c r="AM124" s="419">
        <v>0</v>
      </c>
    </row>
    <row r="125" spans="1:39" ht="14.4" x14ac:dyDescent="0.3">
      <c r="A125" s="60">
        <v>117</v>
      </c>
      <c r="B125" s="83">
        <v>5503</v>
      </c>
      <c r="C125" s="322" t="s">
        <v>995</v>
      </c>
      <c r="D125" s="403">
        <v>0</v>
      </c>
      <c r="E125" s="403">
        <v>0</v>
      </c>
      <c r="F125" s="403">
        <v>0</v>
      </c>
      <c r="G125" s="403">
        <v>0</v>
      </c>
      <c r="H125" s="357">
        <v>0</v>
      </c>
      <c r="I125" s="403">
        <v>0</v>
      </c>
      <c r="J125" s="403">
        <v>0</v>
      </c>
      <c r="K125" s="403">
        <v>0</v>
      </c>
      <c r="L125" s="403">
        <v>0</v>
      </c>
      <c r="M125" s="403">
        <v>0</v>
      </c>
      <c r="N125" s="403">
        <v>0</v>
      </c>
      <c r="O125" s="403">
        <v>0</v>
      </c>
      <c r="P125" s="403">
        <v>0</v>
      </c>
      <c r="Q125" s="403">
        <v>0</v>
      </c>
      <c r="R125" s="357">
        <v>0</v>
      </c>
      <c r="S125" s="403">
        <v>0</v>
      </c>
      <c r="T125" s="403">
        <v>0</v>
      </c>
      <c r="U125" s="403">
        <v>0</v>
      </c>
      <c r="V125" s="403">
        <v>0</v>
      </c>
      <c r="W125" s="403">
        <v>0</v>
      </c>
      <c r="X125" s="403">
        <v>0</v>
      </c>
      <c r="Y125" s="403">
        <v>0</v>
      </c>
      <c r="Z125" s="403">
        <v>0</v>
      </c>
      <c r="AA125" s="403">
        <v>0</v>
      </c>
      <c r="AB125" s="403">
        <v>0</v>
      </c>
      <c r="AC125" s="403">
        <v>0</v>
      </c>
      <c r="AD125" s="239">
        <v>0</v>
      </c>
      <c r="AE125" s="239">
        <v>0</v>
      </c>
      <c r="AF125" s="233">
        <v>0</v>
      </c>
      <c r="AG125" s="233">
        <v>0</v>
      </c>
      <c r="AH125" s="233">
        <v>0</v>
      </c>
      <c r="AI125" s="233">
        <v>0</v>
      </c>
      <c r="AJ125" s="488">
        <v>0</v>
      </c>
      <c r="AK125" s="40"/>
      <c r="AL125" s="419">
        <v>0</v>
      </c>
      <c r="AM125" s="419">
        <v>0</v>
      </c>
    </row>
    <row r="126" spans="1:39" ht="14.4" x14ac:dyDescent="0.3">
      <c r="A126" s="60">
        <v>118</v>
      </c>
      <c r="B126" s="83">
        <v>5504</v>
      </c>
      <c r="C126" s="322" t="s">
        <v>996</v>
      </c>
      <c r="D126" s="403">
        <v>0</v>
      </c>
      <c r="E126" s="403">
        <v>0</v>
      </c>
      <c r="F126" s="403">
        <v>0</v>
      </c>
      <c r="G126" s="403">
        <v>0</v>
      </c>
      <c r="H126" s="357">
        <v>0</v>
      </c>
      <c r="I126" s="403">
        <v>0</v>
      </c>
      <c r="J126" s="403">
        <v>0</v>
      </c>
      <c r="K126" s="403">
        <v>0</v>
      </c>
      <c r="L126" s="403">
        <v>0</v>
      </c>
      <c r="M126" s="403">
        <v>0</v>
      </c>
      <c r="N126" s="403">
        <v>0</v>
      </c>
      <c r="O126" s="403">
        <v>0</v>
      </c>
      <c r="P126" s="403">
        <v>0</v>
      </c>
      <c r="Q126" s="403">
        <v>0</v>
      </c>
      <c r="R126" s="357">
        <v>0</v>
      </c>
      <c r="S126" s="403">
        <v>0</v>
      </c>
      <c r="T126" s="403">
        <v>0</v>
      </c>
      <c r="U126" s="403">
        <v>0</v>
      </c>
      <c r="V126" s="403">
        <v>0</v>
      </c>
      <c r="W126" s="403">
        <v>0</v>
      </c>
      <c r="X126" s="403">
        <v>0</v>
      </c>
      <c r="Y126" s="403">
        <v>0</v>
      </c>
      <c r="Z126" s="403">
        <v>0</v>
      </c>
      <c r="AA126" s="403">
        <v>0</v>
      </c>
      <c r="AB126" s="403">
        <v>0</v>
      </c>
      <c r="AC126" s="403">
        <v>0</v>
      </c>
      <c r="AD126" s="239">
        <v>0</v>
      </c>
      <c r="AE126" s="239">
        <v>0</v>
      </c>
      <c r="AF126" s="233">
        <v>0</v>
      </c>
      <c r="AG126" s="233">
        <v>0</v>
      </c>
      <c r="AH126" s="233">
        <v>0</v>
      </c>
      <c r="AI126" s="233">
        <v>0</v>
      </c>
      <c r="AJ126" s="488">
        <v>0</v>
      </c>
      <c r="AK126" s="40"/>
      <c r="AL126" s="419">
        <v>0</v>
      </c>
      <c r="AM126" s="419">
        <v>0</v>
      </c>
    </row>
    <row r="127" spans="1:39" ht="14.4" x14ac:dyDescent="0.3">
      <c r="A127" s="60">
        <v>119</v>
      </c>
      <c r="B127" s="83">
        <v>5505</v>
      </c>
      <c r="C127" s="322" t="s">
        <v>997</v>
      </c>
      <c r="D127" s="403">
        <v>0</v>
      </c>
      <c r="E127" s="403">
        <v>0</v>
      </c>
      <c r="F127" s="403">
        <v>0</v>
      </c>
      <c r="G127" s="403">
        <v>0</v>
      </c>
      <c r="H127" s="357">
        <v>0</v>
      </c>
      <c r="I127" s="403">
        <v>0</v>
      </c>
      <c r="J127" s="403">
        <v>0</v>
      </c>
      <c r="K127" s="403">
        <v>0</v>
      </c>
      <c r="L127" s="403">
        <v>0</v>
      </c>
      <c r="M127" s="403">
        <v>0</v>
      </c>
      <c r="N127" s="403">
        <v>0</v>
      </c>
      <c r="O127" s="403">
        <v>0</v>
      </c>
      <c r="P127" s="403">
        <v>0</v>
      </c>
      <c r="Q127" s="403">
        <v>0</v>
      </c>
      <c r="R127" s="357">
        <v>0</v>
      </c>
      <c r="S127" s="403">
        <v>0</v>
      </c>
      <c r="T127" s="403">
        <v>0</v>
      </c>
      <c r="U127" s="403">
        <v>0</v>
      </c>
      <c r="V127" s="403">
        <v>0</v>
      </c>
      <c r="W127" s="403">
        <v>0</v>
      </c>
      <c r="X127" s="403">
        <v>0</v>
      </c>
      <c r="Y127" s="403">
        <v>0</v>
      </c>
      <c r="Z127" s="403">
        <v>0</v>
      </c>
      <c r="AA127" s="403">
        <v>0</v>
      </c>
      <c r="AB127" s="403">
        <v>0</v>
      </c>
      <c r="AC127" s="403">
        <v>0</v>
      </c>
      <c r="AD127" s="239">
        <v>0</v>
      </c>
      <c r="AE127" s="239">
        <v>0</v>
      </c>
      <c r="AF127" s="233">
        <v>0</v>
      </c>
      <c r="AG127" s="233">
        <v>0</v>
      </c>
      <c r="AH127" s="233">
        <v>0</v>
      </c>
      <c r="AI127" s="233">
        <v>0</v>
      </c>
      <c r="AJ127" s="488">
        <v>0</v>
      </c>
      <c r="AK127" s="40"/>
      <c r="AL127" s="419">
        <v>0</v>
      </c>
      <c r="AM127" s="419">
        <v>0</v>
      </c>
    </row>
    <row r="128" spans="1:39" ht="14.4" x14ac:dyDescent="0.3">
      <c r="A128" s="60">
        <v>120</v>
      </c>
      <c r="B128" s="83">
        <v>5506</v>
      </c>
      <c r="C128" s="322" t="s">
        <v>998</v>
      </c>
      <c r="D128" s="403">
        <v>0</v>
      </c>
      <c r="E128" s="403">
        <v>0</v>
      </c>
      <c r="F128" s="403">
        <v>0</v>
      </c>
      <c r="G128" s="403">
        <v>0</v>
      </c>
      <c r="H128" s="357">
        <v>0</v>
      </c>
      <c r="I128" s="403">
        <v>0</v>
      </c>
      <c r="J128" s="403">
        <v>0</v>
      </c>
      <c r="K128" s="403">
        <v>0</v>
      </c>
      <c r="L128" s="403">
        <v>0</v>
      </c>
      <c r="M128" s="403">
        <v>0</v>
      </c>
      <c r="N128" s="403">
        <v>0</v>
      </c>
      <c r="O128" s="403">
        <v>0</v>
      </c>
      <c r="P128" s="403">
        <v>0</v>
      </c>
      <c r="Q128" s="403">
        <v>0</v>
      </c>
      <c r="R128" s="357">
        <v>0</v>
      </c>
      <c r="S128" s="403">
        <v>0</v>
      </c>
      <c r="T128" s="403">
        <v>0</v>
      </c>
      <c r="U128" s="403">
        <v>0</v>
      </c>
      <c r="V128" s="403">
        <v>0</v>
      </c>
      <c r="W128" s="403">
        <v>0</v>
      </c>
      <c r="X128" s="403">
        <v>0</v>
      </c>
      <c r="Y128" s="403">
        <v>0</v>
      </c>
      <c r="Z128" s="403">
        <v>0</v>
      </c>
      <c r="AA128" s="403">
        <v>0</v>
      </c>
      <c r="AB128" s="403">
        <v>0</v>
      </c>
      <c r="AC128" s="403">
        <v>0</v>
      </c>
      <c r="AD128" s="239">
        <v>0</v>
      </c>
      <c r="AE128" s="239">
        <v>0</v>
      </c>
      <c r="AF128" s="233">
        <v>0</v>
      </c>
      <c r="AG128" s="233">
        <v>0</v>
      </c>
      <c r="AH128" s="233">
        <v>0</v>
      </c>
      <c r="AI128" s="233">
        <v>0</v>
      </c>
      <c r="AJ128" s="488">
        <v>0</v>
      </c>
      <c r="AK128" s="40"/>
      <c r="AL128" s="419">
        <v>0</v>
      </c>
      <c r="AM128" s="419">
        <v>0</v>
      </c>
    </row>
    <row r="129" spans="1:39" ht="14.4" x14ac:dyDescent="0.3">
      <c r="A129" s="152">
        <v>121</v>
      </c>
      <c r="B129" s="83">
        <v>5507</v>
      </c>
      <c r="C129" s="322" t="s">
        <v>999</v>
      </c>
      <c r="D129" s="403">
        <v>0</v>
      </c>
      <c r="E129" s="403">
        <v>0</v>
      </c>
      <c r="F129" s="403">
        <v>0</v>
      </c>
      <c r="G129" s="403">
        <v>0</v>
      </c>
      <c r="H129" s="357">
        <v>0</v>
      </c>
      <c r="I129" s="403">
        <v>0</v>
      </c>
      <c r="J129" s="403">
        <v>0</v>
      </c>
      <c r="K129" s="403">
        <v>0</v>
      </c>
      <c r="L129" s="403">
        <v>0</v>
      </c>
      <c r="M129" s="403">
        <v>0</v>
      </c>
      <c r="N129" s="403">
        <v>0</v>
      </c>
      <c r="O129" s="403">
        <v>0</v>
      </c>
      <c r="P129" s="403">
        <v>0</v>
      </c>
      <c r="Q129" s="403">
        <v>0</v>
      </c>
      <c r="R129" s="357">
        <v>0</v>
      </c>
      <c r="S129" s="403">
        <v>0</v>
      </c>
      <c r="T129" s="403">
        <v>0</v>
      </c>
      <c r="U129" s="403">
        <v>0</v>
      </c>
      <c r="V129" s="403">
        <v>0</v>
      </c>
      <c r="W129" s="403">
        <v>0</v>
      </c>
      <c r="X129" s="403">
        <v>0</v>
      </c>
      <c r="Y129" s="403">
        <v>0</v>
      </c>
      <c r="Z129" s="403">
        <v>0</v>
      </c>
      <c r="AA129" s="403">
        <v>0</v>
      </c>
      <c r="AB129" s="403">
        <v>0</v>
      </c>
      <c r="AC129" s="403">
        <v>0</v>
      </c>
      <c r="AD129" s="239">
        <v>0</v>
      </c>
      <c r="AE129" s="239">
        <v>0</v>
      </c>
      <c r="AF129" s="233">
        <v>0</v>
      </c>
      <c r="AG129" s="233">
        <v>0</v>
      </c>
      <c r="AH129" s="233">
        <v>0</v>
      </c>
      <c r="AI129" s="233">
        <v>0</v>
      </c>
      <c r="AJ129" s="488">
        <v>0</v>
      </c>
      <c r="AK129" s="40"/>
      <c r="AL129" s="419">
        <v>0</v>
      </c>
      <c r="AM129" s="419">
        <v>0</v>
      </c>
    </row>
    <row r="130" spans="1:39" ht="14.4" x14ac:dyDescent="0.3">
      <c r="A130" s="60">
        <v>122</v>
      </c>
      <c r="B130" s="83">
        <v>5590</v>
      </c>
      <c r="C130" s="322" t="s">
        <v>53</v>
      </c>
      <c r="D130" s="403">
        <v>0</v>
      </c>
      <c r="E130" s="403">
        <v>5460.5870599999998</v>
      </c>
      <c r="F130" s="403">
        <v>12916.5363</v>
      </c>
      <c r="G130" s="403">
        <v>3275.2739900000001</v>
      </c>
      <c r="H130" s="357">
        <v>21652.397349999999</v>
      </c>
      <c r="I130" s="403">
        <v>983.88923</v>
      </c>
      <c r="J130" s="403">
        <v>2233.7938100000001</v>
      </c>
      <c r="K130" s="403">
        <v>184.761</v>
      </c>
      <c r="L130" s="403">
        <v>3422.6687499999998</v>
      </c>
      <c r="M130" s="403">
        <v>43.366590000000002</v>
      </c>
      <c r="N130" s="403">
        <v>12.93038</v>
      </c>
      <c r="O130" s="403">
        <v>84.502440000000007</v>
      </c>
      <c r="P130" s="403">
        <v>17.939979999999998</v>
      </c>
      <c r="Q130" s="403">
        <v>2161.2703000000001</v>
      </c>
      <c r="R130" s="357">
        <v>9145.1224799999982</v>
      </c>
      <c r="S130" s="403">
        <v>233.42264</v>
      </c>
      <c r="T130" s="403">
        <v>0</v>
      </c>
      <c r="U130" s="403">
        <v>0</v>
      </c>
      <c r="V130" s="403">
        <v>92.955029999999994</v>
      </c>
      <c r="W130" s="403">
        <v>0</v>
      </c>
      <c r="X130" s="403">
        <v>60.005130000000001</v>
      </c>
      <c r="Y130" s="403">
        <v>1462.8251600000001</v>
      </c>
      <c r="Z130" s="403">
        <v>0</v>
      </c>
      <c r="AA130" s="403">
        <v>885.39594</v>
      </c>
      <c r="AB130" s="403">
        <v>104.12101</v>
      </c>
      <c r="AC130" s="403">
        <v>0</v>
      </c>
      <c r="AD130" s="239">
        <v>2838.7249099999999</v>
      </c>
      <c r="AE130" s="239">
        <v>33636.244739999995</v>
      </c>
      <c r="AF130" s="233">
        <v>197.69137999999998</v>
      </c>
      <c r="AG130" s="233">
        <v>3558.99037</v>
      </c>
      <c r="AH130" s="233">
        <v>0</v>
      </c>
      <c r="AI130" s="233">
        <v>2348.2211000000002</v>
      </c>
      <c r="AJ130" s="488">
        <v>27531.34189</v>
      </c>
      <c r="AK130" s="40"/>
      <c r="AL130" s="419">
        <v>33636.244740000002</v>
      </c>
      <c r="AM130" s="419">
        <v>0</v>
      </c>
    </row>
    <row r="131" spans="1:39" s="14" customFormat="1" ht="14.4" x14ac:dyDescent="0.3">
      <c r="A131" s="64">
        <v>123</v>
      </c>
      <c r="B131" s="82">
        <v>46</v>
      </c>
      <c r="C131" s="320" t="s">
        <v>1000</v>
      </c>
      <c r="D131" s="501">
        <v>122.08077</v>
      </c>
      <c r="E131" s="501">
        <v>849.14395999999999</v>
      </c>
      <c r="F131" s="501">
        <v>42461.027690000003</v>
      </c>
      <c r="G131" s="501">
        <v>1739.54918</v>
      </c>
      <c r="H131" s="356">
        <v>45171.801600000006</v>
      </c>
      <c r="I131" s="501">
        <v>0</v>
      </c>
      <c r="J131" s="501">
        <v>114.42561000000001</v>
      </c>
      <c r="K131" s="501">
        <v>5.8049999999999997</v>
      </c>
      <c r="L131" s="501">
        <v>8361.5731400000004</v>
      </c>
      <c r="M131" s="501">
        <v>178.30654000000001</v>
      </c>
      <c r="N131" s="501">
        <v>257.85079999999999</v>
      </c>
      <c r="O131" s="501">
        <v>124.17809</v>
      </c>
      <c r="P131" s="501">
        <v>0</v>
      </c>
      <c r="Q131" s="501">
        <v>4957.1394200000004</v>
      </c>
      <c r="R131" s="356">
        <v>13999.278600000001</v>
      </c>
      <c r="S131" s="501">
        <v>0</v>
      </c>
      <c r="T131" s="501">
        <v>22.271570000000001</v>
      </c>
      <c r="U131" s="501">
        <v>5.0000000000000002E-5</v>
      </c>
      <c r="V131" s="501">
        <v>4.3871799999999999</v>
      </c>
      <c r="W131" s="501">
        <v>0.4</v>
      </c>
      <c r="X131" s="501">
        <v>0.73714000000000002</v>
      </c>
      <c r="Y131" s="501">
        <v>0</v>
      </c>
      <c r="Z131" s="501">
        <v>0</v>
      </c>
      <c r="AA131" s="501">
        <v>103.68526</v>
      </c>
      <c r="AB131" s="501">
        <v>0.13120000000000001</v>
      </c>
      <c r="AC131" s="501">
        <v>0</v>
      </c>
      <c r="AD131" s="502">
        <v>131.61240000000001</v>
      </c>
      <c r="AE131" s="502">
        <v>59302.692600000009</v>
      </c>
      <c r="AF131" s="486">
        <v>263.6558</v>
      </c>
      <c r="AG131" s="486">
        <v>8544.2668599999997</v>
      </c>
      <c r="AH131" s="486">
        <v>0</v>
      </c>
      <c r="AI131" s="486">
        <v>103.68526</v>
      </c>
      <c r="AJ131" s="487">
        <v>50391.084680000007</v>
      </c>
      <c r="AK131" s="40"/>
      <c r="AL131" s="419">
        <v>59302.692600000009</v>
      </c>
      <c r="AM131" s="419">
        <v>0</v>
      </c>
    </row>
    <row r="132" spans="1:39" ht="14.4" x14ac:dyDescent="0.3">
      <c r="A132" s="60">
        <v>124</v>
      </c>
      <c r="B132" s="83">
        <v>4601</v>
      </c>
      <c r="C132" s="322" t="s">
        <v>1001</v>
      </c>
      <c r="D132" s="403">
        <v>0</v>
      </c>
      <c r="E132" s="403">
        <v>72.709699999999998</v>
      </c>
      <c r="F132" s="403">
        <v>34322.072619999999</v>
      </c>
      <c r="G132" s="403">
        <v>1738.64617</v>
      </c>
      <c r="H132" s="357">
        <v>36133.428489999998</v>
      </c>
      <c r="I132" s="403">
        <v>0</v>
      </c>
      <c r="J132" s="403">
        <v>83.495940000000004</v>
      </c>
      <c r="K132" s="403">
        <v>0</v>
      </c>
      <c r="L132" s="403">
        <v>8361.5731400000004</v>
      </c>
      <c r="M132" s="403">
        <v>0</v>
      </c>
      <c r="N132" s="403">
        <v>257.85079999999999</v>
      </c>
      <c r="O132" s="403">
        <v>114.87531</v>
      </c>
      <c r="P132" s="403">
        <v>0</v>
      </c>
      <c r="Q132" s="403">
        <v>0</v>
      </c>
      <c r="R132" s="357">
        <v>8817.7951900000007</v>
      </c>
      <c r="S132" s="403">
        <v>0</v>
      </c>
      <c r="T132" s="403">
        <v>4.5564600000000004</v>
      </c>
      <c r="U132" s="403">
        <v>0</v>
      </c>
      <c r="V132" s="403">
        <v>0</v>
      </c>
      <c r="W132" s="403">
        <v>0</v>
      </c>
      <c r="X132" s="403">
        <v>0</v>
      </c>
      <c r="Y132" s="403">
        <v>0</v>
      </c>
      <c r="Z132" s="403">
        <v>0</v>
      </c>
      <c r="AA132" s="403">
        <v>0</v>
      </c>
      <c r="AB132" s="403">
        <v>0</v>
      </c>
      <c r="AC132" s="403">
        <v>0</v>
      </c>
      <c r="AD132" s="239">
        <v>4.5564600000000004</v>
      </c>
      <c r="AE132" s="239">
        <v>44955.780139999995</v>
      </c>
      <c r="AF132" s="233">
        <v>257.85079999999999</v>
      </c>
      <c r="AG132" s="233">
        <v>8361.5731400000004</v>
      </c>
      <c r="AH132" s="233">
        <v>0</v>
      </c>
      <c r="AI132" s="233">
        <v>0</v>
      </c>
      <c r="AJ132" s="488">
        <v>36336.356200000002</v>
      </c>
      <c r="AK132" s="40"/>
      <c r="AL132" s="419">
        <v>44955.780140000003</v>
      </c>
      <c r="AM132" s="419">
        <v>0</v>
      </c>
    </row>
    <row r="133" spans="1:39" ht="14.4" x14ac:dyDescent="0.3">
      <c r="A133" s="60">
        <v>125</v>
      </c>
      <c r="B133" s="83">
        <v>4602</v>
      </c>
      <c r="C133" s="322" t="s">
        <v>1002</v>
      </c>
      <c r="D133" s="403">
        <v>118.08165</v>
      </c>
      <c r="E133" s="403">
        <v>17.806760000000001</v>
      </c>
      <c r="F133" s="403">
        <v>12.987</v>
      </c>
      <c r="G133" s="403">
        <v>0.90300999999999998</v>
      </c>
      <c r="H133" s="357">
        <v>149.77841999999998</v>
      </c>
      <c r="I133" s="403">
        <v>0</v>
      </c>
      <c r="J133" s="403">
        <v>0</v>
      </c>
      <c r="K133" s="403">
        <v>0</v>
      </c>
      <c r="L133" s="403">
        <v>0</v>
      </c>
      <c r="M133" s="403">
        <v>0.22969999999999999</v>
      </c>
      <c r="N133" s="403">
        <v>0</v>
      </c>
      <c r="O133" s="403">
        <v>0</v>
      </c>
      <c r="P133" s="403">
        <v>0</v>
      </c>
      <c r="Q133" s="403">
        <v>0</v>
      </c>
      <c r="R133" s="357">
        <v>0.22969999999999999</v>
      </c>
      <c r="S133" s="403">
        <v>0</v>
      </c>
      <c r="T133" s="403">
        <v>0</v>
      </c>
      <c r="U133" s="403">
        <v>0</v>
      </c>
      <c r="V133" s="403">
        <v>4.375</v>
      </c>
      <c r="W133" s="403">
        <v>0</v>
      </c>
      <c r="X133" s="403">
        <v>0.73714000000000002</v>
      </c>
      <c r="Y133" s="403">
        <v>0</v>
      </c>
      <c r="Z133" s="403">
        <v>0</v>
      </c>
      <c r="AA133" s="403">
        <v>0</v>
      </c>
      <c r="AB133" s="403">
        <v>0</v>
      </c>
      <c r="AC133" s="403">
        <v>0</v>
      </c>
      <c r="AD133" s="239">
        <v>5.1121400000000001</v>
      </c>
      <c r="AE133" s="239">
        <v>155.12026</v>
      </c>
      <c r="AF133" s="233">
        <v>0</v>
      </c>
      <c r="AG133" s="233">
        <v>4.6047000000000002</v>
      </c>
      <c r="AH133" s="233">
        <v>0</v>
      </c>
      <c r="AI133" s="233">
        <v>0</v>
      </c>
      <c r="AJ133" s="488">
        <v>150.51555999999999</v>
      </c>
      <c r="AK133" s="40"/>
      <c r="AL133" s="419">
        <v>155.12026</v>
      </c>
      <c r="AM133" s="419">
        <v>0</v>
      </c>
    </row>
    <row r="134" spans="1:39" ht="14.4" x14ac:dyDescent="0.3">
      <c r="A134" s="152">
        <v>126</v>
      </c>
      <c r="B134" s="83">
        <v>4690</v>
      </c>
      <c r="C134" s="322" t="s">
        <v>118</v>
      </c>
      <c r="D134" s="403">
        <v>3.99912</v>
      </c>
      <c r="E134" s="403">
        <v>758.62750000000005</v>
      </c>
      <c r="F134" s="403">
        <v>8125.9680699999999</v>
      </c>
      <c r="G134" s="403">
        <v>0</v>
      </c>
      <c r="H134" s="357">
        <v>8888.5946899999999</v>
      </c>
      <c r="I134" s="403">
        <v>0</v>
      </c>
      <c r="J134" s="403">
        <v>30.929670000000002</v>
      </c>
      <c r="K134" s="403">
        <v>5.8049999999999997</v>
      </c>
      <c r="L134" s="403">
        <v>0</v>
      </c>
      <c r="M134" s="403">
        <v>178.07684</v>
      </c>
      <c r="N134" s="403">
        <v>0</v>
      </c>
      <c r="O134" s="403">
        <v>9.3027800000000003</v>
      </c>
      <c r="P134" s="403">
        <v>0</v>
      </c>
      <c r="Q134" s="403">
        <v>4957.1394200000004</v>
      </c>
      <c r="R134" s="357">
        <v>5181.2537100000009</v>
      </c>
      <c r="S134" s="403">
        <v>0</v>
      </c>
      <c r="T134" s="403">
        <v>17.715109999999999</v>
      </c>
      <c r="U134" s="403">
        <v>5.0000000000000002E-5</v>
      </c>
      <c r="V134" s="403">
        <v>1.218E-2</v>
      </c>
      <c r="W134" s="403">
        <v>0.4</v>
      </c>
      <c r="X134" s="403">
        <v>0</v>
      </c>
      <c r="Y134" s="403">
        <v>0</v>
      </c>
      <c r="Z134" s="403">
        <v>0</v>
      </c>
      <c r="AA134" s="403">
        <v>103.68526</v>
      </c>
      <c r="AB134" s="403">
        <v>0.13120000000000001</v>
      </c>
      <c r="AC134" s="403">
        <v>0</v>
      </c>
      <c r="AD134" s="239">
        <v>121.94380000000001</v>
      </c>
      <c r="AE134" s="239">
        <v>14191.7922</v>
      </c>
      <c r="AF134" s="233">
        <v>5.8049999999999997</v>
      </c>
      <c r="AG134" s="233">
        <v>178.08902</v>
      </c>
      <c r="AH134" s="233">
        <v>0</v>
      </c>
      <c r="AI134" s="233">
        <v>103.68526</v>
      </c>
      <c r="AJ134" s="488">
        <v>13904.21292</v>
      </c>
      <c r="AK134" s="40"/>
      <c r="AL134" s="419">
        <v>14191.7922</v>
      </c>
      <c r="AM134" s="419">
        <v>0</v>
      </c>
    </row>
    <row r="135" spans="1:39" s="14" customFormat="1" ht="14.4" x14ac:dyDescent="0.3">
      <c r="A135" s="64">
        <v>127</v>
      </c>
      <c r="B135" s="195" t="s">
        <v>543</v>
      </c>
      <c r="C135" s="320" t="s">
        <v>543</v>
      </c>
      <c r="D135" s="501">
        <v>37460.995730000002</v>
      </c>
      <c r="E135" s="501">
        <v>-11378.25288</v>
      </c>
      <c r="F135" s="501">
        <v>-6577.7735599999996</v>
      </c>
      <c r="G135" s="501">
        <v>3957.9681799999998</v>
      </c>
      <c r="H135" s="356">
        <v>23462.937470000001</v>
      </c>
      <c r="I135" s="501">
        <v>4535.3916499999996</v>
      </c>
      <c r="J135" s="501">
        <v>26018.074809999998</v>
      </c>
      <c r="K135" s="501">
        <v>-3497.9560000000001</v>
      </c>
      <c r="L135" s="501">
        <v>10336.82257</v>
      </c>
      <c r="M135" s="501">
        <v>6330.8147900000004</v>
      </c>
      <c r="N135" s="501">
        <v>28144.00232</v>
      </c>
      <c r="O135" s="501">
        <v>2279.8859499999999</v>
      </c>
      <c r="P135" s="501">
        <v>1671.46145</v>
      </c>
      <c r="Q135" s="501">
        <v>-230.6122</v>
      </c>
      <c r="R135" s="356">
        <v>75587.885339999993</v>
      </c>
      <c r="S135" s="501">
        <v>-3079.34096</v>
      </c>
      <c r="T135" s="501">
        <v>-543.50719000000004</v>
      </c>
      <c r="U135" s="501">
        <v>194.15072000000001</v>
      </c>
      <c r="V135" s="501">
        <v>79.869879999999995</v>
      </c>
      <c r="W135" s="501">
        <v>796.47996999999998</v>
      </c>
      <c r="X135" s="501">
        <v>-1234.0565099999999</v>
      </c>
      <c r="Y135" s="501">
        <v>-2454.87462</v>
      </c>
      <c r="Z135" s="501">
        <v>-496.71710999999999</v>
      </c>
      <c r="AA135" s="501">
        <v>322.15480000000002</v>
      </c>
      <c r="AB135" s="501">
        <v>-3588.87842</v>
      </c>
      <c r="AC135" s="501">
        <v>79.372540000000001</v>
      </c>
      <c r="AD135" s="502">
        <v>-9925.3468999999986</v>
      </c>
      <c r="AE135" s="502">
        <v>89125.475909999994</v>
      </c>
      <c r="AF135" s="486">
        <v>24646.046320000001</v>
      </c>
      <c r="AG135" s="486">
        <v>16747.507239999999</v>
      </c>
      <c r="AH135" s="486">
        <v>0</v>
      </c>
      <c r="AI135" s="486">
        <v>-2053.3472800000004</v>
      </c>
      <c r="AJ135" s="487">
        <v>49785.269629999995</v>
      </c>
      <c r="AK135" s="40"/>
      <c r="AL135" s="419">
        <v>89125.475909999994</v>
      </c>
      <c r="AM135" s="419">
        <v>0</v>
      </c>
    </row>
    <row r="136" spans="1:39" s="14" customFormat="1" ht="14.4" x14ac:dyDescent="0.3">
      <c r="A136" s="64"/>
      <c r="B136" s="82"/>
      <c r="C136" s="320"/>
      <c r="D136" s="502"/>
      <c r="E136" s="502"/>
      <c r="F136" s="502"/>
      <c r="G136" s="502"/>
      <c r="H136" s="357"/>
      <c r="I136" s="502"/>
      <c r="J136" s="502"/>
      <c r="K136" s="502"/>
      <c r="L136" s="502"/>
      <c r="M136" s="502"/>
      <c r="N136" s="502"/>
      <c r="O136" s="502"/>
      <c r="P136" s="502"/>
      <c r="Q136" s="502"/>
      <c r="R136" s="357"/>
      <c r="S136" s="502"/>
      <c r="T136" s="502"/>
      <c r="U136" s="502"/>
      <c r="V136" s="502"/>
      <c r="W136" s="502"/>
      <c r="X136" s="502"/>
      <c r="Y136" s="502"/>
      <c r="Z136" s="502"/>
      <c r="AA136" s="502"/>
      <c r="AB136" s="502"/>
      <c r="AC136" s="502"/>
      <c r="AD136" s="239"/>
      <c r="AE136" s="239"/>
      <c r="AF136" s="233"/>
      <c r="AG136" s="233"/>
      <c r="AH136" s="233"/>
      <c r="AI136" s="233"/>
      <c r="AJ136" s="488"/>
      <c r="AK136" s="40"/>
      <c r="AL136" s="419"/>
      <c r="AM136" s="419"/>
    </row>
    <row r="137" spans="1:39" s="14" customFormat="1" ht="14.4" x14ac:dyDescent="0.3">
      <c r="A137" s="64">
        <v>129</v>
      </c>
      <c r="B137" s="82">
        <v>56</v>
      </c>
      <c r="C137" s="320" t="s">
        <v>544</v>
      </c>
      <c r="D137" s="501">
        <v>9255.1052600000003</v>
      </c>
      <c r="E137" s="501">
        <v>47340.834080000001</v>
      </c>
      <c r="F137" s="501">
        <v>79490.177500000005</v>
      </c>
      <c r="G137" s="501">
        <v>19333.760330000001</v>
      </c>
      <c r="H137" s="356">
        <v>155419.87716999999</v>
      </c>
      <c r="I137" s="501">
        <v>6589.0043400000004</v>
      </c>
      <c r="J137" s="501">
        <v>1265.4255000000001</v>
      </c>
      <c r="K137" s="501">
        <v>9198.232</v>
      </c>
      <c r="L137" s="501">
        <v>15984.16894</v>
      </c>
      <c r="M137" s="501">
        <v>1312.42392</v>
      </c>
      <c r="N137" s="501">
        <v>5491.4897499999997</v>
      </c>
      <c r="O137" s="501">
        <v>1116.30276</v>
      </c>
      <c r="P137" s="501">
        <v>1039.13733</v>
      </c>
      <c r="Q137" s="501">
        <v>3103.00173</v>
      </c>
      <c r="R137" s="356">
        <v>45099.186270000006</v>
      </c>
      <c r="S137" s="501">
        <v>3534.3495200000002</v>
      </c>
      <c r="T137" s="501">
        <v>662.90147999999999</v>
      </c>
      <c r="U137" s="501">
        <v>62.888390000000001</v>
      </c>
      <c r="V137" s="501">
        <v>62.267449999999997</v>
      </c>
      <c r="W137" s="501">
        <v>118.47619</v>
      </c>
      <c r="X137" s="501">
        <v>198.17187999999999</v>
      </c>
      <c r="Y137" s="501">
        <v>473.71890999999999</v>
      </c>
      <c r="Z137" s="501">
        <v>578.34424000000001</v>
      </c>
      <c r="AA137" s="501">
        <v>478.04203999999999</v>
      </c>
      <c r="AB137" s="501">
        <v>5532.6125300000003</v>
      </c>
      <c r="AC137" s="501">
        <v>670.91963999999996</v>
      </c>
      <c r="AD137" s="502">
        <v>12372.692270000001</v>
      </c>
      <c r="AE137" s="502">
        <v>212891.75571</v>
      </c>
      <c r="AF137" s="486">
        <v>14689.721750000001</v>
      </c>
      <c r="AG137" s="486">
        <v>17358.86031</v>
      </c>
      <c r="AH137" s="486">
        <v>0</v>
      </c>
      <c r="AI137" s="486">
        <v>1622.6805899999999</v>
      </c>
      <c r="AJ137" s="487">
        <v>179220.49306000001</v>
      </c>
      <c r="AK137" s="40"/>
      <c r="AL137" s="419">
        <v>212891.75571</v>
      </c>
      <c r="AM137" s="419">
        <v>0</v>
      </c>
    </row>
    <row r="138" spans="1:39" ht="14.4" x14ac:dyDescent="0.3">
      <c r="A138" s="60">
        <v>130</v>
      </c>
      <c r="B138" s="83">
        <v>5601</v>
      </c>
      <c r="C138" s="322" t="s">
        <v>1003</v>
      </c>
      <c r="D138" s="403">
        <v>82.259029999999996</v>
      </c>
      <c r="E138" s="403">
        <v>269.50184999999999</v>
      </c>
      <c r="F138" s="403">
        <v>12977.18498</v>
      </c>
      <c r="G138" s="403">
        <v>4.2890899999999998</v>
      </c>
      <c r="H138" s="357">
        <v>13333.23495</v>
      </c>
      <c r="I138" s="403">
        <v>90.343950000000007</v>
      </c>
      <c r="J138" s="403">
        <v>0</v>
      </c>
      <c r="K138" s="403">
        <v>0</v>
      </c>
      <c r="L138" s="403">
        <v>0.43563000000000002</v>
      </c>
      <c r="M138" s="403">
        <v>1.1183099999999999</v>
      </c>
      <c r="N138" s="403">
        <v>3.4840900000000001</v>
      </c>
      <c r="O138" s="403">
        <v>0.7964</v>
      </c>
      <c r="P138" s="403">
        <v>0</v>
      </c>
      <c r="Q138" s="403">
        <v>15.98211</v>
      </c>
      <c r="R138" s="357">
        <v>112.16049000000001</v>
      </c>
      <c r="S138" s="403">
        <v>7.1982900000000001</v>
      </c>
      <c r="T138" s="403">
        <v>2.40937</v>
      </c>
      <c r="U138" s="403">
        <v>0</v>
      </c>
      <c r="V138" s="403">
        <v>25.324000000000002</v>
      </c>
      <c r="W138" s="403">
        <v>0</v>
      </c>
      <c r="X138" s="403">
        <v>0</v>
      </c>
      <c r="Y138" s="403">
        <v>0</v>
      </c>
      <c r="Z138" s="403">
        <v>0</v>
      </c>
      <c r="AA138" s="403">
        <v>7.1429999999999993E-2</v>
      </c>
      <c r="AB138" s="403">
        <v>0</v>
      </c>
      <c r="AC138" s="403">
        <v>25.668859999999999</v>
      </c>
      <c r="AD138" s="239">
        <v>60.671949999999995</v>
      </c>
      <c r="AE138" s="239">
        <v>13506.06739</v>
      </c>
      <c r="AF138" s="233">
        <v>3.4840900000000001</v>
      </c>
      <c r="AG138" s="233">
        <v>26.877940000000002</v>
      </c>
      <c r="AH138" s="233">
        <v>0</v>
      </c>
      <c r="AI138" s="233">
        <v>25.740289999999998</v>
      </c>
      <c r="AJ138" s="488">
        <v>13449.96507</v>
      </c>
      <c r="AK138" s="40"/>
      <c r="AL138" s="419">
        <v>13506.06739</v>
      </c>
      <c r="AM138" s="419">
        <v>0</v>
      </c>
    </row>
    <row r="139" spans="1:39" ht="14.4" x14ac:dyDescent="0.3">
      <c r="A139" s="152">
        <v>131</v>
      </c>
      <c r="B139" s="83">
        <v>5602</v>
      </c>
      <c r="C139" s="322" t="s">
        <v>1004</v>
      </c>
      <c r="D139" s="403">
        <v>0</v>
      </c>
      <c r="E139" s="403">
        <v>0</v>
      </c>
      <c r="F139" s="403">
        <v>0</v>
      </c>
      <c r="G139" s="403">
        <v>0</v>
      </c>
      <c r="H139" s="357">
        <v>0</v>
      </c>
      <c r="I139" s="403">
        <v>0</v>
      </c>
      <c r="J139" s="403">
        <v>0</v>
      </c>
      <c r="K139" s="403">
        <v>0</v>
      </c>
      <c r="L139" s="403">
        <v>0</v>
      </c>
      <c r="M139" s="403">
        <v>0</v>
      </c>
      <c r="N139" s="403">
        <v>0</v>
      </c>
      <c r="O139" s="403">
        <v>0</v>
      </c>
      <c r="P139" s="403">
        <v>0</v>
      </c>
      <c r="Q139" s="403">
        <v>0</v>
      </c>
      <c r="R139" s="357">
        <v>0</v>
      </c>
      <c r="S139" s="403">
        <v>0</v>
      </c>
      <c r="T139" s="403">
        <v>0</v>
      </c>
      <c r="U139" s="403">
        <v>0</v>
      </c>
      <c r="V139" s="403">
        <v>0</v>
      </c>
      <c r="W139" s="403">
        <v>0</v>
      </c>
      <c r="X139" s="403">
        <v>0</v>
      </c>
      <c r="Y139" s="403">
        <v>0</v>
      </c>
      <c r="Z139" s="403">
        <v>0</v>
      </c>
      <c r="AA139" s="403">
        <v>0</v>
      </c>
      <c r="AB139" s="403">
        <v>0</v>
      </c>
      <c r="AC139" s="403">
        <v>0</v>
      </c>
      <c r="AD139" s="239">
        <v>0</v>
      </c>
      <c r="AE139" s="239">
        <v>0</v>
      </c>
      <c r="AF139" s="233">
        <v>0</v>
      </c>
      <c r="AG139" s="233">
        <v>0</v>
      </c>
      <c r="AH139" s="233">
        <v>0</v>
      </c>
      <c r="AI139" s="233">
        <v>0</v>
      </c>
      <c r="AJ139" s="488">
        <v>0</v>
      </c>
      <c r="AK139" s="40"/>
      <c r="AL139" s="419">
        <v>0</v>
      </c>
      <c r="AM139" s="419">
        <v>0</v>
      </c>
    </row>
    <row r="140" spans="1:39" ht="14.4" x14ac:dyDescent="0.3">
      <c r="A140" s="60">
        <v>132</v>
      </c>
      <c r="B140" s="83">
        <v>5603</v>
      </c>
      <c r="C140" s="322" t="s">
        <v>140</v>
      </c>
      <c r="D140" s="403">
        <v>1.5</v>
      </c>
      <c r="E140" s="403">
        <v>76.861199999999997</v>
      </c>
      <c r="F140" s="403">
        <v>700.75855999999999</v>
      </c>
      <c r="G140" s="403">
        <v>555.53177000000005</v>
      </c>
      <c r="H140" s="357">
        <v>1334.6515300000001</v>
      </c>
      <c r="I140" s="403">
        <v>36.346440000000001</v>
      </c>
      <c r="J140" s="403">
        <v>0</v>
      </c>
      <c r="K140" s="403">
        <v>0</v>
      </c>
      <c r="L140" s="403">
        <v>42.367559999999997</v>
      </c>
      <c r="M140" s="403">
        <v>0</v>
      </c>
      <c r="N140" s="403">
        <v>108.29259999999999</v>
      </c>
      <c r="O140" s="403">
        <v>12.12501</v>
      </c>
      <c r="P140" s="403">
        <v>0</v>
      </c>
      <c r="Q140" s="403">
        <v>0</v>
      </c>
      <c r="R140" s="357">
        <v>199.13160999999999</v>
      </c>
      <c r="S140" s="403">
        <v>0</v>
      </c>
      <c r="T140" s="403">
        <v>137.68428</v>
      </c>
      <c r="U140" s="403">
        <v>0</v>
      </c>
      <c r="V140" s="403">
        <v>0</v>
      </c>
      <c r="W140" s="403">
        <v>2.5647000000000002</v>
      </c>
      <c r="X140" s="403">
        <v>15</v>
      </c>
      <c r="Y140" s="403">
        <v>0</v>
      </c>
      <c r="Z140" s="403">
        <v>0</v>
      </c>
      <c r="AA140" s="403">
        <v>0</v>
      </c>
      <c r="AB140" s="403">
        <v>0</v>
      </c>
      <c r="AC140" s="403">
        <v>0</v>
      </c>
      <c r="AD140" s="239">
        <v>155.24897999999999</v>
      </c>
      <c r="AE140" s="239">
        <v>1689.0321200000001</v>
      </c>
      <c r="AF140" s="233">
        <v>108.29259999999999</v>
      </c>
      <c r="AG140" s="233">
        <v>42.367559999999997</v>
      </c>
      <c r="AH140" s="233">
        <v>0</v>
      </c>
      <c r="AI140" s="233">
        <v>0</v>
      </c>
      <c r="AJ140" s="488">
        <v>1538.3719599999999</v>
      </c>
      <c r="AK140" s="40"/>
      <c r="AL140" s="419">
        <v>1689.0321199999998</v>
      </c>
      <c r="AM140" s="419">
        <v>0</v>
      </c>
    </row>
    <row r="141" spans="1:39" ht="14.4" x14ac:dyDescent="0.3">
      <c r="A141" s="60">
        <v>133</v>
      </c>
      <c r="B141" s="83">
        <v>5604</v>
      </c>
      <c r="C141" s="322" t="s">
        <v>1005</v>
      </c>
      <c r="D141" s="403">
        <v>8988.8283599999995</v>
      </c>
      <c r="E141" s="403">
        <v>34156.740250000003</v>
      </c>
      <c r="F141" s="403">
        <v>55201.651539999999</v>
      </c>
      <c r="G141" s="403">
        <v>16087.420040000001</v>
      </c>
      <c r="H141" s="357">
        <v>114434.64019000001</v>
      </c>
      <c r="I141" s="403">
        <v>6426.2935500000003</v>
      </c>
      <c r="J141" s="403">
        <v>1014.86936</v>
      </c>
      <c r="K141" s="403">
        <v>7432.7730000000001</v>
      </c>
      <c r="L141" s="403">
        <v>15249.00186</v>
      </c>
      <c r="M141" s="403">
        <v>1042.2038600000001</v>
      </c>
      <c r="N141" s="403">
        <v>2768.9367699999998</v>
      </c>
      <c r="O141" s="403">
        <v>886.22855000000004</v>
      </c>
      <c r="P141" s="403">
        <v>748.07750999999996</v>
      </c>
      <c r="Q141" s="403">
        <v>2807.2179700000002</v>
      </c>
      <c r="R141" s="357">
        <v>38375.602429999999</v>
      </c>
      <c r="S141" s="403">
        <v>3495.1074100000001</v>
      </c>
      <c r="T141" s="403">
        <v>306.71803</v>
      </c>
      <c r="U141" s="403">
        <v>62.888390000000001</v>
      </c>
      <c r="V141" s="403">
        <v>35.893830000000001</v>
      </c>
      <c r="W141" s="403">
        <v>105.97441000000001</v>
      </c>
      <c r="X141" s="403">
        <v>166.76201</v>
      </c>
      <c r="Y141" s="403">
        <v>473.71890999999999</v>
      </c>
      <c r="Z141" s="403">
        <v>578.34424000000001</v>
      </c>
      <c r="AA141" s="403">
        <v>248.62898000000001</v>
      </c>
      <c r="AB141" s="403">
        <v>5430.9608399999997</v>
      </c>
      <c r="AC141" s="403">
        <v>286.43599999999998</v>
      </c>
      <c r="AD141" s="239">
        <v>11191.43305</v>
      </c>
      <c r="AE141" s="239">
        <v>164001.67567</v>
      </c>
      <c r="AF141" s="233">
        <v>10201.709769999999</v>
      </c>
      <c r="AG141" s="233">
        <v>16327.099550000001</v>
      </c>
      <c r="AH141" s="233">
        <v>0</v>
      </c>
      <c r="AI141" s="233">
        <v>1008.7838899999999</v>
      </c>
      <c r="AJ141" s="488">
        <v>136464.08246000001</v>
      </c>
      <c r="AK141" s="40"/>
      <c r="AL141" s="419">
        <v>164001.67567</v>
      </c>
      <c r="AM141" s="419">
        <v>0</v>
      </c>
    </row>
    <row r="142" spans="1:39" ht="14.25" customHeight="1" x14ac:dyDescent="0.3">
      <c r="A142" s="60">
        <v>134</v>
      </c>
      <c r="B142" s="83">
        <v>5690</v>
      </c>
      <c r="C142" s="322" t="s">
        <v>53</v>
      </c>
      <c r="D142" s="403">
        <v>182.51786999999999</v>
      </c>
      <c r="E142" s="403">
        <v>12837.73078</v>
      </c>
      <c r="F142" s="403">
        <v>10610.582420000001</v>
      </c>
      <c r="G142" s="403">
        <v>2686.5194299999998</v>
      </c>
      <c r="H142" s="357">
        <v>26317.3505</v>
      </c>
      <c r="I142" s="403">
        <v>36.020400000000002</v>
      </c>
      <c r="J142" s="403">
        <v>250.55614</v>
      </c>
      <c r="K142" s="403">
        <v>1765.4590000000001</v>
      </c>
      <c r="L142" s="403">
        <v>692.36388999999997</v>
      </c>
      <c r="M142" s="403">
        <v>269.10174999999998</v>
      </c>
      <c r="N142" s="403">
        <v>2610.7762899999998</v>
      </c>
      <c r="O142" s="403">
        <v>217.15280000000001</v>
      </c>
      <c r="P142" s="403">
        <v>291.05982</v>
      </c>
      <c r="Q142" s="403">
        <v>279.80165</v>
      </c>
      <c r="R142" s="357">
        <v>6412.2917399999997</v>
      </c>
      <c r="S142" s="403">
        <v>32.043819999999997</v>
      </c>
      <c r="T142" s="403">
        <v>216.0898</v>
      </c>
      <c r="U142" s="403">
        <v>0</v>
      </c>
      <c r="V142" s="403">
        <v>1.04962</v>
      </c>
      <c r="W142" s="403">
        <v>9.9370799999999999</v>
      </c>
      <c r="X142" s="403">
        <v>16.409870000000002</v>
      </c>
      <c r="Y142" s="403">
        <v>0</v>
      </c>
      <c r="Z142" s="403">
        <v>0</v>
      </c>
      <c r="AA142" s="403">
        <v>229.34163000000001</v>
      </c>
      <c r="AB142" s="403">
        <v>101.65169</v>
      </c>
      <c r="AC142" s="403">
        <v>358.81477999999998</v>
      </c>
      <c r="AD142" s="239">
        <v>965.33828999999992</v>
      </c>
      <c r="AE142" s="239">
        <v>33694.980530000001</v>
      </c>
      <c r="AF142" s="233">
        <v>4376.2352899999996</v>
      </c>
      <c r="AG142" s="233">
        <v>962.5152599999999</v>
      </c>
      <c r="AH142" s="233">
        <v>0</v>
      </c>
      <c r="AI142" s="233">
        <v>588.15641000000005</v>
      </c>
      <c r="AJ142" s="488">
        <v>27768.07357</v>
      </c>
      <c r="AK142" s="40"/>
      <c r="AL142" s="419">
        <v>33694.980530000001</v>
      </c>
      <c r="AM142" s="419">
        <v>0</v>
      </c>
    </row>
    <row r="143" spans="1:39" s="14" customFormat="1" ht="14.4" x14ac:dyDescent="0.3">
      <c r="A143" s="64">
        <v>135</v>
      </c>
      <c r="B143" s="82">
        <v>47</v>
      </c>
      <c r="C143" s="320" t="s">
        <v>1217</v>
      </c>
      <c r="D143" s="501">
        <v>3142.67308</v>
      </c>
      <c r="E143" s="501">
        <v>11994.607969999999</v>
      </c>
      <c r="F143" s="501">
        <v>10627.18598</v>
      </c>
      <c r="G143" s="501">
        <v>486.58821999999998</v>
      </c>
      <c r="H143" s="356">
        <v>26251.055250000001</v>
      </c>
      <c r="I143" s="501">
        <v>3423.15562</v>
      </c>
      <c r="J143" s="501">
        <v>277.72483999999997</v>
      </c>
      <c r="K143" s="501">
        <v>131.80600000000001</v>
      </c>
      <c r="L143" s="501">
        <v>1616.8154099999999</v>
      </c>
      <c r="M143" s="501">
        <v>258.86288000000002</v>
      </c>
      <c r="N143" s="501">
        <v>6046.2337799999996</v>
      </c>
      <c r="O143" s="501">
        <v>25.862390000000001</v>
      </c>
      <c r="P143" s="501">
        <v>190.43937</v>
      </c>
      <c r="Q143" s="501">
        <v>690.52517999999998</v>
      </c>
      <c r="R143" s="356">
        <v>12661.42547</v>
      </c>
      <c r="S143" s="501">
        <v>55.89734</v>
      </c>
      <c r="T143" s="501">
        <v>79.518780000000007</v>
      </c>
      <c r="U143" s="501">
        <v>212.34218000000001</v>
      </c>
      <c r="V143" s="501">
        <v>0.90288000000000002</v>
      </c>
      <c r="W143" s="501">
        <v>1.8419399999999999</v>
      </c>
      <c r="X143" s="501">
        <v>0</v>
      </c>
      <c r="Y143" s="501">
        <v>1773.0099700000001</v>
      </c>
      <c r="Z143" s="501">
        <v>0</v>
      </c>
      <c r="AA143" s="501">
        <v>208.34691000000001</v>
      </c>
      <c r="AB143" s="501">
        <v>711.90462000000002</v>
      </c>
      <c r="AC143" s="501">
        <v>112.39288999999999</v>
      </c>
      <c r="AD143" s="502">
        <v>3156.15751</v>
      </c>
      <c r="AE143" s="502">
        <v>42068.638229999997</v>
      </c>
      <c r="AF143" s="486">
        <v>6178.0397799999992</v>
      </c>
      <c r="AG143" s="486">
        <v>1876.5811699999999</v>
      </c>
      <c r="AH143" s="486">
        <v>0</v>
      </c>
      <c r="AI143" s="486">
        <v>2093.7497699999999</v>
      </c>
      <c r="AJ143" s="487">
        <v>31920.267509999998</v>
      </c>
      <c r="AK143" s="40"/>
      <c r="AL143" s="419">
        <v>42068.638229999997</v>
      </c>
      <c r="AM143" s="419">
        <v>0</v>
      </c>
    </row>
    <row r="144" spans="1:39" ht="14.4" x14ac:dyDescent="0.3">
      <c r="A144" s="152">
        <v>136</v>
      </c>
      <c r="B144" s="83">
        <v>4701</v>
      </c>
      <c r="C144" s="322" t="s">
        <v>1006</v>
      </c>
      <c r="D144" s="403">
        <v>106.62043</v>
      </c>
      <c r="E144" s="403">
        <v>0</v>
      </c>
      <c r="F144" s="403">
        <v>284.77728000000002</v>
      </c>
      <c r="G144" s="403">
        <v>2.155E-2</v>
      </c>
      <c r="H144" s="357">
        <v>391.41926000000001</v>
      </c>
      <c r="I144" s="403">
        <v>18.865320000000001</v>
      </c>
      <c r="J144" s="403">
        <v>0</v>
      </c>
      <c r="K144" s="403">
        <v>0</v>
      </c>
      <c r="L144" s="403">
        <v>17.721150000000002</v>
      </c>
      <c r="M144" s="403">
        <v>0</v>
      </c>
      <c r="N144" s="403">
        <v>0</v>
      </c>
      <c r="O144" s="403">
        <v>0</v>
      </c>
      <c r="P144" s="403">
        <v>0</v>
      </c>
      <c r="Q144" s="403">
        <v>1.38906</v>
      </c>
      <c r="R144" s="357">
        <v>37.975530000000006</v>
      </c>
      <c r="S144" s="403">
        <v>7.7966800000000003</v>
      </c>
      <c r="T144" s="403">
        <v>0</v>
      </c>
      <c r="U144" s="403">
        <v>0</v>
      </c>
      <c r="V144" s="403">
        <v>0</v>
      </c>
      <c r="W144" s="403">
        <v>0</v>
      </c>
      <c r="X144" s="403">
        <v>0</v>
      </c>
      <c r="Y144" s="403">
        <v>4.8479900000000002</v>
      </c>
      <c r="Z144" s="403">
        <v>0</v>
      </c>
      <c r="AA144" s="403">
        <v>0</v>
      </c>
      <c r="AB144" s="403">
        <v>4.7632300000000001</v>
      </c>
      <c r="AC144" s="403">
        <v>0</v>
      </c>
      <c r="AD144" s="239">
        <v>17.407900000000001</v>
      </c>
      <c r="AE144" s="239">
        <v>446.80268999999998</v>
      </c>
      <c r="AF144" s="233">
        <v>0</v>
      </c>
      <c r="AG144" s="233">
        <v>17.721150000000002</v>
      </c>
      <c r="AH144" s="233">
        <v>0</v>
      </c>
      <c r="AI144" s="233">
        <v>4.8479900000000002</v>
      </c>
      <c r="AJ144" s="488">
        <v>424.23354999999998</v>
      </c>
      <c r="AK144" s="40"/>
      <c r="AL144" s="419">
        <v>446.80268999999998</v>
      </c>
      <c r="AM144" s="419">
        <v>0</v>
      </c>
    </row>
    <row r="145" spans="1:43" ht="14.4" x14ac:dyDescent="0.3">
      <c r="A145" s="60">
        <v>137</v>
      </c>
      <c r="B145" s="83">
        <v>4702</v>
      </c>
      <c r="C145" s="322" t="s">
        <v>1007</v>
      </c>
      <c r="D145" s="403">
        <v>0</v>
      </c>
      <c r="E145" s="403">
        <v>0</v>
      </c>
      <c r="F145" s="403">
        <v>0</v>
      </c>
      <c r="G145" s="403">
        <v>0</v>
      </c>
      <c r="H145" s="357">
        <v>0</v>
      </c>
      <c r="I145" s="403">
        <v>0</v>
      </c>
      <c r="J145" s="403">
        <v>0</v>
      </c>
      <c r="K145" s="403">
        <v>0</v>
      </c>
      <c r="L145" s="403">
        <v>0</v>
      </c>
      <c r="M145" s="403">
        <v>0</v>
      </c>
      <c r="N145" s="403">
        <v>0</v>
      </c>
      <c r="O145" s="403">
        <v>0</v>
      </c>
      <c r="P145" s="403">
        <v>0</v>
      </c>
      <c r="Q145" s="403">
        <v>0</v>
      </c>
      <c r="R145" s="357">
        <v>0</v>
      </c>
      <c r="S145" s="403">
        <v>0</v>
      </c>
      <c r="T145" s="403">
        <v>0</v>
      </c>
      <c r="U145" s="403">
        <v>0</v>
      </c>
      <c r="V145" s="403">
        <v>0</v>
      </c>
      <c r="W145" s="403">
        <v>0</v>
      </c>
      <c r="X145" s="403">
        <v>0</v>
      </c>
      <c r="Y145" s="403">
        <v>0</v>
      </c>
      <c r="Z145" s="403">
        <v>0</v>
      </c>
      <c r="AA145" s="403">
        <v>0</v>
      </c>
      <c r="AB145" s="403">
        <v>0</v>
      </c>
      <c r="AC145" s="403">
        <v>0</v>
      </c>
      <c r="AD145" s="239">
        <v>0</v>
      </c>
      <c r="AE145" s="239">
        <v>0</v>
      </c>
      <c r="AF145" s="233">
        <v>0</v>
      </c>
      <c r="AG145" s="233">
        <v>0</v>
      </c>
      <c r="AH145" s="233">
        <v>0</v>
      </c>
      <c r="AI145" s="233">
        <v>0</v>
      </c>
      <c r="AJ145" s="488">
        <v>0</v>
      </c>
      <c r="AK145" s="40"/>
      <c r="AL145" s="419">
        <v>0</v>
      </c>
      <c r="AM145" s="419">
        <v>0</v>
      </c>
    </row>
    <row r="146" spans="1:43" ht="14.4" x14ac:dyDescent="0.3">
      <c r="A146" s="60">
        <v>138</v>
      </c>
      <c r="B146" s="83">
        <v>4703</v>
      </c>
      <c r="C146" s="322" t="s">
        <v>1008</v>
      </c>
      <c r="D146" s="403">
        <v>1560.4133099999999</v>
      </c>
      <c r="E146" s="403">
        <v>1658.5568499999999</v>
      </c>
      <c r="F146" s="403">
        <v>10342.405699999999</v>
      </c>
      <c r="G146" s="403">
        <v>486.56666999999999</v>
      </c>
      <c r="H146" s="357">
        <v>14047.94253</v>
      </c>
      <c r="I146" s="403">
        <v>1410.5184099999999</v>
      </c>
      <c r="J146" s="403">
        <v>217.96413999999999</v>
      </c>
      <c r="K146" s="403">
        <v>19.684999999999999</v>
      </c>
      <c r="L146" s="403">
        <v>1441.1180899999999</v>
      </c>
      <c r="M146" s="403">
        <v>254.21438000000001</v>
      </c>
      <c r="N146" s="403">
        <v>451.86385000000001</v>
      </c>
      <c r="O146" s="403">
        <v>0.70215000000000005</v>
      </c>
      <c r="P146" s="403">
        <v>37.211829999999999</v>
      </c>
      <c r="Q146" s="403">
        <v>689.13612000000001</v>
      </c>
      <c r="R146" s="357">
        <v>4522.4139700000005</v>
      </c>
      <c r="S146" s="403">
        <v>47.945030000000003</v>
      </c>
      <c r="T146" s="403">
        <v>79.518780000000007</v>
      </c>
      <c r="U146" s="403">
        <v>212.34218000000001</v>
      </c>
      <c r="V146" s="403">
        <v>0.90288000000000002</v>
      </c>
      <c r="W146" s="403">
        <v>1.8413999999999999</v>
      </c>
      <c r="X146" s="403">
        <v>0</v>
      </c>
      <c r="Y146" s="403">
        <v>75.705129999999997</v>
      </c>
      <c r="Z146" s="403">
        <v>0</v>
      </c>
      <c r="AA146" s="403">
        <v>6.9741299999999997</v>
      </c>
      <c r="AB146" s="403">
        <v>683.23861999999997</v>
      </c>
      <c r="AC146" s="403">
        <v>104.74038</v>
      </c>
      <c r="AD146" s="239">
        <v>1213.2085299999999</v>
      </c>
      <c r="AE146" s="239">
        <v>19783.565030000002</v>
      </c>
      <c r="AF146" s="233">
        <v>471.54885000000002</v>
      </c>
      <c r="AG146" s="233">
        <v>1696.2353499999999</v>
      </c>
      <c r="AH146" s="233">
        <v>0</v>
      </c>
      <c r="AI146" s="233">
        <v>187.41964000000002</v>
      </c>
      <c r="AJ146" s="488">
        <v>17428.36119</v>
      </c>
      <c r="AK146" s="40"/>
      <c r="AL146" s="419">
        <v>19783.565029999998</v>
      </c>
      <c r="AM146" s="419">
        <v>0</v>
      </c>
    </row>
    <row r="147" spans="1:43" ht="14.4" x14ac:dyDescent="0.3">
      <c r="A147" s="60">
        <v>139</v>
      </c>
      <c r="B147" s="83">
        <v>4790</v>
      </c>
      <c r="C147" s="322" t="s">
        <v>53</v>
      </c>
      <c r="D147" s="403">
        <v>1475.6393399999999</v>
      </c>
      <c r="E147" s="403">
        <v>10336.05112</v>
      </c>
      <c r="F147" s="403">
        <v>3.0000000000000001E-3</v>
      </c>
      <c r="G147" s="403">
        <v>0</v>
      </c>
      <c r="H147" s="357">
        <v>11811.69346</v>
      </c>
      <c r="I147" s="403">
        <v>1993.77189</v>
      </c>
      <c r="J147" s="403">
        <v>59.7607</v>
      </c>
      <c r="K147" s="403">
        <v>112.121</v>
      </c>
      <c r="L147" s="403">
        <v>157.97617</v>
      </c>
      <c r="M147" s="403">
        <v>4.6485000000000003</v>
      </c>
      <c r="N147" s="403">
        <v>5594.3699299999998</v>
      </c>
      <c r="O147" s="403">
        <v>25.160240000000002</v>
      </c>
      <c r="P147" s="403">
        <v>153.22754</v>
      </c>
      <c r="Q147" s="403">
        <v>0</v>
      </c>
      <c r="R147" s="357">
        <v>8101.0359699999999</v>
      </c>
      <c r="S147" s="403">
        <v>0.15562999999999999</v>
      </c>
      <c r="T147" s="403">
        <v>0</v>
      </c>
      <c r="U147" s="403">
        <v>0</v>
      </c>
      <c r="V147" s="403">
        <v>0</v>
      </c>
      <c r="W147" s="403">
        <v>5.4000000000000001E-4</v>
      </c>
      <c r="X147" s="403">
        <v>0</v>
      </c>
      <c r="Y147" s="403">
        <v>1692.45685</v>
      </c>
      <c r="Z147" s="403">
        <v>0</v>
      </c>
      <c r="AA147" s="403">
        <v>201.37278000000001</v>
      </c>
      <c r="AB147" s="403">
        <v>23.90277</v>
      </c>
      <c r="AC147" s="403">
        <v>7.6525100000000004</v>
      </c>
      <c r="AD147" s="239">
        <v>1925.5410799999997</v>
      </c>
      <c r="AE147" s="239">
        <v>21838.270509999998</v>
      </c>
      <c r="AF147" s="233">
        <v>5706.4909299999999</v>
      </c>
      <c r="AG147" s="233">
        <v>162.62467000000001</v>
      </c>
      <c r="AH147" s="233">
        <v>0</v>
      </c>
      <c r="AI147" s="233">
        <v>1901.4821399999998</v>
      </c>
      <c r="AJ147" s="488">
        <v>14067.672769999999</v>
      </c>
      <c r="AK147" s="40"/>
      <c r="AL147" s="419">
        <v>21838.270509999998</v>
      </c>
      <c r="AM147" s="419">
        <v>0</v>
      </c>
    </row>
    <row r="148" spans="1:43" s="14" customFormat="1" ht="14.4" x14ac:dyDescent="0.3">
      <c r="A148" s="64">
        <v>140</v>
      </c>
      <c r="B148" s="194" t="s">
        <v>1215</v>
      </c>
      <c r="C148" s="14" t="s">
        <v>1215</v>
      </c>
      <c r="D148" s="501">
        <v>43573.427909999999</v>
      </c>
      <c r="E148" s="501">
        <v>23967.97323</v>
      </c>
      <c r="F148" s="501">
        <v>62285.217960000002</v>
      </c>
      <c r="G148" s="501">
        <v>22805.140289999999</v>
      </c>
      <c r="H148" s="356">
        <v>152631.75939000002</v>
      </c>
      <c r="I148" s="501">
        <v>7701.2403700000004</v>
      </c>
      <c r="J148" s="501">
        <v>27005.77547</v>
      </c>
      <c r="K148" s="501">
        <v>5568.47</v>
      </c>
      <c r="L148" s="501">
        <v>24704.176100000001</v>
      </c>
      <c r="M148" s="501">
        <v>7384.37583</v>
      </c>
      <c r="N148" s="501">
        <v>27589.258290000002</v>
      </c>
      <c r="O148" s="501">
        <v>3370.3263200000001</v>
      </c>
      <c r="P148" s="501">
        <v>2520.1594100000002</v>
      </c>
      <c r="Q148" s="501">
        <v>2181.8643499999998</v>
      </c>
      <c r="R148" s="356">
        <v>108025.64614000001</v>
      </c>
      <c r="S148" s="501">
        <v>399.11122</v>
      </c>
      <c r="T148" s="501">
        <v>39.875509999999998</v>
      </c>
      <c r="U148" s="501">
        <v>44.696930000000002</v>
      </c>
      <c r="V148" s="501">
        <v>141.23445000000001</v>
      </c>
      <c r="W148" s="501">
        <v>913.11422000000005</v>
      </c>
      <c r="X148" s="501">
        <v>-1035.88463</v>
      </c>
      <c r="Y148" s="501">
        <v>-3754.1656800000001</v>
      </c>
      <c r="Z148" s="501">
        <v>81.627129999999994</v>
      </c>
      <c r="AA148" s="501">
        <v>591.84992999999997</v>
      </c>
      <c r="AB148" s="501">
        <v>1231.8294900000001</v>
      </c>
      <c r="AC148" s="501">
        <v>637.89928999999995</v>
      </c>
      <c r="AD148" s="502">
        <v>-708.81214000000034</v>
      </c>
      <c r="AE148" s="502">
        <v>259948.59339000005</v>
      </c>
      <c r="AF148" s="486">
        <v>33157.728289999999</v>
      </c>
      <c r="AG148" s="486">
        <v>32229.786380000001</v>
      </c>
      <c r="AH148" s="486">
        <v>0</v>
      </c>
      <c r="AI148" s="486">
        <v>-2524.4164600000004</v>
      </c>
      <c r="AJ148" s="487">
        <v>197085.49518000003</v>
      </c>
      <c r="AK148" s="40"/>
      <c r="AL148" s="419">
        <v>259948.59339000002</v>
      </c>
      <c r="AM148" s="419">
        <v>0</v>
      </c>
    </row>
    <row r="149" spans="1:43" s="14" customFormat="1" ht="14.4" x14ac:dyDescent="0.3">
      <c r="A149" s="61"/>
      <c r="B149" s="194"/>
      <c r="D149" s="502"/>
      <c r="E149" s="502"/>
      <c r="F149" s="502"/>
      <c r="G149" s="502"/>
      <c r="H149" s="357"/>
      <c r="I149" s="502"/>
      <c r="J149" s="502"/>
      <c r="K149" s="502"/>
      <c r="L149" s="502"/>
      <c r="M149" s="502"/>
      <c r="N149" s="502"/>
      <c r="O149" s="502"/>
      <c r="P149" s="502"/>
      <c r="Q149" s="502"/>
      <c r="R149" s="357"/>
      <c r="S149" s="502"/>
      <c r="T149" s="502"/>
      <c r="U149" s="502"/>
      <c r="V149" s="502"/>
      <c r="W149" s="502"/>
      <c r="X149" s="502"/>
      <c r="Y149" s="502"/>
      <c r="Z149" s="502"/>
      <c r="AA149" s="502"/>
      <c r="AB149" s="502"/>
      <c r="AC149" s="502"/>
      <c r="AD149" s="239"/>
      <c r="AE149" s="239"/>
      <c r="AF149" s="233"/>
      <c r="AG149" s="233"/>
      <c r="AH149" s="233"/>
      <c r="AI149" s="233"/>
      <c r="AJ149" s="488"/>
      <c r="AK149" s="40"/>
      <c r="AL149" s="419"/>
      <c r="AM149" s="419"/>
    </row>
    <row r="150" spans="1:43" s="14" customFormat="1" ht="14.4" x14ac:dyDescent="0.3">
      <c r="A150" s="64">
        <v>142</v>
      </c>
      <c r="B150" s="13">
        <v>48</v>
      </c>
      <c r="C150" s="14" t="s">
        <v>1218</v>
      </c>
      <c r="D150" s="501">
        <v>13441.396000000001</v>
      </c>
      <c r="E150" s="501">
        <v>6550</v>
      </c>
      <c r="F150" s="501">
        <v>19600.6486</v>
      </c>
      <c r="G150" s="501">
        <v>5056</v>
      </c>
      <c r="H150" s="356">
        <v>44648.044600000001</v>
      </c>
      <c r="I150" s="501">
        <v>3505.2786900000001</v>
      </c>
      <c r="J150" s="501">
        <v>9793.9</v>
      </c>
      <c r="K150" s="501">
        <v>2283.4070000000002</v>
      </c>
      <c r="L150" s="501">
        <v>8363.4449399999994</v>
      </c>
      <c r="M150" s="501">
        <v>2604</v>
      </c>
      <c r="N150" s="501">
        <v>9912</v>
      </c>
      <c r="O150" s="501">
        <v>1273.3209199999999</v>
      </c>
      <c r="P150" s="501">
        <v>986.21866</v>
      </c>
      <c r="Q150" s="501">
        <v>850</v>
      </c>
      <c r="R150" s="356">
        <v>39571.570209999998</v>
      </c>
      <c r="S150" s="501">
        <v>381.13663000000003</v>
      </c>
      <c r="T150" s="501">
        <v>15.4435</v>
      </c>
      <c r="U150" s="501">
        <v>13.38453</v>
      </c>
      <c r="V150" s="501">
        <v>0</v>
      </c>
      <c r="W150" s="501">
        <v>331.00389999999999</v>
      </c>
      <c r="X150" s="501">
        <v>0</v>
      </c>
      <c r="Y150" s="501">
        <v>0</v>
      </c>
      <c r="Z150" s="501">
        <v>0</v>
      </c>
      <c r="AA150" s="501">
        <v>285.79475000000002</v>
      </c>
      <c r="AB150" s="501">
        <v>446.53818999999999</v>
      </c>
      <c r="AC150" s="501">
        <v>237.03191000000001</v>
      </c>
      <c r="AD150" s="502">
        <v>1710.33341</v>
      </c>
      <c r="AE150" s="502">
        <v>85929.948220000006</v>
      </c>
      <c r="AF150" s="486">
        <v>12195.406999999999</v>
      </c>
      <c r="AG150" s="486">
        <v>10967.444939999999</v>
      </c>
      <c r="AH150" s="486">
        <v>0</v>
      </c>
      <c r="AI150" s="486">
        <v>522.82666000000006</v>
      </c>
      <c r="AJ150" s="487">
        <v>62244.269620000006</v>
      </c>
      <c r="AK150" s="40"/>
      <c r="AL150" s="419">
        <v>85929.948220000006</v>
      </c>
      <c r="AM150" s="419">
        <v>0</v>
      </c>
    </row>
    <row r="151" spans="1:43" ht="14.4" x14ac:dyDescent="0.3">
      <c r="B151" s="85">
        <v>4810</v>
      </c>
      <c r="C151" s="84" t="s">
        <v>1303</v>
      </c>
      <c r="D151" s="403">
        <v>6532.3545100000001</v>
      </c>
      <c r="E151" s="403">
        <v>0</v>
      </c>
      <c r="F151" s="403">
        <v>9400.2729999999992</v>
      </c>
      <c r="G151" s="403">
        <v>2505</v>
      </c>
      <c r="H151" s="357">
        <v>18437.627509999998</v>
      </c>
      <c r="I151" s="403">
        <v>1155.18606</v>
      </c>
      <c r="J151" s="403">
        <v>4050.92</v>
      </c>
      <c r="K151" s="403">
        <v>835.27099999999996</v>
      </c>
      <c r="L151" s="403">
        <v>3206.6355100000001</v>
      </c>
      <c r="M151" s="403">
        <v>1080</v>
      </c>
      <c r="N151" s="403">
        <v>4139</v>
      </c>
      <c r="O151" s="403">
        <v>505.54894999999999</v>
      </c>
      <c r="P151" s="403">
        <v>377.74554999999998</v>
      </c>
      <c r="Q151" s="403">
        <v>340</v>
      </c>
      <c r="R151" s="357">
        <v>15690.307069999999</v>
      </c>
      <c r="S151" s="403">
        <v>92.749979999999994</v>
      </c>
      <c r="T151" s="403">
        <v>5.9704300000000003</v>
      </c>
      <c r="U151" s="403">
        <v>6.7045500000000002</v>
      </c>
      <c r="V151" s="403">
        <v>0</v>
      </c>
      <c r="W151" s="403">
        <v>136.96713</v>
      </c>
      <c r="X151" s="403">
        <v>0</v>
      </c>
      <c r="Y151" s="403">
        <v>0</v>
      </c>
      <c r="Z151" s="403">
        <v>0</v>
      </c>
      <c r="AA151" s="403">
        <v>98.155810000000002</v>
      </c>
      <c r="AB151" s="403">
        <v>184.77441999999999</v>
      </c>
      <c r="AC151" s="403">
        <v>95.684899999999999</v>
      </c>
      <c r="AD151" s="239">
        <v>621.00721999999996</v>
      </c>
      <c r="AE151" s="239">
        <v>34748.941800000001</v>
      </c>
      <c r="AF151" s="233">
        <v>4974.2709999999997</v>
      </c>
      <c r="AG151" s="233">
        <v>4286.6355100000001</v>
      </c>
      <c r="AH151" s="486">
        <v>0</v>
      </c>
      <c r="AI151" s="233">
        <v>193.84071</v>
      </c>
      <c r="AJ151" s="488">
        <v>25294.194579999999</v>
      </c>
      <c r="AK151" s="42"/>
      <c r="AL151" s="420">
        <v>34748.941800000001</v>
      </c>
      <c r="AM151" s="420">
        <v>0</v>
      </c>
    </row>
    <row r="152" spans="1:43" ht="14.4" x14ac:dyDescent="0.3">
      <c r="B152" s="85">
        <v>4815</v>
      </c>
      <c r="C152" s="84" t="s">
        <v>1301</v>
      </c>
      <c r="D152" s="403">
        <v>6909.0414899999996</v>
      </c>
      <c r="E152" s="403">
        <v>6550</v>
      </c>
      <c r="F152" s="403">
        <v>10200.375599999999</v>
      </c>
      <c r="G152" s="403">
        <v>2551</v>
      </c>
      <c r="H152" s="357">
        <v>26210.417089999999</v>
      </c>
      <c r="I152" s="403">
        <v>2350.0926300000001</v>
      </c>
      <c r="J152" s="403">
        <v>5742.98</v>
      </c>
      <c r="K152" s="403">
        <v>1448.136</v>
      </c>
      <c r="L152" s="403">
        <v>5156.8094300000002</v>
      </c>
      <c r="M152" s="403">
        <v>1524</v>
      </c>
      <c r="N152" s="403">
        <v>5773</v>
      </c>
      <c r="O152" s="403">
        <v>767.77197000000001</v>
      </c>
      <c r="P152" s="403">
        <v>608.47311000000002</v>
      </c>
      <c r="Q152" s="403">
        <v>510</v>
      </c>
      <c r="R152" s="357">
        <v>23881.263139999999</v>
      </c>
      <c r="S152" s="403">
        <v>288.38664999999997</v>
      </c>
      <c r="T152" s="403">
        <v>9.4730699999999999</v>
      </c>
      <c r="U152" s="403">
        <v>6.6799799999999996</v>
      </c>
      <c r="V152" s="403">
        <v>0</v>
      </c>
      <c r="W152" s="403">
        <v>194.03676999999999</v>
      </c>
      <c r="X152" s="403">
        <v>0</v>
      </c>
      <c r="Y152" s="403">
        <v>0</v>
      </c>
      <c r="Z152" s="403">
        <v>0</v>
      </c>
      <c r="AA152" s="403">
        <v>187.63893999999999</v>
      </c>
      <c r="AB152" s="403">
        <v>261.76377000000002</v>
      </c>
      <c r="AC152" s="403">
        <v>141.34701000000001</v>
      </c>
      <c r="AD152" s="239">
        <v>1089.32619</v>
      </c>
      <c r="AE152" s="239">
        <v>51181.006419999998</v>
      </c>
      <c r="AF152" s="233">
        <v>7221.1360000000004</v>
      </c>
      <c r="AG152" s="233">
        <v>6680.8094300000002</v>
      </c>
      <c r="AH152" s="486">
        <v>0</v>
      </c>
      <c r="AI152" s="233">
        <v>328.98595</v>
      </c>
      <c r="AJ152" s="488">
        <v>36950.075039999996</v>
      </c>
      <c r="AK152" s="42"/>
      <c r="AL152" s="420">
        <v>51181.006419999998</v>
      </c>
      <c r="AM152" s="420">
        <v>0</v>
      </c>
    </row>
    <row r="153" spans="1:43" ht="14.4" x14ac:dyDescent="0.3">
      <c r="B153" s="85">
        <v>4890</v>
      </c>
      <c r="C153" s="84" t="s">
        <v>1300</v>
      </c>
      <c r="D153" s="403">
        <v>0</v>
      </c>
      <c r="E153" s="403">
        <v>0</v>
      </c>
      <c r="F153" s="403">
        <v>0</v>
      </c>
      <c r="G153" s="403">
        <v>0</v>
      </c>
      <c r="H153" s="357">
        <v>0</v>
      </c>
      <c r="I153" s="403">
        <v>0</v>
      </c>
      <c r="J153" s="403">
        <v>0</v>
      </c>
      <c r="K153" s="403">
        <v>0</v>
      </c>
      <c r="L153" s="403">
        <v>0</v>
      </c>
      <c r="M153" s="403">
        <v>0</v>
      </c>
      <c r="N153" s="403">
        <v>0</v>
      </c>
      <c r="O153" s="403">
        <v>0</v>
      </c>
      <c r="P153" s="403">
        <v>0</v>
      </c>
      <c r="Q153" s="403">
        <v>0</v>
      </c>
      <c r="R153" s="357">
        <v>0</v>
      </c>
      <c r="S153" s="403">
        <v>0</v>
      </c>
      <c r="T153" s="403">
        <v>0</v>
      </c>
      <c r="U153" s="403">
        <v>0</v>
      </c>
      <c r="V153" s="403">
        <v>0</v>
      </c>
      <c r="W153" s="403">
        <v>0</v>
      </c>
      <c r="X153" s="403">
        <v>0</v>
      </c>
      <c r="Y153" s="403">
        <v>0</v>
      </c>
      <c r="Z153" s="403">
        <v>0</v>
      </c>
      <c r="AA153" s="403">
        <v>0</v>
      </c>
      <c r="AB153" s="403">
        <v>0</v>
      </c>
      <c r="AC153" s="403">
        <v>0</v>
      </c>
      <c r="AD153" s="239">
        <v>0</v>
      </c>
      <c r="AE153" s="239">
        <v>0</v>
      </c>
      <c r="AF153" s="233">
        <v>0</v>
      </c>
      <c r="AG153" s="233">
        <v>0</v>
      </c>
      <c r="AH153" s="486">
        <v>0</v>
      </c>
      <c r="AI153" s="233">
        <v>0</v>
      </c>
      <c r="AJ153" s="488">
        <v>0</v>
      </c>
      <c r="AK153" s="42"/>
      <c r="AL153" s="420">
        <v>0</v>
      </c>
      <c r="AM153" s="420">
        <v>0</v>
      </c>
    </row>
    <row r="154" spans="1:43" s="14" customFormat="1" ht="14.4" x14ac:dyDescent="0.3">
      <c r="A154" s="64"/>
      <c r="B154" s="13"/>
      <c r="D154" s="502"/>
      <c r="E154" s="502"/>
      <c r="F154" s="502"/>
      <c r="G154" s="502"/>
      <c r="H154" s="357"/>
      <c r="I154" s="502"/>
      <c r="J154" s="502"/>
      <c r="K154" s="502"/>
      <c r="L154" s="502"/>
      <c r="M154" s="502"/>
      <c r="N154" s="502"/>
      <c r="O154" s="502"/>
      <c r="P154" s="502"/>
      <c r="Q154" s="502"/>
      <c r="R154" s="357"/>
      <c r="S154" s="502"/>
      <c r="T154" s="502"/>
      <c r="U154" s="502"/>
      <c r="V154" s="502"/>
      <c r="W154" s="502"/>
      <c r="X154" s="502"/>
      <c r="Y154" s="502"/>
      <c r="Z154" s="502"/>
      <c r="AA154" s="502"/>
      <c r="AB154" s="502"/>
      <c r="AC154" s="502"/>
      <c r="AD154" s="239"/>
      <c r="AE154" s="239"/>
      <c r="AF154" s="233"/>
      <c r="AG154" s="233"/>
      <c r="AH154" s="233"/>
      <c r="AI154" s="233"/>
      <c r="AJ154" s="488"/>
      <c r="AK154" s="40"/>
      <c r="AL154" s="419"/>
      <c r="AM154" s="419"/>
    </row>
    <row r="155" spans="1:43" s="14" customFormat="1" ht="14.4" x14ac:dyDescent="0.3">
      <c r="A155" s="64">
        <v>144</v>
      </c>
      <c r="B155" s="194" t="s">
        <v>1216</v>
      </c>
      <c r="C155" s="14" t="s">
        <v>1216</v>
      </c>
      <c r="D155" s="501">
        <v>30132.031910000002</v>
      </c>
      <c r="E155" s="501">
        <v>17417.97323</v>
      </c>
      <c r="F155" s="501">
        <v>42684.569360000001</v>
      </c>
      <c r="G155" s="501">
        <v>17749.140289999999</v>
      </c>
      <c r="H155" s="356">
        <v>107983.71479</v>
      </c>
      <c r="I155" s="501">
        <v>4195.9616800000003</v>
      </c>
      <c r="J155" s="501">
        <v>17211.875469999999</v>
      </c>
      <c r="K155" s="501">
        <v>3285.0630000000001</v>
      </c>
      <c r="L155" s="501">
        <v>16340.731159999999</v>
      </c>
      <c r="M155" s="501">
        <v>4780.37583</v>
      </c>
      <c r="N155" s="501">
        <v>17677.258290000002</v>
      </c>
      <c r="O155" s="501">
        <v>2097.0054</v>
      </c>
      <c r="P155" s="501">
        <v>1533.94075</v>
      </c>
      <c r="Q155" s="501">
        <v>1331.8643500000001</v>
      </c>
      <c r="R155" s="356">
        <v>68454.075929999992</v>
      </c>
      <c r="S155" s="501">
        <v>17.974589999999999</v>
      </c>
      <c r="T155" s="501">
        <v>24.432009999999998</v>
      </c>
      <c r="U155" s="501">
        <v>31.3124</v>
      </c>
      <c r="V155" s="501">
        <v>141.23445000000001</v>
      </c>
      <c r="W155" s="501">
        <v>582.11032</v>
      </c>
      <c r="X155" s="501">
        <v>-1035.88463</v>
      </c>
      <c r="Y155" s="501">
        <v>-3754.1656800000001</v>
      </c>
      <c r="Z155" s="501">
        <v>81.627129999999994</v>
      </c>
      <c r="AA155" s="501">
        <v>306.05518000000001</v>
      </c>
      <c r="AB155" s="501">
        <v>785.29129999999998</v>
      </c>
      <c r="AC155" s="501">
        <v>400.86738000000003</v>
      </c>
      <c r="AD155" s="502">
        <v>-2419.1455500000002</v>
      </c>
      <c r="AE155" s="502">
        <v>174018.64517</v>
      </c>
      <c r="AF155" s="486">
        <v>20962.32129</v>
      </c>
      <c r="AG155" s="486">
        <v>21262.34144</v>
      </c>
      <c r="AH155" s="486">
        <v>0</v>
      </c>
      <c r="AI155" s="486">
        <v>-3047.2431200000001</v>
      </c>
      <c r="AJ155" s="487">
        <v>134841.22556000002</v>
      </c>
      <c r="AK155" s="40"/>
      <c r="AL155" s="419">
        <v>174018.64517000003</v>
      </c>
      <c r="AM155" s="419">
        <v>0</v>
      </c>
    </row>
    <row r="156" spans="1:43" x14ac:dyDescent="0.25">
      <c r="A156" s="64"/>
      <c r="B156" s="90"/>
      <c r="C156" s="323"/>
      <c r="D156" s="504"/>
      <c r="E156" s="504"/>
      <c r="F156" s="504"/>
      <c r="G156" s="504"/>
      <c r="H156" s="118"/>
      <c r="I156" s="504"/>
      <c r="J156" s="504"/>
      <c r="K156" s="504"/>
      <c r="L156" s="504"/>
      <c r="M156" s="504"/>
      <c r="N156" s="504"/>
      <c r="O156" s="504"/>
      <c r="P156" s="504"/>
      <c r="Q156" s="504"/>
      <c r="R156" s="110"/>
      <c r="S156" s="504"/>
      <c r="T156" s="504"/>
      <c r="U156" s="504"/>
      <c r="V156" s="504"/>
      <c r="W156" s="504"/>
      <c r="X156" s="504"/>
      <c r="Y156" s="504"/>
      <c r="Z156" s="504"/>
      <c r="AA156" s="504"/>
      <c r="AB156" s="504"/>
      <c r="AC156" s="504"/>
      <c r="AD156" s="110"/>
      <c r="AE156" s="118"/>
      <c r="AF156" s="136"/>
      <c r="AG156" s="136"/>
      <c r="AH156" s="136"/>
      <c r="AI156" s="136"/>
      <c r="AJ156" s="371"/>
      <c r="AK156" s="40"/>
      <c r="AL156" s="419"/>
      <c r="AM156" s="419"/>
    </row>
    <row r="157" spans="1:43" s="14" customFormat="1" x14ac:dyDescent="0.25">
      <c r="A157" s="64"/>
      <c r="B157" s="6" t="s">
        <v>1138</v>
      </c>
      <c r="D157" s="93">
        <v>0</v>
      </c>
      <c r="E157" s="93">
        <v>0</v>
      </c>
      <c r="F157" s="482">
        <v>-8.0035533756017685E-11</v>
      </c>
      <c r="G157" s="93">
        <v>0</v>
      </c>
      <c r="H157" s="93">
        <v>-1.1641532182693481E-10</v>
      </c>
      <c r="I157" s="93">
        <v>7.2759576141834259E-12</v>
      </c>
      <c r="J157" s="93">
        <v>0</v>
      </c>
      <c r="K157" s="93">
        <v>0</v>
      </c>
      <c r="L157" s="93">
        <v>0</v>
      </c>
      <c r="M157" s="93">
        <v>0</v>
      </c>
      <c r="N157" s="93">
        <v>0</v>
      </c>
      <c r="O157" s="93">
        <v>0</v>
      </c>
      <c r="P157" s="93">
        <v>5.6843418860808015E-12</v>
      </c>
      <c r="Q157" s="93">
        <v>-3.4106051316484809E-12</v>
      </c>
      <c r="R157" s="93">
        <v>0</v>
      </c>
      <c r="S157" s="93">
        <v>-1.6271428648906294E-12</v>
      </c>
      <c r="T157" s="93">
        <v>-4.4764192352886312E-13</v>
      </c>
      <c r="U157" s="93">
        <v>-2.5224267119483557E-13</v>
      </c>
      <c r="V157" s="93">
        <v>-3.694822225952521E-13</v>
      </c>
      <c r="W157" s="93">
        <v>0</v>
      </c>
      <c r="X157" s="93">
        <v>0</v>
      </c>
      <c r="Y157" s="93">
        <v>0</v>
      </c>
      <c r="Z157" s="93">
        <v>1.4210854715202004E-13</v>
      </c>
      <c r="AA157" s="93">
        <v>-1.1937117960769683E-12</v>
      </c>
      <c r="AB157" s="93">
        <v>0</v>
      </c>
      <c r="AC157" s="93">
        <v>0</v>
      </c>
      <c r="AD157" s="102">
        <v>-3.7481129311345285E-12</v>
      </c>
      <c r="AE157" s="102">
        <v>-1.2016343475806934E-10</v>
      </c>
      <c r="AF157" s="102">
        <v>-7.6088468858870328E-11</v>
      </c>
      <c r="AG157" s="93">
        <v>0</v>
      </c>
      <c r="AH157" s="134">
        <v>0</v>
      </c>
      <c r="AI157" s="93">
        <v>0</v>
      </c>
      <c r="AJ157" s="93">
        <v>-6.1118043959140778E-10</v>
      </c>
      <c r="AK157" s="93" t="e">
        <v>#REF!</v>
      </c>
      <c r="AL157" s="421" t="e">
        <v>#REF!</v>
      </c>
      <c r="AM157" s="421" t="e">
        <v>#REF!</v>
      </c>
      <c r="AN157" s="93"/>
      <c r="AO157" s="93"/>
      <c r="AP157" s="93"/>
      <c r="AQ157" s="93"/>
    </row>
    <row r="158" spans="1:43" x14ac:dyDescent="0.25"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S158" s="94"/>
      <c r="T158" s="94"/>
      <c r="U158" s="94"/>
      <c r="V158" s="94"/>
      <c r="AE158" s="102"/>
    </row>
    <row r="159" spans="1:43" s="14" customFormat="1" x14ac:dyDescent="0.25">
      <c r="A159" s="64"/>
      <c r="B159" s="14" t="s">
        <v>729</v>
      </c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93"/>
      <c r="S159" s="102"/>
      <c r="T159" s="102"/>
      <c r="U159" s="102"/>
      <c r="V159" s="102"/>
      <c r="AE159" s="102"/>
      <c r="AL159" s="422"/>
      <c r="AM159" s="422"/>
    </row>
    <row r="160" spans="1:43" s="14" customFormat="1" x14ac:dyDescent="0.25">
      <c r="A160" s="64"/>
      <c r="B160" s="14" t="s">
        <v>1222</v>
      </c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93"/>
      <c r="S160" s="102"/>
      <c r="T160" s="102"/>
      <c r="U160" s="102"/>
      <c r="V160" s="102"/>
      <c r="AE160" s="102"/>
      <c r="AL160" s="422"/>
      <c r="AM160" s="422"/>
    </row>
    <row r="161" spans="1:39" s="14" customFormat="1" x14ac:dyDescent="0.25">
      <c r="A161" s="64"/>
      <c r="B161" s="14" t="s">
        <v>1228</v>
      </c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93"/>
      <c r="S161" s="102"/>
      <c r="T161" s="102"/>
      <c r="U161" s="102"/>
      <c r="V161" s="102"/>
      <c r="AE161" s="102"/>
      <c r="AL161" s="422"/>
      <c r="AM161" s="422"/>
    </row>
    <row r="162" spans="1:39" x14ac:dyDescent="0.25">
      <c r="B162" s="84" t="s">
        <v>1225</v>
      </c>
      <c r="AE162" s="102"/>
    </row>
    <row r="163" spans="1:39" x14ac:dyDescent="0.25">
      <c r="B163" s="84" t="s">
        <v>1226</v>
      </c>
      <c r="AE163" s="102"/>
    </row>
    <row r="164" spans="1:39" x14ac:dyDescent="0.25">
      <c r="B164" s="84" t="s">
        <v>1227</v>
      </c>
      <c r="AE164" s="102"/>
    </row>
    <row r="165" spans="1:39" x14ac:dyDescent="0.25">
      <c r="B165" s="84" t="s">
        <v>1287</v>
      </c>
      <c r="AE165" s="102"/>
    </row>
    <row r="166" spans="1:39" x14ac:dyDescent="0.25">
      <c r="B166" s="84" t="s">
        <v>1234</v>
      </c>
      <c r="AE166" s="102"/>
    </row>
    <row r="167" spans="1:39" x14ac:dyDescent="0.25">
      <c r="AE167" s="102"/>
    </row>
    <row r="168" spans="1:39" s="60" customFormat="1" x14ac:dyDescent="0.25"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302"/>
      <c r="S168" s="137"/>
      <c r="T168" s="137"/>
      <c r="U168" s="137"/>
      <c r="V168" s="137"/>
      <c r="AE168" s="303"/>
      <c r="AL168" s="415"/>
      <c r="AM168" s="415"/>
    </row>
    <row r="169" spans="1:39" s="60" customFormat="1" x14ac:dyDescent="0.25">
      <c r="C169" s="60">
        <v>5</v>
      </c>
      <c r="D169" s="304" t="s">
        <v>362</v>
      </c>
      <c r="E169" s="304">
        <v>299270.60967999999</v>
      </c>
      <c r="F169" s="304">
        <v>367453.56670000002</v>
      </c>
      <c r="G169" s="304">
        <v>705544.93674000003</v>
      </c>
      <c r="H169" s="304">
        <v>261473.94469999999</v>
      </c>
      <c r="I169" s="304">
        <v>1633743.0578200002</v>
      </c>
      <c r="J169" s="304">
        <v>105658.07272</v>
      </c>
      <c r="K169" s="304">
        <v>155877.01172000001</v>
      </c>
      <c r="L169" s="304">
        <v>21761.114000000001</v>
      </c>
      <c r="M169" s="304">
        <v>223024.60159000001</v>
      </c>
      <c r="N169" s="304">
        <v>55613.601199999997</v>
      </c>
      <c r="O169" s="304">
        <v>157458.71382</v>
      </c>
      <c r="P169" s="304">
        <v>29005.341189999999</v>
      </c>
      <c r="Q169" s="304">
        <v>37690.201699999998</v>
      </c>
      <c r="R169" s="304">
        <v>69546.879790000006</v>
      </c>
      <c r="S169" s="137">
        <v>855635.5377300001</v>
      </c>
      <c r="T169" s="137">
        <v>24096.372940000001</v>
      </c>
      <c r="U169" s="137">
        <v>10820.69944</v>
      </c>
      <c r="V169" s="137">
        <v>2618.06113</v>
      </c>
      <c r="W169" s="304">
        <v>2235.0725200000002</v>
      </c>
      <c r="X169" s="304">
        <v>6118.7028300000002</v>
      </c>
      <c r="Y169" s="304">
        <v>1417.6034099999999</v>
      </c>
      <c r="Z169" s="304">
        <v>7859.6063899999999</v>
      </c>
      <c r="AA169" s="304">
        <v>3341.96738</v>
      </c>
      <c r="AB169" s="304">
        <v>10235.67373</v>
      </c>
      <c r="AC169" s="304">
        <v>19233.739809999999</v>
      </c>
      <c r="AD169" s="304">
        <v>8954.1829799999996</v>
      </c>
      <c r="AE169" s="304">
        <v>96931.682560000001</v>
      </c>
      <c r="AF169" s="304">
        <v>2586310.2781100003</v>
      </c>
      <c r="AG169" s="304">
        <v>179219.82782000001</v>
      </c>
      <c r="AH169" s="304">
        <v>280873.27531</v>
      </c>
      <c r="AI169" s="304">
        <v>0</v>
      </c>
      <c r="AL169" s="415"/>
      <c r="AM169" s="415"/>
    </row>
    <row r="170" spans="1:39" s="60" customFormat="1" x14ac:dyDescent="0.25">
      <c r="C170" s="60">
        <v>4</v>
      </c>
      <c r="D170" s="304" t="s">
        <v>241</v>
      </c>
      <c r="E170" s="304">
        <v>269138.57776999997</v>
      </c>
      <c r="F170" s="304">
        <v>350035.59347000002</v>
      </c>
      <c r="G170" s="304">
        <v>662860.36737999995</v>
      </c>
      <c r="H170" s="304">
        <v>243724.80441000001</v>
      </c>
      <c r="I170" s="304">
        <v>1525759.3430300001</v>
      </c>
      <c r="J170" s="304">
        <v>101462.11104</v>
      </c>
      <c r="K170" s="304">
        <v>138665.13625000001</v>
      </c>
      <c r="L170" s="304">
        <v>18476.050999999999</v>
      </c>
      <c r="M170" s="304">
        <v>206683.87043000001</v>
      </c>
      <c r="N170" s="304">
        <v>50833.22537</v>
      </c>
      <c r="O170" s="304">
        <v>139781.45553000001</v>
      </c>
      <c r="P170" s="304">
        <v>26908.335790000001</v>
      </c>
      <c r="Q170" s="304">
        <v>36156.260950000004</v>
      </c>
      <c r="R170" s="304">
        <v>68215.015440000003</v>
      </c>
      <c r="S170" s="137">
        <v>787181.46180000016</v>
      </c>
      <c r="T170" s="137">
        <v>24078.398349999999</v>
      </c>
      <c r="U170" s="137">
        <v>10796.26743</v>
      </c>
      <c r="V170" s="137">
        <v>2586.7487299999998</v>
      </c>
      <c r="W170" s="304">
        <v>2093.8380699999998</v>
      </c>
      <c r="X170" s="304">
        <v>5536.5925100000004</v>
      </c>
      <c r="Y170" s="304">
        <v>2453.4880400000002</v>
      </c>
      <c r="Z170" s="304">
        <v>11613.772070000001</v>
      </c>
      <c r="AA170" s="304">
        <v>3260.3402500000002</v>
      </c>
      <c r="AB170" s="304">
        <v>9929.6185499999992</v>
      </c>
      <c r="AC170" s="304">
        <v>18448.448509999998</v>
      </c>
      <c r="AD170" s="304">
        <v>8553.3155999999999</v>
      </c>
      <c r="AE170" s="304">
        <v>99350.828110000002</v>
      </c>
      <c r="AF170" s="304">
        <v>2412291.6329400004</v>
      </c>
      <c r="AG170" s="304">
        <v>158257.50653000001</v>
      </c>
      <c r="AH170" s="304">
        <v>259610.93387000001</v>
      </c>
      <c r="AI170" s="304">
        <v>0</v>
      </c>
      <c r="AL170" s="415"/>
      <c r="AM170" s="415"/>
    </row>
    <row r="171" spans="1:39" s="60" customFormat="1" x14ac:dyDescent="0.25">
      <c r="D171" s="304"/>
      <c r="E171" s="304">
        <v>30132.03191000002</v>
      </c>
      <c r="F171" s="304">
        <v>17417.973230000003</v>
      </c>
      <c r="G171" s="304">
        <v>42684.569360000081</v>
      </c>
      <c r="H171" s="304">
        <v>17749.140289999981</v>
      </c>
      <c r="I171" s="304">
        <v>107983.71479000011</v>
      </c>
      <c r="J171" s="304">
        <v>4195.9616799999931</v>
      </c>
      <c r="K171" s="304">
        <v>17211.875469999999</v>
      </c>
      <c r="L171" s="304">
        <v>3285.0630000000019</v>
      </c>
      <c r="M171" s="304">
        <v>16340.731159999996</v>
      </c>
      <c r="N171" s="304">
        <v>4780.3758299999972</v>
      </c>
      <c r="O171" s="304">
        <v>17677.258289999998</v>
      </c>
      <c r="P171" s="304">
        <v>2097.0053999999982</v>
      </c>
      <c r="Q171" s="304">
        <v>1533.9407499999943</v>
      </c>
      <c r="R171" s="304">
        <v>1331.8643500000035</v>
      </c>
      <c r="S171" s="137">
        <v>68454.075929999934</v>
      </c>
      <c r="T171" s="137">
        <v>17.974590000001626</v>
      </c>
      <c r="U171" s="137">
        <v>24.432010000000446</v>
      </c>
      <c r="V171" s="137">
        <v>31.312400000000252</v>
      </c>
      <c r="W171" s="304">
        <v>141.23445000000038</v>
      </c>
      <c r="X171" s="304">
        <v>582.11031999999977</v>
      </c>
      <c r="Y171" s="304">
        <v>-1035.8846300000002</v>
      </c>
      <c r="Z171" s="304">
        <v>-3754.165680000001</v>
      </c>
      <c r="AA171" s="304">
        <v>81.627129999999852</v>
      </c>
      <c r="AB171" s="304">
        <v>306.0551800000012</v>
      </c>
      <c r="AC171" s="304">
        <v>785.29130000000077</v>
      </c>
      <c r="AD171" s="304">
        <v>400.86737999999968</v>
      </c>
      <c r="AE171" s="304">
        <v>-2419.1455500000011</v>
      </c>
      <c r="AF171" s="304">
        <v>174018.64516999992</v>
      </c>
      <c r="AG171" s="304">
        <v>20962.321289999993</v>
      </c>
      <c r="AH171" s="304">
        <v>21262.341439999989</v>
      </c>
      <c r="AI171" s="304">
        <v>0</v>
      </c>
      <c r="AL171" s="415"/>
      <c r="AM171" s="415"/>
    </row>
    <row r="172" spans="1:39" s="60" customFormat="1" x14ac:dyDescent="0.25">
      <c r="C172" s="60">
        <v>3603</v>
      </c>
      <c r="D172" s="304" t="s">
        <v>860</v>
      </c>
      <c r="E172" s="304">
        <v>0</v>
      </c>
      <c r="F172" s="304">
        <v>0</v>
      </c>
      <c r="G172" s="304">
        <v>0</v>
      </c>
      <c r="H172" s="304">
        <v>0</v>
      </c>
      <c r="I172" s="304">
        <v>0</v>
      </c>
      <c r="J172" s="304">
        <v>0</v>
      </c>
      <c r="K172" s="304">
        <v>0</v>
      </c>
      <c r="L172" s="304">
        <v>0</v>
      </c>
      <c r="M172" s="304">
        <v>0</v>
      </c>
      <c r="N172" s="304">
        <v>0</v>
      </c>
      <c r="O172" s="304">
        <v>0</v>
      </c>
      <c r="P172" s="304">
        <v>0</v>
      </c>
      <c r="Q172" s="304">
        <v>0</v>
      </c>
      <c r="R172" s="304">
        <v>0</v>
      </c>
      <c r="S172" s="137">
        <v>0</v>
      </c>
      <c r="T172" s="137">
        <v>0</v>
      </c>
      <c r="U172" s="137">
        <v>0</v>
      </c>
      <c r="V172" s="137">
        <v>0</v>
      </c>
      <c r="W172" s="304">
        <v>0</v>
      </c>
      <c r="X172" s="304">
        <v>0</v>
      </c>
      <c r="Y172" s="304">
        <v>0</v>
      </c>
      <c r="Z172" s="304">
        <v>0</v>
      </c>
      <c r="AA172" s="304">
        <v>0</v>
      </c>
      <c r="AB172" s="304">
        <v>0</v>
      </c>
      <c r="AC172" s="304">
        <v>0</v>
      </c>
      <c r="AD172" s="304">
        <v>0</v>
      </c>
      <c r="AE172" s="304">
        <v>0</v>
      </c>
      <c r="AF172" s="304">
        <v>0</v>
      </c>
      <c r="AG172" s="304">
        <v>0</v>
      </c>
      <c r="AH172" s="304">
        <v>0</v>
      </c>
      <c r="AI172" s="304">
        <v>0</v>
      </c>
      <c r="AL172" s="415"/>
      <c r="AM172" s="415"/>
    </row>
    <row r="173" spans="1:39" s="60" customFormat="1" x14ac:dyDescent="0.25">
      <c r="C173" s="60">
        <v>3604</v>
      </c>
      <c r="D173" s="304" t="s">
        <v>359</v>
      </c>
      <c r="E173" s="304">
        <v>0</v>
      </c>
      <c r="F173" s="304">
        <v>0</v>
      </c>
      <c r="G173" s="304">
        <v>0</v>
      </c>
      <c r="H173" s="304">
        <v>0</v>
      </c>
      <c r="I173" s="304">
        <v>0</v>
      </c>
      <c r="J173" s="304">
        <v>0</v>
      </c>
      <c r="K173" s="304">
        <v>0</v>
      </c>
      <c r="L173" s="304">
        <v>0</v>
      </c>
      <c r="M173" s="304">
        <v>0</v>
      </c>
      <c r="N173" s="304">
        <v>0</v>
      </c>
      <c r="O173" s="304">
        <v>0</v>
      </c>
      <c r="P173" s="304">
        <v>0</v>
      </c>
      <c r="Q173" s="304">
        <v>0</v>
      </c>
      <c r="R173" s="304">
        <v>0</v>
      </c>
      <c r="S173" s="137">
        <v>0</v>
      </c>
      <c r="T173" s="137">
        <v>0</v>
      </c>
      <c r="U173" s="137">
        <v>0</v>
      </c>
      <c r="V173" s="137">
        <v>0</v>
      </c>
      <c r="W173" s="304">
        <v>0</v>
      </c>
      <c r="X173" s="304">
        <v>0</v>
      </c>
      <c r="Y173" s="304">
        <v>0</v>
      </c>
      <c r="Z173" s="304">
        <v>0</v>
      </c>
      <c r="AA173" s="304">
        <v>0</v>
      </c>
      <c r="AB173" s="304">
        <v>0</v>
      </c>
      <c r="AC173" s="304">
        <v>0</v>
      </c>
      <c r="AD173" s="304">
        <v>0</v>
      </c>
      <c r="AE173" s="304">
        <v>0</v>
      </c>
      <c r="AF173" s="304">
        <v>0</v>
      </c>
      <c r="AG173" s="304">
        <v>0</v>
      </c>
      <c r="AH173" s="304">
        <v>0</v>
      </c>
      <c r="AI173" s="304">
        <v>0</v>
      </c>
      <c r="AL173" s="415"/>
      <c r="AM173" s="415"/>
    </row>
    <row r="174" spans="1:39" s="60" customFormat="1" x14ac:dyDescent="0.25"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302"/>
      <c r="S174" s="137"/>
      <c r="T174" s="137"/>
      <c r="U174" s="137"/>
      <c r="V174" s="137"/>
      <c r="AE174" s="303"/>
      <c r="AL174" s="415"/>
      <c r="AM174" s="415"/>
    </row>
    <row r="175" spans="1:39" s="60" customFormat="1" x14ac:dyDescent="0.25">
      <c r="D175" s="137"/>
      <c r="E175" s="304">
        <v>0</v>
      </c>
      <c r="F175" s="304">
        <v>0</v>
      </c>
      <c r="G175" s="304">
        <v>0</v>
      </c>
      <c r="H175" s="304">
        <v>0</v>
      </c>
      <c r="I175" s="304">
        <v>0</v>
      </c>
      <c r="J175" s="304">
        <v>0</v>
      </c>
      <c r="K175" s="304">
        <v>0</v>
      </c>
      <c r="L175" s="304">
        <v>0</v>
      </c>
      <c r="M175" s="304">
        <v>0</v>
      </c>
      <c r="N175" s="304">
        <v>0</v>
      </c>
      <c r="O175" s="304">
        <v>0</v>
      </c>
      <c r="P175" s="304">
        <v>0</v>
      </c>
      <c r="Q175" s="304">
        <v>0</v>
      </c>
      <c r="R175" s="304">
        <v>0</v>
      </c>
      <c r="S175" s="137">
        <v>0</v>
      </c>
      <c r="T175" s="137">
        <v>0</v>
      </c>
      <c r="U175" s="137">
        <v>0</v>
      </c>
      <c r="V175" s="137">
        <v>0</v>
      </c>
      <c r="W175" s="304">
        <v>0</v>
      </c>
      <c r="X175" s="304">
        <v>0</v>
      </c>
      <c r="Y175" s="304">
        <v>0</v>
      </c>
      <c r="Z175" s="304">
        <v>0</v>
      </c>
      <c r="AA175" s="304">
        <v>0</v>
      </c>
      <c r="AB175" s="304">
        <v>0</v>
      </c>
      <c r="AC175" s="304">
        <v>0</v>
      </c>
      <c r="AD175" s="304">
        <v>0</v>
      </c>
      <c r="AE175" s="304">
        <v>0</v>
      </c>
      <c r="AF175" s="304">
        <v>0</v>
      </c>
      <c r="AG175" s="304">
        <v>0</v>
      </c>
      <c r="AH175" s="304">
        <v>0</v>
      </c>
      <c r="AI175" s="304">
        <v>0</v>
      </c>
      <c r="AL175" s="415"/>
      <c r="AM175" s="415"/>
    </row>
    <row r="176" spans="1:39" s="60" customFormat="1" x14ac:dyDescent="0.25">
      <c r="D176" s="137"/>
      <c r="E176" s="137">
        <v>30132.03191000002</v>
      </c>
      <c r="F176" s="137">
        <v>17417.973230000003</v>
      </c>
      <c r="G176" s="137">
        <v>42684.569360000081</v>
      </c>
      <c r="H176" s="137">
        <v>17749.140289999981</v>
      </c>
      <c r="I176" s="137">
        <v>107983.71479000011</v>
      </c>
      <c r="J176" s="137">
        <v>4195.9616799999931</v>
      </c>
      <c r="K176" s="137">
        <v>17211.875469999999</v>
      </c>
      <c r="L176" s="137">
        <v>3285.0630000000019</v>
      </c>
      <c r="M176" s="137">
        <v>16340.731159999996</v>
      </c>
      <c r="N176" s="137">
        <v>4780.3758299999972</v>
      </c>
      <c r="O176" s="137">
        <v>17677.258289999998</v>
      </c>
      <c r="P176" s="137">
        <v>2097.0053999999982</v>
      </c>
      <c r="Q176" s="137">
        <v>1533.9407499999943</v>
      </c>
      <c r="R176" s="137">
        <v>1331.8643500000035</v>
      </c>
      <c r="S176" s="137">
        <v>68454.075929999934</v>
      </c>
      <c r="T176" s="137">
        <v>17.974590000001626</v>
      </c>
      <c r="U176" s="137">
        <v>24.432010000000446</v>
      </c>
      <c r="V176" s="137">
        <v>31.312400000000252</v>
      </c>
      <c r="W176" s="137">
        <v>141.23445000000038</v>
      </c>
      <c r="X176" s="137">
        <v>582.11031999999977</v>
      </c>
      <c r="Y176" s="137">
        <v>-1035.8846300000002</v>
      </c>
      <c r="Z176" s="137">
        <v>-3754.165680000001</v>
      </c>
      <c r="AA176" s="137">
        <v>81.627129999999852</v>
      </c>
      <c r="AB176" s="137">
        <v>306.0551800000012</v>
      </c>
      <c r="AC176" s="137">
        <v>785.29130000000077</v>
      </c>
      <c r="AD176" s="137">
        <v>400.86737999999968</v>
      </c>
      <c r="AE176" s="137">
        <v>-2419.1455500000011</v>
      </c>
      <c r="AF176" s="137">
        <v>174018.64516999992</v>
      </c>
      <c r="AG176" s="137">
        <v>20962.321289999993</v>
      </c>
      <c r="AH176" s="137">
        <v>21262.341439999989</v>
      </c>
      <c r="AI176" s="137">
        <v>0</v>
      </c>
      <c r="AL176" s="415"/>
      <c r="AM176" s="415"/>
    </row>
    <row r="177" spans="31:31" x14ac:dyDescent="0.25">
      <c r="AE177" s="102"/>
    </row>
    <row r="178" spans="31:31" x14ac:dyDescent="0.25">
      <c r="AE178" s="102"/>
    </row>
    <row r="179" spans="31:31" x14ac:dyDescent="0.25">
      <c r="AE179" s="102"/>
    </row>
    <row r="180" spans="31:31" x14ac:dyDescent="0.25">
      <c r="AE180" s="102"/>
    </row>
    <row r="181" spans="31:31" x14ac:dyDescent="0.25">
      <c r="AE181" s="102"/>
    </row>
    <row r="182" spans="31:31" x14ac:dyDescent="0.25">
      <c r="AE182" s="102"/>
    </row>
    <row r="183" spans="31:31" x14ac:dyDescent="0.25">
      <c r="AE183" s="102"/>
    </row>
    <row r="184" spans="31:31" x14ac:dyDescent="0.25">
      <c r="AE184" s="102"/>
    </row>
    <row r="185" spans="31:31" x14ac:dyDescent="0.25">
      <c r="AE185" s="102"/>
    </row>
    <row r="186" spans="31:31" x14ac:dyDescent="0.25">
      <c r="AE186" s="102"/>
    </row>
    <row r="187" spans="31:31" x14ac:dyDescent="0.25">
      <c r="AE187" s="102"/>
    </row>
    <row r="188" spans="31:31" x14ac:dyDescent="0.25">
      <c r="AE188" s="102"/>
    </row>
    <row r="189" spans="31:31" x14ac:dyDescent="0.25">
      <c r="AE189" s="102"/>
    </row>
    <row r="190" spans="31:31" x14ac:dyDescent="0.25">
      <c r="AE190" s="102"/>
    </row>
    <row r="191" spans="31:31" x14ac:dyDescent="0.25">
      <c r="AE191" s="102"/>
    </row>
    <row r="192" spans="31:31" x14ac:dyDescent="0.25">
      <c r="AE192" s="102"/>
    </row>
    <row r="193" spans="31:31" x14ac:dyDescent="0.25">
      <c r="AE193" s="102"/>
    </row>
    <row r="194" spans="31:31" x14ac:dyDescent="0.25">
      <c r="AE194" s="102"/>
    </row>
    <row r="195" spans="31:31" x14ac:dyDescent="0.25">
      <c r="AE195" s="102"/>
    </row>
    <row r="196" spans="31:31" x14ac:dyDescent="0.25">
      <c r="AE196" s="102"/>
    </row>
    <row r="197" spans="31:31" x14ac:dyDescent="0.25">
      <c r="AE197" s="102"/>
    </row>
    <row r="198" spans="31:31" x14ac:dyDescent="0.25">
      <c r="AE198" s="102"/>
    </row>
    <row r="199" spans="31:31" x14ac:dyDescent="0.25">
      <c r="AE199" s="102"/>
    </row>
    <row r="200" spans="31:31" x14ac:dyDescent="0.25">
      <c r="AE200" s="102"/>
    </row>
    <row r="201" spans="31:31" x14ac:dyDescent="0.25">
      <c r="AE201" s="102"/>
    </row>
    <row r="202" spans="31:31" x14ac:dyDescent="0.25">
      <c r="AE202" s="102"/>
    </row>
    <row r="203" spans="31:31" x14ac:dyDescent="0.25">
      <c r="AE203" s="102"/>
    </row>
    <row r="204" spans="31:31" x14ac:dyDescent="0.25">
      <c r="AE204" s="102"/>
    </row>
    <row r="205" spans="31:31" x14ac:dyDescent="0.25">
      <c r="AE205" s="102"/>
    </row>
    <row r="206" spans="31:31" x14ac:dyDescent="0.25">
      <c r="AE206" s="102"/>
    </row>
    <row r="207" spans="31:31" x14ac:dyDescent="0.25">
      <c r="AE207" s="102"/>
    </row>
    <row r="208" spans="31:31" x14ac:dyDescent="0.25">
      <c r="AE208" s="102"/>
    </row>
    <row r="209" spans="31:31" x14ac:dyDescent="0.25">
      <c r="AE209" s="102"/>
    </row>
    <row r="210" spans="31:31" x14ac:dyDescent="0.25">
      <c r="AE210" s="102"/>
    </row>
    <row r="211" spans="31:31" x14ac:dyDescent="0.25">
      <c r="AE211" s="102"/>
    </row>
    <row r="212" spans="31:31" x14ac:dyDescent="0.25">
      <c r="AE212" s="102"/>
    </row>
    <row r="213" spans="31:31" x14ac:dyDescent="0.25">
      <c r="AE213" s="102"/>
    </row>
    <row r="214" spans="31:31" x14ac:dyDescent="0.25">
      <c r="AE214" s="102"/>
    </row>
    <row r="215" spans="31:31" x14ac:dyDescent="0.25">
      <c r="AE215" s="102"/>
    </row>
    <row r="216" spans="31:31" x14ac:dyDescent="0.25">
      <c r="AE216" s="102"/>
    </row>
    <row r="217" spans="31:31" x14ac:dyDescent="0.25">
      <c r="AE217" s="102"/>
    </row>
    <row r="218" spans="31:31" x14ac:dyDescent="0.25">
      <c r="AE218" s="102"/>
    </row>
    <row r="219" spans="31:31" x14ac:dyDescent="0.25">
      <c r="AE219" s="102"/>
    </row>
    <row r="220" spans="31:31" x14ac:dyDescent="0.25">
      <c r="AE220" s="102"/>
    </row>
    <row r="221" spans="31:31" x14ac:dyDescent="0.25">
      <c r="AE221" s="102"/>
    </row>
    <row r="222" spans="31:31" x14ac:dyDescent="0.25">
      <c r="AE222" s="102"/>
    </row>
    <row r="223" spans="31:31" x14ac:dyDescent="0.25">
      <c r="AE223" s="102"/>
    </row>
    <row r="224" spans="31:31" x14ac:dyDescent="0.25">
      <c r="AE224" s="102"/>
    </row>
    <row r="225" spans="31:31" x14ac:dyDescent="0.25">
      <c r="AE225" s="102"/>
    </row>
    <row r="226" spans="31:31" x14ac:dyDescent="0.25">
      <c r="AE226" s="102"/>
    </row>
    <row r="227" spans="31:31" x14ac:dyDescent="0.25">
      <c r="AE227" s="102"/>
    </row>
    <row r="228" spans="31:31" x14ac:dyDescent="0.25">
      <c r="AE228" s="102"/>
    </row>
    <row r="229" spans="31:31" x14ac:dyDescent="0.25">
      <c r="AE229" s="102"/>
    </row>
    <row r="230" spans="31:31" x14ac:dyDescent="0.25">
      <c r="AE230" s="102"/>
    </row>
    <row r="231" spans="31:31" x14ac:dyDescent="0.25">
      <c r="AE231" s="102"/>
    </row>
    <row r="232" spans="31:31" x14ac:dyDescent="0.25">
      <c r="AE232" s="102"/>
    </row>
    <row r="233" spans="31:31" x14ac:dyDescent="0.25">
      <c r="AE233" s="102"/>
    </row>
    <row r="234" spans="31:31" x14ac:dyDescent="0.25">
      <c r="AE234" s="102"/>
    </row>
    <row r="235" spans="31:31" x14ac:dyDescent="0.25">
      <c r="AE235" s="102"/>
    </row>
    <row r="236" spans="31:31" x14ac:dyDescent="0.25">
      <c r="AE236" s="102"/>
    </row>
    <row r="237" spans="31:31" x14ac:dyDescent="0.25">
      <c r="AE237" s="102"/>
    </row>
    <row r="238" spans="31:31" x14ac:dyDescent="0.25">
      <c r="AE238" s="102"/>
    </row>
    <row r="239" spans="31:31" x14ac:dyDescent="0.25">
      <c r="AE239" s="102"/>
    </row>
    <row r="240" spans="31:31" x14ac:dyDescent="0.25">
      <c r="AE240" s="102"/>
    </row>
    <row r="241" spans="31:31" x14ac:dyDescent="0.25">
      <c r="AE241" s="102"/>
    </row>
    <row r="242" spans="31:31" x14ac:dyDescent="0.25">
      <c r="AE242" s="102"/>
    </row>
    <row r="243" spans="31:31" x14ac:dyDescent="0.25">
      <c r="AE243" s="102"/>
    </row>
    <row r="244" spans="31:31" x14ac:dyDescent="0.25">
      <c r="AE244" s="102"/>
    </row>
    <row r="245" spans="31:31" x14ac:dyDescent="0.25">
      <c r="AE245" s="102"/>
    </row>
    <row r="246" spans="31:31" x14ac:dyDescent="0.25">
      <c r="AE246" s="102"/>
    </row>
    <row r="247" spans="31:31" x14ac:dyDescent="0.25">
      <c r="AE247" s="102"/>
    </row>
    <row r="248" spans="31:31" x14ac:dyDescent="0.25">
      <c r="AE248" s="102"/>
    </row>
    <row r="249" spans="31:31" x14ac:dyDescent="0.25">
      <c r="AE249" s="102"/>
    </row>
    <row r="250" spans="31:31" x14ac:dyDescent="0.25">
      <c r="AE250" s="102"/>
    </row>
    <row r="251" spans="31:31" x14ac:dyDescent="0.25">
      <c r="AE251" s="102"/>
    </row>
    <row r="252" spans="31:31" x14ac:dyDescent="0.25">
      <c r="AE252" s="102"/>
    </row>
    <row r="253" spans="31:31" x14ac:dyDescent="0.25">
      <c r="AE253" s="102"/>
    </row>
    <row r="254" spans="31:31" x14ac:dyDescent="0.25">
      <c r="AE254" s="102"/>
    </row>
    <row r="255" spans="31:31" x14ac:dyDescent="0.25">
      <c r="AE255" s="102"/>
    </row>
    <row r="256" spans="31:31" x14ac:dyDescent="0.25">
      <c r="AE256" s="102"/>
    </row>
    <row r="257" spans="31:31" x14ac:dyDescent="0.25">
      <c r="AE257" s="102"/>
    </row>
    <row r="258" spans="31:31" x14ac:dyDescent="0.25">
      <c r="AE258" s="102"/>
    </row>
    <row r="259" spans="31:31" x14ac:dyDescent="0.25">
      <c r="AE259" s="102"/>
    </row>
    <row r="260" spans="31:31" x14ac:dyDescent="0.25">
      <c r="AE260" s="102"/>
    </row>
    <row r="261" spans="31:31" x14ac:dyDescent="0.25">
      <c r="AE261" s="102"/>
    </row>
    <row r="262" spans="31:31" x14ac:dyDescent="0.25">
      <c r="AE262" s="102"/>
    </row>
    <row r="263" spans="31:31" x14ac:dyDescent="0.25">
      <c r="AE263" s="102"/>
    </row>
    <row r="264" spans="31:31" x14ac:dyDescent="0.25">
      <c r="AE264" s="102"/>
    </row>
    <row r="265" spans="31:31" x14ac:dyDescent="0.25">
      <c r="AE265" s="102"/>
    </row>
    <row r="266" spans="31:31" x14ac:dyDescent="0.25">
      <c r="AE266" s="102"/>
    </row>
    <row r="267" spans="31:31" x14ac:dyDescent="0.25">
      <c r="AE267" s="102"/>
    </row>
    <row r="268" spans="31:31" x14ac:dyDescent="0.25">
      <c r="AE268" s="102"/>
    </row>
    <row r="269" spans="31:31" x14ac:dyDescent="0.25">
      <c r="AE269" s="102"/>
    </row>
    <row r="270" spans="31:31" x14ac:dyDescent="0.25">
      <c r="AE270" s="102"/>
    </row>
    <row r="271" spans="31:31" x14ac:dyDescent="0.25">
      <c r="AE271" s="102"/>
    </row>
    <row r="272" spans="31:31" x14ac:dyDescent="0.25">
      <c r="AE272" s="102"/>
    </row>
    <row r="273" spans="31:31" x14ac:dyDescent="0.25">
      <c r="AE273" s="102"/>
    </row>
    <row r="274" spans="31:31" x14ac:dyDescent="0.25">
      <c r="AE274" s="102"/>
    </row>
    <row r="275" spans="31:31" x14ac:dyDescent="0.25">
      <c r="AE275" s="102"/>
    </row>
    <row r="276" spans="31:31" x14ac:dyDescent="0.25">
      <c r="AE276" s="102"/>
    </row>
    <row r="277" spans="31:31" x14ac:dyDescent="0.25">
      <c r="AE277" s="102"/>
    </row>
    <row r="278" spans="31:31" x14ac:dyDescent="0.25">
      <c r="AE278" s="102"/>
    </row>
    <row r="279" spans="31:31" x14ac:dyDescent="0.25">
      <c r="AE279" s="102"/>
    </row>
    <row r="280" spans="31:31" x14ac:dyDescent="0.25">
      <c r="AE280" s="102"/>
    </row>
    <row r="281" spans="31:31" x14ac:dyDescent="0.25">
      <c r="AE281" s="102"/>
    </row>
    <row r="282" spans="31:31" x14ac:dyDescent="0.25">
      <c r="AE282" s="102"/>
    </row>
    <row r="283" spans="31:31" x14ac:dyDescent="0.25">
      <c r="AE283" s="102"/>
    </row>
    <row r="284" spans="31:31" x14ac:dyDescent="0.25">
      <c r="AE284" s="102"/>
    </row>
    <row r="285" spans="31:31" x14ac:dyDescent="0.25">
      <c r="AE285" s="102"/>
    </row>
    <row r="286" spans="31:31" x14ac:dyDescent="0.25">
      <c r="AE286" s="102"/>
    </row>
    <row r="287" spans="31:31" x14ac:dyDescent="0.25">
      <c r="AE287" s="102"/>
    </row>
    <row r="288" spans="31:31" x14ac:dyDescent="0.25">
      <c r="AE288" s="102"/>
    </row>
    <row r="289" spans="31:31" x14ac:dyDescent="0.25">
      <c r="AE289" s="102"/>
    </row>
    <row r="290" spans="31:31" x14ac:dyDescent="0.25">
      <c r="AE290" s="102"/>
    </row>
    <row r="291" spans="31:31" x14ac:dyDescent="0.25">
      <c r="AE291" s="102"/>
    </row>
    <row r="292" spans="31:31" x14ac:dyDescent="0.25">
      <c r="AE292" s="102"/>
    </row>
    <row r="293" spans="31:31" x14ac:dyDescent="0.25">
      <c r="AE293" s="102"/>
    </row>
    <row r="294" spans="31:31" x14ac:dyDescent="0.25">
      <c r="AE294" s="102"/>
    </row>
    <row r="295" spans="31:31" x14ac:dyDescent="0.25">
      <c r="AE295" s="102"/>
    </row>
    <row r="296" spans="31:31" x14ac:dyDescent="0.25">
      <c r="AE296" s="102"/>
    </row>
    <row r="297" spans="31:31" x14ac:dyDescent="0.25">
      <c r="AE297" s="102"/>
    </row>
    <row r="298" spans="31:31" x14ac:dyDescent="0.25">
      <c r="AE298" s="102"/>
    </row>
    <row r="299" spans="31:31" x14ac:dyDescent="0.25">
      <c r="AE299" s="102"/>
    </row>
    <row r="300" spans="31:31" x14ac:dyDescent="0.25">
      <c r="AE300" s="102"/>
    </row>
    <row r="301" spans="31:31" x14ac:dyDescent="0.25">
      <c r="AE301" s="102"/>
    </row>
    <row r="302" spans="31:31" x14ac:dyDescent="0.25">
      <c r="AE302" s="102"/>
    </row>
    <row r="303" spans="31:31" x14ac:dyDescent="0.25">
      <c r="AE303" s="102"/>
    </row>
    <row r="304" spans="31:31" x14ac:dyDescent="0.25">
      <c r="AE304" s="102"/>
    </row>
    <row r="305" spans="31:31" x14ac:dyDescent="0.25">
      <c r="AE305" s="102"/>
    </row>
    <row r="306" spans="31:31" x14ac:dyDescent="0.25">
      <c r="AE306" s="102"/>
    </row>
    <row r="307" spans="31:31" x14ac:dyDescent="0.25">
      <c r="AE307" s="102"/>
    </row>
    <row r="308" spans="31:31" x14ac:dyDescent="0.25">
      <c r="AE308" s="102"/>
    </row>
    <row r="309" spans="31:31" x14ac:dyDescent="0.25">
      <c r="AE309" s="102"/>
    </row>
    <row r="310" spans="31:31" x14ac:dyDescent="0.25">
      <c r="AE310" s="102"/>
    </row>
    <row r="311" spans="31:31" x14ac:dyDescent="0.25">
      <c r="AE311" s="102"/>
    </row>
    <row r="312" spans="31:31" x14ac:dyDescent="0.25">
      <c r="AE312" s="102"/>
    </row>
    <row r="313" spans="31:31" x14ac:dyDescent="0.25">
      <c r="AE313" s="102"/>
    </row>
    <row r="314" spans="31:31" x14ac:dyDescent="0.25">
      <c r="AE314" s="102"/>
    </row>
    <row r="315" spans="31:31" x14ac:dyDescent="0.25">
      <c r="AE315" s="102"/>
    </row>
    <row r="316" spans="31:31" x14ac:dyDescent="0.25">
      <c r="AE316" s="102"/>
    </row>
    <row r="317" spans="31:31" x14ac:dyDescent="0.25">
      <c r="AE317" s="102"/>
    </row>
    <row r="318" spans="31:31" x14ac:dyDescent="0.25">
      <c r="AE318" s="102"/>
    </row>
    <row r="319" spans="31:31" x14ac:dyDescent="0.25">
      <c r="AE319" s="102"/>
    </row>
    <row r="320" spans="31:31" x14ac:dyDescent="0.25">
      <c r="AE320" s="102"/>
    </row>
    <row r="321" spans="31:31" x14ac:dyDescent="0.25">
      <c r="AE321" s="102"/>
    </row>
    <row r="322" spans="31:31" x14ac:dyDescent="0.25">
      <c r="AE322" s="102"/>
    </row>
    <row r="323" spans="31:31" x14ac:dyDescent="0.25">
      <c r="AE323" s="102"/>
    </row>
    <row r="324" spans="31:31" x14ac:dyDescent="0.25">
      <c r="AE324" s="102"/>
    </row>
    <row r="325" spans="31:31" x14ac:dyDescent="0.25">
      <c r="AE325" s="102"/>
    </row>
    <row r="326" spans="31:31" x14ac:dyDescent="0.25">
      <c r="AE326" s="102"/>
    </row>
    <row r="327" spans="31:31" x14ac:dyDescent="0.25">
      <c r="AE327" s="102"/>
    </row>
    <row r="328" spans="31:31" x14ac:dyDescent="0.25">
      <c r="AE328" s="102"/>
    </row>
    <row r="329" spans="31:31" x14ac:dyDescent="0.25">
      <c r="AE329" s="102"/>
    </row>
    <row r="330" spans="31:31" x14ac:dyDescent="0.25">
      <c r="AE330" s="102"/>
    </row>
    <row r="331" spans="31:31" x14ac:dyDescent="0.25">
      <c r="AE331" s="102"/>
    </row>
    <row r="332" spans="31:31" x14ac:dyDescent="0.25">
      <c r="AE332" s="102"/>
    </row>
    <row r="333" spans="31:31" x14ac:dyDescent="0.25">
      <c r="AE333" s="102"/>
    </row>
    <row r="334" spans="31:31" x14ac:dyDescent="0.25">
      <c r="AE334" s="102"/>
    </row>
    <row r="335" spans="31:31" x14ac:dyDescent="0.25">
      <c r="AE335" s="102"/>
    </row>
    <row r="336" spans="31:31" x14ac:dyDescent="0.25">
      <c r="AE336" s="102"/>
    </row>
    <row r="337" spans="31:31" x14ac:dyDescent="0.25">
      <c r="AE337" s="102"/>
    </row>
    <row r="338" spans="31:31" x14ac:dyDescent="0.25">
      <c r="AE338" s="102"/>
    </row>
    <row r="339" spans="31:31" x14ac:dyDescent="0.25">
      <c r="AE339" s="102"/>
    </row>
    <row r="340" spans="31:31" x14ac:dyDescent="0.25">
      <c r="AE340" s="102"/>
    </row>
    <row r="341" spans="31:31" x14ac:dyDescent="0.25">
      <c r="AE341" s="102"/>
    </row>
    <row r="342" spans="31:31" x14ac:dyDescent="0.25">
      <c r="AE342" s="102"/>
    </row>
    <row r="343" spans="31:31" x14ac:dyDescent="0.25">
      <c r="AE343" s="102"/>
    </row>
    <row r="344" spans="31:31" x14ac:dyDescent="0.25">
      <c r="AE344" s="102"/>
    </row>
    <row r="345" spans="31:31" x14ac:dyDescent="0.25">
      <c r="AE345" s="102"/>
    </row>
    <row r="346" spans="31:31" x14ac:dyDescent="0.25">
      <c r="AE346" s="102"/>
    </row>
    <row r="347" spans="31:31" x14ac:dyDescent="0.25">
      <c r="AE347" s="102"/>
    </row>
    <row r="348" spans="31:31" x14ac:dyDescent="0.25">
      <c r="AE348" s="102"/>
    </row>
    <row r="349" spans="31:31" x14ac:dyDescent="0.25">
      <c r="AE349" s="102"/>
    </row>
    <row r="350" spans="31:31" x14ac:dyDescent="0.25">
      <c r="AE350" s="102"/>
    </row>
    <row r="351" spans="31:31" x14ac:dyDescent="0.25">
      <c r="AE351" s="102"/>
    </row>
    <row r="352" spans="31:31" x14ac:dyDescent="0.25">
      <c r="AE352" s="102"/>
    </row>
    <row r="353" spans="31:31" x14ac:dyDescent="0.25">
      <c r="AE353" s="102"/>
    </row>
    <row r="354" spans="31:31" x14ac:dyDescent="0.25">
      <c r="AE354" s="102"/>
    </row>
    <row r="355" spans="31:31" x14ac:dyDescent="0.25">
      <c r="AE355" s="102"/>
    </row>
    <row r="356" spans="31:31" x14ac:dyDescent="0.25">
      <c r="AE356" s="102"/>
    </row>
    <row r="357" spans="31:31" x14ac:dyDescent="0.25">
      <c r="AE357" s="102"/>
    </row>
    <row r="358" spans="31:31" x14ac:dyDescent="0.25">
      <c r="AE358" s="102"/>
    </row>
    <row r="359" spans="31:31" x14ac:dyDescent="0.25">
      <c r="AE359" s="102"/>
    </row>
    <row r="360" spans="31:31" x14ac:dyDescent="0.25">
      <c r="AE360" s="102"/>
    </row>
    <row r="361" spans="31:31" x14ac:dyDescent="0.25">
      <c r="AE361" s="102"/>
    </row>
    <row r="362" spans="31:31" x14ac:dyDescent="0.25">
      <c r="AE362" s="102"/>
    </row>
    <row r="363" spans="31:31" x14ac:dyDescent="0.25">
      <c r="AE363" s="102"/>
    </row>
    <row r="364" spans="31:31" x14ac:dyDescent="0.25">
      <c r="AE364" s="102"/>
    </row>
    <row r="365" spans="31:31" x14ac:dyDescent="0.25">
      <c r="AE365" s="102"/>
    </row>
    <row r="366" spans="31:31" x14ac:dyDescent="0.25">
      <c r="AE366" s="102"/>
    </row>
    <row r="367" spans="31:31" x14ac:dyDescent="0.25">
      <c r="AE367" s="102"/>
    </row>
    <row r="368" spans="31:31" x14ac:dyDescent="0.25">
      <c r="AE368" s="102"/>
    </row>
    <row r="369" spans="31:31" x14ac:dyDescent="0.25">
      <c r="AE369" s="102"/>
    </row>
    <row r="370" spans="31:31" x14ac:dyDescent="0.25">
      <c r="AE370" s="102"/>
    </row>
    <row r="371" spans="31:31" x14ac:dyDescent="0.25">
      <c r="AE371" s="102"/>
    </row>
    <row r="372" spans="31:31" x14ac:dyDescent="0.25">
      <c r="AE372" s="102"/>
    </row>
    <row r="373" spans="31:31" x14ac:dyDescent="0.25">
      <c r="AE373" s="102"/>
    </row>
    <row r="374" spans="31:31" x14ac:dyDescent="0.25">
      <c r="AE374" s="102"/>
    </row>
    <row r="375" spans="31:31" x14ac:dyDescent="0.25">
      <c r="AE375" s="102"/>
    </row>
    <row r="376" spans="31:31" x14ac:dyDescent="0.25">
      <c r="AE376" s="102"/>
    </row>
    <row r="377" spans="31:31" x14ac:dyDescent="0.25">
      <c r="AE377" s="102"/>
    </row>
    <row r="378" spans="31:31" x14ac:dyDescent="0.25">
      <c r="AE378" s="102"/>
    </row>
    <row r="379" spans="31:31" x14ac:dyDescent="0.25">
      <c r="AE379" s="102"/>
    </row>
    <row r="380" spans="31:31" x14ac:dyDescent="0.25">
      <c r="AE380" s="102"/>
    </row>
    <row r="381" spans="31:31" x14ac:dyDescent="0.25">
      <c r="AE381" s="102"/>
    </row>
    <row r="382" spans="31:31" x14ac:dyDescent="0.25">
      <c r="AE382" s="102"/>
    </row>
    <row r="383" spans="31:31" x14ac:dyDescent="0.25">
      <c r="AE383" s="102"/>
    </row>
    <row r="384" spans="31:31" x14ac:dyDescent="0.25">
      <c r="AE384" s="102"/>
    </row>
    <row r="385" spans="31:31" x14ac:dyDescent="0.25">
      <c r="AE385" s="102"/>
    </row>
    <row r="386" spans="31:31" x14ac:dyDescent="0.25">
      <c r="AE386" s="102"/>
    </row>
    <row r="387" spans="31:31" x14ac:dyDescent="0.25">
      <c r="AE387" s="102"/>
    </row>
    <row r="388" spans="31:31" x14ac:dyDescent="0.25">
      <c r="AE388" s="102"/>
    </row>
    <row r="389" spans="31:31" x14ac:dyDescent="0.25">
      <c r="AE389" s="102"/>
    </row>
    <row r="390" spans="31:31" x14ac:dyDescent="0.25">
      <c r="AE390" s="102"/>
    </row>
    <row r="391" spans="31:31" x14ac:dyDescent="0.25">
      <c r="AE391" s="102"/>
    </row>
    <row r="392" spans="31:31" x14ac:dyDescent="0.25">
      <c r="AE392" s="102"/>
    </row>
    <row r="393" spans="31:31" x14ac:dyDescent="0.25">
      <c r="AE393" s="102"/>
    </row>
    <row r="394" spans="31:31" x14ac:dyDescent="0.25">
      <c r="AE394" s="102"/>
    </row>
    <row r="395" spans="31:31" x14ac:dyDescent="0.25">
      <c r="AE395" s="102"/>
    </row>
    <row r="396" spans="31:31" x14ac:dyDescent="0.25">
      <c r="AE396" s="102"/>
    </row>
    <row r="397" spans="31:31" x14ac:dyDescent="0.25">
      <c r="AE397" s="102"/>
    </row>
    <row r="398" spans="31:31" x14ac:dyDescent="0.25">
      <c r="AE398" s="102"/>
    </row>
    <row r="399" spans="31:31" x14ac:dyDescent="0.25">
      <c r="AE399" s="102"/>
    </row>
    <row r="400" spans="31:31" x14ac:dyDescent="0.25">
      <c r="AE400" s="102"/>
    </row>
    <row r="401" spans="31:31" x14ac:dyDescent="0.25">
      <c r="AE401" s="102"/>
    </row>
    <row r="402" spans="31:31" x14ac:dyDescent="0.25">
      <c r="AE402" s="102"/>
    </row>
    <row r="403" spans="31:31" x14ac:dyDescent="0.25">
      <c r="AE403" s="102"/>
    </row>
    <row r="404" spans="31:31" x14ac:dyDescent="0.25">
      <c r="AE404" s="102"/>
    </row>
    <row r="405" spans="31:31" x14ac:dyDescent="0.25">
      <c r="AE405" s="102"/>
    </row>
    <row r="406" spans="31:31" x14ac:dyDescent="0.25">
      <c r="AE406" s="102"/>
    </row>
    <row r="407" spans="31:31" x14ac:dyDescent="0.25">
      <c r="AE407" s="102"/>
    </row>
    <row r="408" spans="31:31" x14ac:dyDescent="0.25">
      <c r="AE408" s="102"/>
    </row>
    <row r="409" spans="31:31" x14ac:dyDescent="0.25">
      <c r="AE409" s="102"/>
    </row>
    <row r="410" spans="31:31" x14ac:dyDescent="0.25">
      <c r="AE410" s="102"/>
    </row>
    <row r="411" spans="31:31" x14ac:dyDescent="0.25">
      <c r="AE411" s="102"/>
    </row>
    <row r="412" spans="31:31" x14ac:dyDescent="0.25">
      <c r="AE412" s="102"/>
    </row>
    <row r="413" spans="31:31" x14ac:dyDescent="0.25">
      <c r="AE413" s="102"/>
    </row>
    <row r="414" spans="31:31" x14ac:dyDescent="0.25">
      <c r="AE414" s="102"/>
    </row>
    <row r="415" spans="31:31" x14ac:dyDescent="0.25">
      <c r="AE415" s="102"/>
    </row>
    <row r="416" spans="31:31" x14ac:dyDescent="0.25">
      <c r="AE416" s="102"/>
    </row>
    <row r="417" spans="31:31" x14ac:dyDescent="0.25">
      <c r="AE417" s="102"/>
    </row>
    <row r="418" spans="31:31" x14ac:dyDescent="0.25">
      <c r="AE418" s="102"/>
    </row>
    <row r="419" spans="31:31" x14ac:dyDescent="0.25">
      <c r="AE419" s="102"/>
    </row>
    <row r="420" spans="31:31" x14ac:dyDescent="0.25">
      <c r="AE420" s="102"/>
    </row>
    <row r="421" spans="31:31" x14ac:dyDescent="0.25">
      <c r="AE421" s="102"/>
    </row>
    <row r="422" spans="31:31" x14ac:dyDescent="0.25">
      <c r="AE422" s="102"/>
    </row>
    <row r="423" spans="31:31" x14ac:dyDescent="0.25">
      <c r="AE423" s="102"/>
    </row>
    <row r="424" spans="31:31" x14ac:dyDescent="0.25">
      <c r="AE424" s="102"/>
    </row>
    <row r="425" spans="31:31" x14ac:dyDescent="0.25">
      <c r="AE425" s="102"/>
    </row>
    <row r="426" spans="31:31" x14ac:dyDescent="0.25">
      <c r="AE426" s="102"/>
    </row>
    <row r="427" spans="31:31" x14ac:dyDescent="0.25">
      <c r="AE427" s="102"/>
    </row>
    <row r="428" spans="31:31" x14ac:dyDescent="0.25">
      <c r="AE428" s="102"/>
    </row>
    <row r="429" spans="31:31" x14ac:dyDescent="0.25">
      <c r="AE429" s="102"/>
    </row>
    <row r="430" spans="31:31" x14ac:dyDescent="0.25">
      <c r="AE430" s="102"/>
    </row>
    <row r="431" spans="31:31" x14ac:dyDescent="0.25">
      <c r="AE431" s="102"/>
    </row>
    <row r="432" spans="31:31" x14ac:dyDescent="0.25">
      <c r="AE432" s="102"/>
    </row>
    <row r="433" spans="31:31" x14ac:dyDescent="0.25">
      <c r="AE433" s="102"/>
    </row>
    <row r="434" spans="31:31" x14ac:dyDescent="0.25">
      <c r="AE434" s="102"/>
    </row>
    <row r="435" spans="31:31" x14ac:dyDescent="0.25">
      <c r="AE435" s="102"/>
    </row>
    <row r="436" spans="31:31" x14ac:dyDescent="0.25">
      <c r="AE436" s="102"/>
    </row>
    <row r="437" spans="31:31" x14ac:dyDescent="0.25">
      <c r="AE437" s="102"/>
    </row>
    <row r="438" spans="31:31" x14ac:dyDescent="0.25">
      <c r="AE438" s="102"/>
    </row>
    <row r="439" spans="31:31" x14ac:dyDescent="0.25">
      <c r="AE439" s="102"/>
    </row>
    <row r="440" spans="31:31" x14ac:dyDescent="0.25">
      <c r="AE440" s="102"/>
    </row>
    <row r="441" spans="31:31" x14ac:dyDescent="0.25">
      <c r="AE441" s="102"/>
    </row>
    <row r="442" spans="31:31" x14ac:dyDescent="0.25">
      <c r="AE442" s="102"/>
    </row>
    <row r="443" spans="31:31" x14ac:dyDescent="0.25">
      <c r="AE443" s="102"/>
    </row>
    <row r="444" spans="31:31" x14ac:dyDescent="0.25">
      <c r="AE444" s="102"/>
    </row>
    <row r="445" spans="31:31" x14ac:dyDescent="0.25">
      <c r="AE445" s="102"/>
    </row>
    <row r="446" spans="31:31" x14ac:dyDescent="0.25">
      <c r="AE446" s="102"/>
    </row>
    <row r="447" spans="31:31" x14ac:dyDescent="0.25">
      <c r="AE447" s="102"/>
    </row>
    <row r="448" spans="31:31" x14ac:dyDescent="0.25">
      <c r="AE448" s="102"/>
    </row>
    <row r="449" spans="31:31" x14ac:dyDescent="0.25">
      <c r="AE449" s="102"/>
    </row>
    <row r="450" spans="31:31" x14ac:dyDescent="0.25">
      <c r="AE450" s="102"/>
    </row>
    <row r="451" spans="31:31" x14ac:dyDescent="0.25">
      <c r="AE451" s="102"/>
    </row>
    <row r="452" spans="31:31" x14ac:dyDescent="0.25">
      <c r="AE452" s="102"/>
    </row>
    <row r="453" spans="31:31" x14ac:dyDescent="0.25">
      <c r="AE453" s="102"/>
    </row>
    <row r="454" spans="31:31" x14ac:dyDescent="0.25">
      <c r="AE454" s="102"/>
    </row>
    <row r="455" spans="31:31" x14ac:dyDescent="0.25">
      <c r="AE455" s="102"/>
    </row>
    <row r="456" spans="31:31" x14ac:dyDescent="0.25">
      <c r="AE456" s="102"/>
    </row>
    <row r="457" spans="31:31" x14ac:dyDescent="0.25">
      <c r="AE457" s="102"/>
    </row>
    <row r="458" spans="31:31" x14ac:dyDescent="0.25">
      <c r="AE458" s="102"/>
    </row>
    <row r="459" spans="31:31" x14ac:dyDescent="0.25">
      <c r="AE459" s="102"/>
    </row>
    <row r="460" spans="31:31" x14ac:dyDescent="0.25">
      <c r="AE460" s="102"/>
    </row>
    <row r="461" spans="31:31" x14ac:dyDescent="0.25">
      <c r="AE461" s="102"/>
    </row>
    <row r="462" spans="31:31" x14ac:dyDescent="0.25">
      <c r="AE462" s="102"/>
    </row>
    <row r="463" spans="31:31" x14ac:dyDescent="0.25">
      <c r="AE463" s="102"/>
    </row>
    <row r="464" spans="31:31" x14ac:dyDescent="0.25">
      <c r="AE464" s="102"/>
    </row>
    <row r="465" spans="31:31" x14ac:dyDescent="0.25">
      <c r="AE465" s="102"/>
    </row>
    <row r="466" spans="31:31" x14ac:dyDescent="0.25">
      <c r="AE466" s="102"/>
    </row>
    <row r="467" spans="31:31" x14ac:dyDescent="0.25">
      <c r="AE467" s="102"/>
    </row>
    <row r="468" spans="31:31" x14ac:dyDescent="0.25">
      <c r="AE468" s="102"/>
    </row>
    <row r="469" spans="31:31" x14ac:dyDescent="0.25">
      <c r="AE469" s="102"/>
    </row>
    <row r="470" spans="31:31" x14ac:dyDescent="0.25">
      <c r="AE470" s="102"/>
    </row>
    <row r="471" spans="31:31" x14ac:dyDescent="0.25">
      <c r="AE471" s="102"/>
    </row>
    <row r="472" spans="31:31" x14ac:dyDescent="0.25">
      <c r="AE472" s="102"/>
    </row>
    <row r="473" spans="31:31" x14ac:dyDescent="0.25">
      <c r="AE473" s="102"/>
    </row>
    <row r="474" spans="31:31" x14ac:dyDescent="0.25">
      <c r="AE474" s="102"/>
    </row>
    <row r="475" spans="31:31" x14ac:dyDescent="0.25">
      <c r="AE475" s="102"/>
    </row>
    <row r="476" spans="31:31" x14ac:dyDescent="0.25">
      <c r="AE476" s="102"/>
    </row>
    <row r="477" spans="31:31" x14ac:dyDescent="0.25">
      <c r="AE477" s="102"/>
    </row>
    <row r="478" spans="31:31" x14ac:dyDescent="0.25">
      <c r="AE478" s="102"/>
    </row>
    <row r="479" spans="31:31" x14ac:dyDescent="0.25">
      <c r="AE479" s="102"/>
    </row>
    <row r="480" spans="31:31" x14ac:dyDescent="0.25">
      <c r="AE480" s="102"/>
    </row>
    <row r="481" spans="31:31" x14ac:dyDescent="0.25">
      <c r="AE481" s="102"/>
    </row>
    <row r="482" spans="31:31" x14ac:dyDescent="0.25">
      <c r="AE482" s="102"/>
    </row>
    <row r="483" spans="31:31" x14ac:dyDescent="0.25">
      <c r="AE483" s="102"/>
    </row>
    <row r="484" spans="31:31" x14ac:dyDescent="0.25">
      <c r="AE484" s="102"/>
    </row>
    <row r="485" spans="31:31" x14ac:dyDescent="0.25">
      <c r="AE485" s="102"/>
    </row>
    <row r="486" spans="31:31" x14ac:dyDescent="0.25">
      <c r="AE486" s="102"/>
    </row>
    <row r="487" spans="31:31" x14ac:dyDescent="0.25">
      <c r="AE487" s="102"/>
    </row>
    <row r="488" spans="31:31" x14ac:dyDescent="0.25">
      <c r="AE488" s="102"/>
    </row>
    <row r="489" spans="31:31" x14ac:dyDescent="0.25">
      <c r="AE489" s="102"/>
    </row>
    <row r="490" spans="31:31" x14ac:dyDescent="0.25">
      <c r="AE490" s="102"/>
    </row>
    <row r="491" spans="31:31" x14ac:dyDescent="0.25">
      <c r="AE491" s="102"/>
    </row>
    <row r="492" spans="31:31" x14ac:dyDescent="0.25">
      <c r="AE492" s="102"/>
    </row>
    <row r="493" spans="31:31" x14ac:dyDescent="0.25">
      <c r="AE493" s="102"/>
    </row>
    <row r="494" spans="31:31" x14ac:dyDescent="0.25">
      <c r="AE494" s="102"/>
    </row>
    <row r="495" spans="31:31" x14ac:dyDescent="0.25">
      <c r="AE495" s="102"/>
    </row>
    <row r="496" spans="31:31" x14ac:dyDescent="0.25">
      <c r="AE496" s="102"/>
    </row>
    <row r="497" spans="31:31" x14ac:dyDescent="0.25">
      <c r="AE497" s="102"/>
    </row>
    <row r="498" spans="31:31" x14ac:dyDescent="0.25">
      <c r="AE498" s="102"/>
    </row>
    <row r="499" spans="31:31" x14ac:dyDescent="0.25">
      <c r="AE499" s="102"/>
    </row>
    <row r="500" spans="31:31" x14ac:dyDescent="0.25">
      <c r="AE500" s="102"/>
    </row>
    <row r="501" spans="31:31" x14ac:dyDescent="0.25">
      <c r="AE501" s="102"/>
    </row>
    <row r="502" spans="31:31" x14ac:dyDescent="0.25">
      <c r="AE502" s="102"/>
    </row>
    <row r="503" spans="31:31" x14ac:dyDescent="0.25">
      <c r="AE503" s="102"/>
    </row>
    <row r="504" spans="31:31" x14ac:dyDescent="0.25">
      <c r="AE504" s="102"/>
    </row>
    <row r="505" spans="31:31" x14ac:dyDescent="0.25">
      <c r="AE505" s="102"/>
    </row>
    <row r="506" spans="31:31" x14ac:dyDescent="0.25">
      <c r="AE506" s="102"/>
    </row>
    <row r="507" spans="31:31" x14ac:dyDescent="0.25">
      <c r="AE507" s="102"/>
    </row>
    <row r="508" spans="31:31" x14ac:dyDescent="0.25">
      <c r="AE508" s="102"/>
    </row>
    <row r="509" spans="31:31" x14ac:dyDescent="0.25">
      <c r="AE509" s="102"/>
    </row>
    <row r="510" spans="31:31" x14ac:dyDescent="0.25">
      <c r="AE510" s="102"/>
    </row>
    <row r="511" spans="31:31" x14ac:dyDescent="0.25">
      <c r="AE511" s="102"/>
    </row>
    <row r="512" spans="31:31" x14ac:dyDescent="0.25">
      <c r="AE512" s="102"/>
    </row>
    <row r="513" spans="31:31" x14ac:dyDescent="0.25">
      <c r="AE513" s="102"/>
    </row>
    <row r="514" spans="31:31" x14ac:dyDescent="0.25">
      <c r="AE514" s="102"/>
    </row>
    <row r="515" spans="31:31" x14ac:dyDescent="0.25">
      <c r="AE515" s="102"/>
    </row>
    <row r="516" spans="31:31" x14ac:dyDescent="0.25">
      <c r="AE516" s="102"/>
    </row>
    <row r="517" spans="31:31" x14ac:dyDescent="0.25">
      <c r="AE517" s="102"/>
    </row>
    <row r="518" spans="31:31" x14ac:dyDescent="0.25">
      <c r="AE518" s="102"/>
    </row>
    <row r="519" spans="31:31" x14ac:dyDescent="0.25">
      <c r="AE519" s="102"/>
    </row>
    <row r="520" spans="31:31" x14ac:dyDescent="0.25">
      <c r="AE520" s="102"/>
    </row>
    <row r="521" spans="31:31" x14ac:dyDescent="0.25">
      <c r="AE521" s="102"/>
    </row>
    <row r="522" spans="31:31" x14ac:dyDescent="0.25">
      <c r="AE522" s="102"/>
    </row>
    <row r="523" spans="31:31" x14ac:dyDescent="0.25">
      <c r="AE523" s="102"/>
    </row>
    <row r="524" spans="31:31" x14ac:dyDescent="0.25">
      <c r="AE524" s="102"/>
    </row>
    <row r="525" spans="31:31" x14ac:dyDescent="0.25">
      <c r="AE525" s="102"/>
    </row>
    <row r="526" spans="31:31" x14ac:dyDescent="0.25">
      <c r="AE526" s="102"/>
    </row>
    <row r="527" spans="31:31" x14ac:dyDescent="0.25">
      <c r="AE527" s="102"/>
    </row>
    <row r="528" spans="31:31" x14ac:dyDescent="0.25">
      <c r="AE528" s="102"/>
    </row>
    <row r="529" spans="31:31" x14ac:dyDescent="0.25">
      <c r="AE529" s="102"/>
    </row>
    <row r="530" spans="31:31" x14ac:dyDescent="0.25">
      <c r="AE530" s="102"/>
    </row>
    <row r="531" spans="31:31" x14ac:dyDescent="0.25">
      <c r="AE531" s="102"/>
    </row>
    <row r="532" spans="31:31" x14ac:dyDescent="0.25">
      <c r="AE532" s="102"/>
    </row>
    <row r="533" spans="31:31" x14ac:dyDescent="0.25">
      <c r="AE533" s="102"/>
    </row>
    <row r="534" spans="31:31" x14ac:dyDescent="0.25">
      <c r="AE534" s="102"/>
    </row>
    <row r="535" spans="31:31" x14ac:dyDescent="0.25">
      <c r="AE535" s="102"/>
    </row>
    <row r="536" spans="31:31" x14ac:dyDescent="0.25">
      <c r="AE536" s="102"/>
    </row>
    <row r="537" spans="31:31" x14ac:dyDescent="0.25">
      <c r="AE537" s="102"/>
    </row>
    <row r="538" spans="31:31" x14ac:dyDescent="0.25">
      <c r="AE538" s="102"/>
    </row>
    <row r="539" spans="31:31" x14ac:dyDescent="0.25">
      <c r="AE539" s="102"/>
    </row>
    <row r="540" spans="31:31" x14ac:dyDescent="0.25">
      <c r="AE540" s="102"/>
    </row>
    <row r="541" spans="31:31" x14ac:dyDescent="0.25">
      <c r="AE541" s="102"/>
    </row>
    <row r="542" spans="31:31" x14ac:dyDescent="0.25">
      <c r="AE542" s="102"/>
    </row>
    <row r="543" spans="31:31" x14ac:dyDescent="0.25">
      <c r="AE543" s="102"/>
    </row>
    <row r="544" spans="31:31" x14ac:dyDescent="0.25">
      <c r="AE544" s="102"/>
    </row>
    <row r="545" spans="31:31" x14ac:dyDescent="0.25">
      <c r="AE545" s="102"/>
    </row>
    <row r="546" spans="31:31" x14ac:dyDescent="0.25">
      <c r="AE546" s="102"/>
    </row>
    <row r="547" spans="31:31" x14ac:dyDescent="0.25">
      <c r="AE547" s="102"/>
    </row>
    <row r="548" spans="31:31" x14ac:dyDescent="0.25">
      <c r="AE548" s="102"/>
    </row>
    <row r="549" spans="31:31" x14ac:dyDescent="0.25">
      <c r="AE549" s="102"/>
    </row>
    <row r="550" spans="31:31" x14ac:dyDescent="0.25">
      <c r="AE550" s="102"/>
    </row>
    <row r="551" spans="31:31" x14ac:dyDescent="0.25">
      <c r="AE551" s="102"/>
    </row>
    <row r="552" spans="31:31" x14ac:dyDescent="0.25">
      <c r="AE552" s="102"/>
    </row>
    <row r="553" spans="31:31" x14ac:dyDescent="0.25">
      <c r="AE553" s="102"/>
    </row>
    <row r="554" spans="31:31" x14ac:dyDescent="0.25">
      <c r="AE554" s="102"/>
    </row>
    <row r="555" spans="31:31" x14ac:dyDescent="0.25">
      <c r="AE555" s="102"/>
    </row>
    <row r="556" spans="31:31" x14ac:dyDescent="0.25">
      <c r="AE556" s="102"/>
    </row>
    <row r="557" spans="31:31" x14ac:dyDescent="0.25">
      <c r="AE557" s="102"/>
    </row>
    <row r="558" spans="31:31" x14ac:dyDescent="0.25">
      <c r="AE558" s="102"/>
    </row>
    <row r="559" spans="31:31" x14ac:dyDescent="0.25">
      <c r="AE559" s="102"/>
    </row>
    <row r="560" spans="31:31" x14ac:dyDescent="0.25">
      <c r="AE560" s="102"/>
    </row>
    <row r="561" spans="31:31" x14ac:dyDescent="0.25">
      <c r="AE561" s="102"/>
    </row>
    <row r="562" spans="31:31" x14ac:dyDescent="0.25">
      <c r="AE562" s="102"/>
    </row>
    <row r="563" spans="31:31" x14ac:dyDescent="0.25">
      <c r="AE563" s="102"/>
    </row>
    <row r="564" spans="31:31" x14ac:dyDescent="0.25">
      <c r="AE564" s="102"/>
    </row>
    <row r="565" spans="31:31" x14ac:dyDescent="0.25">
      <c r="AE565" s="102"/>
    </row>
    <row r="566" spans="31:31" x14ac:dyDescent="0.25">
      <c r="AE566" s="102"/>
    </row>
    <row r="567" spans="31:31" x14ac:dyDescent="0.25">
      <c r="AE567" s="102"/>
    </row>
    <row r="568" spans="31:31" x14ac:dyDescent="0.25">
      <c r="AE568" s="102"/>
    </row>
    <row r="569" spans="31:31" x14ac:dyDescent="0.25">
      <c r="AE569" s="102"/>
    </row>
    <row r="570" spans="31:31" x14ac:dyDescent="0.25">
      <c r="AE570" s="102"/>
    </row>
    <row r="571" spans="31:31" x14ac:dyDescent="0.25">
      <c r="AE571" s="102"/>
    </row>
    <row r="572" spans="31:31" x14ac:dyDescent="0.25">
      <c r="AE572" s="102"/>
    </row>
    <row r="573" spans="31:31" x14ac:dyDescent="0.25">
      <c r="AE573" s="102"/>
    </row>
    <row r="574" spans="31:31" x14ac:dyDescent="0.25">
      <c r="AE574" s="102"/>
    </row>
    <row r="575" spans="31:31" x14ac:dyDescent="0.25">
      <c r="AE575" s="102"/>
    </row>
    <row r="576" spans="31:31" x14ac:dyDescent="0.25">
      <c r="AE576" s="102"/>
    </row>
    <row r="577" spans="31:31" x14ac:dyDescent="0.25">
      <c r="AE577" s="102"/>
    </row>
    <row r="578" spans="31:31" x14ac:dyDescent="0.25">
      <c r="AE578" s="102"/>
    </row>
    <row r="579" spans="31:31" x14ac:dyDescent="0.25">
      <c r="AE579" s="102"/>
    </row>
    <row r="580" spans="31:31" x14ac:dyDescent="0.25">
      <c r="AE580" s="102"/>
    </row>
    <row r="581" spans="31:31" x14ac:dyDescent="0.25">
      <c r="AE581" s="102"/>
    </row>
    <row r="582" spans="31:31" x14ac:dyDescent="0.25">
      <c r="AE582" s="102"/>
    </row>
    <row r="583" spans="31:31" x14ac:dyDescent="0.25">
      <c r="AE583" s="102"/>
    </row>
    <row r="584" spans="31:31" x14ac:dyDescent="0.25">
      <c r="AE584" s="102"/>
    </row>
    <row r="585" spans="31:31" x14ac:dyDescent="0.25">
      <c r="AE585" s="102"/>
    </row>
    <row r="586" spans="31:31" x14ac:dyDescent="0.25">
      <c r="AE586" s="102"/>
    </row>
    <row r="587" spans="31:31" x14ac:dyDescent="0.25">
      <c r="AE587" s="102"/>
    </row>
    <row r="588" spans="31:31" x14ac:dyDescent="0.25">
      <c r="AE588" s="102"/>
    </row>
    <row r="589" spans="31:31" x14ac:dyDescent="0.25">
      <c r="AE589" s="102"/>
    </row>
    <row r="590" spans="31:31" x14ac:dyDescent="0.25">
      <c r="AE590" s="102"/>
    </row>
    <row r="591" spans="31:31" x14ac:dyDescent="0.25">
      <c r="AE591" s="102"/>
    </row>
    <row r="592" spans="31:31" x14ac:dyDescent="0.25">
      <c r="AE592" s="102"/>
    </row>
    <row r="593" spans="31:31" x14ac:dyDescent="0.25">
      <c r="AE593" s="102"/>
    </row>
    <row r="594" spans="31:31" x14ac:dyDescent="0.25">
      <c r="AE594" s="102"/>
    </row>
    <row r="595" spans="31:31" x14ac:dyDescent="0.25">
      <c r="AE595" s="102"/>
    </row>
    <row r="596" spans="31:31" x14ac:dyDescent="0.25">
      <c r="AE596" s="102"/>
    </row>
    <row r="597" spans="31:31" x14ac:dyDescent="0.25">
      <c r="AE597" s="102"/>
    </row>
    <row r="598" spans="31:31" x14ac:dyDescent="0.25">
      <c r="AE598" s="102"/>
    </row>
    <row r="599" spans="31:31" x14ac:dyDescent="0.25">
      <c r="AE599" s="102"/>
    </row>
    <row r="600" spans="31:31" x14ac:dyDescent="0.25">
      <c r="AE600" s="102"/>
    </row>
    <row r="601" spans="31:31" x14ac:dyDescent="0.25">
      <c r="AE601" s="102"/>
    </row>
    <row r="602" spans="31:31" x14ac:dyDescent="0.25">
      <c r="AE602" s="102"/>
    </row>
    <row r="603" spans="31:31" x14ac:dyDescent="0.25">
      <c r="AE603" s="102"/>
    </row>
    <row r="604" spans="31:31" x14ac:dyDescent="0.25">
      <c r="AE604" s="102"/>
    </row>
    <row r="605" spans="31:31" x14ac:dyDescent="0.25">
      <c r="AE605" s="102"/>
    </row>
    <row r="606" spans="31:31" x14ac:dyDescent="0.25">
      <c r="AE606" s="102"/>
    </row>
    <row r="607" spans="31:31" x14ac:dyDescent="0.25">
      <c r="AE607" s="102"/>
    </row>
    <row r="608" spans="31:31" x14ac:dyDescent="0.25">
      <c r="AE608" s="102"/>
    </row>
    <row r="609" spans="31:31" x14ac:dyDescent="0.25">
      <c r="AE609" s="102"/>
    </row>
    <row r="610" spans="31:31" x14ac:dyDescent="0.25">
      <c r="AE610" s="102"/>
    </row>
    <row r="611" spans="31:31" x14ac:dyDescent="0.25">
      <c r="AE611" s="102"/>
    </row>
    <row r="612" spans="31:31" x14ac:dyDescent="0.25">
      <c r="AE612" s="102"/>
    </row>
    <row r="613" spans="31:31" x14ac:dyDescent="0.25">
      <c r="AE613" s="102"/>
    </row>
    <row r="614" spans="31:31" x14ac:dyDescent="0.25">
      <c r="AE614" s="102"/>
    </row>
    <row r="615" spans="31:31" x14ac:dyDescent="0.25">
      <c r="AE615" s="102"/>
    </row>
    <row r="616" spans="31:31" x14ac:dyDescent="0.25">
      <c r="AE616" s="102"/>
    </row>
    <row r="617" spans="31:31" x14ac:dyDescent="0.25">
      <c r="AE617" s="102"/>
    </row>
    <row r="618" spans="31:31" x14ac:dyDescent="0.25">
      <c r="AE618" s="102"/>
    </row>
    <row r="619" spans="31:31" x14ac:dyDescent="0.25">
      <c r="AE619" s="102"/>
    </row>
    <row r="620" spans="31:31" x14ac:dyDescent="0.25">
      <c r="AE620" s="102"/>
    </row>
    <row r="621" spans="31:31" x14ac:dyDescent="0.25">
      <c r="AE621" s="102"/>
    </row>
    <row r="622" spans="31:31" x14ac:dyDescent="0.25">
      <c r="AE622" s="102"/>
    </row>
    <row r="623" spans="31:31" x14ac:dyDescent="0.25">
      <c r="AE623" s="102"/>
    </row>
    <row r="624" spans="31:31" x14ac:dyDescent="0.25">
      <c r="AE624" s="102"/>
    </row>
    <row r="625" spans="31:31" x14ac:dyDescent="0.25">
      <c r="AE625" s="102"/>
    </row>
    <row r="626" spans="31:31" x14ac:dyDescent="0.25">
      <c r="AE626" s="102"/>
    </row>
    <row r="627" spans="31:31" x14ac:dyDescent="0.25">
      <c r="AE627" s="102"/>
    </row>
    <row r="628" spans="31:31" x14ac:dyDescent="0.25">
      <c r="AE628" s="102"/>
    </row>
    <row r="629" spans="31:31" x14ac:dyDescent="0.25">
      <c r="AE629" s="102"/>
    </row>
    <row r="630" spans="31:31" x14ac:dyDescent="0.25">
      <c r="AE630" s="102"/>
    </row>
    <row r="631" spans="31:31" x14ac:dyDescent="0.25">
      <c r="AE631" s="102"/>
    </row>
    <row r="632" spans="31:31" x14ac:dyDescent="0.25">
      <c r="AE632" s="102"/>
    </row>
    <row r="633" spans="31:31" x14ac:dyDescent="0.25">
      <c r="AE633" s="102"/>
    </row>
    <row r="634" spans="31:31" x14ac:dyDescent="0.25">
      <c r="AE634" s="102"/>
    </row>
    <row r="635" spans="31:31" x14ac:dyDescent="0.25">
      <c r="AE635" s="102"/>
    </row>
    <row r="636" spans="31:31" x14ac:dyDescent="0.25">
      <c r="AE636" s="102"/>
    </row>
    <row r="637" spans="31:31" x14ac:dyDescent="0.25">
      <c r="AE637" s="102"/>
    </row>
    <row r="638" spans="31:31" x14ac:dyDescent="0.25">
      <c r="AE638" s="102"/>
    </row>
    <row r="639" spans="31:31" x14ac:dyDescent="0.25">
      <c r="AE639" s="102"/>
    </row>
    <row r="640" spans="31:31" x14ac:dyDescent="0.25">
      <c r="AE640" s="102"/>
    </row>
    <row r="641" spans="31:31" x14ac:dyDescent="0.25">
      <c r="AE641" s="102"/>
    </row>
    <row r="642" spans="31:31" x14ac:dyDescent="0.25">
      <c r="AE642" s="102"/>
    </row>
    <row r="643" spans="31:31" x14ac:dyDescent="0.25">
      <c r="AE643" s="102"/>
    </row>
    <row r="644" spans="31:31" x14ac:dyDescent="0.25">
      <c r="AE644" s="102"/>
    </row>
    <row r="645" spans="31:31" x14ac:dyDescent="0.25">
      <c r="AE645" s="102"/>
    </row>
    <row r="646" spans="31:31" x14ac:dyDescent="0.25">
      <c r="AE646" s="102"/>
    </row>
    <row r="647" spans="31:31" x14ac:dyDescent="0.25">
      <c r="AE647" s="102"/>
    </row>
    <row r="648" spans="31:31" x14ac:dyDescent="0.25">
      <c r="AE648" s="102"/>
    </row>
    <row r="649" spans="31:31" x14ac:dyDescent="0.25">
      <c r="AE649" s="102"/>
    </row>
    <row r="650" spans="31:31" x14ac:dyDescent="0.25">
      <c r="AE650" s="102"/>
    </row>
    <row r="651" spans="31:31" x14ac:dyDescent="0.25">
      <c r="AE651" s="102"/>
    </row>
    <row r="652" spans="31:31" x14ac:dyDescent="0.25">
      <c r="AE652" s="102"/>
    </row>
    <row r="653" spans="31:31" x14ac:dyDescent="0.25">
      <c r="AE653" s="102"/>
    </row>
    <row r="654" spans="31:31" x14ac:dyDescent="0.25">
      <c r="AE654" s="102"/>
    </row>
    <row r="655" spans="31:31" x14ac:dyDescent="0.25">
      <c r="AE655" s="102"/>
    </row>
    <row r="656" spans="31:31" x14ac:dyDescent="0.25">
      <c r="AE656" s="102"/>
    </row>
    <row r="657" spans="31:31" x14ac:dyDescent="0.25">
      <c r="AE657" s="102"/>
    </row>
    <row r="658" spans="31:31" x14ac:dyDescent="0.25">
      <c r="AE658" s="102"/>
    </row>
    <row r="659" spans="31:31" x14ac:dyDescent="0.25">
      <c r="AE659" s="102"/>
    </row>
    <row r="660" spans="31:31" x14ac:dyDescent="0.25">
      <c r="AE660" s="102"/>
    </row>
    <row r="661" spans="31:31" x14ac:dyDescent="0.25">
      <c r="AE661" s="102"/>
    </row>
    <row r="662" spans="31:31" x14ac:dyDescent="0.25">
      <c r="AE662" s="102"/>
    </row>
    <row r="663" spans="31:31" x14ac:dyDescent="0.25">
      <c r="AE663" s="102"/>
    </row>
    <row r="664" spans="31:31" x14ac:dyDescent="0.25">
      <c r="AE664" s="102"/>
    </row>
    <row r="665" spans="31:31" x14ac:dyDescent="0.25">
      <c r="AE665" s="102"/>
    </row>
    <row r="666" spans="31:31" x14ac:dyDescent="0.25">
      <c r="AE666" s="102"/>
    </row>
    <row r="667" spans="31:31" x14ac:dyDescent="0.25">
      <c r="AE667" s="102"/>
    </row>
    <row r="668" spans="31:31" x14ac:dyDescent="0.25">
      <c r="AE668" s="102"/>
    </row>
    <row r="669" spans="31:31" x14ac:dyDescent="0.25">
      <c r="AE669" s="102"/>
    </row>
    <row r="670" spans="31:31" x14ac:dyDescent="0.25">
      <c r="AE670" s="102"/>
    </row>
    <row r="671" spans="31:31" x14ac:dyDescent="0.25">
      <c r="AE671" s="102"/>
    </row>
    <row r="672" spans="31:31" x14ac:dyDescent="0.25">
      <c r="AE672" s="102"/>
    </row>
    <row r="673" spans="31:31" x14ac:dyDescent="0.25">
      <c r="AE673" s="102"/>
    </row>
    <row r="674" spans="31:31" x14ac:dyDescent="0.25">
      <c r="AE674" s="102"/>
    </row>
    <row r="675" spans="31:31" x14ac:dyDescent="0.25">
      <c r="AE675" s="102"/>
    </row>
    <row r="676" spans="31:31" x14ac:dyDescent="0.25">
      <c r="AE676" s="102"/>
    </row>
    <row r="677" spans="31:31" x14ac:dyDescent="0.25">
      <c r="AE677" s="102"/>
    </row>
    <row r="678" spans="31:31" x14ac:dyDescent="0.25">
      <c r="AE678" s="102"/>
    </row>
    <row r="679" spans="31:31" x14ac:dyDescent="0.25">
      <c r="AE679" s="102"/>
    </row>
    <row r="680" spans="31:31" x14ac:dyDescent="0.25">
      <c r="AE680" s="102"/>
    </row>
    <row r="681" spans="31:31" x14ac:dyDescent="0.25">
      <c r="AE681" s="102"/>
    </row>
    <row r="682" spans="31:31" x14ac:dyDescent="0.25">
      <c r="AE682" s="102"/>
    </row>
    <row r="683" spans="31:31" x14ac:dyDescent="0.25">
      <c r="AE683" s="102"/>
    </row>
    <row r="684" spans="31:31" x14ac:dyDescent="0.25">
      <c r="AE684" s="102"/>
    </row>
    <row r="685" spans="31:31" x14ac:dyDescent="0.25">
      <c r="AE685" s="102"/>
    </row>
    <row r="686" spans="31:31" x14ac:dyDescent="0.25">
      <c r="AE686" s="102"/>
    </row>
    <row r="687" spans="31:31" x14ac:dyDescent="0.25">
      <c r="AE687" s="102"/>
    </row>
    <row r="688" spans="31:31" x14ac:dyDescent="0.25">
      <c r="AE688" s="102"/>
    </row>
    <row r="689" spans="31:31" x14ac:dyDescent="0.25">
      <c r="AE689" s="102"/>
    </row>
    <row r="690" spans="31:31" x14ac:dyDescent="0.25">
      <c r="AE690" s="102"/>
    </row>
    <row r="691" spans="31:31" x14ac:dyDescent="0.25">
      <c r="AE691" s="102"/>
    </row>
    <row r="692" spans="31:31" x14ac:dyDescent="0.25">
      <c r="AE692" s="102"/>
    </row>
    <row r="693" spans="31:31" x14ac:dyDescent="0.25">
      <c r="AE693" s="102"/>
    </row>
    <row r="694" spans="31:31" x14ac:dyDescent="0.25">
      <c r="AE694" s="102"/>
    </row>
    <row r="695" spans="31:31" x14ac:dyDescent="0.25">
      <c r="AE695" s="102"/>
    </row>
    <row r="696" spans="31:31" x14ac:dyDescent="0.25">
      <c r="AE696" s="102"/>
    </row>
    <row r="697" spans="31:31" x14ac:dyDescent="0.25">
      <c r="AE697" s="102"/>
    </row>
    <row r="698" spans="31:31" x14ac:dyDescent="0.25">
      <c r="AE698" s="102"/>
    </row>
    <row r="699" spans="31:31" x14ac:dyDescent="0.25">
      <c r="AE699" s="102"/>
    </row>
    <row r="700" spans="31:31" x14ac:dyDescent="0.25">
      <c r="AE700" s="102"/>
    </row>
    <row r="701" spans="31:31" x14ac:dyDescent="0.25">
      <c r="AE701" s="102"/>
    </row>
    <row r="702" spans="31:31" x14ac:dyDescent="0.25">
      <c r="AE702" s="102"/>
    </row>
    <row r="703" spans="31:31" x14ac:dyDescent="0.25">
      <c r="AE703" s="102"/>
    </row>
    <row r="704" spans="31:31" x14ac:dyDescent="0.25">
      <c r="AE704" s="102"/>
    </row>
    <row r="705" spans="31:31" x14ac:dyDescent="0.25">
      <c r="AE705" s="102"/>
    </row>
    <row r="706" spans="31:31" x14ac:dyDescent="0.25">
      <c r="AE706" s="102"/>
    </row>
    <row r="707" spans="31:31" x14ac:dyDescent="0.25">
      <c r="AE707" s="102"/>
    </row>
    <row r="708" spans="31:31" x14ac:dyDescent="0.25">
      <c r="AE708" s="102"/>
    </row>
    <row r="709" spans="31:31" x14ac:dyDescent="0.25">
      <c r="AE709" s="102"/>
    </row>
    <row r="710" spans="31:31" x14ac:dyDescent="0.25">
      <c r="AE710" s="102"/>
    </row>
    <row r="711" spans="31:31" x14ac:dyDescent="0.25">
      <c r="AE711" s="102"/>
    </row>
    <row r="712" spans="31:31" x14ac:dyDescent="0.25">
      <c r="AE712" s="102"/>
    </row>
    <row r="713" spans="31:31" x14ac:dyDescent="0.25">
      <c r="AE713" s="102"/>
    </row>
    <row r="714" spans="31:31" x14ac:dyDescent="0.25">
      <c r="AE714" s="102"/>
    </row>
    <row r="715" spans="31:31" x14ac:dyDescent="0.25">
      <c r="AE715" s="102"/>
    </row>
    <row r="716" spans="31:31" x14ac:dyDescent="0.25">
      <c r="AE716" s="102"/>
    </row>
    <row r="717" spans="31:31" x14ac:dyDescent="0.25">
      <c r="AE717" s="102"/>
    </row>
    <row r="718" spans="31:31" x14ac:dyDescent="0.25">
      <c r="AE718" s="102"/>
    </row>
    <row r="719" spans="31:31" x14ac:dyDescent="0.25">
      <c r="AE719" s="102"/>
    </row>
    <row r="720" spans="31:31" x14ac:dyDescent="0.25">
      <c r="AE720" s="102"/>
    </row>
    <row r="721" spans="31:31" x14ac:dyDescent="0.25">
      <c r="AE721" s="102"/>
    </row>
    <row r="722" spans="31:31" x14ac:dyDescent="0.25">
      <c r="AE722" s="102"/>
    </row>
    <row r="723" spans="31:31" x14ac:dyDescent="0.25">
      <c r="AE723" s="102"/>
    </row>
    <row r="724" spans="31:31" x14ac:dyDescent="0.25">
      <c r="AE724" s="102"/>
    </row>
    <row r="725" spans="31:31" x14ac:dyDescent="0.25">
      <c r="AE725" s="102"/>
    </row>
    <row r="726" spans="31:31" x14ac:dyDescent="0.25">
      <c r="AE726" s="102"/>
    </row>
    <row r="727" spans="31:31" x14ac:dyDescent="0.25">
      <c r="AE727" s="102"/>
    </row>
    <row r="728" spans="31:31" x14ac:dyDescent="0.25">
      <c r="AE728" s="102"/>
    </row>
    <row r="729" spans="31:31" x14ac:dyDescent="0.25">
      <c r="AE729" s="102"/>
    </row>
    <row r="730" spans="31:31" x14ac:dyDescent="0.25">
      <c r="AE730" s="102"/>
    </row>
    <row r="731" spans="31:31" x14ac:dyDescent="0.25">
      <c r="AE731" s="102"/>
    </row>
    <row r="732" spans="31:31" x14ac:dyDescent="0.25">
      <c r="AE732" s="102"/>
    </row>
    <row r="733" spans="31:31" x14ac:dyDescent="0.25">
      <c r="AE733" s="102"/>
    </row>
    <row r="734" spans="31:31" x14ac:dyDescent="0.25">
      <c r="AE734" s="102"/>
    </row>
    <row r="735" spans="31:31" x14ac:dyDescent="0.25">
      <c r="AE735" s="102"/>
    </row>
    <row r="736" spans="31:31" x14ac:dyDescent="0.25">
      <c r="AE736" s="102"/>
    </row>
    <row r="737" spans="31:31" x14ac:dyDescent="0.25">
      <c r="AE737" s="102"/>
    </row>
    <row r="738" spans="31:31" x14ac:dyDescent="0.25">
      <c r="AE738" s="102"/>
    </row>
    <row r="739" spans="31:31" x14ac:dyDescent="0.25">
      <c r="AE739" s="102"/>
    </row>
    <row r="740" spans="31:31" x14ac:dyDescent="0.25">
      <c r="AE740" s="102"/>
    </row>
    <row r="741" spans="31:31" x14ac:dyDescent="0.25">
      <c r="AE741" s="102"/>
    </row>
    <row r="742" spans="31:31" x14ac:dyDescent="0.25">
      <c r="AE742" s="102"/>
    </row>
    <row r="743" spans="31:31" x14ac:dyDescent="0.25">
      <c r="AE743" s="102"/>
    </row>
    <row r="744" spans="31:31" x14ac:dyDescent="0.25">
      <c r="AE744" s="102"/>
    </row>
    <row r="745" spans="31:31" x14ac:dyDescent="0.25">
      <c r="AE745" s="102"/>
    </row>
    <row r="746" spans="31:31" x14ac:dyDescent="0.25">
      <c r="AE746" s="102"/>
    </row>
    <row r="747" spans="31:31" x14ac:dyDescent="0.25">
      <c r="AE747" s="102"/>
    </row>
    <row r="748" spans="31:31" x14ac:dyDescent="0.25">
      <c r="AE748" s="102"/>
    </row>
    <row r="749" spans="31:31" x14ac:dyDescent="0.25">
      <c r="AE749" s="102"/>
    </row>
    <row r="750" spans="31:31" x14ac:dyDescent="0.25">
      <c r="AE750" s="102"/>
    </row>
    <row r="751" spans="31:31" x14ac:dyDescent="0.25">
      <c r="AE751" s="102"/>
    </row>
    <row r="752" spans="31:31" x14ac:dyDescent="0.25">
      <c r="AE752" s="102"/>
    </row>
    <row r="753" spans="31:31" x14ac:dyDescent="0.25">
      <c r="AE753" s="102"/>
    </row>
    <row r="754" spans="31:31" x14ac:dyDescent="0.25">
      <c r="AE754" s="102"/>
    </row>
    <row r="755" spans="31:31" x14ac:dyDescent="0.25">
      <c r="AE755" s="102"/>
    </row>
    <row r="756" spans="31:31" x14ac:dyDescent="0.25">
      <c r="AE756" s="102"/>
    </row>
    <row r="757" spans="31:31" x14ac:dyDescent="0.25">
      <c r="AE757" s="102"/>
    </row>
    <row r="758" spans="31:31" x14ac:dyDescent="0.25">
      <c r="AE758" s="102"/>
    </row>
    <row r="759" spans="31:31" x14ac:dyDescent="0.25">
      <c r="AE759" s="102"/>
    </row>
    <row r="760" spans="31:31" x14ac:dyDescent="0.25">
      <c r="AE760" s="102"/>
    </row>
    <row r="761" spans="31:31" x14ac:dyDescent="0.25">
      <c r="AE761" s="102"/>
    </row>
    <row r="762" spans="31:31" x14ac:dyDescent="0.25">
      <c r="AE762" s="102"/>
    </row>
    <row r="763" spans="31:31" x14ac:dyDescent="0.25">
      <c r="AE763" s="102"/>
    </row>
    <row r="764" spans="31:31" x14ac:dyDescent="0.25">
      <c r="AE764" s="102"/>
    </row>
    <row r="765" spans="31:31" x14ac:dyDescent="0.25">
      <c r="AE765" s="102"/>
    </row>
    <row r="766" spans="31:31" x14ac:dyDescent="0.25">
      <c r="AE766" s="102"/>
    </row>
    <row r="767" spans="31:31" x14ac:dyDescent="0.25">
      <c r="AE767" s="102"/>
    </row>
    <row r="768" spans="31:31" x14ac:dyDescent="0.25">
      <c r="AE768" s="102"/>
    </row>
    <row r="769" spans="31:31" x14ac:dyDescent="0.25">
      <c r="AE769" s="102"/>
    </row>
    <row r="770" spans="31:31" x14ac:dyDescent="0.25">
      <c r="AE770" s="102"/>
    </row>
    <row r="771" spans="31:31" x14ac:dyDescent="0.25">
      <c r="AE771" s="102"/>
    </row>
    <row r="772" spans="31:31" x14ac:dyDescent="0.25">
      <c r="AE772" s="102"/>
    </row>
    <row r="773" spans="31:31" x14ac:dyDescent="0.25">
      <c r="AE773" s="102"/>
    </row>
    <row r="774" spans="31:31" x14ac:dyDescent="0.25">
      <c r="AE774" s="102"/>
    </row>
    <row r="775" spans="31:31" x14ac:dyDescent="0.25">
      <c r="AE775" s="102"/>
    </row>
    <row r="776" spans="31:31" x14ac:dyDescent="0.25">
      <c r="AE776" s="102"/>
    </row>
    <row r="777" spans="31:31" x14ac:dyDescent="0.25">
      <c r="AE777" s="102"/>
    </row>
    <row r="778" spans="31:31" x14ac:dyDescent="0.25">
      <c r="AE778" s="102"/>
    </row>
    <row r="779" spans="31:31" x14ac:dyDescent="0.25">
      <c r="AE779" s="102"/>
    </row>
    <row r="780" spans="31:31" x14ac:dyDescent="0.25">
      <c r="AE780" s="102"/>
    </row>
    <row r="781" spans="31:31" x14ac:dyDescent="0.25">
      <c r="AE781" s="102"/>
    </row>
    <row r="782" spans="31:31" x14ac:dyDescent="0.25">
      <c r="AE782" s="102"/>
    </row>
    <row r="783" spans="31:31" x14ac:dyDescent="0.25">
      <c r="AE783" s="102"/>
    </row>
    <row r="784" spans="31:31" x14ac:dyDescent="0.25">
      <c r="AE784" s="102"/>
    </row>
    <row r="785" spans="31:31" x14ac:dyDescent="0.25">
      <c r="AE785" s="102"/>
    </row>
    <row r="786" spans="31:31" x14ac:dyDescent="0.25">
      <c r="AE786" s="102"/>
    </row>
    <row r="787" spans="31:31" x14ac:dyDescent="0.25">
      <c r="AE787" s="102"/>
    </row>
    <row r="788" spans="31:31" x14ac:dyDescent="0.25">
      <c r="AE788" s="102"/>
    </row>
    <row r="789" spans="31:31" x14ac:dyDescent="0.25">
      <c r="AE789" s="102"/>
    </row>
    <row r="790" spans="31:31" x14ac:dyDescent="0.25">
      <c r="AE790" s="102"/>
    </row>
    <row r="791" spans="31:31" x14ac:dyDescent="0.25">
      <c r="AE791" s="102"/>
    </row>
    <row r="792" spans="31:31" x14ac:dyDescent="0.25">
      <c r="AE792" s="102"/>
    </row>
    <row r="793" spans="31:31" x14ac:dyDescent="0.25">
      <c r="AE793" s="102"/>
    </row>
    <row r="794" spans="31:31" x14ac:dyDescent="0.25">
      <c r="AE794" s="102"/>
    </row>
    <row r="795" spans="31:31" x14ac:dyDescent="0.25">
      <c r="AE795" s="102"/>
    </row>
    <row r="796" spans="31:31" x14ac:dyDescent="0.25">
      <c r="AE796" s="102"/>
    </row>
    <row r="797" spans="31:31" x14ac:dyDescent="0.25">
      <c r="AE797" s="102"/>
    </row>
    <row r="798" spans="31:31" x14ac:dyDescent="0.25">
      <c r="AE798" s="102"/>
    </row>
    <row r="799" spans="31:31" x14ac:dyDescent="0.25">
      <c r="AE799" s="102"/>
    </row>
    <row r="800" spans="31:31" x14ac:dyDescent="0.25">
      <c r="AE800" s="102"/>
    </row>
    <row r="801" spans="31:31" x14ac:dyDescent="0.25">
      <c r="AE801" s="102"/>
    </row>
    <row r="802" spans="31:31" x14ac:dyDescent="0.25">
      <c r="AE802" s="102"/>
    </row>
    <row r="803" spans="31:31" x14ac:dyDescent="0.25">
      <c r="AE803" s="102"/>
    </row>
    <row r="804" spans="31:31" x14ac:dyDescent="0.25">
      <c r="AE804" s="102"/>
    </row>
    <row r="805" spans="31:31" x14ac:dyDescent="0.25">
      <c r="AE805" s="102"/>
    </row>
    <row r="806" spans="31:31" x14ac:dyDescent="0.25">
      <c r="AE806" s="102"/>
    </row>
    <row r="807" spans="31:31" x14ac:dyDescent="0.25">
      <c r="AE807" s="102"/>
    </row>
    <row r="808" spans="31:31" x14ac:dyDescent="0.25">
      <c r="AE808" s="102"/>
    </row>
    <row r="809" spans="31:31" x14ac:dyDescent="0.25">
      <c r="AE809" s="102"/>
    </row>
    <row r="810" spans="31:31" x14ac:dyDescent="0.25">
      <c r="AE810" s="102"/>
    </row>
    <row r="811" spans="31:31" x14ac:dyDescent="0.25">
      <c r="AE811" s="102"/>
    </row>
    <row r="812" spans="31:31" x14ac:dyDescent="0.25">
      <c r="AE812" s="102"/>
    </row>
    <row r="813" spans="31:31" x14ac:dyDescent="0.25">
      <c r="AE813" s="102"/>
    </row>
    <row r="814" spans="31:31" x14ac:dyDescent="0.25">
      <c r="AE814" s="102"/>
    </row>
    <row r="815" spans="31:31" x14ac:dyDescent="0.25">
      <c r="AE815" s="102"/>
    </row>
    <row r="816" spans="31:31" x14ac:dyDescent="0.25">
      <c r="AE816" s="102"/>
    </row>
    <row r="817" spans="31:31" x14ac:dyDescent="0.25">
      <c r="AE817" s="102"/>
    </row>
    <row r="818" spans="31:31" x14ac:dyDescent="0.25">
      <c r="AE818" s="102"/>
    </row>
    <row r="819" spans="31:31" x14ac:dyDescent="0.25">
      <c r="AE819" s="102"/>
    </row>
    <row r="820" spans="31:31" x14ac:dyDescent="0.25">
      <c r="AE820" s="102"/>
    </row>
    <row r="821" spans="31:31" x14ac:dyDescent="0.25">
      <c r="AE821" s="102"/>
    </row>
    <row r="822" spans="31:31" x14ac:dyDescent="0.25">
      <c r="AE822" s="102"/>
    </row>
    <row r="823" spans="31:31" x14ac:dyDescent="0.25">
      <c r="AE823" s="102"/>
    </row>
    <row r="824" spans="31:31" x14ac:dyDescent="0.25">
      <c r="AE824" s="102"/>
    </row>
    <row r="825" spans="31:31" x14ac:dyDescent="0.25">
      <c r="AE825" s="102"/>
    </row>
    <row r="826" spans="31:31" x14ac:dyDescent="0.25">
      <c r="AE826" s="102"/>
    </row>
    <row r="827" spans="31:31" x14ac:dyDescent="0.25">
      <c r="AE827" s="102"/>
    </row>
    <row r="828" spans="31:31" x14ac:dyDescent="0.25">
      <c r="AE828" s="102"/>
    </row>
    <row r="829" spans="31:31" x14ac:dyDescent="0.25">
      <c r="AE829" s="102"/>
    </row>
    <row r="830" spans="31:31" x14ac:dyDescent="0.25">
      <c r="AE830" s="102"/>
    </row>
    <row r="831" spans="31:31" x14ac:dyDescent="0.25">
      <c r="AE831" s="102"/>
    </row>
    <row r="832" spans="31:31" x14ac:dyDescent="0.25">
      <c r="AE832" s="102"/>
    </row>
    <row r="833" spans="31:31" x14ac:dyDescent="0.25">
      <c r="AE833" s="102"/>
    </row>
    <row r="834" spans="31:31" x14ac:dyDescent="0.25">
      <c r="AE834" s="102"/>
    </row>
    <row r="835" spans="31:31" x14ac:dyDescent="0.25">
      <c r="AE835" s="102"/>
    </row>
    <row r="836" spans="31:31" x14ac:dyDescent="0.25">
      <c r="AE836" s="102"/>
    </row>
    <row r="837" spans="31:31" x14ac:dyDescent="0.25">
      <c r="AE837" s="102"/>
    </row>
    <row r="838" spans="31:31" x14ac:dyDescent="0.25">
      <c r="AE838" s="102"/>
    </row>
    <row r="839" spans="31:31" x14ac:dyDescent="0.25">
      <c r="AE839" s="102"/>
    </row>
    <row r="840" spans="31:31" x14ac:dyDescent="0.25">
      <c r="AE840" s="102"/>
    </row>
    <row r="841" spans="31:31" x14ac:dyDescent="0.25">
      <c r="AE841" s="102"/>
    </row>
    <row r="842" spans="31:31" x14ac:dyDescent="0.25">
      <c r="AE842" s="102"/>
    </row>
    <row r="843" spans="31:31" x14ac:dyDescent="0.25">
      <c r="AE843" s="102"/>
    </row>
    <row r="844" spans="31:31" x14ac:dyDescent="0.25">
      <c r="AE844" s="102"/>
    </row>
    <row r="845" spans="31:31" x14ac:dyDescent="0.25">
      <c r="AE845" s="102"/>
    </row>
    <row r="846" spans="31:31" x14ac:dyDescent="0.25">
      <c r="AE846" s="102"/>
    </row>
    <row r="847" spans="31:31" x14ac:dyDescent="0.25">
      <c r="AE847" s="102"/>
    </row>
    <row r="848" spans="31:31" x14ac:dyDescent="0.25">
      <c r="AE848" s="102"/>
    </row>
    <row r="849" spans="31:31" x14ac:dyDescent="0.25">
      <c r="AE849" s="102"/>
    </row>
    <row r="850" spans="31:31" x14ac:dyDescent="0.25">
      <c r="AE850" s="102"/>
    </row>
    <row r="851" spans="31:31" x14ac:dyDescent="0.25">
      <c r="AE851" s="102"/>
    </row>
    <row r="852" spans="31:31" x14ac:dyDescent="0.25">
      <c r="AE852" s="102"/>
    </row>
    <row r="853" spans="31:31" x14ac:dyDescent="0.25">
      <c r="AE853" s="102"/>
    </row>
    <row r="854" spans="31:31" x14ac:dyDescent="0.25">
      <c r="AE854" s="102"/>
    </row>
    <row r="855" spans="31:31" x14ac:dyDescent="0.25">
      <c r="AE855" s="102"/>
    </row>
    <row r="856" spans="31:31" x14ac:dyDescent="0.25">
      <c r="AE856" s="102"/>
    </row>
    <row r="857" spans="31:31" x14ac:dyDescent="0.25">
      <c r="AE857" s="102"/>
    </row>
    <row r="858" spans="31:31" x14ac:dyDescent="0.25">
      <c r="AE858" s="102"/>
    </row>
    <row r="859" spans="31:31" x14ac:dyDescent="0.25">
      <c r="AE859" s="102"/>
    </row>
    <row r="860" spans="31:31" x14ac:dyDescent="0.25">
      <c r="AE860" s="102"/>
    </row>
    <row r="861" spans="31:31" x14ac:dyDescent="0.25">
      <c r="AE861" s="102"/>
    </row>
    <row r="862" spans="31:31" x14ac:dyDescent="0.25">
      <c r="AE862" s="102"/>
    </row>
    <row r="863" spans="31:31" x14ac:dyDescent="0.25">
      <c r="AE863" s="102"/>
    </row>
    <row r="864" spans="31:31" x14ac:dyDescent="0.25">
      <c r="AE864" s="102"/>
    </row>
    <row r="865" spans="31:31" x14ac:dyDescent="0.25">
      <c r="AE865" s="102"/>
    </row>
    <row r="866" spans="31:31" x14ac:dyDescent="0.25">
      <c r="AE866" s="102"/>
    </row>
    <row r="867" spans="31:31" x14ac:dyDescent="0.25">
      <c r="AE867" s="102"/>
    </row>
    <row r="868" spans="31:31" x14ac:dyDescent="0.25">
      <c r="AE868" s="102"/>
    </row>
    <row r="869" spans="31:31" x14ac:dyDescent="0.25">
      <c r="AE869" s="102"/>
    </row>
    <row r="870" spans="31:31" x14ac:dyDescent="0.25">
      <c r="AE870" s="102"/>
    </row>
    <row r="871" spans="31:31" x14ac:dyDescent="0.25">
      <c r="AE871" s="102"/>
    </row>
    <row r="872" spans="31:31" x14ac:dyDescent="0.25">
      <c r="AE872" s="102"/>
    </row>
    <row r="873" spans="31:31" x14ac:dyDescent="0.25">
      <c r="AE873" s="102"/>
    </row>
    <row r="874" spans="31:31" x14ac:dyDescent="0.25">
      <c r="AE874" s="102"/>
    </row>
    <row r="875" spans="31:31" x14ac:dyDescent="0.25">
      <c r="AE875" s="102"/>
    </row>
    <row r="876" spans="31:31" x14ac:dyDescent="0.25">
      <c r="AE876" s="102"/>
    </row>
    <row r="877" spans="31:31" x14ac:dyDescent="0.25">
      <c r="AE877" s="102"/>
    </row>
    <row r="878" spans="31:31" x14ac:dyDescent="0.25">
      <c r="AE878" s="102"/>
    </row>
    <row r="879" spans="31:31" x14ac:dyDescent="0.25">
      <c r="AE879" s="102"/>
    </row>
    <row r="880" spans="31:31" x14ac:dyDescent="0.25">
      <c r="AE880" s="102"/>
    </row>
    <row r="881" spans="31:31" x14ac:dyDescent="0.25">
      <c r="AE881" s="102"/>
    </row>
    <row r="882" spans="31:31" x14ac:dyDescent="0.25">
      <c r="AE882" s="102"/>
    </row>
    <row r="883" spans="31:31" x14ac:dyDescent="0.25">
      <c r="AE883" s="102"/>
    </row>
    <row r="884" spans="31:31" x14ac:dyDescent="0.25">
      <c r="AE884" s="102"/>
    </row>
    <row r="885" spans="31:31" x14ac:dyDescent="0.25">
      <c r="AE885" s="102"/>
    </row>
    <row r="886" spans="31:31" x14ac:dyDescent="0.25">
      <c r="AE886" s="102"/>
    </row>
    <row r="887" spans="31:31" x14ac:dyDescent="0.25">
      <c r="AE887" s="102"/>
    </row>
    <row r="888" spans="31:31" x14ac:dyDescent="0.25">
      <c r="AE888" s="102"/>
    </row>
    <row r="889" spans="31:31" x14ac:dyDescent="0.25">
      <c r="AE889" s="102"/>
    </row>
    <row r="890" spans="31:31" x14ac:dyDescent="0.25">
      <c r="AE890" s="102"/>
    </row>
    <row r="891" spans="31:31" x14ac:dyDescent="0.25">
      <c r="AE891" s="102"/>
    </row>
    <row r="892" spans="31:31" x14ac:dyDescent="0.25">
      <c r="AE892" s="102"/>
    </row>
    <row r="893" spans="31:31" x14ac:dyDescent="0.25">
      <c r="AE893" s="102"/>
    </row>
    <row r="894" spans="31:31" x14ac:dyDescent="0.25">
      <c r="AE894" s="102"/>
    </row>
    <row r="895" spans="31:31" x14ac:dyDescent="0.25">
      <c r="AE895" s="102"/>
    </row>
    <row r="896" spans="31:31" x14ac:dyDescent="0.25">
      <c r="AE896" s="102"/>
    </row>
    <row r="897" spans="31:31" x14ac:dyDescent="0.25">
      <c r="AE897" s="102"/>
    </row>
    <row r="898" spans="31:31" x14ac:dyDescent="0.25">
      <c r="AE898" s="102"/>
    </row>
    <row r="899" spans="31:31" x14ac:dyDescent="0.25">
      <c r="AE899" s="102"/>
    </row>
    <row r="900" spans="31:31" x14ac:dyDescent="0.25">
      <c r="AE900" s="102"/>
    </row>
    <row r="901" spans="31:31" x14ac:dyDescent="0.25">
      <c r="AE901" s="102"/>
    </row>
    <row r="902" spans="31:31" x14ac:dyDescent="0.25">
      <c r="AE902" s="102"/>
    </row>
    <row r="903" spans="31:31" x14ac:dyDescent="0.25">
      <c r="AE903" s="102"/>
    </row>
    <row r="904" spans="31:31" x14ac:dyDescent="0.25">
      <c r="AE904" s="102"/>
    </row>
    <row r="905" spans="31:31" x14ac:dyDescent="0.25">
      <c r="AE905" s="102"/>
    </row>
    <row r="906" spans="31:31" x14ac:dyDescent="0.25">
      <c r="AE906" s="102"/>
    </row>
    <row r="907" spans="31:31" x14ac:dyDescent="0.25">
      <c r="AE907" s="102"/>
    </row>
    <row r="908" spans="31:31" x14ac:dyDescent="0.25">
      <c r="AE908" s="102"/>
    </row>
    <row r="909" spans="31:31" x14ac:dyDescent="0.25">
      <c r="AE909" s="102"/>
    </row>
    <row r="910" spans="31:31" x14ac:dyDescent="0.25">
      <c r="AE910" s="102"/>
    </row>
    <row r="911" spans="31:31" x14ac:dyDescent="0.25">
      <c r="AE911" s="102"/>
    </row>
    <row r="912" spans="31:31" x14ac:dyDescent="0.25">
      <c r="AE912" s="102"/>
    </row>
    <row r="913" spans="31:31" x14ac:dyDescent="0.25">
      <c r="AE913" s="102"/>
    </row>
    <row r="914" spans="31:31" x14ac:dyDescent="0.25">
      <c r="AE914" s="102"/>
    </row>
    <row r="915" spans="31:31" x14ac:dyDescent="0.25">
      <c r="AE915" s="102"/>
    </row>
    <row r="916" spans="31:31" x14ac:dyDescent="0.25">
      <c r="AE916" s="102"/>
    </row>
    <row r="917" spans="31:31" x14ac:dyDescent="0.25">
      <c r="AE917" s="102"/>
    </row>
    <row r="918" spans="31:31" x14ac:dyDescent="0.25">
      <c r="AE918" s="102"/>
    </row>
    <row r="919" spans="31:31" x14ac:dyDescent="0.25">
      <c r="AE919" s="102"/>
    </row>
    <row r="920" spans="31:31" x14ac:dyDescent="0.25">
      <c r="AE920" s="102"/>
    </row>
    <row r="921" spans="31:31" x14ac:dyDescent="0.25">
      <c r="AE921" s="102"/>
    </row>
    <row r="922" spans="31:31" x14ac:dyDescent="0.25">
      <c r="AE922" s="102"/>
    </row>
    <row r="923" spans="31:31" x14ac:dyDescent="0.25">
      <c r="AE923" s="102"/>
    </row>
    <row r="924" spans="31:31" x14ac:dyDescent="0.25">
      <c r="AE924" s="102"/>
    </row>
    <row r="925" spans="31:31" x14ac:dyDescent="0.25">
      <c r="AE925" s="102"/>
    </row>
    <row r="926" spans="31:31" x14ac:dyDescent="0.25">
      <c r="AE926" s="102"/>
    </row>
    <row r="927" spans="31:31" x14ac:dyDescent="0.25">
      <c r="AE927" s="102"/>
    </row>
    <row r="928" spans="31:31" x14ac:dyDescent="0.25">
      <c r="AE928" s="102"/>
    </row>
    <row r="929" spans="31:31" x14ac:dyDescent="0.25">
      <c r="AE929" s="102"/>
    </row>
    <row r="930" spans="31:31" x14ac:dyDescent="0.25">
      <c r="AE930" s="102"/>
    </row>
    <row r="931" spans="31:31" x14ac:dyDescent="0.25">
      <c r="AE931" s="102"/>
    </row>
    <row r="932" spans="31:31" x14ac:dyDescent="0.25">
      <c r="AE932" s="102"/>
    </row>
    <row r="933" spans="31:31" x14ac:dyDescent="0.25">
      <c r="AE933" s="102"/>
    </row>
    <row r="934" spans="31:31" x14ac:dyDescent="0.25">
      <c r="AE934" s="102"/>
    </row>
    <row r="935" spans="31:31" x14ac:dyDescent="0.25">
      <c r="AE935" s="102"/>
    </row>
    <row r="936" spans="31:31" x14ac:dyDescent="0.25">
      <c r="AE936" s="102"/>
    </row>
    <row r="937" spans="31:31" x14ac:dyDescent="0.25">
      <c r="AE937" s="102"/>
    </row>
    <row r="938" spans="31:31" x14ac:dyDescent="0.25">
      <c r="AE938" s="102"/>
    </row>
    <row r="939" spans="31:31" x14ac:dyDescent="0.25">
      <c r="AE939" s="102"/>
    </row>
    <row r="940" spans="31:31" x14ac:dyDescent="0.25">
      <c r="AE940" s="102"/>
    </row>
    <row r="941" spans="31:31" x14ac:dyDescent="0.25">
      <c r="AE941" s="102"/>
    </row>
    <row r="942" spans="31:31" x14ac:dyDescent="0.25">
      <c r="AE942" s="102"/>
    </row>
    <row r="943" spans="31:31" x14ac:dyDescent="0.25">
      <c r="AE943" s="102"/>
    </row>
    <row r="944" spans="31:31" x14ac:dyDescent="0.25">
      <c r="AE944" s="102"/>
    </row>
    <row r="945" spans="31:31" x14ac:dyDescent="0.25">
      <c r="AE945" s="102"/>
    </row>
    <row r="946" spans="31:31" x14ac:dyDescent="0.25">
      <c r="AE946" s="102"/>
    </row>
    <row r="947" spans="31:31" x14ac:dyDescent="0.25">
      <c r="AE947" s="102"/>
    </row>
    <row r="948" spans="31:31" x14ac:dyDescent="0.25">
      <c r="AE948" s="102"/>
    </row>
    <row r="949" spans="31:31" x14ac:dyDescent="0.25">
      <c r="AE949" s="102"/>
    </row>
    <row r="950" spans="31:31" x14ac:dyDescent="0.25">
      <c r="AE950" s="102"/>
    </row>
    <row r="951" spans="31:31" x14ac:dyDescent="0.25">
      <c r="AE951" s="102"/>
    </row>
    <row r="952" spans="31:31" x14ac:dyDescent="0.25">
      <c r="AE952" s="102"/>
    </row>
    <row r="953" spans="31:31" x14ac:dyDescent="0.25">
      <c r="AE953" s="102"/>
    </row>
    <row r="954" spans="31:31" x14ac:dyDescent="0.25">
      <c r="AE954" s="102"/>
    </row>
    <row r="955" spans="31:31" x14ac:dyDescent="0.25">
      <c r="AE955" s="102"/>
    </row>
    <row r="956" spans="31:31" x14ac:dyDescent="0.25">
      <c r="AE956" s="102"/>
    </row>
    <row r="957" spans="31:31" x14ac:dyDescent="0.25">
      <c r="AE957" s="102"/>
    </row>
    <row r="958" spans="31:31" x14ac:dyDescent="0.25">
      <c r="AE958" s="102"/>
    </row>
    <row r="959" spans="31:31" x14ac:dyDescent="0.25">
      <c r="AE959" s="102"/>
    </row>
    <row r="960" spans="31:31" x14ac:dyDescent="0.25">
      <c r="AE960" s="102"/>
    </row>
    <row r="961" spans="31:31" x14ac:dyDescent="0.25">
      <c r="AE961" s="102"/>
    </row>
    <row r="962" spans="31:31" x14ac:dyDescent="0.25">
      <c r="AE962" s="102"/>
    </row>
    <row r="963" spans="31:31" x14ac:dyDescent="0.25">
      <c r="AE963" s="102"/>
    </row>
    <row r="964" spans="31:31" x14ac:dyDescent="0.25">
      <c r="AE964" s="102"/>
    </row>
    <row r="965" spans="31:31" x14ac:dyDescent="0.25">
      <c r="AE965" s="102"/>
    </row>
    <row r="966" spans="31:31" x14ac:dyDescent="0.25">
      <c r="AE966" s="102"/>
    </row>
    <row r="967" spans="31:31" x14ac:dyDescent="0.25">
      <c r="AE967" s="102"/>
    </row>
    <row r="968" spans="31:31" x14ac:dyDescent="0.25">
      <c r="AE968" s="102"/>
    </row>
    <row r="969" spans="31:31" x14ac:dyDescent="0.25">
      <c r="AE969" s="102"/>
    </row>
    <row r="970" spans="31:31" x14ac:dyDescent="0.25">
      <c r="AE970" s="102"/>
    </row>
    <row r="971" spans="31:31" x14ac:dyDescent="0.25">
      <c r="AE971" s="102"/>
    </row>
    <row r="972" spans="31:31" x14ac:dyDescent="0.25">
      <c r="AE972" s="102"/>
    </row>
    <row r="973" spans="31:31" x14ac:dyDescent="0.25">
      <c r="AE973" s="102"/>
    </row>
    <row r="974" spans="31:31" x14ac:dyDescent="0.25">
      <c r="AE974" s="102"/>
    </row>
    <row r="975" spans="31:31" x14ac:dyDescent="0.25">
      <c r="AE975" s="102"/>
    </row>
    <row r="976" spans="31:31" x14ac:dyDescent="0.25">
      <c r="AE976" s="102"/>
    </row>
    <row r="977" spans="31:31" x14ac:dyDescent="0.25">
      <c r="AE977" s="102"/>
    </row>
    <row r="978" spans="31:31" x14ac:dyDescent="0.25">
      <c r="AE978" s="102"/>
    </row>
    <row r="979" spans="31:31" x14ac:dyDescent="0.25">
      <c r="AE979" s="102"/>
    </row>
    <row r="980" spans="31:31" x14ac:dyDescent="0.25">
      <c r="AE980" s="102"/>
    </row>
    <row r="981" spans="31:31" x14ac:dyDescent="0.25">
      <c r="AE981" s="102"/>
    </row>
    <row r="982" spans="31:31" x14ac:dyDescent="0.25">
      <c r="AE982" s="102"/>
    </row>
    <row r="983" spans="31:31" x14ac:dyDescent="0.25">
      <c r="AE983" s="102"/>
    </row>
    <row r="984" spans="31:31" x14ac:dyDescent="0.25">
      <c r="AE984" s="102"/>
    </row>
    <row r="985" spans="31:31" x14ac:dyDescent="0.25">
      <c r="AE985" s="102"/>
    </row>
    <row r="986" spans="31:31" x14ac:dyDescent="0.25">
      <c r="AE986" s="102"/>
    </row>
    <row r="987" spans="31:31" x14ac:dyDescent="0.25">
      <c r="AE987" s="102"/>
    </row>
    <row r="988" spans="31:31" x14ac:dyDescent="0.25">
      <c r="AE988" s="102"/>
    </row>
    <row r="989" spans="31:31" x14ac:dyDescent="0.25">
      <c r="AE989" s="102"/>
    </row>
    <row r="990" spans="31:31" x14ac:dyDescent="0.25">
      <c r="AE990" s="102"/>
    </row>
    <row r="991" spans="31:31" x14ac:dyDescent="0.25">
      <c r="AE991" s="102"/>
    </row>
    <row r="992" spans="31:31" x14ac:dyDescent="0.25">
      <c r="AE992" s="102"/>
    </row>
    <row r="993" spans="31:31" x14ac:dyDescent="0.25">
      <c r="AE993" s="102"/>
    </row>
    <row r="994" spans="31:31" x14ac:dyDescent="0.25">
      <c r="AE994" s="102"/>
    </row>
    <row r="995" spans="31:31" x14ac:dyDescent="0.25">
      <c r="AE995" s="102"/>
    </row>
    <row r="996" spans="31:31" x14ac:dyDescent="0.25">
      <c r="AE996" s="102"/>
    </row>
    <row r="997" spans="31:31" x14ac:dyDescent="0.25">
      <c r="AE997" s="102"/>
    </row>
    <row r="998" spans="31:31" x14ac:dyDescent="0.25">
      <c r="AE998" s="102"/>
    </row>
    <row r="999" spans="31:31" x14ac:dyDescent="0.25">
      <c r="AE999" s="102"/>
    </row>
    <row r="1000" spans="31:31" x14ac:dyDescent="0.25">
      <c r="AE1000" s="102"/>
    </row>
    <row r="1001" spans="31:31" x14ac:dyDescent="0.25">
      <c r="AE1001" s="102"/>
    </row>
    <row r="1002" spans="31:31" x14ac:dyDescent="0.25">
      <c r="AE1002" s="102"/>
    </row>
    <row r="1003" spans="31:31" x14ac:dyDescent="0.25">
      <c r="AE1003" s="102"/>
    </row>
    <row r="1004" spans="31:31" x14ac:dyDescent="0.25">
      <c r="AE1004" s="102"/>
    </row>
    <row r="1005" spans="31:31" x14ac:dyDescent="0.25">
      <c r="AE1005" s="102"/>
    </row>
    <row r="1006" spans="31:31" x14ac:dyDescent="0.25">
      <c r="AE1006" s="102"/>
    </row>
    <row r="1007" spans="31:31" x14ac:dyDescent="0.25">
      <c r="AE1007" s="102"/>
    </row>
    <row r="1008" spans="31:31" x14ac:dyDescent="0.25">
      <c r="AE1008" s="102"/>
    </row>
    <row r="1009" spans="31:31" x14ac:dyDescent="0.25">
      <c r="AE1009" s="102"/>
    </row>
    <row r="1010" spans="31:31" x14ac:dyDescent="0.25">
      <c r="AE1010" s="102"/>
    </row>
    <row r="1011" spans="31:31" x14ac:dyDescent="0.25">
      <c r="AE1011" s="102"/>
    </row>
    <row r="1012" spans="31:31" x14ac:dyDescent="0.25">
      <c r="AE1012" s="102"/>
    </row>
    <row r="1013" spans="31:31" x14ac:dyDescent="0.25">
      <c r="AE1013" s="102"/>
    </row>
    <row r="1014" spans="31:31" x14ac:dyDescent="0.25">
      <c r="AE1014" s="102"/>
    </row>
    <row r="1015" spans="31:31" x14ac:dyDescent="0.25">
      <c r="AE1015" s="102"/>
    </row>
    <row r="1016" spans="31:31" x14ac:dyDescent="0.25">
      <c r="AE1016" s="102"/>
    </row>
    <row r="1017" spans="31:31" x14ac:dyDescent="0.25">
      <c r="AE1017" s="102"/>
    </row>
    <row r="1018" spans="31:31" x14ac:dyDescent="0.25">
      <c r="AE1018" s="102"/>
    </row>
    <row r="1019" spans="31:31" x14ac:dyDescent="0.25">
      <c r="AE1019" s="102"/>
    </row>
    <row r="1020" spans="31:31" x14ac:dyDescent="0.25">
      <c r="AE1020" s="102"/>
    </row>
    <row r="1021" spans="31:31" x14ac:dyDescent="0.25">
      <c r="AE1021" s="102"/>
    </row>
    <row r="1022" spans="31:31" x14ac:dyDescent="0.25">
      <c r="AE1022" s="102"/>
    </row>
    <row r="1023" spans="31:31" x14ac:dyDescent="0.25">
      <c r="AE1023" s="102"/>
    </row>
    <row r="1024" spans="31:31" x14ac:dyDescent="0.25">
      <c r="AE1024" s="102"/>
    </row>
    <row r="1025" spans="31:31" x14ac:dyDescent="0.25">
      <c r="AE1025" s="102"/>
    </row>
    <row r="1026" spans="31:31" x14ac:dyDescent="0.25">
      <c r="AE1026" s="102"/>
    </row>
    <row r="1027" spans="31:31" x14ac:dyDescent="0.25">
      <c r="AE1027" s="102"/>
    </row>
    <row r="1028" spans="31:31" x14ac:dyDescent="0.25">
      <c r="AE1028" s="102"/>
    </row>
    <row r="1029" spans="31:31" x14ac:dyDescent="0.25">
      <c r="AE1029" s="102"/>
    </row>
    <row r="1030" spans="31:31" x14ac:dyDescent="0.25">
      <c r="AE1030" s="102"/>
    </row>
    <row r="1031" spans="31:31" x14ac:dyDescent="0.25">
      <c r="AE1031" s="102"/>
    </row>
    <row r="1032" spans="31:31" x14ac:dyDescent="0.25">
      <c r="AE1032" s="102"/>
    </row>
    <row r="1033" spans="31:31" x14ac:dyDescent="0.25">
      <c r="AE1033" s="102"/>
    </row>
    <row r="1034" spans="31:31" x14ac:dyDescent="0.25">
      <c r="AE1034" s="102"/>
    </row>
    <row r="1035" spans="31:31" x14ac:dyDescent="0.25">
      <c r="AE1035" s="102"/>
    </row>
    <row r="1036" spans="31:31" x14ac:dyDescent="0.25">
      <c r="AE1036" s="102"/>
    </row>
    <row r="1037" spans="31:31" x14ac:dyDescent="0.25">
      <c r="AE1037" s="102"/>
    </row>
    <row r="1038" spans="31:31" x14ac:dyDescent="0.25">
      <c r="AE1038" s="102"/>
    </row>
    <row r="1039" spans="31:31" x14ac:dyDescent="0.25">
      <c r="AE1039" s="102"/>
    </row>
    <row r="1040" spans="31:31" x14ac:dyDescent="0.25">
      <c r="AE1040" s="102"/>
    </row>
    <row r="1041" spans="31:31" x14ac:dyDescent="0.25">
      <c r="AE1041" s="102"/>
    </row>
    <row r="1042" spans="31:31" x14ac:dyDescent="0.25">
      <c r="AE1042" s="102"/>
    </row>
    <row r="1043" spans="31:31" x14ac:dyDescent="0.25">
      <c r="AE1043" s="102"/>
    </row>
    <row r="1044" spans="31:31" x14ac:dyDescent="0.25">
      <c r="AE1044" s="102"/>
    </row>
    <row r="1045" spans="31:31" x14ac:dyDescent="0.25">
      <c r="AE1045" s="102"/>
    </row>
    <row r="1046" spans="31:31" x14ac:dyDescent="0.25">
      <c r="AE1046" s="102"/>
    </row>
    <row r="1047" spans="31:31" x14ac:dyDescent="0.25">
      <c r="AE1047" s="102"/>
    </row>
    <row r="1048" spans="31:31" x14ac:dyDescent="0.25">
      <c r="AE1048" s="102"/>
    </row>
    <row r="1049" spans="31:31" x14ac:dyDescent="0.25">
      <c r="AE1049" s="102"/>
    </row>
    <row r="1050" spans="31:31" x14ac:dyDescent="0.25">
      <c r="AE1050" s="102"/>
    </row>
    <row r="1051" spans="31:31" x14ac:dyDescent="0.25">
      <c r="AE1051" s="102"/>
    </row>
    <row r="1052" spans="31:31" x14ac:dyDescent="0.25">
      <c r="AE1052" s="102"/>
    </row>
    <row r="1053" spans="31:31" x14ac:dyDescent="0.25">
      <c r="AE1053" s="102"/>
    </row>
    <row r="1054" spans="31:31" x14ac:dyDescent="0.25">
      <c r="AE1054" s="102"/>
    </row>
    <row r="1055" spans="31:31" x14ac:dyDescent="0.25">
      <c r="AE1055" s="102"/>
    </row>
    <row r="1056" spans="31:31" x14ac:dyDescent="0.25">
      <c r="AE1056" s="102"/>
    </row>
    <row r="1057" spans="31:31" x14ac:dyDescent="0.25">
      <c r="AE1057" s="102"/>
    </row>
    <row r="1058" spans="31:31" x14ac:dyDescent="0.25">
      <c r="AE1058" s="102"/>
    </row>
    <row r="1059" spans="31:31" x14ac:dyDescent="0.25">
      <c r="AE1059" s="102"/>
    </row>
    <row r="1060" spans="31:31" x14ac:dyDescent="0.25">
      <c r="AE1060" s="102"/>
    </row>
    <row r="1061" spans="31:31" x14ac:dyDescent="0.25">
      <c r="AE1061" s="102"/>
    </row>
    <row r="1062" spans="31:31" x14ac:dyDescent="0.25">
      <c r="AE1062" s="102"/>
    </row>
    <row r="1063" spans="31:31" x14ac:dyDescent="0.25">
      <c r="AE1063" s="102"/>
    </row>
  </sheetData>
  <customSheetViews>
    <customSheetView guid="{CFED1871-9B9D-472F-82C9-C68C06036B2E}" scale="70" showGridLines="0">
      <pane xSplit="3" ySplit="7" topLeftCell="AH8" activePane="bottomRight" state="frozen"/>
      <selection pane="bottomRight" activeCell="F14" sqref="F13:F14"/>
      <pageMargins left="0.7" right="0.7" top="0.75" bottom="0.75" header="0.3" footer="0.3"/>
      <pageSetup orientation="portrait" r:id="rId1"/>
    </customSheetView>
  </customSheetViews>
  <mergeCells count="2">
    <mergeCell ref="B4:C4"/>
    <mergeCell ref="AF6:AI6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CT116"/>
  <sheetViews>
    <sheetView showGridLines="0" zoomScale="70" zoomScaleNormal="70" workbookViewId="0">
      <pane xSplit="3" ySplit="7" topLeftCell="D8" activePane="bottomRight" state="frozen"/>
      <selection activeCell="C28" sqref="C28"/>
      <selection pane="topRight" activeCell="C28" sqref="C28"/>
      <selection pane="bottomLeft" activeCell="C28" sqref="C28"/>
      <selection pane="bottomRight" activeCell="C28" sqref="C28"/>
    </sheetView>
  </sheetViews>
  <sheetFormatPr defaultColWidth="11.44140625" defaultRowHeight="13.8" x14ac:dyDescent="0.25"/>
  <cols>
    <col min="1" max="1" width="2.77734375" style="60" customWidth="1"/>
    <col min="2" max="2" width="16.77734375" style="84" customWidth="1"/>
    <col min="3" max="3" width="53.44140625" style="84" customWidth="1"/>
    <col min="4" max="4" width="23.44140625" style="119" bestFit="1" customWidth="1"/>
    <col min="5" max="5" width="23.44140625" style="84" bestFit="1" customWidth="1"/>
    <col min="6" max="6" width="24.5546875" style="84" bestFit="1" customWidth="1"/>
    <col min="7" max="7" width="25" style="84" bestFit="1" customWidth="1"/>
    <col min="8" max="8" width="27.44140625" style="84" bestFit="1" customWidth="1"/>
    <col min="9" max="9" width="23" style="84" bestFit="1" customWidth="1"/>
    <col min="10" max="10" width="24.21875" style="84" bestFit="1" customWidth="1"/>
    <col min="11" max="11" width="20.77734375" style="84" bestFit="1" customWidth="1"/>
    <col min="12" max="12" width="23" style="84" bestFit="1" customWidth="1"/>
    <col min="13" max="13" width="33.21875" style="84" bestFit="1" customWidth="1"/>
    <col min="14" max="14" width="27.21875" style="84" bestFit="1" customWidth="1"/>
    <col min="15" max="17" width="20.77734375" style="84" bestFit="1" customWidth="1"/>
    <col min="18" max="18" width="27.44140625" style="84" bestFit="1" customWidth="1"/>
    <col min="19" max="19" width="21.21875" style="84" bestFit="1" customWidth="1"/>
    <col min="20" max="20" width="21" style="84" bestFit="1" customWidth="1"/>
    <col min="21" max="21" width="36.44140625" style="84" bestFit="1" customWidth="1"/>
    <col min="22" max="22" width="19.21875" style="84" bestFit="1" customWidth="1"/>
    <col min="23" max="23" width="27.44140625" style="84" bestFit="1" customWidth="1"/>
    <col min="24" max="26" width="19.21875" style="84" bestFit="1" customWidth="1"/>
    <col min="27" max="27" width="22.21875" style="84" bestFit="1" customWidth="1"/>
    <col min="28" max="28" width="26.77734375" style="84" bestFit="1" customWidth="1"/>
    <col min="29" max="29" width="20.77734375" style="84" bestFit="1" customWidth="1"/>
    <col min="30" max="30" width="27.44140625" style="84" bestFit="1" customWidth="1"/>
    <col min="31" max="31" width="24.5546875" style="84" bestFit="1" customWidth="1"/>
    <col min="32" max="33" width="25.44140625" style="84" bestFit="1" customWidth="1"/>
    <col min="34" max="34" width="14" style="84" bestFit="1" customWidth="1"/>
    <col min="35" max="36" width="29.21875" style="84" bestFit="1" customWidth="1"/>
    <col min="37" max="37" width="11.44140625" style="84"/>
    <col min="38" max="38" width="14.77734375" style="60" bestFit="1" customWidth="1"/>
    <col min="39" max="16384" width="11.44140625" style="84"/>
  </cols>
  <sheetData>
    <row r="1" spans="1:98" s="7" customFormat="1" x14ac:dyDescent="0.25">
      <c r="A1" s="75"/>
      <c r="B1" s="20"/>
      <c r="C1" s="20"/>
      <c r="D1" s="107"/>
      <c r="H1" s="75"/>
      <c r="AJ1" s="516"/>
      <c r="AL1" s="329"/>
    </row>
    <row r="2" spans="1:98" s="7" customFormat="1" x14ac:dyDescent="0.25">
      <c r="A2" s="75"/>
      <c r="B2" s="10" t="s">
        <v>553</v>
      </c>
      <c r="C2" s="20"/>
      <c r="D2" s="107"/>
      <c r="AJ2" s="516"/>
      <c r="AL2" s="329"/>
    </row>
    <row r="3" spans="1:98" s="7" customFormat="1" x14ac:dyDescent="0.25">
      <c r="A3" s="75"/>
      <c r="B3" s="10" t="s">
        <v>1166</v>
      </c>
      <c r="C3" s="20"/>
      <c r="D3" s="107"/>
      <c r="H3" s="77"/>
      <c r="AJ3" s="516"/>
      <c r="AL3" s="329"/>
    </row>
    <row r="4" spans="1:98" s="7" customFormat="1" x14ac:dyDescent="0.25">
      <c r="A4" s="75"/>
      <c r="B4" s="23">
        <v>44377</v>
      </c>
      <c r="C4" s="20"/>
      <c r="D4" s="107"/>
      <c r="AJ4" s="516"/>
      <c r="AL4" s="329"/>
    </row>
    <row r="5" spans="1:98" s="7" customFormat="1" x14ac:dyDescent="0.25">
      <c r="A5" s="75"/>
      <c r="B5" s="10" t="s">
        <v>566</v>
      </c>
      <c r="C5" s="20"/>
      <c r="D5" s="107"/>
      <c r="N5" s="24"/>
      <c r="AF5" s="516"/>
      <c r="AG5" s="516"/>
      <c r="AH5" s="516"/>
      <c r="AI5" s="516"/>
      <c r="AJ5" s="516"/>
      <c r="AK5" s="516"/>
      <c r="AL5" s="329"/>
      <c r="AM5" s="516"/>
    </row>
    <row r="6" spans="1:98" s="1" customFormat="1" ht="15" customHeight="1" x14ac:dyDescent="0.25">
      <c r="A6" s="186"/>
      <c r="B6" s="112"/>
      <c r="C6" s="58"/>
      <c r="D6" s="103"/>
      <c r="E6" s="103"/>
      <c r="F6" s="103"/>
      <c r="G6" s="103"/>
      <c r="H6" s="103"/>
      <c r="I6" s="103"/>
      <c r="J6" s="103"/>
      <c r="K6" s="102"/>
      <c r="L6" s="102"/>
      <c r="M6" s="102"/>
      <c r="N6" s="102"/>
      <c r="O6" s="103"/>
      <c r="P6" s="113"/>
      <c r="Q6" s="113"/>
      <c r="R6" s="113"/>
      <c r="S6" s="113"/>
      <c r="T6" s="113"/>
      <c r="U6" s="113"/>
      <c r="V6" s="93"/>
      <c r="W6" s="113"/>
      <c r="X6" s="113"/>
      <c r="Y6" s="93"/>
      <c r="Z6" s="113"/>
      <c r="AA6" s="93"/>
      <c r="AB6" s="113"/>
      <c r="AC6" s="93"/>
      <c r="AD6" s="113"/>
      <c r="AE6" s="113"/>
      <c r="AF6" s="518" t="s">
        <v>1229</v>
      </c>
      <c r="AG6" s="519"/>
      <c r="AH6" s="519"/>
      <c r="AI6" s="519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43" customFormat="1" ht="48.75" customHeight="1" x14ac:dyDescent="0.3">
      <c r="A7" s="187">
        <v>1</v>
      </c>
      <c r="B7" s="520" t="s">
        <v>10</v>
      </c>
      <c r="C7" s="521" t="s">
        <v>11</v>
      </c>
      <c r="D7" s="522" t="s">
        <v>1139</v>
      </c>
      <c r="E7" s="522" t="s">
        <v>1140</v>
      </c>
      <c r="F7" s="522" t="s">
        <v>1141</v>
      </c>
      <c r="G7" s="522" t="s">
        <v>1142</v>
      </c>
      <c r="H7" s="523" t="s">
        <v>1143</v>
      </c>
      <c r="I7" s="522" t="s">
        <v>1144</v>
      </c>
      <c r="J7" s="522" t="s">
        <v>1145</v>
      </c>
      <c r="K7" s="524" t="s">
        <v>1150</v>
      </c>
      <c r="L7" s="525" t="s">
        <v>1213</v>
      </c>
      <c r="M7" s="525" t="s">
        <v>1147</v>
      </c>
      <c r="N7" s="524" t="s">
        <v>1148</v>
      </c>
      <c r="O7" s="522" t="s">
        <v>1151</v>
      </c>
      <c r="P7" s="522" t="s">
        <v>1149</v>
      </c>
      <c r="Q7" s="522" t="s">
        <v>1146</v>
      </c>
      <c r="R7" s="523" t="s">
        <v>1153</v>
      </c>
      <c r="S7" s="522" t="s">
        <v>1152</v>
      </c>
      <c r="T7" s="522" t="s">
        <v>1154</v>
      </c>
      <c r="U7" s="522" t="s">
        <v>1155</v>
      </c>
      <c r="V7" s="525" t="s">
        <v>1156</v>
      </c>
      <c r="W7" s="522" t="s">
        <v>1157</v>
      </c>
      <c r="X7" s="522" t="s">
        <v>1158</v>
      </c>
      <c r="Y7" s="526" t="s">
        <v>1292</v>
      </c>
      <c r="Z7" s="522" t="s">
        <v>1159</v>
      </c>
      <c r="AA7" s="526" t="s">
        <v>1293</v>
      </c>
      <c r="AB7" s="522" t="s">
        <v>1160</v>
      </c>
      <c r="AC7" s="526" t="s">
        <v>1294</v>
      </c>
      <c r="AD7" s="523" t="s">
        <v>1161</v>
      </c>
      <c r="AE7" s="523" t="s">
        <v>1162</v>
      </c>
      <c r="AF7" s="524" t="s">
        <v>1163</v>
      </c>
      <c r="AG7" s="525" t="s">
        <v>1164</v>
      </c>
      <c r="AH7" s="527" t="s">
        <v>1165</v>
      </c>
      <c r="AI7" s="526" t="s">
        <v>1862</v>
      </c>
      <c r="AJ7" s="528" t="s">
        <v>1230</v>
      </c>
      <c r="AK7" s="529"/>
    </row>
    <row r="8" spans="1:98" s="14" customFormat="1" x14ac:dyDescent="0.25">
      <c r="A8" s="64">
        <v>2</v>
      </c>
      <c r="B8" s="13"/>
      <c r="C8" s="14" t="s">
        <v>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K8" s="25"/>
      <c r="AL8" s="64"/>
    </row>
    <row r="9" spans="1:98" x14ac:dyDescent="0.25">
      <c r="A9" s="187">
        <v>3</v>
      </c>
      <c r="B9" s="85">
        <v>11</v>
      </c>
      <c r="C9" s="84" t="s">
        <v>12</v>
      </c>
      <c r="D9" s="265">
        <v>0.1454602026882397</v>
      </c>
      <c r="E9" s="265">
        <v>0.19341838994061855</v>
      </c>
      <c r="F9" s="265">
        <v>0.17955907912884711</v>
      </c>
      <c r="G9" s="265">
        <v>0.16852171051934528</v>
      </c>
      <c r="H9" s="265">
        <v>0.17419478730695354</v>
      </c>
      <c r="I9" s="265">
        <v>0.17855868289531726</v>
      </c>
      <c r="J9" s="265">
        <v>0.22338639184368789</v>
      </c>
      <c r="K9" s="265">
        <v>0.38379997729956911</v>
      </c>
      <c r="L9" s="265">
        <v>4.2586117454872584E-2</v>
      </c>
      <c r="M9" s="265">
        <v>0.16357294881812848</v>
      </c>
      <c r="N9" s="265">
        <v>0.19188723998956744</v>
      </c>
      <c r="O9" s="265">
        <v>0.27206751175981436</v>
      </c>
      <c r="P9" s="265">
        <v>0.17903682251411893</v>
      </c>
      <c r="Q9" s="265">
        <v>0.10137615142472822</v>
      </c>
      <c r="R9" s="265">
        <v>0.18111340694469463</v>
      </c>
      <c r="S9" s="265">
        <v>9.7433013924419318E-2</v>
      </c>
      <c r="T9" s="265">
        <v>0.14822154571725848</v>
      </c>
      <c r="U9" s="265">
        <v>0.19003691510271767</v>
      </c>
      <c r="V9" s="265">
        <v>4.4636807043784685E-2</v>
      </c>
      <c r="W9" s="265">
        <v>0.27438216800185811</v>
      </c>
      <c r="X9" s="265">
        <v>8.0322719433771506E-2</v>
      </c>
      <c r="Y9" s="265">
        <v>8.5613583275915853E-2</v>
      </c>
      <c r="Z9" s="265">
        <v>0.27956572300943511</v>
      </c>
      <c r="AA9" s="265">
        <v>5.1242060447884187E-2</v>
      </c>
      <c r="AB9" s="265">
        <v>0.13074459463084362</v>
      </c>
      <c r="AC9" s="265">
        <v>5.7109322417509691E-2</v>
      </c>
      <c r="AD9" s="265">
        <v>0.12979128705581913</v>
      </c>
      <c r="AE9" s="265">
        <v>0.17501977229788618</v>
      </c>
      <c r="AF9" s="265">
        <v>0.21585392744292592</v>
      </c>
      <c r="AG9" s="265">
        <v>7.8575444937445005E-2</v>
      </c>
      <c r="AH9" s="265" t="e">
        <v>#DIV/0!</v>
      </c>
      <c r="AI9" s="265">
        <v>6.338990150495219E-2</v>
      </c>
      <c r="AJ9" s="265">
        <v>0.17859474094214303</v>
      </c>
      <c r="AK9" s="86"/>
    </row>
    <row r="10" spans="1:98" x14ac:dyDescent="0.25">
      <c r="A10" s="64">
        <v>3</v>
      </c>
      <c r="B10" s="85">
        <v>12</v>
      </c>
      <c r="C10" s="84" t="s">
        <v>27</v>
      </c>
      <c r="D10" s="265">
        <v>0</v>
      </c>
      <c r="E10" s="265">
        <v>0</v>
      </c>
      <c r="F10" s="265">
        <v>0</v>
      </c>
      <c r="G10" s="265">
        <v>0</v>
      </c>
      <c r="H10" s="265">
        <v>0</v>
      </c>
      <c r="I10" s="265">
        <v>0</v>
      </c>
      <c r="J10" s="265">
        <v>0</v>
      </c>
      <c r="K10" s="265">
        <v>0</v>
      </c>
      <c r="L10" s="265">
        <v>0</v>
      </c>
      <c r="M10" s="265">
        <v>0</v>
      </c>
      <c r="N10" s="265">
        <v>0</v>
      </c>
      <c r="O10" s="265">
        <v>0</v>
      </c>
      <c r="P10" s="265">
        <v>0</v>
      </c>
      <c r="Q10" s="265">
        <v>0</v>
      </c>
      <c r="R10" s="265">
        <v>0</v>
      </c>
      <c r="S10" s="265">
        <v>0</v>
      </c>
      <c r="T10" s="265">
        <v>0</v>
      </c>
      <c r="U10" s="265">
        <v>0</v>
      </c>
      <c r="V10" s="265">
        <v>0</v>
      </c>
      <c r="W10" s="265">
        <v>0</v>
      </c>
      <c r="X10" s="265">
        <v>0</v>
      </c>
      <c r="Y10" s="265">
        <v>0</v>
      </c>
      <c r="Z10" s="265">
        <v>0</v>
      </c>
      <c r="AA10" s="265">
        <v>0</v>
      </c>
      <c r="AB10" s="265">
        <v>0</v>
      </c>
      <c r="AC10" s="265">
        <v>0</v>
      </c>
      <c r="AD10" s="265">
        <v>0</v>
      </c>
      <c r="AE10" s="265">
        <v>0</v>
      </c>
      <c r="AF10" s="265">
        <v>0</v>
      </c>
      <c r="AG10" s="265">
        <v>0</v>
      </c>
      <c r="AH10" s="265" t="e">
        <v>#DIV/0!</v>
      </c>
      <c r="AI10" s="265">
        <v>0</v>
      </c>
      <c r="AJ10" s="265">
        <v>0</v>
      </c>
      <c r="AK10" s="86"/>
    </row>
    <row r="11" spans="1:98" x14ac:dyDescent="0.25">
      <c r="A11" s="187">
        <v>3</v>
      </c>
      <c r="B11" s="87">
        <v>13</v>
      </c>
      <c r="C11" s="84" t="s">
        <v>33</v>
      </c>
      <c r="D11" s="265">
        <v>0.19167928108924465</v>
      </c>
      <c r="E11" s="265">
        <v>0.13687596580706785</v>
      </c>
      <c r="F11" s="265">
        <v>0.18244785688380036</v>
      </c>
      <c r="G11" s="265">
        <v>0.14060238467860342</v>
      </c>
      <c r="H11" s="265">
        <v>0.16647452891869086</v>
      </c>
      <c r="I11" s="265">
        <v>0.21590348891982472</v>
      </c>
      <c r="J11" s="265">
        <v>0.15480083327451025</v>
      </c>
      <c r="K11" s="265">
        <v>0.24232589731741397</v>
      </c>
      <c r="L11" s="265">
        <v>9.6066105160053386E-2</v>
      </c>
      <c r="M11" s="265">
        <v>0.15544427028902097</v>
      </c>
      <c r="N11" s="265">
        <v>0.1746809715925027</v>
      </c>
      <c r="O11" s="265">
        <v>0.10805537216519004</v>
      </c>
      <c r="P11" s="265">
        <v>0.1862424412156497</v>
      </c>
      <c r="Q11" s="265">
        <v>0.16828053194366405</v>
      </c>
      <c r="R11" s="265">
        <v>0.16411092569426436</v>
      </c>
      <c r="S11" s="265">
        <v>5.5077384406531059E-2</v>
      </c>
      <c r="T11" s="265">
        <v>0.25047428604478705</v>
      </c>
      <c r="U11" s="265">
        <v>0.12611539850267695</v>
      </c>
      <c r="V11" s="265">
        <v>0.18069112168382692</v>
      </c>
      <c r="W11" s="265">
        <v>0.18546647938262301</v>
      </c>
      <c r="X11" s="265">
        <v>0.12123408803205352</v>
      </c>
      <c r="Y11" s="265">
        <v>8.4425748842713588E-2</v>
      </c>
      <c r="Z11" s="265">
        <v>0.15458385513052919</v>
      </c>
      <c r="AA11" s="265">
        <v>0.23322783681910991</v>
      </c>
      <c r="AB11" s="265">
        <v>0.10814164627321216</v>
      </c>
      <c r="AC11" s="265">
        <v>1.5217928258577923E-2</v>
      </c>
      <c r="AD11" s="265">
        <v>0.1288693193397065</v>
      </c>
      <c r="AE11" s="265">
        <v>0.16442938256923975</v>
      </c>
      <c r="AF11" s="265">
        <v>0.18312869015135891</v>
      </c>
      <c r="AG11" s="265">
        <v>0.11475405242857141</v>
      </c>
      <c r="AH11" s="265" t="e">
        <v>#DIV/0!</v>
      </c>
      <c r="AI11" s="265">
        <v>0.12370102793877454</v>
      </c>
      <c r="AJ11" s="265">
        <v>0.16641851347484907</v>
      </c>
      <c r="AK11" s="86"/>
    </row>
    <row r="12" spans="1:98" x14ac:dyDescent="0.25">
      <c r="A12" s="64">
        <v>3</v>
      </c>
      <c r="B12" s="87">
        <v>0</v>
      </c>
      <c r="C12" s="84" t="s">
        <v>546</v>
      </c>
      <c r="D12" s="265">
        <v>3.2318020165619153E-2</v>
      </c>
      <c r="E12" s="265">
        <v>3.7727539680602502E-2</v>
      </c>
      <c r="F12" s="265">
        <v>3.4259478566645199E-2</v>
      </c>
      <c r="G12" s="265">
        <v>5.7308724981086162E-2</v>
      </c>
      <c r="H12" s="265">
        <v>3.8771867271614961E-2</v>
      </c>
      <c r="I12" s="265">
        <v>0.10322719371053105</v>
      </c>
      <c r="J12" s="265">
        <v>5.4367421702525669E-2</v>
      </c>
      <c r="K12" s="265">
        <v>1.3548213336591401E-2</v>
      </c>
      <c r="L12" s="265">
        <v>6.9272648428740135E-3</v>
      </c>
      <c r="M12" s="265">
        <v>5.8729512432339197E-2</v>
      </c>
      <c r="N12" s="265">
        <v>6.059625388025236E-2</v>
      </c>
      <c r="O12" s="265">
        <v>4.970828278598622E-2</v>
      </c>
      <c r="P12" s="265">
        <v>3.5853068470041875E-2</v>
      </c>
      <c r="Q12" s="265">
        <v>0.1128412398224506</v>
      </c>
      <c r="R12" s="265">
        <v>5.6561274750096972E-2</v>
      </c>
      <c r="S12" s="265">
        <v>1.3128501184997993E-2</v>
      </c>
      <c r="T12" s="265">
        <v>0.13312711923028606</v>
      </c>
      <c r="U12" s="265">
        <v>5.8214683661857204E-2</v>
      </c>
      <c r="V12" s="265">
        <v>7.2473147571187932E-2</v>
      </c>
      <c r="W12" s="265">
        <v>0.11235055991491613</v>
      </c>
      <c r="X12" s="265">
        <v>1.9170964389819953E-2</v>
      </c>
      <c r="Y12" s="265">
        <v>3.73514654009321E-2</v>
      </c>
      <c r="Z12" s="265">
        <v>0.1029846318224813</v>
      </c>
      <c r="AA12" s="265">
        <v>0.20002383008881855</v>
      </c>
      <c r="AB12" s="265">
        <v>4.6464097998694304E-2</v>
      </c>
      <c r="AC12" s="265">
        <v>1.7134409745234505E-3</v>
      </c>
      <c r="AD12" s="265">
        <v>6.6995630361251682E-2</v>
      </c>
      <c r="AE12" s="265">
        <v>4.5650815920212896E-2</v>
      </c>
      <c r="AF12" s="265">
        <v>5.4720741400945461E-2</v>
      </c>
      <c r="AG12" s="265">
        <v>2.3129337194217104E-2</v>
      </c>
      <c r="AH12" s="265" t="e">
        <v>#DIV/0!</v>
      </c>
      <c r="AI12" s="265">
        <v>9.2118035641389984E-2</v>
      </c>
      <c r="AJ12" s="265">
        <v>4.6017712082281725E-2</v>
      </c>
      <c r="AK12" s="86"/>
    </row>
    <row r="13" spans="1:98" x14ac:dyDescent="0.25">
      <c r="A13" s="187">
        <v>3</v>
      </c>
      <c r="B13" s="87">
        <v>0</v>
      </c>
      <c r="C13" s="84" t="s">
        <v>547</v>
      </c>
      <c r="D13" s="265">
        <v>0.16062816999466656</v>
      </c>
      <c r="E13" s="265">
        <v>8.4695302432943806E-2</v>
      </c>
      <c r="F13" s="265">
        <v>0.1352200083176392</v>
      </c>
      <c r="G13" s="265">
        <v>7.9129216594544263E-2</v>
      </c>
      <c r="H13" s="265">
        <v>0.11869210158306684</v>
      </c>
      <c r="I13" s="265">
        <v>9.9143198379388578E-2</v>
      </c>
      <c r="J13" s="265">
        <v>8.8367185153425454E-2</v>
      </c>
      <c r="K13" s="265">
        <v>0.22877768398082263</v>
      </c>
      <c r="L13" s="265">
        <v>6.8503755056834703E-2</v>
      </c>
      <c r="M13" s="265">
        <v>0.10335487304459999</v>
      </c>
      <c r="N13" s="265">
        <v>8.4958059143487086E-2</v>
      </c>
      <c r="O13" s="265">
        <v>5.8186589398861191E-2</v>
      </c>
      <c r="P13" s="265">
        <v>0.14890310529919984</v>
      </c>
      <c r="Q13" s="265">
        <v>5.5439292121213422E-2</v>
      </c>
      <c r="R13" s="265">
        <v>9.29509579364311E-2</v>
      </c>
      <c r="S13" s="265">
        <v>4.1081489059346998E-2</v>
      </c>
      <c r="T13" s="265">
        <v>0.11630022541058271</v>
      </c>
      <c r="U13" s="265">
        <v>6.8295650993729515E-2</v>
      </c>
      <c r="V13" s="265">
        <v>0.10821797411263895</v>
      </c>
      <c r="W13" s="265">
        <v>7.3690940527342291E-2</v>
      </c>
      <c r="X13" s="265">
        <v>8.6024700623385311E-2</v>
      </c>
      <c r="Y13" s="265">
        <v>4.7074283441781488E-2</v>
      </c>
      <c r="Z13" s="265">
        <v>5.0124186643938813E-2</v>
      </c>
      <c r="AA13" s="265">
        <v>3.320400673029137E-2</v>
      </c>
      <c r="AB13" s="265">
        <v>6.1677548274517838E-2</v>
      </c>
      <c r="AC13" s="265">
        <v>1.3504487284054473E-2</v>
      </c>
      <c r="AD13" s="265">
        <v>6.1199211118166487E-2</v>
      </c>
      <c r="AE13" s="265">
        <v>0.10818189317016015</v>
      </c>
      <c r="AF13" s="265">
        <v>0.10291872213256144</v>
      </c>
      <c r="AG13" s="265">
        <v>7.9350329230529343E-2</v>
      </c>
      <c r="AH13" s="265" t="e">
        <v>#DIV/0!</v>
      </c>
      <c r="AI13" s="265">
        <v>3.1582992297384566E-2</v>
      </c>
      <c r="AJ13" s="265">
        <v>0.11157074465962157</v>
      </c>
      <c r="AK13" s="86"/>
    </row>
    <row r="14" spans="1:98" x14ac:dyDescent="0.25">
      <c r="A14" s="64">
        <v>3</v>
      </c>
      <c r="B14" s="87">
        <v>1307</v>
      </c>
      <c r="C14" s="84" t="s">
        <v>48</v>
      </c>
      <c r="D14" s="265">
        <v>0</v>
      </c>
      <c r="E14" s="265">
        <v>1.4958662995028521E-2</v>
      </c>
      <c r="F14" s="265">
        <v>2.1488201051612574E-2</v>
      </c>
      <c r="G14" s="265">
        <v>4.1957697349342378E-3</v>
      </c>
      <c r="H14" s="265">
        <v>1.2819955308191872E-2</v>
      </c>
      <c r="I14" s="265">
        <v>1.3666977617318022E-2</v>
      </c>
      <c r="J14" s="265">
        <v>1.2355838011567899E-2</v>
      </c>
      <c r="K14" s="265">
        <v>0</v>
      </c>
      <c r="L14" s="265">
        <v>2.0635085260344674E-2</v>
      </c>
      <c r="M14" s="265">
        <v>5.1445641054123279E-4</v>
      </c>
      <c r="N14" s="265">
        <v>2.9127223199389544E-2</v>
      </c>
      <c r="O14" s="265">
        <v>1.6894734772907505E-4</v>
      </c>
      <c r="P14" s="265">
        <v>1.4862674464080122E-3</v>
      </c>
      <c r="Q14" s="265">
        <v>0</v>
      </c>
      <c r="R14" s="265">
        <v>1.5100145803841749E-2</v>
      </c>
      <c r="S14" s="265">
        <v>8.6739416218606792E-4</v>
      </c>
      <c r="T14" s="265">
        <v>1.046941403918258E-3</v>
      </c>
      <c r="U14" s="265">
        <v>8.7895667425086214E-4</v>
      </c>
      <c r="V14" s="265">
        <v>0</v>
      </c>
      <c r="W14" s="265">
        <v>0</v>
      </c>
      <c r="X14" s="265">
        <v>1.6038423018848249E-2</v>
      </c>
      <c r="Y14" s="265">
        <v>0</v>
      </c>
      <c r="Z14" s="265">
        <v>1.5526701727464221E-3</v>
      </c>
      <c r="AA14" s="265">
        <v>0</v>
      </c>
      <c r="AB14" s="265">
        <v>0</v>
      </c>
      <c r="AC14" s="265">
        <v>0</v>
      </c>
      <c r="AD14" s="265">
        <v>7.8854327436680537E-4</v>
      </c>
      <c r="AE14" s="265">
        <v>1.3178812227809271E-2</v>
      </c>
      <c r="AF14" s="265">
        <v>2.5489720735567399E-2</v>
      </c>
      <c r="AG14" s="265">
        <v>1.4401132892290596E-2</v>
      </c>
      <c r="AH14" s="265" t="e">
        <v>#DIV/0!</v>
      </c>
      <c r="AI14" s="265">
        <v>0</v>
      </c>
      <c r="AJ14" s="265">
        <v>1.1762954878603644E-2</v>
      </c>
      <c r="AK14" s="86"/>
    </row>
    <row r="15" spans="1:98" x14ac:dyDescent="0.25">
      <c r="A15" s="187">
        <v>3</v>
      </c>
      <c r="B15" s="87">
        <v>1399</v>
      </c>
      <c r="C15" s="84" t="s">
        <v>54</v>
      </c>
      <c r="D15" s="265">
        <v>-1.2669090710410783E-3</v>
      </c>
      <c r="E15" s="265">
        <v>-5.055393015069835E-4</v>
      </c>
      <c r="F15" s="265">
        <v>-8.5198310520966016E-3</v>
      </c>
      <c r="G15" s="265">
        <v>-3.1326631961239196E-5</v>
      </c>
      <c r="H15" s="265">
        <v>-3.8093952441828807E-3</v>
      </c>
      <c r="I15" s="265">
        <v>-1.3388078741293259E-4</v>
      </c>
      <c r="J15" s="265">
        <v>-2.8961159300878401E-4</v>
      </c>
      <c r="K15" s="265">
        <v>0</v>
      </c>
      <c r="L15" s="265">
        <v>0</v>
      </c>
      <c r="M15" s="265">
        <v>-7.154571598459428E-3</v>
      </c>
      <c r="N15" s="265">
        <v>-5.6463062626895635E-7</v>
      </c>
      <c r="O15" s="265">
        <v>-8.447367386453752E-6</v>
      </c>
      <c r="P15" s="265">
        <v>0</v>
      </c>
      <c r="Q15" s="265">
        <v>0</v>
      </c>
      <c r="R15" s="265">
        <v>-5.0145279610545369E-4</v>
      </c>
      <c r="S15" s="265">
        <v>0</v>
      </c>
      <c r="T15" s="265">
        <v>0</v>
      </c>
      <c r="U15" s="265">
        <v>-1.2738928271606217E-3</v>
      </c>
      <c r="V15" s="265">
        <v>0</v>
      </c>
      <c r="W15" s="265">
        <v>-5.7502105963542377E-4</v>
      </c>
      <c r="X15" s="265">
        <v>0</v>
      </c>
      <c r="Y15" s="265">
        <v>0</v>
      </c>
      <c r="Z15" s="265">
        <v>-7.7633508637321111E-5</v>
      </c>
      <c r="AA15" s="265">
        <v>0</v>
      </c>
      <c r="AB15" s="265">
        <v>0</v>
      </c>
      <c r="AC15" s="265">
        <v>0</v>
      </c>
      <c r="AD15" s="265">
        <v>-1.1406541407846664E-4</v>
      </c>
      <c r="AE15" s="265">
        <v>-2.5821387489426118E-3</v>
      </c>
      <c r="AF15" s="265">
        <v>-4.9411771536964979E-7</v>
      </c>
      <c r="AG15" s="265">
        <v>-2.1267468884656089E-3</v>
      </c>
      <c r="AH15" s="265" t="e">
        <v>#DIV/0!</v>
      </c>
      <c r="AI15" s="265">
        <v>0</v>
      </c>
      <c r="AJ15" s="265">
        <v>-2.9328981456578787E-3</v>
      </c>
      <c r="AK15" s="86"/>
    </row>
    <row r="16" spans="1:98" s="14" customFormat="1" x14ac:dyDescent="0.25">
      <c r="A16" s="64">
        <v>3</v>
      </c>
      <c r="B16" s="13">
        <v>14</v>
      </c>
      <c r="C16" s="14" t="s">
        <v>737</v>
      </c>
      <c r="D16" s="265">
        <v>0.60133924822575069</v>
      </c>
      <c r="E16" s="265">
        <v>0.58837598567807847</v>
      </c>
      <c r="F16" s="265">
        <v>0.52186507504383739</v>
      </c>
      <c r="G16" s="265">
        <v>0.62486127672169556</v>
      </c>
      <c r="H16" s="265">
        <v>0.57044183492531775</v>
      </c>
      <c r="I16" s="265">
        <v>0.51951720104299659</v>
      </c>
      <c r="J16" s="265">
        <v>0.57963214947278785</v>
      </c>
      <c r="K16" s="265">
        <v>0.34255914778001667</v>
      </c>
      <c r="L16" s="265">
        <v>0.79824356457614154</v>
      </c>
      <c r="M16" s="265">
        <v>0.63712818272818728</v>
      </c>
      <c r="N16" s="265">
        <v>0.5826356025956877</v>
      </c>
      <c r="O16" s="265">
        <v>0.56557439702334866</v>
      </c>
      <c r="P16" s="265">
        <v>0.57649960426874902</v>
      </c>
      <c r="Q16" s="265">
        <v>0.67190645033747243</v>
      </c>
      <c r="R16" s="265">
        <v>0.59987075626816211</v>
      </c>
      <c r="S16" s="265">
        <v>0.80960903097546166</v>
      </c>
      <c r="T16" s="265">
        <v>0.46710218711319806</v>
      </c>
      <c r="U16" s="265">
        <v>0.51075991574487978</v>
      </c>
      <c r="V16" s="265">
        <v>0.68864485145628318</v>
      </c>
      <c r="W16" s="265">
        <v>0.50656515726682627</v>
      </c>
      <c r="X16" s="265">
        <v>0.46911899050220673</v>
      </c>
      <c r="Y16" s="265">
        <v>0.74203682931178139</v>
      </c>
      <c r="Z16" s="265">
        <v>0.47779655614693817</v>
      </c>
      <c r="AA16" s="265">
        <v>0.62865145844573522</v>
      </c>
      <c r="AB16" s="265">
        <v>0.69934481751563526</v>
      </c>
      <c r="AC16" s="265">
        <v>0.89611454856911354</v>
      </c>
      <c r="AD16" s="265">
        <v>0.66780566382372086</v>
      </c>
      <c r="AE16" s="265">
        <v>0.58351474027788652</v>
      </c>
      <c r="AF16" s="265">
        <v>0.55265407329165184</v>
      </c>
      <c r="AG16" s="265">
        <v>0.74900737382351024</v>
      </c>
      <c r="AH16" s="265" t="e">
        <v>#DIV/0!</v>
      </c>
      <c r="AI16" s="265">
        <v>0.74206671323468598</v>
      </c>
      <c r="AJ16" s="265">
        <v>0.5731079920461547</v>
      </c>
      <c r="AK16" s="25"/>
      <c r="AL16" s="64"/>
    </row>
    <row r="17" spans="1:38" x14ac:dyDescent="0.25">
      <c r="A17" s="187">
        <v>3</v>
      </c>
      <c r="B17" s="85">
        <v>0</v>
      </c>
      <c r="C17" s="42" t="s">
        <v>1011</v>
      </c>
      <c r="D17" s="265">
        <v>0.32283702274096332</v>
      </c>
      <c r="E17" s="265">
        <v>0.22670096942931348</v>
      </c>
      <c r="F17" s="265">
        <v>0.22852833390937533</v>
      </c>
      <c r="G17" s="265">
        <v>0.40717551541141545</v>
      </c>
      <c r="H17" s="265">
        <v>0.27796483344144002</v>
      </c>
      <c r="I17" s="265">
        <v>0.28782303845324209</v>
      </c>
      <c r="J17" s="265">
        <v>0.43342266830705051</v>
      </c>
      <c r="K17" s="265">
        <v>0.37615579926501541</v>
      </c>
      <c r="L17" s="265">
        <v>5.0731079643481447E-2</v>
      </c>
      <c r="M17" s="265">
        <v>7.0990661160010543E-2</v>
      </c>
      <c r="N17" s="265">
        <v>0.50563693776036112</v>
      </c>
      <c r="O17" s="265">
        <v>0.20188325506469404</v>
      </c>
      <c r="P17" s="265">
        <v>0.38906551540880746</v>
      </c>
      <c r="Q17" s="265">
        <v>1.4228357870567759E-5</v>
      </c>
      <c r="R17" s="265">
        <v>0.3264924381428137</v>
      </c>
      <c r="S17" s="265">
        <v>0.64381949223334134</v>
      </c>
      <c r="T17" s="265">
        <v>0.22866710682901295</v>
      </c>
      <c r="U17" s="265">
        <v>0.27216985638312208</v>
      </c>
      <c r="V17" s="265">
        <v>0.14527664396910878</v>
      </c>
      <c r="W17" s="265">
        <v>0.47044886849299833</v>
      </c>
      <c r="X17" s="265">
        <v>3.0942412074717963E-2</v>
      </c>
      <c r="Y17" s="265">
        <v>0</v>
      </c>
      <c r="Z17" s="265">
        <v>0.30131626027065661</v>
      </c>
      <c r="AA17" s="265">
        <v>0</v>
      </c>
      <c r="AB17" s="265">
        <v>8.7284993162366029E-2</v>
      </c>
      <c r="AC17" s="265">
        <v>0</v>
      </c>
      <c r="AD17" s="265">
        <v>0.32806374969554841</v>
      </c>
      <c r="AE17" s="265">
        <v>0.29583134026178559</v>
      </c>
      <c r="AF17" s="265">
        <v>0.48946691162806638</v>
      </c>
      <c r="AG17" s="265">
        <v>5.7912362132641754E-2</v>
      </c>
      <c r="AH17" s="265" t="e">
        <v>#DIV/0!</v>
      </c>
      <c r="AI17" s="265">
        <v>0</v>
      </c>
      <c r="AJ17" s="265">
        <v>0.29411237271469959</v>
      </c>
      <c r="AK17" s="86"/>
    </row>
    <row r="18" spans="1:38" x14ac:dyDescent="0.25">
      <c r="A18" s="64">
        <v>3</v>
      </c>
      <c r="B18" s="85">
        <v>0</v>
      </c>
      <c r="C18" s="42" t="s">
        <v>1822</v>
      </c>
      <c r="D18" s="265">
        <v>0.23811315454119672</v>
      </c>
      <c r="E18" s="265">
        <v>0.25990708911271188</v>
      </c>
      <c r="F18" s="265">
        <v>0.20693475588857382</v>
      </c>
      <c r="G18" s="265">
        <v>0.19640584722452245</v>
      </c>
      <c r="H18" s="265">
        <v>0.22300341052594619</v>
      </c>
      <c r="I18" s="265">
        <v>0.24188619389279439</v>
      </c>
      <c r="J18" s="265">
        <v>0.15130811877862538</v>
      </c>
      <c r="K18" s="265">
        <v>0</v>
      </c>
      <c r="L18" s="265">
        <v>0.85306784618831466</v>
      </c>
      <c r="M18" s="265">
        <v>0.52414963978079898</v>
      </c>
      <c r="N18" s="265">
        <v>7.827454937134895E-2</v>
      </c>
      <c r="O18" s="265">
        <v>0.25447491031685249</v>
      </c>
      <c r="P18" s="265">
        <v>0.17494174753783118</v>
      </c>
      <c r="Q18" s="265">
        <v>0.40113104587061882</v>
      </c>
      <c r="R18" s="265">
        <v>0.27182637092080181</v>
      </c>
      <c r="S18" s="265">
        <v>7.9542295656690448E-3</v>
      </c>
      <c r="T18" s="265">
        <v>0.24865201147511962</v>
      </c>
      <c r="U18" s="265">
        <v>0.15623001993593108</v>
      </c>
      <c r="V18" s="265">
        <v>0.55937910472493746</v>
      </c>
      <c r="W18" s="265">
        <v>3.9978588940936619E-3</v>
      </c>
      <c r="X18" s="265">
        <v>0.47087758017542547</v>
      </c>
      <c r="Y18" s="265">
        <v>5.4908858179981909E-2</v>
      </c>
      <c r="Z18" s="265">
        <v>0.14359099502438555</v>
      </c>
      <c r="AA18" s="265">
        <v>0</v>
      </c>
      <c r="AB18" s="265">
        <v>0.25777173237386253</v>
      </c>
      <c r="AC18" s="265">
        <v>0</v>
      </c>
      <c r="AD18" s="265">
        <v>0.1083641738343414</v>
      </c>
      <c r="AE18" s="265">
        <v>0.2354642478427296</v>
      </c>
      <c r="AF18" s="265">
        <v>6.8499368804228605E-2</v>
      </c>
      <c r="AG18" s="265">
        <v>0.75169442955989829</v>
      </c>
      <c r="AH18" s="265" t="e">
        <v>#DIV/0!</v>
      </c>
      <c r="AI18" s="265">
        <v>1.6635600039947965E-2</v>
      </c>
      <c r="AJ18" s="265">
        <v>0.21626232113235699</v>
      </c>
      <c r="AK18" s="86"/>
    </row>
    <row r="19" spans="1:38" x14ac:dyDescent="0.25">
      <c r="A19" s="187">
        <v>3</v>
      </c>
      <c r="B19" s="85">
        <v>0</v>
      </c>
      <c r="C19" s="42" t="s">
        <v>1010</v>
      </c>
      <c r="D19" s="265">
        <v>3.4653523838867398E-2</v>
      </c>
      <c r="E19" s="265">
        <v>7.6429947070598997E-2</v>
      </c>
      <c r="F19" s="265">
        <v>6.0079265383124074E-2</v>
      </c>
      <c r="G19" s="265">
        <v>4.6965829987890693E-2</v>
      </c>
      <c r="H19" s="265">
        <v>5.6570019503382564E-2</v>
      </c>
      <c r="I19" s="265">
        <v>2.1986189142464023E-2</v>
      </c>
      <c r="J19" s="265">
        <v>1.7484544481429887E-2</v>
      </c>
      <c r="K19" s="265">
        <v>0</v>
      </c>
      <c r="L19" s="265">
        <v>0</v>
      </c>
      <c r="M19" s="265">
        <v>9.8516029196053359E-2</v>
      </c>
      <c r="N19" s="265">
        <v>2.7587383218454851E-2</v>
      </c>
      <c r="O19" s="265">
        <v>6.0924697151035302E-2</v>
      </c>
      <c r="P19" s="265">
        <v>2.0418664308419859E-2</v>
      </c>
      <c r="Q19" s="265">
        <v>8.9321325463098401E-5</v>
      </c>
      <c r="R19" s="265">
        <v>2.3267192578500823E-2</v>
      </c>
      <c r="S19" s="265">
        <v>3.9484602432078734E-2</v>
      </c>
      <c r="T19" s="265">
        <v>5.283156434737187E-3</v>
      </c>
      <c r="U19" s="265">
        <v>4.6975329660466265E-4</v>
      </c>
      <c r="V19" s="265">
        <v>3.1480525789463368E-3</v>
      </c>
      <c r="W19" s="265">
        <v>8.7782966382760107E-4</v>
      </c>
      <c r="X19" s="265">
        <v>3.4616891615161423E-8</v>
      </c>
      <c r="Y19" s="265">
        <v>0</v>
      </c>
      <c r="Z19" s="265">
        <v>5.6746276487392909E-2</v>
      </c>
      <c r="AA19" s="265">
        <v>0</v>
      </c>
      <c r="AB19" s="265">
        <v>5.7057992545325641E-2</v>
      </c>
      <c r="AC19" s="265">
        <v>0</v>
      </c>
      <c r="AD19" s="265">
        <v>2.2186587865101214E-2</v>
      </c>
      <c r="AE19" s="265">
        <v>4.4308774285136125E-2</v>
      </c>
      <c r="AF19" s="265">
        <v>2.4142180984771337E-2</v>
      </c>
      <c r="AG19" s="265">
        <v>2.9323174923096409E-2</v>
      </c>
      <c r="AH19" s="265" t="e">
        <v>#DIV/0!</v>
      </c>
      <c r="AI19" s="265">
        <v>0</v>
      </c>
      <c r="AJ19" s="265">
        <v>4.8107325157564142E-2</v>
      </c>
      <c r="AK19" s="86"/>
    </row>
    <row r="20" spans="1:38" x14ac:dyDescent="0.25">
      <c r="A20" s="64">
        <v>3</v>
      </c>
      <c r="B20" s="85">
        <v>0</v>
      </c>
      <c r="C20" s="42" t="s">
        <v>1823</v>
      </c>
      <c r="D20" s="265">
        <v>3.4829337799283967E-2</v>
      </c>
      <c r="E20" s="265">
        <v>1.6486685140181135E-3</v>
      </c>
      <c r="F20" s="265">
        <v>9.7724237948057291E-2</v>
      </c>
      <c r="G20" s="265">
        <v>3.5361912906909784E-3</v>
      </c>
      <c r="H20" s="265">
        <v>4.7210383074134742E-2</v>
      </c>
      <c r="I20" s="265">
        <v>2.7808188422392007E-3</v>
      </c>
      <c r="J20" s="265">
        <v>0</v>
      </c>
      <c r="K20" s="265">
        <v>0</v>
      </c>
      <c r="L20" s="265">
        <v>0</v>
      </c>
      <c r="M20" s="265">
        <v>1.8246941329440765E-8</v>
      </c>
      <c r="N20" s="265">
        <v>7.9034758636865345E-4</v>
      </c>
      <c r="O20" s="265">
        <v>0.1061914227409526</v>
      </c>
      <c r="P20" s="265">
        <v>6.6301834597851895E-3</v>
      </c>
      <c r="Q20" s="265">
        <v>0.37097023567236154</v>
      </c>
      <c r="R20" s="265">
        <v>2.2250139988501602E-2</v>
      </c>
      <c r="S20" s="265">
        <v>0.13533311201220008</v>
      </c>
      <c r="T20" s="265">
        <v>7.4971817554246947E-4</v>
      </c>
      <c r="U20" s="265">
        <v>0.12350311623813855</v>
      </c>
      <c r="V20" s="265">
        <v>4.0262362773695867E-2</v>
      </c>
      <c r="W20" s="265">
        <v>4.591529683423827E-2</v>
      </c>
      <c r="X20" s="265">
        <v>2.5661584488690121E-2</v>
      </c>
      <c r="Y20" s="265">
        <v>0.72965754042265651</v>
      </c>
      <c r="Z20" s="265">
        <v>3.3143126713726127E-3</v>
      </c>
      <c r="AA20" s="265">
        <v>0.68683320692543259</v>
      </c>
      <c r="AB20" s="265">
        <v>0.3557158862612595</v>
      </c>
      <c r="AC20" s="265">
        <v>0.96046943752196079</v>
      </c>
      <c r="AD20" s="265">
        <v>0.24085141404624416</v>
      </c>
      <c r="AE20" s="265">
        <v>4.5351618696190102E-2</v>
      </c>
      <c r="AF20" s="265">
        <v>6.9164640661623154E-4</v>
      </c>
      <c r="AG20" s="265">
        <v>4.9355824948379664E-4</v>
      </c>
      <c r="AH20" s="265" t="e">
        <v>#DIV/0!</v>
      </c>
      <c r="AI20" s="265">
        <v>0.78069556521316863</v>
      </c>
      <c r="AJ20" s="265">
        <v>4.8675577299960388E-2</v>
      </c>
      <c r="AK20" s="86"/>
    </row>
    <row r="21" spans="1:38" x14ac:dyDescent="0.25">
      <c r="A21" s="64">
        <v>3</v>
      </c>
      <c r="B21" s="85">
        <v>0</v>
      </c>
      <c r="C21" s="84" t="s">
        <v>1824</v>
      </c>
      <c r="D21" s="265">
        <v>0</v>
      </c>
      <c r="E21" s="265">
        <v>7.0605178287963671E-3</v>
      </c>
      <c r="F21" s="265">
        <v>4.971354687546885E-4</v>
      </c>
      <c r="G21" s="265">
        <v>0</v>
      </c>
      <c r="H21" s="265">
        <v>1.7964595399969764E-3</v>
      </c>
      <c r="I21" s="265">
        <v>0</v>
      </c>
      <c r="J21" s="265">
        <v>0</v>
      </c>
      <c r="K21" s="265">
        <v>0</v>
      </c>
      <c r="L21" s="265">
        <v>0</v>
      </c>
      <c r="M21" s="265">
        <v>3.3622186009225822E-3</v>
      </c>
      <c r="N21" s="265">
        <v>1.0248100120419994E-4</v>
      </c>
      <c r="O21" s="265">
        <v>0</v>
      </c>
      <c r="P21" s="265">
        <v>0</v>
      </c>
      <c r="Q21" s="265">
        <v>0</v>
      </c>
      <c r="R21" s="265">
        <v>2.1912574495591895E-4</v>
      </c>
      <c r="S21" s="265">
        <v>0</v>
      </c>
      <c r="T21" s="265">
        <v>0</v>
      </c>
      <c r="U21" s="265">
        <v>0</v>
      </c>
      <c r="V21" s="265">
        <v>0</v>
      </c>
      <c r="W21" s="265">
        <v>0</v>
      </c>
      <c r="X21" s="265">
        <v>0</v>
      </c>
      <c r="Y21" s="265">
        <v>0</v>
      </c>
      <c r="Z21" s="265">
        <v>0</v>
      </c>
      <c r="AA21" s="265">
        <v>0</v>
      </c>
      <c r="AB21" s="265">
        <v>0</v>
      </c>
      <c r="AC21" s="265">
        <v>0</v>
      </c>
      <c r="AD21" s="265">
        <v>0</v>
      </c>
      <c r="AE21" s="265">
        <v>1.2101144039780116E-3</v>
      </c>
      <c r="AF21" s="265">
        <v>8.9682840122265768E-5</v>
      </c>
      <c r="AG21" s="265">
        <v>9.9944320207697801E-4</v>
      </c>
      <c r="AH21" s="265" t="e">
        <v>#DIV/0!</v>
      </c>
      <c r="AI21" s="265">
        <v>0</v>
      </c>
      <c r="AJ21" s="265">
        <v>1.3639961010759446E-3</v>
      </c>
      <c r="AK21" s="86"/>
    </row>
    <row r="22" spans="1:38" x14ac:dyDescent="0.25">
      <c r="A22" s="187">
        <v>3</v>
      </c>
      <c r="B22" s="85">
        <v>0</v>
      </c>
      <c r="C22" s="84" t="s">
        <v>1012</v>
      </c>
      <c r="D22" s="265">
        <v>4.6392585100651202E-4</v>
      </c>
      <c r="E22" s="265">
        <v>4.9963052084227778E-2</v>
      </c>
      <c r="F22" s="265">
        <v>1.2311157786127549E-3</v>
      </c>
      <c r="G22" s="265">
        <v>1.0764280428829437E-4</v>
      </c>
      <c r="H22" s="265">
        <v>1.1895305414800503E-2</v>
      </c>
      <c r="I22" s="265">
        <v>0</v>
      </c>
      <c r="J22" s="265">
        <v>9.3994818448675055E-4</v>
      </c>
      <c r="K22" s="265">
        <v>0</v>
      </c>
      <c r="L22" s="265">
        <v>0</v>
      </c>
      <c r="M22" s="265">
        <v>0</v>
      </c>
      <c r="N22" s="265">
        <v>0</v>
      </c>
      <c r="O22" s="265">
        <v>3.9572669037512474E-4</v>
      </c>
      <c r="P22" s="265">
        <v>3.1306470120506169E-3</v>
      </c>
      <c r="Q22" s="265">
        <v>0</v>
      </c>
      <c r="R22" s="265">
        <v>4.2087338034029045E-4</v>
      </c>
      <c r="S22" s="265">
        <v>3.8788280565415454E-4</v>
      </c>
      <c r="T22" s="265">
        <v>0</v>
      </c>
      <c r="U22" s="265">
        <v>0</v>
      </c>
      <c r="V22" s="265">
        <v>0</v>
      </c>
      <c r="W22" s="265">
        <v>0</v>
      </c>
      <c r="X22" s="265">
        <v>0</v>
      </c>
      <c r="Y22" s="265">
        <v>0</v>
      </c>
      <c r="Z22" s="265">
        <v>0</v>
      </c>
      <c r="AA22" s="265">
        <v>0</v>
      </c>
      <c r="AB22" s="265">
        <v>0</v>
      </c>
      <c r="AC22" s="265">
        <v>0</v>
      </c>
      <c r="AD22" s="265">
        <v>1.240506348605811E-4</v>
      </c>
      <c r="AE22" s="265">
        <v>7.6732368818693041E-3</v>
      </c>
      <c r="AF22" s="265">
        <v>0</v>
      </c>
      <c r="AG22" s="265">
        <v>0</v>
      </c>
      <c r="AH22" s="265" t="e">
        <v>#DIV/0!</v>
      </c>
      <c r="AI22" s="265">
        <v>0</v>
      </c>
      <c r="AJ22" s="265">
        <v>9.205183431518443E-3</v>
      </c>
      <c r="AK22" s="86"/>
    </row>
    <row r="23" spans="1:38" x14ac:dyDescent="0.25">
      <c r="A23" s="64">
        <v>3</v>
      </c>
      <c r="B23" s="85">
        <v>0</v>
      </c>
      <c r="C23" s="84" t="s">
        <v>1013</v>
      </c>
      <c r="D23" s="265">
        <v>0</v>
      </c>
      <c r="E23" s="265">
        <v>0</v>
      </c>
      <c r="F23" s="265">
        <v>0</v>
      </c>
      <c r="G23" s="265">
        <v>0</v>
      </c>
      <c r="H23" s="265">
        <v>0</v>
      </c>
      <c r="I23" s="265">
        <v>0</v>
      </c>
      <c r="J23" s="265">
        <v>0</v>
      </c>
      <c r="K23" s="265">
        <v>0</v>
      </c>
      <c r="L23" s="265">
        <v>0</v>
      </c>
      <c r="M23" s="265">
        <v>0</v>
      </c>
      <c r="N23" s="265">
        <v>0</v>
      </c>
      <c r="O23" s="265">
        <v>0</v>
      </c>
      <c r="P23" s="265">
        <v>0</v>
      </c>
      <c r="Q23" s="265">
        <v>0</v>
      </c>
      <c r="R23" s="265">
        <v>0</v>
      </c>
      <c r="S23" s="265">
        <v>0</v>
      </c>
      <c r="T23" s="265">
        <v>0</v>
      </c>
      <c r="U23" s="265">
        <v>0</v>
      </c>
      <c r="V23" s="265">
        <v>0</v>
      </c>
      <c r="W23" s="265">
        <v>0</v>
      </c>
      <c r="X23" s="265">
        <v>0</v>
      </c>
      <c r="Y23" s="265">
        <v>0</v>
      </c>
      <c r="Z23" s="265">
        <v>0</v>
      </c>
      <c r="AA23" s="265">
        <v>0</v>
      </c>
      <c r="AB23" s="265">
        <v>0</v>
      </c>
      <c r="AC23" s="265">
        <v>0</v>
      </c>
      <c r="AD23" s="265">
        <v>0</v>
      </c>
      <c r="AE23" s="265">
        <v>0</v>
      </c>
      <c r="AF23" s="265">
        <v>0</v>
      </c>
      <c r="AG23" s="265">
        <v>0</v>
      </c>
      <c r="AH23" s="265" t="e">
        <v>#DIV/0!</v>
      </c>
      <c r="AI23" s="265">
        <v>0</v>
      </c>
      <c r="AJ23" s="265">
        <v>0</v>
      </c>
      <c r="AK23" s="86"/>
    </row>
    <row r="24" spans="1:38" x14ac:dyDescent="0.25">
      <c r="A24" s="187">
        <v>3</v>
      </c>
      <c r="B24" s="85">
        <v>1499</v>
      </c>
      <c r="C24" s="84" t="s">
        <v>1525</v>
      </c>
      <c r="D24" s="265">
        <v>-2.9557716545567173E-2</v>
      </c>
      <c r="E24" s="265">
        <v>-3.3334258361588216E-2</v>
      </c>
      <c r="F24" s="265">
        <v>-7.3129769332660396E-2</v>
      </c>
      <c r="G24" s="265">
        <v>-2.9329749997112405E-2</v>
      </c>
      <c r="H24" s="265">
        <v>-4.7998576574383313E-2</v>
      </c>
      <c r="I24" s="265">
        <v>-3.4959039287743091E-2</v>
      </c>
      <c r="J24" s="265">
        <v>-2.3523130278804656E-2</v>
      </c>
      <c r="K24" s="265">
        <v>-3.3596651484998734E-2</v>
      </c>
      <c r="L24" s="265">
        <v>-0.10555536125565444</v>
      </c>
      <c r="M24" s="265">
        <v>-5.9890384256539544E-2</v>
      </c>
      <c r="N24" s="265">
        <v>-2.9756096342050058E-2</v>
      </c>
      <c r="O24" s="265">
        <v>-5.8295614940560819E-2</v>
      </c>
      <c r="P24" s="265">
        <v>-1.7687153458145286E-2</v>
      </c>
      <c r="Q24" s="265">
        <v>-0.10029838088884149</v>
      </c>
      <c r="R24" s="265">
        <v>-4.4605384487752253E-2</v>
      </c>
      <c r="S24" s="265">
        <v>-1.7370288073481475E-2</v>
      </c>
      <c r="T24" s="265">
        <v>-1.6249805801214177E-2</v>
      </c>
      <c r="U24" s="265">
        <v>-4.1612830108916546E-2</v>
      </c>
      <c r="V24" s="265">
        <v>-5.9421312590405333E-2</v>
      </c>
      <c r="W24" s="265">
        <v>-1.467469661833154E-2</v>
      </c>
      <c r="X24" s="265">
        <v>-5.8362620853518406E-2</v>
      </c>
      <c r="Y24" s="265">
        <v>-4.252956929085723E-2</v>
      </c>
      <c r="Z24" s="265">
        <v>-2.7171288306869469E-2</v>
      </c>
      <c r="AA24" s="265">
        <v>-5.8181748479697142E-2</v>
      </c>
      <c r="AB24" s="265">
        <v>-5.8485786827178449E-2</v>
      </c>
      <c r="AC24" s="265">
        <v>-6.4354888952847286E-2</v>
      </c>
      <c r="AD24" s="265">
        <v>-3.1784312252374776E-2</v>
      </c>
      <c r="AE24" s="265">
        <v>-4.6324592093802248E-2</v>
      </c>
      <c r="AF24" s="265">
        <v>-3.0235717372152693E-2</v>
      </c>
      <c r="AG24" s="265">
        <v>-9.1415594243686504E-2</v>
      </c>
      <c r="AH24" s="265" t="e">
        <v>#DIV/0!</v>
      </c>
      <c r="AI24" s="265">
        <v>-5.5264452018430464E-2</v>
      </c>
      <c r="AJ24" s="265">
        <v>-4.4618783791020758E-2</v>
      </c>
      <c r="AK24" s="86"/>
    </row>
    <row r="25" spans="1:38" x14ac:dyDescent="0.25">
      <c r="A25" s="64">
        <v>3</v>
      </c>
      <c r="B25" s="85">
        <v>149905</v>
      </c>
      <c r="C25" s="84" t="s">
        <v>1526</v>
      </c>
      <c r="D25" s="265">
        <v>-5.1814247075813551E-3</v>
      </c>
      <c r="E25" s="265">
        <v>-3.1510468125201386E-3</v>
      </c>
      <c r="F25" s="265">
        <v>-1.5606085112668422E-2</v>
      </c>
      <c r="G25" s="265">
        <v>-5.9272856761397198E-3</v>
      </c>
      <c r="H25" s="265">
        <v>-9.0728975598708354E-3</v>
      </c>
      <c r="I25" s="265">
        <v>-6.6016637227394896E-3</v>
      </c>
      <c r="J25" s="265">
        <v>-8.1902197739446118E-3</v>
      </c>
      <c r="K25" s="265">
        <v>-1.1607734028789016E-2</v>
      </c>
      <c r="L25" s="265">
        <v>-1.2674439572386005E-3</v>
      </c>
      <c r="M25" s="265">
        <v>-5.0727976615452183E-3</v>
      </c>
      <c r="N25" s="265">
        <v>-1.476111113688193E-2</v>
      </c>
      <c r="O25" s="265">
        <v>-1.2554945731795473E-2</v>
      </c>
      <c r="P25" s="265">
        <v>-4.221799991073325E-3</v>
      </c>
      <c r="Q25" s="265">
        <v>-1.6826247410641423E-7</v>
      </c>
      <c r="R25" s="265">
        <v>-8.1984671309919682E-3</v>
      </c>
      <c r="S25" s="265">
        <v>-9.8766671096009173E-3</v>
      </c>
      <c r="T25" s="265">
        <v>-2.9584656797171476E-3</v>
      </c>
      <c r="U25" s="265">
        <v>-3.7780767809076419E-3</v>
      </c>
      <c r="V25" s="265">
        <v>-1.7964513865945957E-3</v>
      </c>
      <c r="W25" s="265">
        <v>-4.6762481450396201E-3</v>
      </c>
      <c r="X25" s="265">
        <v>-8.5611484673046704E-4</v>
      </c>
      <c r="Y25" s="265">
        <v>0</v>
      </c>
      <c r="Z25" s="265">
        <v>-3.4040771920696013E-3</v>
      </c>
      <c r="AA25" s="265">
        <v>0</v>
      </c>
      <c r="AB25" s="265">
        <v>-1.6693557999205237E-3</v>
      </c>
      <c r="AC25" s="265">
        <v>0</v>
      </c>
      <c r="AD25" s="265">
        <v>-4.6482678876681458E-3</v>
      </c>
      <c r="AE25" s="265">
        <v>-8.6332836659585577E-3</v>
      </c>
      <c r="AF25" s="265">
        <v>-1.4367307137045492E-2</v>
      </c>
      <c r="AG25" s="265">
        <v>-2.4050969890195596E-3</v>
      </c>
      <c r="AH25" s="265" t="e">
        <v>#DIV/0!</v>
      </c>
      <c r="AI25" s="265">
        <v>0</v>
      </c>
      <c r="AJ25" s="265">
        <v>-8.5181827247552116E-3</v>
      </c>
      <c r="AK25" s="86"/>
    </row>
    <row r="26" spans="1:38" s="28" customFormat="1" x14ac:dyDescent="0.25">
      <c r="A26" s="64">
        <v>3</v>
      </c>
      <c r="B26" s="85">
        <v>149910</v>
      </c>
      <c r="C26" s="84" t="s">
        <v>1527</v>
      </c>
      <c r="D26" s="265">
        <v>-4.3590763809839067E-3</v>
      </c>
      <c r="E26" s="265">
        <v>-1.0038608141968932E-2</v>
      </c>
      <c r="F26" s="265">
        <v>-7.5981370339314406E-3</v>
      </c>
      <c r="G26" s="265">
        <v>-4.7409421024104861E-3</v>
      </c>
      <c r="H26" s="265">
        <v>-7.0207490180066142E-3</v>
      </c>
      <c r="I26" s="265">
        <v>-1.0820348241410276E-2</v>
      </c>
      <c r="J26" s="265">
        <v>-4.4850317849986681E-3</v>
      </c>
      <c r="K26" s="265">
        <v>0</v>
      </c>
      <c r="L26" s="265">
        <v>-2.5663101270763915E-2</v>
      </c>
      <c r="M26" s="265">
        <v>-1.2226316271954505E-2</v>
      </c>
      <c r="N26" s="265">
        <v>-3.1780446977917897E-3</v>
      </c>
      <c r="O26" s="265">
        <v>-5.5398518036595887E-3</v>
      </c>
      <c r="P26" s="265">
        <v>-4.4612301816173601E-3</v>
      </c>
      <c r="Q26" s="265">
        <v>-2.7584378348922113E-2</v>
      </c>
      <c r="R26" s="265">
        <v>-9.2523498604709983E-3</v>
      </c>
      <c r="S26" s="265">
        <v>-2.122990196149994E-4</v>
      </c>
      <c r="T26" s="265">
        <v>-7.7552526714875772E-3</v>
      </c>
      <c r="U26" s="265">
        <v>-1.2437413962523895E-2</v>
      </c>
      <c r="V26" s="265">
        <v>-2.8998313714515493E-2</v>
      </c>
      <c r="W26" s="265">
        <v>-2.6556084391805123E-5</v>
      </c>
      <c r="X26" s="265">
        <v>-2.5582222495311037E-2</v>
      </c>
      <c r="Y26" s="265">
        <v>-2.7326411925775135E-3</v>
      </c>
      <c r="Z26" s="265">
        <v>-6.9503472974912503E-3</v>
      </c>
      <c r="AA26" s="265">
        <v>0</v>
      </c>
      <c r="AB26" s="265">
        <v>-4.3604096249107525E-3</v>
      </c>
      <c r="AC26" s="265">
        <v>0</v>
      </c>
      <c r="AD26" s="265">
        <v>-3.7163070354717864E-3</v>
      </c>
      <c r="AE26" s="265">
        <v>-7.6549777338155191E-3</v>
      </c>
      <c r="AF26" s="265">
        <v>-2.7811601290424828E-3</v>
      </c>
      <c r="AG26" s="265">
        <v>-2.1709806547709626E-2</v>
      </c>
      <c r="AH26" s="265" t="e">
        <v>#DIV/0!</v>
      </c>
      <c r="AI26" s="265">
        <v>-8.2790149784937525E-4</v>
      </c>
      <c r="AJ26" s="265">
        <v>-7.1761681914832686E-3</v>
      </c>
      <c r="AK26" s="409"/>
      <c r="AL26" s="60"/>
    </row>
    <row r="27" spans="1:38" x14ac:dyDescent="0.25">
      <c r="A27" s="187">
        <v>3</v>
      </c>
      <c r="B27" s="85">
        <v>149915</v>
      </c>
      <c r="C27" s="84" t="s">
        <v>1528</v>
      </c>
      <c r="D27" s="265">
        <v>-7.7432874891471596E-4</v>
      </c>
      <c r="E27" s="265">
        <v>-1.9652736234101994E-3</v>
      </c>
      <c r="F27" s="265">
        <v>-1.643137106661361E-3</v>
      </c>
      <c r="G27" s="265">
        <v>-9.3784634651399577E-4</v>
      </c>
      <c r="H27" s="265">
        <v>-1.4240124109628118E-3</v>
      </c>
      <c r="I27" s="265">
        <v>-4.2735058026280109E-4</v>
      </c>
      <c r="J27" s="265">
        <v>-4.9607733758099759E-4</v>
      </c>
      <c r="K27" s="265">
        <v>0</v>
      </c>
      <c r="L27" s="265">
        <v>0</v>
      </c>
      <c r="M27" s="265">
        <v>-1.5607798941650211E-3</v>
      </c>
      <c r="N27" s="265">
        <v>-8.1655980953404929E-4</v>
      </c>
      <c r="O27" s="265">
        <v>-1.2326848059205624E-3</v>
      </c>
      <c r="P27" s="265">
        <v>-4.382955459393243E-4</v>
      </c>
      <c r="Q27" s="265">
        <v>-4.5426031596135479E-5</v>
      </c>
      <c r="R27" s="265">
        <v>-5.4700766343511974E-4</v>
      </c>
      <c r="S27" s="265">
        <v>-5.8776085651920441E-4</v>
      </c>
      <c r="T27" s="265">
        <v>-6.6342897098197454E-5</v>
      </c>
      <c r="U27" s="265">
        <v>-4.6974960498663079E-6</v>
      </c>
      <c r="V27" s="265">
        <v>-7.8606306172849361E-5</v>
      </c>
      <c r="W27" s="265">
        <v>-6.5364691947141452E-6</v>
      </c>
      <c r="X27" s="265">
        <v>-3.4616891615161423E-8</v>
      </c>
      <c r="Y27" s="265">
        <v>0</v>
      </c>
      <c r="Z27" s="265">
        <v>-1.8563730796036914E-3</v>
      </c>
      <c r="AA27" s="265">
        <v>0</v>
      </c>
      <c r="AB27" s="265">
        <v>-1.3998614603552449E-3</v>
      </c>
      <c r="AC27" s="265">
        <v>0</v>
      </c>
      <c r="AD27" s="265">
        <v>-4.1982449007026742E-4</v>
      </c>
      <c r="AE27" s="265">
        <v>-1.0978231587032736E-3</v>
      </c>
      <c r="AF27" s="265">
        <v>-7.1458516201253425E-4</v>
      </c>
      <c r="AG27" s="265">
        <v>-4.6491642487002637E-4</v>
      </c>
      <c r="AH27" s="265" t="e">
        <v>#DIV/0!</v>
      </c>
      <c r="AI27" s="265">
        <v>0</v>
      </c>
      <c r="AJ27" s="265">
        <v>-1.1988084235453002E-3</v>
      </c>
      <c r="AK27" s="86"/>
    </row>
    <row r="28" spans="1:38" x14ac:dyDescent="0.25">
      <c r="A28" s="64">
        <v>3</v>
      </c>
      <c r="B28" s="85">
        <v>149920</v>
      </c>
      <c r="C28" s="84" t="s">
        <v>1529</v>
      </c>
      <c r="D28" s="265">
        <v>-7.1528675851473852E-4</v>
      </c>
      <c r="E28" s="265">
        <v>-1.8339755318607577E-4</v>
      </c>
      <c r="F28" s="265">
        <v>-1.5770846464518086E-3</v>
      </c>
      <c r="G28" s="265">
        <v>-1.0924084567421471E-4</v>
      </c>
      <c r="H28" s="265">
        <v>-8.35944867304771E-4</v>
      </c>
      <c r="I28" s="265">
        <v>-1.9160288433653962E-4</v>
      </c>
      <c r="J28" s="265">
        <v>0</v>
      </c>
      <c r="K28" s="265">
        <v>0</v>
      </c>
      <c r="L28" s="265">
        <v>0</v>
      </c>
      <c r="M28" s="265">
        <v>-1.6100242349506553E-8</v>
      </c>
      <c r="N28" s="265">
        <v>-3.5074852048911803E-5</v>
      </c>
      <c r="O28" s="265">
        <v>-2.1072333177568196E-3</v>
      </c>
      <c r="P28" s="265">
        <v>-2.4804769329475255E-4</v>
      </c>
      <c r="Q28" s="265">
        <v>-3.0238817065011955E-2</v>
      </c>
      <c r="R28" s="265">
        <v>-1.5459371973977267E-3</v>
      </c>
      <c r="S28" s="265">
        <v>-2.5570783949084709E-3</v>
      </c>
      <c r="T28" s="265">
        <v>-8.9980360156080078E-6</v>
      </c>
      <c r="U28" s="265">
        <v>-1.4321396945770093E-2</v>
      </c>
      <c r="V28" s="265">
        <v>-1.2917906657409109E-3</v>
      </c>
      <c r="W28" s="265">
        <v>-7.7531474823564785E-4</v>
      </c>
      <c r="X28" s="265">
        <v>-7.1633034986210578E-3</v>
      </c>
      <c r="Y28" s="265">
        <v>-9.7528264170847045E-3</v>
      </c>
      <c r="Z28" s="265">
        <v>-4.9046397538186535E-4</v>
      </c>
      <c r="AA28" s="265">
        <v>-4.1867017001272558E-2</v>
      </c>
      <c r="AB28" s="265">
        <v>-1.2597397069012041E-2</v>
      </c>
      <c r="AC28" s="265">
        <v>-5.0532068573417674E-2</v>
      </c>
      <c r="AD28" s="265">
        <v>-9.4405962556612915E-3</v>
      </c>
      <c r="AE28" s="265">
        <v>-1.3603520359197279E-3</v>
      </c>
      <c r="AF28" s="265">
        <v>-3.0694590330424756E-5</v>
      </c>
      <c r="AG28" s="265">
        <v>-1.5840094348749053E-5</v>
      </c>
      <c r="AH28" s="265" t="e">
        <v>#DIV/0!</v>
      </c>
      <c r="AI28" s="265">
        <v>-3.4698884938340495E-2</v>
      </c>
      <c r="AJ28" s="265">
        <v>-1.3777269908218871E-3</v>
      </c>
      <c r="AK28" s="86"/>
    </row>
    <row r="29" spans="1:38" x14ac:dyDescent="0.25">
      <c r="A29" s="64">
        <v>3</v>
      </c>
      <c r="B29" s="85">
        <v>149940</v>
      </c>
      <c r="C29" s="84" t="s">
        <v>1531</v>
      </c>
      <c r="D29" s="265">
        <v>0</v>
      </c>
      <c r="E29" s="265">
        <v>-5.6634028850981362E-4</v>
      </c>
      <c r="F29" s="265">
        <v>-4.9713525639660685E-6</v>
      </c>
      <c r="G29" s="265">
        <v>0</v>
      </c>
      <c r="H29" s="265">
        <v>-1.2997647855315833E-4</v>
      </c>
      <c r="I29" s="265">
        <v>0</v>
      </c>
      <c r="J29" s="265">
        <v>0</v>
      </c>
      <c r="K29" s="265">
        <v>0</v>
      </c>
      <c r="L29" s="265">
        <v>0</v>
      </c>
      <c r="M29" s="265">
        <v>-6.6537804296147631E-5</v>
      </c>
      <c r="N29" s="265">
        <v>-1.3511439042512479E-6</v>
      </c>
      <c r="O29" s="265">
        <v>0</v>
      </c>
      <c r="P29" s="265">
        <v>0</v>
      </c>
      <c r="Q29" s="265">
        <v>0</v>
      </c>
      <c r="R29" s="265">
        <v>-4.166253891667334E-6</v>
      </c>
      <c r="S29" s="265">
        <v>0</v>
      </c>
      <c r="T29" s="265">
        <v>0</v>
      </c>
      <c r="U29" s="265">
        <v>0</v>
      </c>
      <c r="V29" s="265">
        <v>0</v>
      </c>
      <c r="W29" s="265">
        <v>0</v>
      </c>
      <c r="X29" s="265">
        <v>0</v>
      </c>
      <c r="Y29" s="265">
        <v>0</v>
      </c>
      <c r="Z29" s="265">
        <v>0</v>
      </c>
      <c r="AA29" s="265">
        <v>0</v>
      </c>
      <c r="AB29" s="265">
        <v>0</v>
      </c>
      <c r="AC29" s="265">
        <v>0</v>
      </c>
      <c r="AD29" s="265">
        <v>0</v>
      </c>
      <c r="AE29" s="265">
        <v>-8.3653580222128055E-5</v>
      </c>
      <c r="AF29" s="265">
        <v>-1.1824086545143215E-6</v>
      </c>
      <c r="AG29" s="265">
        <v>-1.9778831800723931E-5</v>
      </c>
      <c r="AH29" s="265" t="e">
        <v>#DIV/0!</v>
      </c>
      <c r="AI29" s="265">
        <v>0</v>
      </c>
      <c r="AJ29" s="265">
        <v>-9.8687115423922928E-5</v>
      </c>
      <c r="AK29" s="86"/>
      <c r="AL29" s="327"/>
    </row>
    <row r="30" spans="1:38" x14ac:dyDescent="0.25">
      <c r="A30" s="187">
        <v>3</v>
      </c>
      <c r="B30" s="85">
        <v>149945</v>
      </c>
      <c r="C30" s="84" t="s">
        <v>1532</v>
      </c>
      <c r="D30" s="265">
        <v>-2.1230974499108872E-3</v>
      </c>
      <c r="E30" s="265">
        <v>-3.0139560701873788E-3</v>
      </c>
      <c r="F30" s="265">
        <v>-3.1430171280618837E-3</v>
      </c>
      <c r="G30" s="265">
        <v>-4.6420457873243965E-4</v>
      </c>
      <c r="H30" s="265">
        <v>-2.4418868249620695E-3</v>
      </c>
      <c r="I30" s="265">
        <v>-2.9119024122795543E-3</v>
      </c>
      <c r="J30" s="265">
        <v>-1.5131661946009084E-5</v>
      </c>
      <c r="K30" s="265">
        <v>0</v>
      </c>
      <c r="L30" s="265">
        <v>-5.0293257828243074E-3</v>
      </c>
      <c r="M30" s="265">
        <v>-1.4778452381213093E-3</v>
      </c>
      <c r="N30" s="265">
        <v>-1.8203060894894871E-3</v>
      </c>
      <c r="O30" s="265">
        <v>-3.9608019580551308E-3</v>
      </c>
      <c r="P30" s="265">
        <v>-2.6510215842149356E-4</v>
      </c>
      <c r="Q30" s="265">
        <v>-1.2561823269660122E-3</v>
      </c>
      <c r="R30" s="265">
        <v>-1.8322825411503966E-3</v>
      </c>
      <c r="S30" s="265">
        <v>-1.86914656212006E-3</v>
      </c>
      <c r="T30" s="265">
        <v>-8.7115497743129277E-4</v>
      </c>
      <c r="U30" s="265">
        <v>-2.2451327447630953E-3</v>
      </c>
      <c r="V30" s="265">
        <v>-1.2727054040005212E-2</v>
      </c>
      <c r="W30" s="265">
        <v>0</v>
      </c>
      <c r="X30" s="265">
        <v>-6.4134853562976019E-4</v>
      </c>
      <c r="Y30" s="265">
        <v>-1.5616131131403015E-2</v>
      </c>
      <c r="Z30" s="265">
        <v>-3.7523752705604244E-3</v>
      </c>
      <c r="AA30" s="265">
        <v>-3.1263717566019722E-3</v>
      </c>
      <c r="AB30" s="265">
        <v>-1.7100580360062432E-2</v>
      </c>
      <c r="AC30" s="265">
        <v>-3.8041208756921961E-3</v>
      </c>
      <c r="AD30" s="265">
        <v>-4.6966417602482841E-3</v>
      </c>
      <c r="AE30" s="265">
        <v>-2.3138109229313957E-3</v>
      </c>
      <c r="AF30" s="265">
        <v>-1.5929803385896473E-3</v>
      </c>
      <c r="AG30" s="265">
        <v>-4.067985094197547E-3</v>
      </c>
      <c r="AH30" s="265" t="e">
        <v>#DIV/0!</v>
      </c>
      <c r="AI30" s="265">
        <v>-7.1107084359764879E-3</v>
      </c>
      <c r="AJ30" s="265">
        <v>-2.2263819382929376E-3</v>
      </c>
      <c r="AK30" s="86"/>
      <c r="AL30" s="330"/>
    </row>
    <row r="31" spans="1:38" x14ac:dyDescent="0.25">
      <c r="A31" s="64">
        <v>3</v>
      </c>
      <c r="B31" s="85">
        <v>149950</v>
      </c>
      <c r="C31" s="84" t="s">
        <v>1533</v>
      </c>
      <c r="D31" s="265">
        <v>-2.5250800969222492E-3</v>
      </c>
      <c r="E31" s="265">
        <v>-3.9301113867497408E-3</v>
      </c>
      <c r="F31" s="265">
        <v>-1.0857121104547509E-2</v>
      </c>
      <c r="G31" s="265">
        <v>-8.3155737765509118E-3</v>
      </c>
      <c r="H31" s="265">
        <v>-7.2436595643880558E-3</v>
      </c>
      <c r="I31" s="265">
        <v>-1.0181369200896869E-2</v>
      </c>
      <c r="J31" s="265">
        <v>-1.456045940503125E-3</v>
      </c>
      <c r="K31" s="265">
        <v>-2.5457226352948426E-3</v>
      </c>
      <c r="L31" s="265">
        <v>-2.0230125627818146E-2</v>
      </c>
      <c r="M31" s="265">
        <v>-1.7247170515886135E-2</v>
      </c>
      <c r="N31" s="265">
        <v>-2.90715342355316E-3</v>
      </c>
      <c r="O31" s="265">
        <v>-2.0271029592024356E-2</v>
      </c>
      <c r="P31" s="265">
        <v>-2.4840048776056381E-3</v>
      </c>
      <c r="Q31" s="265">
        <v>-3.4406960861070725E-3</v>
      </c>
      <c r="R31" s="265">
        <v>-7.2992221285356571E-3</v>
      </c>
      <c r="S31" s="265">
        <v>-1.643013473012355E-3</v>
      </c>
      <c r="T31" s="265">
        <v>-3.942460292278193E-3</v>
      </c>
      <c r="U31" s="265">
        <v>-8.1532900060184225E-5</v>
      </c>
      <c r="V31" s="265">
        <v>-1.1574495921080542E-2</v>
      </c>
      <c r="W31" s="265">
        <v>0</v>
      </c>
      <c r="X31" s="265">
        <v>-3.6383502368336276E-3</v>
      </c>
      <c r="Y31" s="265">
        <v>-1.4346581717506839E-2</v>
      </c>
      <c r="Z31" s="265">
        <v>-8.2289640424651339E-3</v>
      </c>
      <c r="AA31" s="265">
        <v>-1.0085172648059055E-3</v>
      </c>
      <c r="AB31" s="265">
        <v>-2.7520571812697085E-3</v>
      </c>
      <c r="AC31" s="265">
        <v>-1.022991638499706E-3</v>
      </c>
      <c r="AD31" s="265">
        <v>-2.9116220877793571E-3</v>
      </c>
      <c r="AE31" s="265">
        <v>-7.1174577529653374E-3</v>
      </c>
      <c r="AF31" s="265">
        <v>-2.8620167699905793E-3</v>
      </c>
      <c r="AG31" s="265">
        <v>-1.9237316856955882E-2</v>
      </c>
      <c r="AH31" s="265" t="e">
        <v>#DIV/0!</v>
      </c>
      <c r="AI31" s="265">
        <v>-5.0537961237241648E-3</v>
      </c>
      <c r="AJ31" s="265">
        <v>-6.6831307564112399E-3</v>
      </c>
      <c r="AK31" s="86"/>
      <c r="AL31" s="327"/>
    </row>
    <row r="32" spans="1:38" x14ac:dyDescent="0.25">
      <c r="A32" s="187">
        <v>3</v>
      </c>
      <c r="B32" s="85">
        <v>149955</v>
      </c>
      <c r="C32" s="84" t="s">
        <v>1534</v>
      </c>
      <c r="D32" s="265">
        <v>-1.5422299343905555E-5</v>
      </c>
      <c r="E32" s="265">
        <v>-1.3870313048827882E-3</v>
      </c>
      <c r="F32" s="265">
        <v>-1.417965587698839E-5</v>
      </c>
      <c r="G32" s="265">
        <v>-1.3678215177739006E-6</v>
      </c>
      <c r="H32" s="265">
        <v>-3.2233566318597487E-4</v>
      </c>
      <c r="I32" s="265">
        <v>0</v>
      </c>
      <c r="J32" s="265">
        <v>-2.202779407264391E-5</v>
      </c>
      <c r="K32" s="265">
        <v>0</v>
      </c>
      <c r="L32" s="265">
        <v>0</v>
      </c>
      <c r="M32" s="265">
        <v>0</v>
      </c>
      <c r="N32" s="265">
        <v>0</v>
      </c>
      <c r="O32" s="265">
        <v>-4.3309821537696121E-6</v>
      </c>
      <c r="P32" s="265">
        <v>-4.0706381898115439E-5</v>
      </c>
      <c r="Q32" s="265">
        <v>0</v>
      </c>
      <c r="R32" s="265">
        <v>-7.8590868441324565E-6</v>
      </c>
      <c r="S32" s="265">
        <v>-3.8787553881861799E-6</v>
      </c>
      <c r="T32" s="265">
        <v>0</v>
      </c>
      <c r="U32" s="265">
        <v>0</v>
      </c>
      <c r="V32" s="265">
        <v>0</v>
      </c>
      <c r="W32" s="265">
        <v>0</v>
      </c>
      <c r="X32" s="265">
        <v>0</v>
      </c>
      <c r="Y32" s="265">
        <v>0</v>
      </c>
      <c r="Z32" s="265">
        <v>0</v>
      </c>
      <c r="AA32" s="265">
        <v>0</v>
      </c>
      <c r="AB32" s="265">
        <v>0</v>
      </c>
      <c r="AC32" s="265">
        <v>0</v>
      </c>
      <c r="AD32" s="265">
        <v>-1.2404831081953416E-6</v>
      </c>
      <c r="AE32" s="265">
        <v>-2.0667326560180974E-4</v>
      </c>
      <c r="AF32" s="265">
        <v>0</v>
      </c>
      <c r="AG32" s="265">
        <v>0</v>
      </c>
      <c r="AH32" s="265" t="e">
        <v>#DIV/0!</v>
      </c>
      <c r="AI32" s="265">
        <v>0</v>
      </c>
      <c r="AJ32" s="265">
        <v>-2.4793517384440802E-4</v>
      </c>
      <c r="AK32" s="86"/>
      <c r="AL32" s="328"/>
    </row>
    <row r="33" spans="1:38" x14ac:dyDescent="0.25">
      <c r="A33" s="64">
        <v>3</v>
      </c>
      <c r="B33" s="85">
        <v>149960</v>
      </c>
      <c r="C33" s="84" t="s">
        <v>1535</v>
      </c>
      <c r="D33" s="265">
        <v>0</v>
      </c>
      <c r="E33" s="265">
        <v>0</v>
      </c>
      <c r="F33" s="265">
        <v>0</v>
      </c>
      <c r="G33" s="265">
        <v>0</v>
      </c>
      <c r="H33" s="265">
        <v>0</v>
      </c>
      <c r="I33" s="265">
        <v>0</v>
      </c>
      <c r="J33" s="265">
        <v>0</v>
      </c>
      <c r="K33" s="265">
        <v>0</v>
      </c>
      <c r="L33" s="265">
        <v>0</v>
      </c>
      <c r="M33" s="265">
        <v>0</v>
      </c>
      <c r="N33" s="265">
        <v>0</v>
      </c>
      <c r="O33" s="265">
        <v>0</v>
      </c>
      <c r="P33" s="265">
        <v>0</v>
      </c>
      <c r="Q33" s="265">
        <v>0</v>
      </c>
      <c r="R33" s="265">
        <v>0</v>
      </c>
      <c r="S33" s="265">
        <v>0</v>
      </c>
      <c r="T33" s="265">
        <v>0</v>
      </c>
      <c r="U33" s="265">
        <v>0</v>
      </c>
      <c r="V33" s="265">
        <v>0</v>
      </c>
      <c r="W33" s="265">
        <v>0</v>
      </c>
      <c r="X33" s="265">
        <v>0</v>
      </c>
      <c r="Y33" s="265">
        <v>0</v>
      </c>
      <c r="Z33" s="265">
        <v>0</v>
      </c>
      <c r="AA33" s="265">
        <v>0</v>
      </c>
      <c r="AB33" s="265">
        <v>0</v>
      </c>
      <c r="AC33" s="265">
        <v>0</v>
      </c>
      <c r="AD33" s="265">
        <v>0</v>
      </c>
      <c r="AE33" s="265">
        <v>0</v>
      </c>
      <c r="AF33" s="265">
        <v>0</v>
      </c>
      <c r="AG33" s="265">
        <v>0</v>
      </c>
      <c r="AH33" s="265" t="e">
        <v>#DIV/0!</v>
      </c>
      <c r="AI33" s="265">
        <v>0</v>
      </c>
      <c r="AJ33" s="265">
        <v>0</v>
      </c>
      <c r="AK33" s="86"/>
    </row>
    <row r="34" spans="1:38" x14ac:dyDescent="0.25">
      <c r="A34" s="187">
        <v>3</v>
      </c>
      <c r="B34" s="85">
        <v>149980</v>
      </c>
      <c r="C34" s="84" t="s">
        <v>1536</v>
      </c>
      <c r="D34" s="265">
        <v>0</v>
      </c>
      <c r="E34" s="265">
        <v>0</v>
      </c>
      <c r="F34" s="265">
        <v>0</v>
      </c>
      <c r="G34" s="265">
        <v>0</v>
      </c>
      <c r="H34" s="265">
        <v>0</v>
      </c>
      <c r="I34" s="265">
        <v>0</v>
      </c>
      <c r="J34" s="265">
        <v>0</v>
      </c>
      <c r="K34" s="265">
        <v>0</v>
      </c>
      <c r="L34" s="265">
        <v>0</v>
      </c>
      <c r="M34" s="265">
        <v>0</v>
      </c>
      <c r="N34" s="265">
        <v>0</v>
      </c>
      <c r="O34" s="265">
        <v>-6.5795113082210968E-3</v>
      </c>
      <c r="P34" s="265">
        <v>0</v>
      </c>
      <c r="Q34" s="265">
        <v>0</v>
      </c>
      <c r="R34" s="265">
        <v>-2.4039127809861923E-4</v>
      </c>
      <c r="S34" s="265">
        <v>0</v>
      </c>
      <c r="T34" s="265">
        <v>0</v>
      </c>
      <c r="U34" s="265">
        <v>-2.880774698743151E-3</v>
      </c>
      <c r="V34" s="265">
        <v>-2.1919425529431124E-3</v>
      </c>
      <c r="W34" s="265">
        <v>0</v>
      </c>
      <c r="X34" s="265">
        <v>-7.0717916686228819E-3</v>
      </c>
      <c r="Y34" s="265">
        <v>0</v>
      </c>
      <c r="Z34" s="265">
        <v>0</v>
      </c>
      <c r="AA34" s="265">
        <v>-8.5139469352543996E-3</v>
      </c>
      <c r="AB34" s="265">
        <v>-1.3328546363139935E-2</v>
      </c>
      <c r="AC34" s="265">
        <v>0</v>
      </c>
      <c r="AD34" s="265">
        <v>-2.6230017233805684E-3</v>
      </c>
      <c r="AE34" s="265">
        <v>-1.6785293892179634E-4</v>
      </c>
      <c r="AF34" s="265">
        <v>0</v>
      </c>
      <c r="AG34" s="265">
        <v>-2.6869745481995409E-5</v>
      </c>
      <c r="AH34" s="265" t="e">
        <v>#DIV/0!</v>
      </c>
      <c r="AI34" s="265">
        <v>-3.4177404796946476E-3</v>
      </c>
      <c r="AJ34" s="265">
        <v>-1.7471250784103847E-4</v>
      </c>
      <c r="AK34" s="86"/>
    </row>
    <row r="35" spans="1:38" x14ac:dyDescent="0.25">
      <c r="A35" s="64">
        <v>3</v>
      </c>
      <c r="B35" s="85">
        <v>149985</v>
      </c>
      <c r="C35" s="84" t="s">
        <v>1537</v>
      </c>
      <c r="D35" s="265">
        <v>-2.0981758805932874E-4</v>
      </c>
      <c r="E35" s="265">
        <v>-1.2303626907464178E-3</v>
      </c>
      <c r="F35" s="265">
        <v>-1.3804226667396306E-2</v>
      </c>
      <c r="G35" s="265">
        <v>-7.3810120279561408E-4</v>
      </c>
      <c r="H35" s="265">
        <v>-6.0343373416934173E-3</v>
      </c>
      <c r="I35" s="265">
        <v>0</v>
      </c>
      <c r="J35" s="265">
        <v>-5.8624337587888202E-4</v>
      </c>
      <c r="K35" s="265">
        <v>0</v>
      </c>
      <c r="L35" s="265">
        <v>0</v>
      </c>
      <c r="M35" s="265">
        <v>-1.0818041136306459E-3</v>
      </c>
      <c r="N35" s="265">
        <v>0</v>
      </c>
      <c r="O35" s="265">
        <v>0</v>
      </c>
      <c r="P35" s="265">
        <v>-1.0005549555619766E-3</v>
      </c>
      <c r="Q35" s="265">
        <v>0</v>
      </c>
      <c r="R35" s="265">
        <v>-2.6253950808455371E-4</v>
      </c>
      <c r="S35" s="265">
        <v>0</v>
      </c>
      <c r="T35" s="265">
        <v>-1.4885469950923981E-4</v>
      </c>
      <c r="U35" s="265">
        <v>0</v>
      </c>
      <c r="V35" s="265">
        <v>-6.7933544374326456E-4</v>
      </c>
      <c r="W35" s="265">
        <v>0</v>
      </c>
      <c r="X35" s="265">
        <v>-1.0170934316395361E-3</v>
      </c>
      <c r="Y35" s="265">
        <v>0</v>
      </c>
      <c r="Z35" s="265">
        <v>-1.7760174296195114E-3</v>
      </c>
      <c r="AA35" s="265">
        <v>0</v>
      </c>
      <c r="AB35" s="265">
        <v>0</v>
      </c>
      <c r="AC35" s="265">
        <v>0</v>
      </c>
      <c r="AD35" s="265">
        <v>-9.2759277697900019E-5</v>
      </c>
      <c r="AE35" s="265">
        <v>-3.9098944554311057E-3</v>
      </c>
      <c r="AF35" s="265">
        <v>0</v>
      </c>
      <c r="AG35" s="265">
        <v>-3.2990148274626349E-4</v>
      </c>
      <c r="AH35" s="265" t="e">
        <v>#DIV/0!</v>
      </c>
      <c r="AI35" s="265">
        <v>0</v>
      </c>
      <c r="AJ35" s="265">
        <v>-4.6649484256158025E-3</v>
      </c>
      <c r="AK35" s="86"/>
    </row>
    <row r="36" spans="1:38" x14ac:dyDescent="0.25">
      <c r="A36" s="187">
        <v>3</v>
      </c>
      <c r="B36" s="85">
        <v>149987</v>
      </c>
      <c r="C36" s="84" t="s">
        <v>1538</v>
      </c>
      <c r="D36" s="265">
        <v>-2.4340659984082493E-3</v>
      </c>
      <c r="E36" s="265">
        <v>-3.3242339588872988E-4</v>
      </c>
      <c r="F36" s="265">
        <v>-4.0975683179825615E-3</v>
      </c>
      <c r="G36" s="265">
        <v>0</v>
      </c>
      <c r="H36" s="265">
        <v>-2.1991619707785138E-3</v>
      </c>
      <c r="I36" s="265">
        <v>-1.6945793663036975E-4</v>
      </c>
      <c r="J36" s="265">
        <v>0</v>
      </c>
      <c r="K36" s="265">
        <v>-4.6088112438665485E-3</v>
      </c>
      <c r="L36" s="265">
        <v>-4.943040490506573E-3</v>
      </c>
      <c r="M36" s="265">
        <v>-8.4533994869819828E-3</v>
      </c>
      <c r="N36" s="265">
        <v>-3.3171114093139978E-3</v>
      </c>
      <c r="O36" s="265">
        <v>0</v>
      </c>
      <c r="P36" s="265">
        <v>-1.057279945277179E-3</v>
      </c>
      <c r="Q36" s="265">
        <v>-2.2482608352859035E-2</v>
      </c>
      <c r="R36" s="265">
        <v>-3.2839074909260003E-3</v>
      </c>
      <c r="S36" s="265">
        <v>0</v>
      </c>
      <c r="T36" s="265">
        <v>0</v>
      </c>
      <c r="U36" s="265">
        <v>0</v>
      </c>
      <c r="V36" s="265">
        <v>0</v>
      </c>
      <c r="W36" s="265">
        <v>-4.763500484992844E-3</v>
      </c>
      <c r="X36" s="265">
        <v>-1.2392361523238428E-2</v>
      </c>
      <c r="Y36" s="265">
        <v>0</v>
      </c>
      <c r="Z36" s="265">
        <v>-6.437827021237454E-4</v>
      </c>
      <c r="AA36" s="265">
        <v>-2.4339239666304204E-3</v>
      </c>
      <c r="AB36" s="265">
        <v>-4.2694306263388673E-3</v>
      </c>
      <c r="AC36" s="265">
        <v>-1.9773490047134612E-3</v>
      </c>
      <c r="AD36" s="265">
        <v>-1.6301517663255402E-3</v>
      </c>
      <c r="AE36" s="265">
        <v>-2.5421061717407138E-3</v>
      </c>
      <c r="AF36" s="265">
        <v>-3.4784230900924808E-3</v>
      </c>
      <c r="AG36" s="265">
        <v>-5.9259256196607327E-3</v>
      </c>
      <c r="AH36" s="265" t="e">
        <v>#DIV/0!</v>
      </c>
      <c r="AI36" s="265">
        <v>-1.5615586773704887E-3</v>
      </c>
      <c r="AJ36" s="265">
        <v>-2.1794101139837891E-3</v>
      </c>
      <c r="AK36" s="86"/>
    </row>
    <row r="37" spans="1:38" s="14" customFormat="1" x14ac:dyDescent="0.25">
      <c r="A37" s="64">
        <v>3</v>
      </c>
      <c r="B37" s="13">
        <v>149989</v>
      </c>
      <c r="C37" s="14" t="s">
        <v>1539</v>
      </c>
      <c r="D37" s="265">
        <v>-1.1220116516927834E-2</v>
      </c>
      <c r="E37" s="265">
        <v>-7.535707093538002E-3</v>
      </c>
      <c r="F37" s="265">
        <v>-1.4784241206518159E-2</v>
      </c>
      <c r="G37" s="265">
        <v>-8.0951876467772466E-3</v>
      </c>
      <c r="H37" s="265">
        <v>-1.1273614874677092E-2</v>
      </c>
      <c r="I37" s="265">
        <v>-3.6553443091871928E-3</v>
      </c>
      <c r="J37" s="265">
        <v>-8.2723526098797164E-3</v>
      </c>
      <c r="K37" s="265">
        <v>-1.4834383577048327E-2</v>
      </c>
      <c r="L37" s="265">
        <v>-4.8422324126502901E-2</v>
      </c>
      <c r="M37" s="265">
        <v>-1.270371716971623E-2</v>
      </c>
      <c r="N37" s="265">
        <v>-2.9193837795324779E-3</v>
      </c>
      <c r="O37" s="265">
        <v>-6.0452254409740268E-3</v>
      </c>
      <c r="P37" s="265">
        <v>-3.4701317274561218E-3</v>
      </c>
      <c r="Q37" s="265">
        <v>-1.5250104414905062E-2</v>
      </c>
      <c r="R37" s="265">
        <v>-1.2131254347925415E-2</v>
      </c>
      <c r="S37" s="265">
        <v>-6.2044390231728473E-4</v>
      </c>
      <c r="T37" s="265">
        <v>-4.9827654767692158E-4</v>
      </c>
      <c r="U37" s="265">
        <v>-5.8638045800986239E-3</v>
      </c>
      <c r="V37" s="265">
        <v>-8.3322559609354461E-5</v>
      </c>
      <c r="W37" s="265">
        <v>-4.4265406864769097E-3</v>
      </c>
      <c r="X37" s="265">
        <v>0</v>
      </c>
      <c r="Y37" s="265">
        <v>-8.1388832285155034E-5</v>
      </c>
      <c r="Z37" s="265">
        <v>-6.8887317554240519E-5</v>
      </c>
      <c r="AA37" s="265">
        <v>-1.23197155513188E-3</v>
      </c>
      <c r="AB37" s="265">
        <v>-1.0081483421689418E-3</v>
      </c>
      <c r="AC37" s="265">
        <v>-7.0183588605242471E-3</v>
      </c>
      <c r="AD37" s="265">
        <v>-1.603899484963442E-3</v>
      </c>
      <c r="AE37" s="265">
        <v>-1.1236706411590879E-2</v>
      </c>
      <c r="AF37" s="265">
        <v>-4.4073677463945353E-3</v>
      </c>
      <c r="AG37" s="265">
        <v>-3.7212156556895408E-2</v>
      </c>
      <c r="AH37" s="265" t="e">
        <v>#DIV/0!</v>
      </c>
      <c r="AI37" s="265">
        <v>-2.5938618654747984E-3</v>
      </c>
      <c r="AJ37" s="265">
        <v>-1.0072691429001954E-2</v>
      </c>
      <c r="AK37" s="25"/>
      <c r="AL37" s="64"/>
    </row>
    <row r="38" spans="1:38" x14ac:dyDescent="0.25">
      <c r="A38" s="187">
        <v>3</v>
      </c>
      <c r="B38" s="85">
        <v>15</v>
      </c>
      <c r="C38" s="14" t="s">
        <v>94</v>
      </c>
      <c r="D38" s="265">
        <v>0</v>
      </c>
      <c r="E38" s="265">
        <v>7.0363745229160284E-4</v>
      </c>
      <c r="F38" s="265">
        <v>1.7339285119791347E-5</v>
      </c>
      <c r="G38" s="265">
        <v>5.5317979452565779E-6</v>
      </c>
      <c r="H38" s="265">
        <v>1.6698682299957714E-4</v>
      </c>
      <c r="I38" s="265">
        <v>2.9156649251693521E-5</v>
      </c>
      <c r="J38" s="265">
        <v>0</v>
      </c>
      <c r="K38" s="265">
        <v>1.7263323489684853E-4</v>
      </c>
      <c r="L38" s="265">
        <v>0</v>
      </c>
      <c r="M38" s="265">
        <v>0</v>
      </c>
      <c r="N38" s="265">
        <v>0</v>
      </c>
      <c r="O38" s="265">
        <v>0</v>
      </c>
      <c r="P38" s="265">
        <v>0</v>
      </c>
      <c r="Q38" s="265">
        <v>0</v>
      </c>
      <c r="R38" s="265">
        <v>1.0154602824159539E-5</v>
      </c>
      <c r="S38" s="265">
        <v>0</v>
      </c>
      <c r="T38" s="265">
        <v>0</v>
      </c>
      <c r="U38" s="265">
        <v>0</v>
      </c>
      <c r="V38" s="265">
        <v>0</v>
      </c>
      <c r="W38" s="265">
        <v>0</v>
      </c>
      <c r="X38" s="265">
        <v>0</v>
      </c>
      <c r="Y38" s="265">
        <v>0</v>
      </c>
      <c r="Z38" s="265">
        <v>0</v>
      </c>
      <c r="AA38" s="265">
        <v>0</v>
      </c>
      <c r="AB38" s="265">
        <v>0</v>
      </c>
      <c r="AC38" s="265">
        <v>0</v>
      </c>
      <c r="AD38" s="265">
        <v>0</v>
      </c>
      <c r="AE38" s="265">
        <v>1.0907597290631041E-4</v>
      </c>
      <c r="AF38" s="265">
        <v>2.1559000422945697E-5</v>
      </c>
      <c r="AG38" s="265">
        <v>0</v>
      </c>
      <c r="AH38" s="265" t="e">
        <v>#DIV/0!</v>
      </c>
      <c r="AI38" s="265">
        <v>0</v>
      </c>
      <c r="AJ38" s="265">
        <v>1.2837316041694171E-4</v>
      </c>
      <c r="AK38" s="86"/>
    </row>
    <row r="39" spans="1:38" s="14" customFormat="1" x14ac:dyDescent="0.25">
      <c r="A39" s="64">
        <v>3</v>
      </c>
      <c r="B39" s="13">
        <v>16</v>
      </c>
      <c r="C39" s="14" t="s">
        <v>97</v>
      </c>
      <c r="D39" s="265">
        <v>1.0730756450699794E-2</v>
      </c>
      <c r="E39" s="265">
        <v>2.0879695004619905E-2</v>
      </c>
      <c r="F39" s="265">
        <v>2.138175717128972E-2</v>
      </c>
      <c r="G39" s="265">
        <v>1.2679366244013231E-2</v>
      </c>
      <c r="H39" s="265">
        <v>1.7679711442796432E-2</v>
      </c>
      <c r="I39" s="265">
        <v>2.0678728031603245E-2</v>
      </c>
      <c r="J39" s="265">
        <v>8.9395270736037542E-3</v>
      </c>
      <c r="K39" s="265">
        <v>6.0551857180830282E-3</v>
      </c>
      <c r="L39" s="265">
        <v>1.5717017095215551E-2</v>
      </c>
      <c r="M39" s="265">
        <v>9.9525287410150796E-3</v>
      </c>
      <c r="N39" s="265">
        <v>1.228504500197629E-2</v>
      </c>
      <c r="O39" s="265">
        <v>1.8854559164507838E-2</v>
      </c>
      <c r="P39" s="265">
        <v>1.4454075642851363E-2</v>
      </c>
      <c r="Q39" s="265">
        <v>1.3206529711767891E-2</v>
      </c>
      <c r="R39" s="265">
        <v>1.3105886532426543E-2</v>
      </c>
      <c r="S39" s="265">
        <v>9.024705759276443E-3</v>
      </c>
      <c r="T39" s="265">
        <v>2.365533369828186E-2</v>
      </c>
      <c r="U39" s="265">
        <v>5.7721104662474959E-2</v>
      </c>
      <c r="V39" s="265">
        <v>1.0312340869717882E-2</v>
      </c>
      <c r="W39" s="265">
        <v>5.046147165590366E-3</v>
      </c>
      <c r="X39" s="265">
        <v>1.191000525527686E-2</v>
      </c>
      <c r="Y39" s="265">
        <v>5.0322920912164129E-2</v>
      </c>
      <c r="Z39" s="265">
        <v>6.0094343276718927E-2</v>
      </c>
      <c r="AA39" s="265">
        <v>3.7375068178926323E-2</v>
      </c>
      <c r="AB39" s="265">
        <v>1.9258578941572287E-2</v>
      </c>
      <c r="AC39" s="265">
        <v>1.6504507141714975E-2</v>
      </c>
      <c r="AD39" s="265">
        <v>1.9659939434853151E-2</v>
      </c>
      <c r="AE39" s="265">
        <v>1.6219689020118715E-2</v>
      </c>
      <c r="AF39" s="265">
        <v>1.1507039891798059E-2</v>
      </c>
      <c r="AG39" s="265">
        <v>1.393722948517219E-2</v>
      </c>
      <c r="AH39" s="265" t="e">
        <v>#DIV/0!</v>
      </c>
      <c r="AI39" s="265">
        <v>3.5128424619100998E-2</v>
      </c>
      <c r="AJ39" s="265">
        <v>1.6802537309380829E-2</v>
      </c>
      <c r="AK39" s="25"/>
      <c r="AL39" s="64"/>
    </row>
    <row r="40" spans="1:38" x14ac:dyDescent="0.25">
      <c r="A40" s="187">
        <v>3</v>
      </c>
      <c r="B40" s="85">
        <v>17</v>
      </c>
      <c r="C40" s="14" t="s">
        <v>823</v>
      </c>
      <c r="D40" s="265">
        <v>4.2384363787307108E-3</v>
      </c>
      <c r="E40" s="265">
        <v>8.7492769183511487E-4</v>
      </c>
      <c r="F40" s="265">
        <v>1.8530250737181248E-3</v>
      </c>
      <c r="G40" s="265">
        <v>2.5828598127184115E-3</v>
      </c>
      <c r="H40" s="265">
        <v>2.2188297253978692E-3</v>
      </c>
      <c r="I40" s="265">
        <v>6.0984635526987888E-3</v>
      </c>
      <c r="J40" s="265">
        <v>9.2872798964533558E-5</v>
      </c>
      <c r="K40" s="265">
        <v>0</v>
      </c>
      <c r="L40" s="265">
        <v>0</v>
      </c>
      <c r="M40" s="265">
        <v>5.7392522096441623E-4</v>
      </c>
      <c r="N40" s="265">
        <v>3.3317097500374995E-3</v>
      </c>
      <c r="O40" s="265">
        <v>1.3335394794630328E-3</v>
      </c>
      <c r="P40" s="265">
        <v>2.9583215450211535E-3</v>
      </c>
      <c r="Q40" s="265">
        <v>5.3597897167451179E-4</v>
      </c>
      <c r="R40" s="265">
        <v>1.9610090411820756E-3</v>
      </c>
      <c r="S40" s="265">
        <v>1.5675231374797326E-3</v>
      </c>
      <c r="T40" s="265">
        <v>2.7869169796235573E-2</v>
      </c>
      <c r="U40" s="265">
        <v>2.2669992003763729E-2</v>
      </c>
      <c r="V40" s="265">
        <v>5.3920024974612936E-4</v>
      </c>
      <c r="W40" s="265">
        <v>1.374012654849169E-4</v>
      </c>
      <c r="X40" s="265">
        <v>2.6558079247151844E-4</v>
      </c>
      <c r="Y40" s="265">
        <v>0</v>
      </c>
      <c r="Z40" s="265">
        <v>0</v>
      </c>
      <c r="AA40" s="265">
        <v>0</v>
      </c>
      <c r="AB40" s="265">
        <v>7.6224141582450643E-4</v>
      </c>
      <c r="AC40" s="265">
        <v>0</v>
      </c>
      <c r="AD40" s="265">
        <v>5.7914447164458737E-3</v>
      </c>
      <c r="AE40" s="265">
        <v>2.2521686218655405E-3</v>
      </c>
      <c r="AF40" s="265">
        <v>2.9156349892702029E-3</v>
      </c>
      <c r="AG40" s="265">
        <v>1.7721306281731657E-4</v>
      </c>
      <c r="AH40" s="265" t="e">
        <v>#DIV/0!</v>
      </c>
      <c r="AI40" s="265">
        <v>0</v>
      </c>
      <c r="AJ40" s="265">
        <v>2.3527430545756734E-3</v>
      </c>
      <c r="AK40" s="86"/>
    </row>
    <row r="41" spans="1:38" s="14" customFormat="1" x14ac:dyDescent="0.25">
      <c r="A41" s="64">
        <v>3</v>
      </c>
      <c r="B41" s="13">
        <v>18</v>
      </c>
      <c r="C41" s="14" t="s">
        <v>180</v>
      </c>
      <c r="D41" s="265">
        <v>2.1026472629823035E-2</v>
      </c>
      <c r="E41" s="265">
        <v>1.7772851398145946E-2</v>
      </c>
      <c r="F41" s="265">
        <v>1.7427843478527598E-2</v>
      </c>
      <c r="G41" s="265">
        <v>1.1875866080958287E-2</v>
      </c>
      <c r="H41" s="265">
        <v>1.7207418081920098E-2</v>
      </c>
      <c r="I41" s="265">
        <v>1.5338101841376206E-2</v>
      </c>
      <c r="J41" s="265">
        <v>1.1296826184616818E-2</v>
      </c>
      <c r="K41" s="265">
        <v>1.0818925106229811E-3</v>
      </c>
      <c r="L41" s="265">
        <v>4.1710132992458637E-3</v>
      </c>
      <c r="M41" s="265">
        <v>5.7768512666053892E-3</v>
      </c>
      <c r="N41" s="265">
        <v>8.7846801526098948E-3</v>
      </c>
      <c r="O41" s="265">
        <v>1.2406731298474484E-2</v>
      </c>
      <c r="P41" s="265">
        <v>1.3922795656948001E-2</v>
      </c>
      <c r="Q41" s="265">
        <v>1.2110799341698539E-2</v>
      </c>
      <c r="R41" s="265">
        <v>9.8035798692875896E-3</v>
      </c>
      <c r="S41" s="265">
        <v>1.133560840020126E-2</v>
      </c>
      <c r="T41" s="265">
        <v>4.39391768946365E-2</v>
      </c>
      <c r="U41" s="265">
        <v>6.1603578643410074E-2</v>
      </c>
      <c r="V41" s="265">
        <v>8.5577412870734126E-3</v>
      </c>
      <c r="W41" s="265">
        <v>1.0556855131996631E-2</v>
      </c>
      <c r="X41" s="265">
        <v>0.2315731938041822</v>
      </c>
      <c r="Y41" s="265">
        <v>1.4476719356872709E-2</v>
      </c>
      <c r="Z41" s="265">
        <v>2.8346633542779606E-3</v>
      </c>
      <c r="AA41" s="265">
        <v>1.1691571197363812E-2</v>
      </c>
      <c r="AB41" s="265">
        <v>2.3826216503668202E-2</v>
      </c>
      <c r="AC41" s="265">
        <v>4.928905362403529E-3</v>
      </c>
      <c r="AD41" s="265">
        <v>2.3276370368649421E-2</v>
      </c>
      <c r="AE41" s="265">
        <v>1.4939694148462863E-2</v>
      </c>
      <c r="AF41" s="265">
        <v>7.8227309536003098E-3</v>
      </c>
      <c r="AG41" s="265">
        <v>4.7021343056204441E-3</v>
      </c>
      <c r="AH41" s="265" t="e">
        <v>#DIV/0!</v>
      </c>
      <c r="AI41" s="265">
        <v>1.0536309224997844E-2</v>
      </c>
      <c r="AJ41" s="265">
        <v>1.6582742952388325E-2</v>
      </c>
      <c r="AK41" s="25"/>
      <c r="AL41" s="64"/>
    </row>
    <row r="42" spans="1:38" x14ac:dyDescent="0.25">
      <c r="A42" s="187">
        <v>3</v>
      </c>
      <c r="B42" s="85">
        <v>19</v>
      </c>
      <c r="C42" s="84" t="s">
        <v>192</v>
      </c>
      <c r="D42" s="265">
        <v>2.5525602537511353E-2</v>
      </c>
      <c r="E42" s="265">
        <v>4.1098547027342627E-2</v>
      </c>
      <c r="F42" s="265">
        <v>7.544802393485979E-2</v>
      </c>
      <c r="G42" s="265">
        <v>3.8871004144720528E-2</v>
      </c>
      <c r="H42" s="265">
        <v>5.1615902775923858E-2</v>
      </c>
      <c r="I42" s="265">
        <v>4.3876177066931553E-2</v>
      </c>
      <c r="J42" s="265">
        <v>2.1851399351828917E-2</v>
      </c>
      <c r="K42" s="265">
        <v>2.40052661393973E-2</v>
      </c>
      <c r="L42" s="265">
        <v>4.3216182414470984E-2</v>
      </c>
      <c r="M42" s="265">
        <v>2.7551292936078355E-2</v>
      </c>
      <c r="N42" s="265">
        <v>2.6394750917618375E-2</v>
      </c>
      <c r="O42" s="265">
        <v>2.1707889109201597E-2</v>
      </c>
      <c r="P42" s="265">
        <v>2.6885939156661827E-2</v>
      </c>
      <c r="Q42" s="265">
        <v>3.2583558268994284E-2</v>
      </c>
      <c r="R42" s="265">
        <v>3.0024281047158527E-2</v>
      </c>
      <c r="S42" s="265">
        <v>1.5952733396630569E-2</v>
      </c>
      <c r="T42" s="265">
        <v>3.8738300735602506E-2</v>
      </c>
      <c r="U42" s="265">
        <v>3.1093095340076943E-2</v>
      </c>
      <c r="V42" s="265">
        <v>6.6617937409567854E-2</v>
      </c>
      <c r="W42" s="265">
        <v>1.7845791785620648E-2</v>
      </c>
      <c r="X42" s="265">
        <v>8.5575422180037705E-2</v>
      </c>
      <c r="Y42" s="265">
        <v>2.31241983005522E-2</v>
      </c>
      <c r="Z42" s="265">
        <v>2.5124859082100576E-2</v>
      </c>
      <c r="AA42" s="265">
        <v>3.7812004910980426E-2</v>
      </c>
      <c r="AB42" s="265">
        <v>1.7921904719244017E-2</v>
      </c>
      <c r="AC42" s="265">
        <v>1.0124788250680415E-2</v>
      </c>
      <c r="AD42" s="265">
        <v>2.4805975260805132E-2</v>
      </c>
      <c r="AE42" s="265">
        <v>4.3515477091634225E-2</v>
      </c>
      <c r="AF42" s="265">
        <v>2.6096344278971582E-2</v>
      </c>
      <c r="AG42" s="265">
        <v>3.8846551956863276E-2</v>
      </c>
      <c r="AH42" s="265" t="e">
        <v>#DIV/0!</v>
      </c>
      <c r="AI42" s="265">
        <v>2.5177623477488375E-2</v>
      </c>
      <c r="AJ42" s="265">
        <v>4.6012357060091276E-2</v>
      </c>
      <c r="AK42" s="86"/>
    </row>
    <row r="43" spans="1:38" s="14" customFormat="1" x14ac:dyDescent="0.25">
      <c r="A43" s="64">
        <v>3</v>
      </c>
      <c r="B43" s="13">
        <v>0</v>
      </c>
      <c r="C43" s="14" t="s">
        <v>1009</v>
      </c>
      <c r="D43" s="265">
        <v>1</v>
      </c>
      <c r="E43" s="265">
        <v>1</v>
      </c>
      <c r="F43" s="265">
        <v>1</v>
      </c>
      <c r="G43" s="265">
        <v>1</v>
      </c>
      <c r="H43" s="265">
        <v>1</v>
      </c>
      <c r="I43" s="265">
        <v>1</v>
      </c>
      <c r="J43" s="265">
        <v>1</v>
      </c>
      <c r="K43" s="265">
        <v>1</v>
      </c>
      <c r="L43" s="265">
        <v>1</v>
      </c>
      <c r="M43" s="265">
        <v>1</v>
      </c>
      <c r="N43" s="265">
        <v>1</v>
      </c>
      <c r="O43" s="265">
        <v>1</v>
      </c>
      <c r="P43" s="265">
        <v>1</v>
      </c>
      <c r="Q43" s="265">
        <v>1</v>
      </c>
      <c r="R43" s="265">
        <v>1</v>
      </c>
      <c r="S43" s="265">
        <v>1</v>
      </c>
      <c r="T43" s="265">
        <v>1</v>
      </c>
      <c r="U43" s="265">
        <v>1</v>
      </c>
      <c r="V43" s="265">
        <v>1</v>
      </c>
      <c r="W43" s="265">
        <v>1</v>
      </c>
      <c r="X43" s="265">
        <v>1</v>
      </c>
      <c r="Y43" s="265">
        <v>1</v>
      </c>
      <c r="Z43" s="265">
        <v>1</v>
      </c>
      <c r="AA43" s="265">
        <v>1</v>
      </c>
      <c r="AB43" s="265">
        <v>1</v>
      </c>
      <c r="AC43" s="265">
        <v>1</v>
      </c>
      <c r="AD43" s="265">
        <v>1</v>
      </c>
      <c r="AE43" s="265">
        <v>1</v>
      </c>
      <c r="AF43" s="265">
        <v>1</v>
      </c>
      <c r="AG43" s="265">
        <v>1</v>
      </c>
      <c r="AH43" s="265" t="e">
        <v>#DIV/0!</v>
      </c>
      <c r="AI43" s="265">
        <v>1</v>
      </c>
      <c r="AJ43" s="265">
        <v>1</v>
      </c>
      <c r="AK43" s="25"/>
      <c r="AL43" s="64"/>
    </row>
    <row r="44" spans="1:38" x14ac:dyDescent="0.25">
      <c r="A44" s="187"/>
      <c r="B44" s="85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6"/>
    </row>
    <row r="45" spans="1:38" x14ac:dyDescent="0.25">
      <c r="A45" s="64">
        <v>3</v>
      </c>
      <c r="B45" s="85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6"/>
    </row>
    <row r="46" spans="1:38" x14ac:dyDescent="0.25">
      <c r="A46" s="187"/>
      <c r="B46" s="85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6"/>
    </row>
    <row r="47" spans="1:38" x14ac:dyDescent="0.25">
      <c r="A47" s="64">
        <v>3</v>
      </c>
      <c r="B47" s="85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6"/>
    </row>
    <row r="48" spans="1:38" x14ac:dyDescent="0.25">
      <c r="A48" s="187"/>
      <c r="B48" s="85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6"/>
    </row>
    <row r="49" spans="1:37" x14ac:dyDescent="0.25">
      <c r="A49" s="64">
        <v>3</v>
      </c>
      <c r="B49" s="85"/>
      <c r="C49" s="84" t="s">
        <v>1</v>
      </c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6"/>
    </row>
    <row r="50" spans="1:37" x14ac:dyDescent="0.25">
      <c r="A50" s="187">
        <v>3</v>
      </c>
      <c r="B50" s="85">
        <v>21</v>
      </c>
      <c r="C50" s="84" t="s">
        <v>830</v>
      </c>
      <c r="D50" s="265">
        <v>0.85692665028329518</v>
      </c>
      <c r="E50" s="265">
        <v>0.86730771083537594</v>
      </c>
      <c r="F50" s="265">
        <v>0.89931989710318427</v>
      </c>
      <c r="G50" s="265">
        <v>0.88260335223924091</v>
      </c>
      <c r="H50" s="265">
        <v>0.88099184493039484</v>
      </c>
      <c r="I50" s="265">
        <v>0.97168814599543274</v>
      </c>
      <c r="J50" s="265">
        <v>0.89197405761098059</v>
      </c>
      <c r="K50" s="265">
        <v>0.92434770316322667</v>
      </c>
      <c r="L50" s="265">
        <v>0.66855380726506375</v>
      </c>
      <c r="M50" s="265">
        <v>0.91515721504624459</v>
      </c>
      <c r="N50" s="265">
        <v>0.93366499691285609</v>
      </c>
      <c r="O50" s="265">
        <v>0.96122213000985912</v>
      </c>
      <c r="P50" s="265">
        <v>0.93485759069038743</v>
      </c>
      <c r="Q50" s="265">
        <v>0.61366523141840557</v>
      </c>
      <c r="R50" s="265">
        <v>0.8829070593621271</v>
      </c>
      <c r="S50" s="265">
        <v>0.58510145801980307</v>
      </c>
      <c r="T50" s="265">
        <v>0.9116401256029687</v>
      </c>
      <c r="U50" s="265">
        <v>0.97689315752271744</v>
      </c>
      <c r="V50" s="265">
        <v>0.94919890201960533</v>
      </c>
      <c r="W50" s="265">
        <v>0.978033819377365</v>
      </c>
      <c r="X50" s="265">
        <v>0.91522908180293505</v>
      </c>
      <c r="Y50" s="265">
        <v>0.83160805676781957</v>
      </c>
      <c r="Z50" s="265">
        <v>0.88584662277480719</v>
      </c>
      <c r="AA50" s="265">
        <v>0.43619125698547545</v>
      </c>
      <c r="AB50" s="265">
        <v>0.8242024457050694</v>
      </c>
      <c r="AC50" s="265">
        <v>0.19780219978713323</v>
      </c>
      <c r="AD50" s="265">
        <v>0.72981129317918392</v>
      </c>
      <c r="AE50" s="265">
        <v>0.87676171377211098</v>
      </c>
      <c r="AF50" s="265">
        <v>0.93255346731634225</v>
      </c>
      <c r="AG50" s="265">
        <v>0.75234073080410158</v>
      </c>
      <c r="AH50" s="265" t="e">
        <v>#DIV/0!</v>
      </c>
      <c r="AI50" s="265">
        <v>0.49553414998973971</v>
      </c>
      <c r="AJ50" s="265">
        <v>0.88172542117470731</v>
      </c>
      <c r="AK50" s="86"/>
    </row>
    <row r="51" spans="1:37" x14ac:dyDescent="0.25">
      <c r="A51" s="64">
        <v>3</v>
      </c>
      <c r="B51" s="85">
        <v>2101</v>
      </c>
      <c r="C51" s="84" t="s">
        <v>243</v>
      </c>
      <c r="D51" s="265">
        <v>0.51353526430487717</v>
      </c>
      <c r="E51" s="265">
        <v>0.45254349285651768</v>
      </c>
      <c r="F51" s="265">
        <v>0.63046993045911603</v>
      </c>
      <c r="G51" s="265">
        <v>0.54351386535900303</v>
      </c>
      <c r="H51" s="265">
        <v>0.55259355588447223</v>
      </c>
      <c r="I51" s="265">
        <v>0.47538056283838781</v>
      </c>
      <c r="J51" s="265">
        <v>0.57064087025928456</v>
      </c>
      <c r="K51" s="265">
        <v>0.92310301133807815</v>
      </c>
      <c r="L51" s="265">
        <v>7.9013138056569267E-3</v>
      </c>
      <c r="M51" s="265">
        <v>0.38692692769268694</v>
      </c>
      <c r="N51" s="265">
        <v>0.57788509605502547</v>
      </c>
      <c r="O51" s="265">
        <v>0.5341884094581163</v>
      </c>
      <c r="P51" s="265">
        <v>0.52117291828074697</v>
      </c>
      <c r="Q51" s="265">
        <v>0.12248100461591474</v>
      </c>
      <c r="R51" s="265">
        <v>0.47028474344912924</v>
      </c>
      <c r="S51" s="265">
        <v>0.34628741816674918</v>
      </c>
      <c r="T51" s="265">
        <v>0.29251014033168504</v>
      </c>
      <c r="U51" s="265">
        <v>0.74010459605808199</v>
      </c>
      <c r="V51" s="265">
        <v>0.29732831625533696</v>
      </c>
      <c r="W51" s="265">
        <v>0.71385867382935142</v>
      </c>
      <c r="X51" s="265">
        <v>0.11786073980682153</v>
      </c>
      <c r="Y51" s="265">
        <v>8.4973489650881417E-2</v>
      </c>
      <c r="Z51" s="265">
        <v>0.50189620181709016</v>
      </c>
      <c r="AA51" s="265">
        <v>5.8401590512272859E-2</v>
      </c>
      <c r="AB51" s="265">
        <v>0.33329056154323888</v>
      </c>
      <c r="AC51" s="265">
        <v>6.2893909755647084E-2</v>
      </c>
      <c r="AD51" s="265">
        <v>0.33980732117569878</v>
      </c>
      <c r="AE51" s="265">
        <v>0.5185330885261521</v>
      </c>
      <c r="AF51" s="265">
        <v>0.61906872087088705</v>
      </c>
      <c r="AG51" s="265">
        <v>0.13519358364084277</v>
      </c>
      <c r="AH51" s="265" t="e">
        <v>#DIV/0!</v>
      </c>
      <c r="AI51" s="265">
        <v>6.8157630893720206E-2</v>
      </c>
      <c r="AJ51" s="265">
        <v>0.53720166998476837</v>
      </c>
      <c r="AK51" s="86"/>
    </row>
    <row r="52" spans="1:37" x14ac:dyDescent="0.25">
      <c r="A52" s="187">
        <v>3</v>
      </c>
      <c r="B52" s="85">
        <v>2102</v>
      </c>
      <c r="C52" s="84" t="s">
        <v>254</v>
      </c>
      <c r="D52" s="265">
        <v>0</v>
      </c>
      <c r="E52" s="265">
        <v>0</v>
      </c>
      <c r="F52" s="265">
        <v>0</v>
      </c>
      <c r="G52" s="265">
        <v>0</v>
      </c>
      <c r="H52" s="265">
        <v>0</v>
      </c>
      <c r="I52" s="265">
        <v>0</v>
      </c>
      <c r="J52" s="265">
        <v>0</v>
      </c>
      <c r="K52" s="265">
        <v>0</v>
      </c>
      <c r="L52" s="265">
        <v>0</v>
      </c>
      <c r="M52" s="265">
        <v>0</v>
      </c>
      <c r="N52" s="265">
        <v>0</v>
      </c>
      <c r="O52" s="265">
        <v>0</v>
      </c>
      <c r="P52" s="265">
        <v>0</v>
      </c>
      <c r="Q52" s="265">
        <v>0</v>
      </c>
      <c r="R52" s="265">
        <v>0</v>
      </c>
      <c r="S52" s="265">
        <v>0</v>
      </c>
      <c r="T52" s="265">
        <v>0</v>
      </c>
      <c r="U52" s="265">
        <v>0</v>
      </c>
      <c r="V52" s="265">
        <v>0</v>
      </c>
      <c r="W52" s="265">
        <v>0</v>
      </c>
      <c r="X52" s="265">
        <v>0</v>
      </c>
      <c r="Y52" s="265">
        <v>0</v>
      </c>
      <c r="Z52" s="265">
        <v>0</v>
      </c>
      <c r="AA52" s="265">
        <v>0</v>
      </c>
      <c r="AB52" s="265">
        <v>0</v>
      </c>
      <c r="AC52" s="265">
        <v>0</v>
      </c>
      <c r="AD52" s="265">
        <v>0</v>
      </c>
      <c r="AE52" s="265">
        <v>0</v>
      </c>
      <c r="AF52" s="265">
        <v>0</v>
      </c>
      <c r="AG52" s="265">
        <v>0</v>
      </c>
      <c r="AH52" s="265" t="e">
        <v>#DIV/0!</v>
      </c>
      <c r="AI52" s="265">
        <v>0</v>
      </c>
      <c r="AJ52" s="265">
        <v>0</v>
      </c>
      <c r="AK52" s="86"/>
    </row>
    <row r="53" spans="1:37" x14ac:dyDescent="0.25">
      <c r="A53" s="64">
        <v>3</v>
      </c>
      <c r="B53" s="85">
        <v>2103</v>
      </c>
      <c r="C53" s="84" t="s">
        <v>258</v>
      </c>
      <c r="D53" s="265">
        <v>0.30807362876526967</v>
      </c>
      <c r="E53" s="265">
        <v>0.35454953533893369</v>
      </c>
      <c r="F53" s="265">
        <v>0.23746576853014098</v>
      </c>
      <c r="G53" s="265">
        <v>0.31090698041631781</v>
      </c>
      <c r="H53" s="265">
        <v>0.29042721588399079</v>
      </c>
      <c r="I53" s="265">
        <v>0.47300933649848392</v>
      </c>
      <c r="J53" s="265">
        <v>0.28585608841711763</v>
      </c>
      <c r="K53" s="265">
        <v>0</v>
      </c>
      <c r="L53" s="265">
        <v>0.65512663396652449</v>
      </c>
      <c r="M53" s="265">
        <v>0.52823028735355759</v>
      </c>
      <c r="N53" s="265">
        <v>0.33480755472926393</v>
      </c>
      <c r="O53" s="265">
        <v>0.42699515231398272</v>
      </c>
      <c r="P53" s="265">
        <v>0.37813470157400741</v>
      </c>
      <c r="Q53" s="265">
        <v>0.48647797143352006</v>
      </c>
      <c r="R53" s="265">
        <v>0.3920332133788742</v>
      </c>
      <c r="S53" s="265">
        <v>0.23135286624271878</v>
      </c>
      <c r="T53" s="265">
        <v>0.57860533242308643</v>
      </c>
      <c r="U53" s="265">
        <v>0.20133607370077949</v>
      </c>
      <c r="V53" s="265">
        <v>0.6404819191682477</v>
      </c>
      <c r="W53" s="265">
        <v>0.22325269806975054</v>
      </c>
      <c r="X53" s="265">
        <v>0.79383422129442383</v>
      </c>
      <c r="Y53" s="265">
        <v>0.74663456711693821</v>
      </c>
      <c r="Z53" s="265">
        <v>0.34932476390700679</v>
      </c>
      <c r="AA53" s="265">
        <v>0.37778966647320261</v>
      </c>
      <c r="AB53" s="265">
        <v>0.4755742985389102</v>
      </c>
      <c r="AC53" s="265">
        <v>0.13477893635672628</v>
      </c>
      <c r="AD53" s="265">
        <v>0.37217914876144947</v>
      </c>
      <c r="AE53" s="265">
        <v>0.3266529614939222</v>
      </c>
      <c r="AF53" s="265">
        <v>0.29486585961711886</v>
      </c>
      <c r="AG53" s="265">
        <v>0.61337146104333651</v>
      </c>
      <c r="AH53" s="265" t="e">
        <v>#DIV/0!</v>
      </c>
      <c r="AI53" s="265">
        <v>0.42734014332475451</v>
      </c>
      <c r="AJ53" s="265">
        <v>0.3092754755330363</v>
      </c>
      <c r="AK53" s="86"/>
    </row>
    <row r="54" spans="1:37" x14ac:dyDescent="0.25">
      <c r="A54" s="187">
        <v>3</v>
      </c>
      <c r="B54" s="85">
        <v>2104</v>
      </c>
      <c r="C54" s="84" t="s">
        <v>260</v>
      </c>
      <c r="D54" s="265">
        <v>0</v>
      </c>
      <c r="E54" s="265">
        <v>0</v>
      </c>
      <c r="F54" s="265">
        <v>2.7131840040514812E-5</v>
      </c>
      <c r="G54" s="265">
        <v>0</v>
      </c>
      <c r="H54" s="265">
        <v>1.0947318732113961E-5</v>
      </c>
      <c r="I54" s="265">
        <v>1.2368539717838668E-4</v>
      </c>
      <c r="J54" s="265">
        <v>1.2565322439506463E-4</v>
      </c>
      <c r="K54" s="265">
        <v>0</v>
      </c>
      <c r="L54" s="265">
        <v>0</v>
      </c>
      <c r="M54" s="265">
        <v>0</v>
      </c>
      <c r="N54" s="265">
        <v>2.2955120625330592E-5</v>
      </c>
      <c r="O54" s="265">
        <v>0</v>
      </c>
      <c r="P54" s="265">
        <v>0</v>
      </c>
      <c r="Q54" s="265">
        <v>0</v>
      </c>
      <c r="R54" s="265">
        <v>5.4918560520608117E-5</v>
      </c>
      <c r="S54" s="265">
        <v>0</v>
      </c>
      <c r="T54" s="265">
        <v>1.0976158607817806E-4</v>
      </c>
      <c r="U54" s="265">
        <v>6.7926751993052407E-6</v>
      </c>
      <c r="V54" s="265">
        <v>3.6997528691614947E-5</v>
      </c>
      <c r="W54" s="265">
        <v>0</v>
      </c>
      <c r="X54" s="265">
        <v>0</v>
      </c>
      <c r="Y54" s="265">
        <v>0</v>
      </c>
      <c r="Z54" s="265">
        <v>0</v>
      </c>
      <c r="AA54" s="265">
        <v>0</v>
      </c>
      <c r="AB54" s="265">
        <v>0</v>
      </c>
      <c r="AC54" s="265">
        <v>0</v>
      </c>
      <c r="AD54" s="265">
        <v>1.902365093758688E-5</v>
      </c>
      <c r="AE54" s="265">
        <v>2.5746138186638294E-5</v>
      </c>
      <c r="AF54" s="265">
        <v>2.0216632749748228E-5</v>
      </c>
      <c r="AG54" s="265">
        <v>3.8763221967017987E-7</v>
      </c>
      <c r="AH54" s="265" t="e">
        <v>#DIV/0!</v>
      </c>
      <c r="AI54" s="265">
        <v>0</v>
      </c>
      <c r="AJ54" s="265">
        <v>2.8353499074166655E-5</v>
      </c>
      <c r="AK54" s="86"/>
    </row>
    <row r="55" spans="1:37" x14ac:dyDescent="0.25">
      <c r="A55" s="64">
        <v>3</v>
      </c>
      <c r="B55" s="85">
        <v>2105</v>
      </c>
      <c r="C55" s="84" t="s">
        <v>261</v>
      </c>
      <c r="D55" s="265">
        <v>3.531775721314824E-2</v>
      </c>
      <c r="E55" s="265">
        <v>6.0214682639924667E-2</v>
      </c>
      <c r="F55" s="265">
        <v>3.1357066273886687E-2</v>
      </c>
      <c r="G55" s="265">
        <v>2.8182506463920072E-2</v>
      </c>
      <c r="H55" s="265">
        <v>3.7960125843199688E-2</v>
      </c>
      <c r="I55" s="265">
        <v>2.3174561261382658E-2</v>
      </c>
      <c r="J55" s="265">
        <v>3.5351445710183386E-2</v>
      </c>
      <c r="K55" s="265">
        <v>1.2446918251484557E-3</v>
      </c>
      <c r="L55" s="265">
        <v>5.525859492882295E-3</v>
      </c>
      <c r="M55" s="265">
        <v>0</v>
      </c>
      <c r="N55" s="265">
        <v>2.0949391007941222E-2</v>
      </c>
      <c r="O55" s="265">
        <v>3.8568237760047098E-5</v>
      </c>
      <c r="P55" s="265">
        <v>3.5549970835633056E-2</v>
      </c>
      <c r="Q55" s="265">
        <v>4.7062553689708594E-3</v>
      </c>
      <c r="R55" s="265">
        <v>2.0534183973603053E-2</v>
      </c>
      <c r="S55" s="265">
        <v>7.4611736103350869E-3</v>
      </c>
      <c r="T55" s="265">
        <v>4.041489126211889E-2</v>
      </c>
      <c r="U55" s="265">
        <v>3.5445695088656727E-2</v>
      </c>
      <c r="V55" s="265">
        <v>1.135166906732901E-2</v>
      </c>
      <c r="W55" s="265">
        <v>4.0922447478263034E-2</v>
      </c>
      <c r="X55" s="265">
        <v>3.5341207016898009E-3</v>
      </c>
      <c r="Y55" s="265">
        <v>0</v>
      </c>
      <c r="Z55" s="265">
        <v>3.4625657050710267E-2</v>
      </c>
      <c r="AA55" s="265">
        <v>0</v>
      </c>
      <c r="AB55" s="265">
        <v>1.5337585622920336E-2</v>
      </c>
      <c r="AC55" s="265">
        <v>1.2935367475985459E-4</v>
      </c>
      <c r="AD55" s="265">
        <v>1.780579959109805E-2</v>
      </c>
      <c r="AE55" s="265">
        <v>3.1549917613850113E-2</v>
      </c>
      <c r="AF55" s="265">
        <v>1.859867019558659E-2</v>
      </c>
      <c r="AG55" s="265">
        <v>3.7752984877024833E-3</v>
      </c>
      <c r="AH55" s="265" t="e">
        <v>#DIV/0!</v>
      </c>
      <c r="AI55" s="265">
        <v>3.6375771264979559E-5</v>
      </c>
      <c r="AJ55" s="265">
        <v>3.5219922157828654E-2</v>
      </c>
      <c r="AK55" s="86"/>
    </row>
    <row r="56" spans="1:37" x14ac:dyDescent="0.25">
      <c r="A56" s="187">
        <v>3</v>
      </c>
      <c r="B56" s="85">
        <v>22</v>
      </c>
      <c r="C56" s="84" t="s">
        <v>27</v>
      </c>
      <c r="D56" s="265">
        <v>0</v>
      </c>
      <c r="E56" s="265">
        <v>0</v>
      </c>
      <c r="F56" s="265">
        <v>0</v>
      </c>
      <c r="G56" s="265">
        <v>0</v>
      </c>
      <c r="H56" s="265">
        <v>0</v>
      </c>
      <c r="I56" s="265">
        <v>0</v>
      </c>
      <c r="J56" s="265">
        <v>0</v>
      </c>
      <c r="K56" s="265">
        <v>0</v>
      </c>
      <c r="L56" s="265">
        <v>0</v>
      </c>
      <c r="M56" s="265">
        <v>0</v>
      </c>
      <c r="N56" s="265">
        <v>0</v>
      </c>
      <c r="O56" s="265">
        <v>0</v>
      </c>
      <c r="P56" s="265">
        <v>0</v>
      </c>
      <c r="Q56" s="265">
        <v>0</v>
      </c>
      <c r="R56" s="265">
        <v>0</v>
      </c>
      <c r="S56" s="265">
        <v>0</v>
      </c>
      <c r="T56" s="265">
        <v>0</v>
      </c>
      <c r="U56" s="265">
        <v>0</v>
      </c>
      <c r="V56" s="265">
        <v>0</v>
      </c>
      <c r="W56" s="265">
        <v>0</v>
      </c>
      <c r="X56" s="265">
        <v>0</v>
      </c>
      <c r="Y56" s="265">
        <v>0</v>
      </c>
      <c r="Z56" s="265">
        <v>0</v>
      </c>
      <c r="AA56" s="265">
        <v>0</v>
      </c>
      <c r="AB56" s="265">
        <v>0</v>
      </c>
      <c r="AC56" s="265">
        <v>0</v>
      </c>
      <c r="AD56" s="265">
        <v>0</v>
      </c>
      <c r="AE56" s="265">
        <v>0</v>
      </c>
      <c r="AF56" s="265">
        <v>0</v>
      </c>
      <c r="AG56" s="265">
        <v>0</v>
      </c>
      <c r="AH56" s="265" t="e">
        <v>#DIV/0!</v>
      </c>
      <c r="AI56" s="265">
        <v>0</v>
      </c>
      <c r="AJ56" s="265">
        <v>0</v>
      </c>
      <c r="AK56" s="86"/>
    </row>
    <row r="57" spans="1:37" x14ac:dyDescent="0.25">
      <c r="A57" s="64">
        <v>3</v>
      </c>
      <c r="B57" s="85">
        <v>23</v>
      </c>
      <c r="C57" s="84" t="s">
        <v>264</v>
      </c>
      <c r="D57" s="265">
        <v>6.3460132086634851E-3</v>
      </c>
      <c r="E57" s="265">
        <v>5.8346913182977722E-3</v>
      </c>
      <c r="F57" s="265">
        <v>5.5742499596659178E-3</v>
      </c>
      <c r="G57" s="265">
        <v>6.5094408679163126E-3</v>
      </c>
      <c r="H57" s="265">
        <v>5.9505891183422744E-3</v>
      </c>
      <c r="I57" s="265">
        <v>2.4034597632158041E-3</v>
      </c>
      <c r="J57" s="265">
        <v>7.5623347791504737E-3</v>
      </c>
      <c r="K57" s="265">
        <v>2.2017616369608518E-2</v>
      </c>
      <c r="L57" s="265">
        <v>0</v>
      </c>
      <c r="M57" s="265">
        <v>2.6605097490272284E-3</v>
      </c>
      <c r="N57" s="265">
        <v>2.0206691612643735E-3</v>
      </c>
      <c r="O57" s="265">
        <v>4.1293082815082325E-3</v>
      </c>
      <c r="P57" s="265">
        <v>2.0881970044076136E-3</v>
      </c>
      <c r="Q57" s="265">
        <v>1.0892154799610929E-4</v>
      </c>
      <c r="R57" s="265">
        <v>3.9687638880171582E-3</v>
      </c>
      <c r="S57" s="265">
        <v>2.4008543300202212E-5</v>
      </c>
      <c r="T57" s="265">
        <v>2.5466913123330802E-3</v>
      </c>
      <c r="U57" s="265">
        <v>3.3997316730272065E-4</v>
      </c>
      <c r="V57" s="265">
        <v>3.7559443457630326E-3</v>
      </c>
      <c r="W57" s="265">
        <v>2.5554016985822156E-3</v>
      </c>
      <c r="X57" s="265">
        <v>5.7861813810843476E-5</v>
      </c>
      <c r="Y57" s="265">
        <v>0</v>
      </c>
      <c r="Z57" s="265">
        <v>4.5700498099235647E-2</v>
      </c>
      <c r="AA57" s="265">
        <v>1.7201040617751965E-4</v>
      </c>
      <c r="AB57" s="265">
        <v>1.216617905839474E-2</v>
      </c>
      <c r="AC57" s="265">
        <v>0</v>
      </c>
      <c r="AD57" s="265">
        <v>3.1207570385186701E-3</v>
      </c>
      <c r="AE57" s="265">
        <v>5.204268229064694E-3</v>
      </c>
      <c r="AF57" s="265">
        <v>4.4062544244619353E-3</v>
      </c>
      <c r="AG57" s="265">
        <v>9.1157427440935208E-4</v>
      </c>
      <c r="AH57" s="265" t="e">
        <v>#DIV/0!</v>
      </c>
      <c r="AI57" s="265">
        <v>6.8662150022963332E-5</v>
      </c>
      <c r="AJ57" s="265">
        <v>5.6349621878134665E-3</v>
      </c>
      <c r="AK57" s="86"/>
    </row>
    <row r="58" spans="1:37" x14ac:dyDescent="0.25">
      <c r="A58" s="187">
        <v>3</v>
      </c>
      <c r="B58" s="85">
        <v>24</v>
      </c>
      <c r="C58" s="84" t="s">
        <v>832</v>
      </c>
      <c r="D58" s="265">
        <v>0</v>
      </c>
      <c r="E58" s="265">
        <v>7.9621215887985266E-4</v>
      </c>
      <c r="F58" s="265">
        <v>1.9351499481365663E-5</v>
      </c>
      <c r="G58" s="265">
        <v>6.045027789141538E-6</v>
      </c>
      <c r="H58" s="265">
        <v>1.8586455321293878E-4</v>
      </c>
      <c r="I58" s="265">
        <v>3.2125069215678079E-5</v>
      </c>
      <c r="J58" s="265">
        <v>0</v>
      </c>
      <c r="K58" s="265">
        <v>2.0152841890496586E-4</v>
      </c>
      <c r="L58" s="265">
        <v>0</v>
      </c>
      <c r="M58" s="265">
        <v>0</v>
      </c>
      <c r="N58" s="265">
        <v>0</v>
      </c>
      <c r="O58" s="265">
        <v>0</v>
      </c>
      <c r="P58" s="265">
        <v>0</v>
      </c>
      <c r="Q58" s="265">
        <v>0</v>
      </c>
      <c r="R58" s="265">
        <v>1.1483150460129734E-5</v>
      </c>
      <c r="S58" s="265">
        <v>0</v>
      </c>
      <c r="T58" s="265">
        <v>0</v>
      </c>
      <c r="U58" s="265">
        <v>0</v>
      </c>
      <c r="V58" s="265">
        <v>0</v>
      </c>
      <c r="W58" s="265">
        <v>0</v>
      </c>
      <c r="X58" s="265">
        <v>0</v>
      </c>
      <c r="Y58" s="265">
        <v>0</v>
      </c>
      <c r="Z58" s="265">
        <v>0</v>
      </c>
      <c r="AA58" s="265">
        <v>0</v>
      </c>
      <c r="AB58" s="265">
        <v>0</v>
      </c>
      <c r="AC58" s="265">
        <v>0</v>
      </c>
      <c r="AD58" s="265">
        <v>0</v>
      </c>
      <c r="AE58" s="265">
        <v>1.2222651236898322E-4</v>
      </c>
      <c r="AF58" s="265">
        <v>2.4041831047820291E-5</v>
      </c>
      <c r="AG58" s="265">
        <v>0</v>
      </c>
      <c r="AH58" s="265" t="e">
        <v>#DIV/0!</v>
      </c>
      <c r="AI58" s="265">
        <v>0</v>
      </c>
      <c r="AJ58" s="265">
        <v>1.4299971000683858E-4</v>
      </c>
      <c r="AK58" s="86"/>
    </row>
    <row r="59" spans="1:37" x14ac:dyDescent="0.25">
      <c r="A59" s="64">
        <v>3</v>
      </c>
      <c r="B59" s="85">
        <v>25</v>
      </c>
      <c r="C59" s="84" t="s">
        <v>273</v>
      </c>
      <c r="D59" s="265">
        <v>2.9573148110162772E-2</v>
      </c>
      <c r="E59" s="265">
        <v>3.3027948769328186E-2</v>
      </c>
      <c r="F59" s="265">
        <v>2.8108581553601537E-2</v>
      </c>
      <c r="G59" s="265">
        <v>2.6107525225632242E-2</v>
      </c>
      <c r="H59" s="265">
        <v>2.9122051545650288E-2</v>
      </c>
      <c r="I59" s="265">
        <v>2.2990924402516839E-2</v>
      </c>
      <c r="J59" s="265">
        <v>2.7441411742407749E-2</v>
      </c>
      <c r="K59" s="265">
        <v>5.1726705261136825E-2</v>
      </c>
      <c r="L59" s="265">
        <v>0.27180837468211311</v>
      </c>
      <c r="M59" s="265">
        <v>2.6508738492506359E-2</v>
      </c>
      <c r="N59" s="265">
        <v>2.8942847826305299E-2</v>
      </c>
      <c r="O59" s="265">
        <v>1.9744631878182334E-2</v>
      </c>
      <c r="P59" s="265">
        <v>1.7812253674534911E-2</v>
      </c>
      <c r="Q59" s="265">
        <v>4.9634672329556047E-2</v>
      </c>
      <c r="R59" s="265">
        <v>5.7206444613894125E-2</v>
      </c>
      <c r="S59" s="265">
        <v>2.0030927415662328E-2</v>
      </c>
      <c r="T59" s="265">
        <v>3.0365611646045454E-2</v>
      </c>
      <c r="U59" s="265">
        <v>1.5019463686231587E-2</v>
      </c>
      <c r="V59" s="265">
        <v>4.1608861820332708E-2</v>
      </c>
      <c r="W59" s="265">
        <v>1.9216626700932455E-2</v>
      </c>
      <c r="X59" s="265">
        <v>5.7764392920744305E-2</v>
      </c>
      <c r="Y59" s="265">
        <v>3.2779403107894581E-2</v>
      </c>
      <c r="Z59" s="265">
        <v>5.9495551345596233E-2</v>
      </c>
      <c r="AA59" s="265">
        <v>3.4901756089812885E-2</v>
      </c>
      <c r="AB59" s="265">
        <v>3.4897126980284299E-2</v>
      </c>
      <c r="AC59" s="265">
        <v>3.5654065711062423E-2</v>
      </c>
      <c r="AD59" s="265">
        <v>2.7586408555903375E-2</v>
      </c>
      <c r="AE59" s="265">
        <v>3.8358702522177171E-2</v>
      </c>
      <c r="AF59" s="265">
        <v>3.166090443609864E-2</v>
      </c>
      <c r="AG59" s="265">
        <v>0.18897741080081967</v>
      </c>
      <c r="AH59" s="265" t="e">
        <v>#DIV/0!</v>
      </c>
      <c r="AI59" s="265">
        <v>3.4434980935161126E-2</v>
      </c>
      <c r="AJ59" s="265">
        <v>2.8459400763510573E-2</v>
      </c>
      <c r="AK59" s="86"/>
    </row>
    <row r="60" spans="1:37" x14ac:dyDescent="0.25">
      <c r="A60" s="187">
        <v>3</v>
      </c>
      <c r="B60" s="85">
        <v>26</v>
      </c>
      <c r="C60" s="84" t="s">
        <v>303</v>
      </c>
      <c r="D60" s="265">
        <v>9.3737855134274156E-2</v>
      </c>
      <c r="E60" s="265">
        <v>8.7352188697152167E-2</v>
      </c>
      <c r="F60" s="265">
        <v>2.9084607201789202E-2</v>
      </c>
      <c r="G60" s="265">
        <v>5.6719817888013384E-2</v>
      </c>
      <c r="H60" s="265">
        <v>5.9523885127731518E-2</v>
      </c>
      <c r="I60" s="265">
        <v>5.3871936124485066E-4</v>
      </c>
      <c r="J60" s="265">
        <v>6.2944778444514723E-2</v>
      </c>
      <c r="K60" s="265">
        <v>0</v>
      </c>
      <c r="L60" s="265">
        <v>7.9233260003754372E-3</v>
      </c>
      <c r="M60" s="265">
        <v>3.6997927117960752E-2</v>
      </c>
      <c r="N60" s="265">
        <v>3.5068834596311577E-2</v>
      </c>
      <c r="O60" s="265">
        <v>5.1929105472409663E-3</v>
      </c>
      <c r="P60" s="265">
        <v>2.8843137635003391E-2</v>
      </c>
      <c r="Q60" s="265">
        <v>0.33368289328721978</v>
      </c>
      <c r="R60" s="265">
        <v>4.4184892924988672E-2</v>
      </c>
      <c r="S60" s="265">
        <v>0.3727138982046781</v>
      </c>
      <c r="T60" s="265">
        <v>5.2017602697552401E-2</v>
      </c>
      <c r="U60" s="265">
        <v>0</v>
      </c>
      <c r="V60" s="265">
        <v>0</v>
      </c>
      <c r="W60" s="265">
        <v>0</v>
      </c>
      <c r="X60" s="265">
        <v>0</v>
      </c>
      <c r="Y60" s="265">
        <v>0.11843196659363366</v>
      </c>
      <c r="Z60" s="265">
        <v>0</v>
      </c>
      <c r="AA60" s="265">
        <v>0.5267063039282216</v>
      </c>
      <c r="AB60" s="265">
        <v>0.12679008432171435</v>
      </c>
      <c r="AC60" s="265">
        <v>0.76451546431954542</v>
      </c>
      <c r="AD60" s="265">
        <v>0.22919645272633221</v>
      </c>
      <c r="AE60" s="265">
        <v>5.9910347149057804E-2</v>
      </c>
      <c r="AF60" s="265">
        <v>3.0885211259267163E-2</v>
      </c>
      <c r="AG60" s="265">
        <v>1.7372137383397802E-2</v>
      </c>
      <c r="AH60" s="265" t="e">
        <v>#DIV/0!</v>
      </c>
      <c r="AI60" s="265">
        <v>0.46309088981212326</v>
      </c>
      <c r="AJ60" s="265">
        <v>6.3580475096507147E-2</v>
      </c>
      <c r="AK60" s="86"/>
    </row>
    <row r="61" spans="1:37" x14ac:dyDescent="0.25">
      <c r="A61" s="64">
        <v>3</v>
      </c>
      <c r="B61" s="85">
        <v>2601</v>
      </c>
      <c r="C61" s="84" t="s">
        <v>304</v>
      </c>
      <c r="D61" s="265">
        <v>0</v>
      </c>
      <c r="E61" s="265">
        <v>0</v>
      </c>
      <c r="F61" s="265">
        <v>9.5691448411600261E-4</v>
      </c>
      <c r="G61" s="265">
        <v>1.6665116473952391E-5</v>
      </c>
      <c r="H61" s="265">
        <v>3.8912152763364866E-4</v>
      </c>
      <c r="I61" s="265">
        <v>0</v>
      </c>
      <c r="J61" s="265">
        <v>0</v>
      </c>
      <c r="K61" s="265">
        <v>0</v>
      </c>
      <c r="L61" s="265">
        <v>0</v>
      </c>
      <c r="M61" s="265">
        <v>0</v>
      </c>
      <c r="N61" s="265">
        <v>0</v>
      </c>
      <c r="O61" s="265">
        <v>0</v>
      </c>
      <c r="P61" s="265">
        <v>0</v>
      </c>
      <c r="Q61" s="265">
        <v>0</v>
      </c>
      <c r="R61" s="265">
        <v>0</v>
      </c>
      <c r="S61" s="265">
        <v>0</v>
      </c>
      <c r="T61" s="265">
        <v>0</v>
      </c>
      <c r="U61" s="265">
        <v>0</v>
      </c>
      <c r="V61" s="265">
        <v>0</v>
      </c>
      <c r="W61" s="265">
        <v>0</v>
      </c>
      <c r="X61" s="265">
        <v>0</v>
      </c>
      <c r="Y61" s="265">
        <v>0</v>
      </c>
      <c r="Z61" s="265">
        <v>0</v>
      </c>
      <c r="AA61" s="265">
        <v>0</v>
      </c>
      <c r="AB61" s="265">
        <v>0</v>
      </c>
      <c r="AC61" s="265">
        <v>0</v>
      </c>
      <c r="AD61" s="265">
        <v>0</v>
      </c>
      <c r="AE61" s="265">
        <v>2.4794140598591991E-4</v>
      </c>
      <c r="AF61" s="265">
        <v>0</v>
      </c>
      <c r="AG61" s="265">
        <v>0</v>
      </c>
      <c r="AH61" s="265" t="e">
        <v>#DIV/0!</v>
      </c>
      <c r="AI61" s="265">
        <v>0</v>
      </c>
      <c r="AJ61" s="265">
        <v>2.9568377914468424E-4</v>
      </c>
      <c r="AK61" s="86"/>
    </row>
    <row r="62" spans="1:37" x14ac:dyDescent="0.25">
      <c r="A62" s="187">
        <v>3</v>
      </c>
      <c r="B62" s="85">
        <v>2602</v>
      </c>
      <c r="C62" s="84" t="s">
        <v>305</v>
      </c>
      <c r="D62" s="265">
        <v>2.0639525036943111E-3</v>
      </c>
      <c r="E62" s="265">
        <v>1.3041007073788484E-2</v>
      </c>
      <c r="F62" s="265">
        <v>0</v>
      </c>
      <c r="G62" s="265">
        <v>0</v>
      </c>
      <c r="H62" s="265">
        <v>3.2968576845324223E-3</v>
      </c>
      <c r="I62" s="265">
        <v>0</v>
      </c>
      <c r="J62" s="265">
        <v>0</v>
      </c>
      <c r="K62" s="265">
        <v>0</v>
      </c>
      <c r="L62" s="265">
        <v>5.8582817008321162E-3</v>
      </c>
      <c r="M62" s="265">
        <v>3.6777723110012477E-2</v>
      </c>
      <c r="N62" s="265">
        <v>0</v>
      </c>
      <c r="O62" s="265">
        <v>0</v>
      </c>
      <c r="P62" s="265">
        <v>0</v>
      </c>
      <c r="Q62" s="265">
        <v>0</v>
      </c>
      <c r="R62" s="265">
        <v>2.8692409722235837E-3</v>
      </c>
      <c r="S62" s="265">
        <v>0</v>
      </c>
      <c r="T62" s="265">
        <v>0</v>
      </c>
      <c r="U62" s="265">
        <v>0</v>
      </c>
      <c r="V62" s="265">
        <v>0</v>
      </c>
      <c r="W62" s="265">
        <v>0</v>
      </c>
      <c r="X62" s="265">
        <v>0</v>
      </c>
      <c r="Y62" s="265">
        <v>1.3894296808126585E-2</v>
      </c>
      <c r="Z62" s="265">
        <v>0</v>
      </c>
      <c r="AA62" s="265">
        <v>1.685493865860576E-2</v>
      </c>
      <c r="AB62" s="265">
        <v>1.2061965804044915E-2</v>
      </c>
      <c r="AC62" s="265">
        <v>0</v>
      </c>
      <c r="AD62" s="265">
        <v>3.5485767987788403E-3</v>
      </c>
      <c r="AE62" s="265">
        <v>3.1635646850145934E-3</v>
      </c>
      <c r="AF62" s="265">
        <v>0</v>
      </c>
      <c r="AG62" s="265">
        <v>1.5933542060517863E-2</v>
      </c>
      <c r="AH62" s="265" t="e">
        <v>#DIV/0!</v>
      </c>
      <c r="AI62" s="265">
        <v>1.1168869923689323E-2</v>
      </c>
      <c r="AJ62" s="265">
        <v>2.5669567289731371E-3</v>
      </c>
      <c r="AK62" s="86"/>
    </row>
    <row r="63" spans="1:37" x14ac:dyDescent="0.25">
      <c r="A63" s="64">
        <v>3</v>
      </c>
      <c r="B63" s="85">
        <v>2603</v>
      </c>
      <c r="C63" s="84" t="s">
        <v>306</v>
      </c>
      <c r="D63" s="265">
        <v>8.0197060707131951E-2</v>
      </c>
      <c r="E63" s="265">
        <v>6.754027464671096E-2</v>
      </c>
      <c r="F63" s="265">
        <v>2.8127692717673194E-2</v>
      </c>
      <c r="G63" s="265">
        <v>1.9002832034049628E-2</v>
      </c>
      <c r="H63" s="265">
        <v>4.5285756681680743E-2</v>
      </c>
      <c r="I63" s="265">
        <v>0</v>
      </c>
      <c r="J63" s="265">
        <v>3.7558683780458242E-2</v>
      </c>
      <c r="K63" s="265">
        <v>0</v>
      </c>
      <c r="L63" s="265">
        <v>2.065044299543321E-3</v>
      </c>
      <c r="M63" s="265">
        <v>0</v>
      </c>
      <c r="N63" s="265">
        <v>2.2555585278363703E-2</v>
      </c>
      <c r="O63" s="265">
        <v>0</v>
      </c>
      <c r="P63" s="265">
        <v>5.0061293045253466E-3</v>
      </c>
      <c r="Q63" s="265">
        <v>0.33368289328721978</v>
      </c>
      <c r="R63" s="265">
        <v>3.0006413459362929E-2</v>
      </c>
      <c r="S63" s="265">
        <v>5.936315905950873E-2</v>
      </c>
      <c r="T63" s="265">
        <v>1.0158099871547735E-2</v>
      </c>
      <c r="U63" s="265">
        <v>0</v>
      </c>
      <c r="V63" s="265">
        <v>0</v>
      </c>
      <c r="W63" s="265">
        <v>0</v>
      </c>
      <c r="X63" s="265">
        <v>0</v>
      </c>
      <c r="Y63" s="265">
        <v>1.2931345541259144E-2</v>
      </c>
      <c r="Z63" s="265">
        <v>0</v>
      </c>
      <c r="AA63" s="265">
        <v>0.50985136526961583</v>
      </c>
      <c r="AB63" s="265">
        <v>8.7890078875515559E-2</v>
      </c>
      <c r="AC63" s="265">
        <v>0.75679941140314022</v>
      </c>
      <c r="AD63" s="265">
        <v>0.10603481216931197</v>
      </c>
      <c r="AE63" s="265">
        <v>4.218793348512119E-2</v>
      </c>
      <c r="AF63" s="265">
        <v>1.9864760959919351E-2</v>
      </c>
      <c r="AG63" s="265">
        <v>1.3664035743373841E-3</v>
      </c>
      <c r="AH63" s="265" t="e">
        <v>#DIV/0!</v>
      </c>
      <c r="AI63" s="265">
        <v>0.420473523532777</v>
      </c>
      <c r="AJ63" s="265">
        <v>4.513197645600639E-2</v>
      </c>
      <c r="AK63" s="86"/>
    </row>
    <row r="64" spans="1:37" x14ac:dyDescent="0.25">
      <c r="A64" s="187">
        <v>3</v>
      </c>
      <c r="B64" s="85">
        <v>2604</v>
      </c>
      <c r="C64" s="84" t="s">
        <v>307</v>
      </c>
      <c r="D64" s="265">
        <v>0</v>
      </c>
      <c r="E64" s="265">
        <v>0</v>
      </c>
      <c r="F64" s="265">
        <v>0</v>
      </c>
      <c r="G64" s="265">
        <v>0</v>
      </c>
      <c r="H64" s="265">
        <v>0</v>
      </c>
      <c r="I64" s="265">
        <v>0</v>
      </c>
      <c r="J64" s="265">
        <v>0</v>
      </c>
      <c r="K64" s="265">
        <v>0</v>
      </c>
      <c r="L64" s="265">
        <v>0</v>
      </c>
      <c r="M64" s="265">
        <v>0</v>
      </c>
      <c r="N64" s="265">
        <v>0</v>
      </c>
      <c r="O64" s="265">
        <v>4.7135605397007107E-3</v>
      </c>
      <c r="P64" s="265">
        <v>0</v>
      </c>
      <c r="Q64" s="265">
        <v>0</v>
      </c>
      <c r="R64" s="265">
        <v>1.7450768991089985E-4</v>
      </c>
      <c r="S64" s="265">
        <v>0</v>
      </c>
      <c r="T64" s="265">
        <v>0</v>
      </c>
      <c r="U64" s="265">
        <v>0</v>
      </c>
      <c r="V64" s="265">
        <v>0</v>
      </c>
      <c r="W64" s="265">
        <v>0</v>
      </c>
      <c r="X64" s="265">
        <v>0</v>
      </c>
      <c r="Y64" s="265">
        <v>0</v>
      </c>
      <c r="Z64" s="265">
        <v>0</v>
      </c>
      <c r="AA64" s="265">
        <v>0</v>
      </c>
      <c r="AB64" s="265">
        <v>0</v>
      </c>
      <c r="AC64" s="265">
        <v>0</v>
      </c>
      <c r="AD64" s="265">
        <v>0</v>
      </c>
      <c r="AE64" s="265">
        <v>5.770063945358029E-5</v>
      </c>
      <c r="AF64" s="265">
        <v>0</v>
      </c>
      <c r="AG64" s="265">
        <v>0</v>
      </c>
      <c r="AH64" s="265" t="e">
        <v>#DIV/0!</v>
      </c>
      <c r="AI64" s="265">
        <v>0</v>
      </c>
      <c r="AJ64" s="265">
        <v>6.8811189744033124E-5</v>
      </c>
      <c r="AK64" s="86"/>
    </row>
    <row r="65" spans="1:38" x14ac:dyDescent="0.25">
      <c r="A65" s="64">
        <v>3</v>
      </c>
      <c r="B65" s="85">
        <v>2605</v>
      </c>
      <c r="C65" s="84" t="s">
        <v>308</v>
      </c>
      <c r="D65" s="265">
        <v>0</v>
      </c>
      <c r="E65" s="265">
        <v>0</v>
      </c>
      <c r="F65" s="265">
        <v>0</v>
      </c>
      <c r="G65" s="265">
        <v>0</v>
      </c>
      <c r="H65" s="265">
        <v>0</v>
      </c>
      <c r="I65" s="265">
        <v>0</v>
      </c>
      <c r="J65" s="265">
        <v>0</v>
      </c>
      <c r="K65" s="265">
        <v>0</v>
      </c>
      <c r="L65" s="265">
        <v>0</v>
      </c>
      <c r="M65" s="265">
        <v>0</v>
      </c>
      <c r="N65" s="265">
        <v>0</v>
      </c>
      <c r="O65" s="265">
        <v>0</v>
      </c>
      <c r="P65" s="265">
        <v>0</v>
      </c>
      <c r="Q65" s="265">
        <v>0</v>
      </c>
      <c r="R65" s="265">
        <v>0</v>
      </c>
      <c r="S65" s="265">
        <v>0</v>
      </c>
      <c r="T65" s="265">
        <v>0</v>
      </c>
      <c r="U65" s="265">
        <v>0</v>
      </c>
      <c r="V65" s="265">
        <v>0</v>
      </c>
      <c r="W65" s="265">
        <v>0</v>
      </c>
      <c r="X65" s="265">
        <v>0</v>
      </c>
      <c r="Y65" s="265">
        <v>0</v>
      </c>
      <c r="Z65" s="265">
        <v>0</v>
      </c>
      <c r="AA65" s="265">
        <v>0</v>
      </c>
      <c r="AB65" s="265">
        <v>0</v>
      </c>
      <c r="AC65" s="265">
        <v>0</v>
      </c>
      <c r="AD65" s="265">
        <v>0</v>
      </c>
      <c r="AE65" s="265">
        <v>0</v>
      </c>
      <c r="AF65" s="265">
        <v>0</v>
      </c>
      <c r="AG65" s="265">
        <v>0</v>
      </c>
      <c r="AH65" s="265" t="e">
        <v>#DIV/0!</v>
      </c>
      <c r="AI65" s="265">
        <v>0</v>
      </c>
      <c r="AJ65" s="265">
        <v>0</v>
      </c>
      <c r="AK65" s="86"/>
    </row>
    <row r="66" spans="1:38" x14ac:dyDescent="0.25">
      <c r="A66" s="187">
        <v>3</v>
      </c>
      <c r="B66" s="85">
        <v>2606</v>
      </c>
      <c r="C66" s="84" t="s">
        <v>309</v>
      </c>
      <c r="D66" s="265">
        <v>1.5470261683182215E-8</v>
      </c>
      <c r="E66" s="265">
        <v>3.1039112918540687E-3</v>
      </c>
      <c r="F66" s="265">
        <v>0</v>
      </c>
      <c r="G66" s="265">
        <v>4.9616493376386066E-5</v>
      </c>
      <c r="H66" s="265">
        <v>6.9884967239942073E-4</v>
      </c>
      <c r="I66" s="265">
        <v>5.3871936124485066E-4</v>
      </c>
      <c r="J66" s="265">
        <v>0</v>
      </c>
      <c r="K66" s="265">
        <v>0</v>
      </c>
      <c r="L66" s="265">
        <v>0</v>
      </c>
      <c r="M66" s="265">
        <v>2.2020400794827398E-4</v>
      </c>
      <c r="N66" s="265">
        <v>0</v>
      </c>
      <c r="O66" s="265">
        <v>4.7935000754025544E-4</v>
      </c>
      <c r="P66" s="265">
        <v>2.3837008330478044E-2</v>
      </c>
      <c r="Q66" s="265">
        <v>0</v>
      </c>
      <c r="R66" s="265">
        <v>1.5019063197115557E-3</v>
      </c>
      <c r="S66" s="265">
        <v>1.7348137807345017E-2</v>
      </c>
      <c r="T66" s="265">
        <v>4.1859502826004667E-2</v>
      </c>
      <c r="U66" s="265">
        <v>0</v>
      </c>
      <c r="V66" s="265">
        <v>0</v>
      </c>
      <c r="W66" s="265">
        <v>0</v>
      </c>
      <c r="X66" s="265">
        <v>0</v>
      </c>
      <c r="Y66" s="265">
        <v>3.7617956609491E-2</v>
      </c>
      <c r="Z66" s="265">
        <v>0</v>
      </c>
      <c r="AA66" s="265">
        <v>0</v>
      </c>
      <c r="AB66" s="265">
        <v>0</v>
      </c>
      <c r="AC66" s="265">
        <v>7.7160529164051863E-3</v>
      </c>
      <c r="AD66" s="265">
        <v>1.5102766988631618E-2</v>
      </c>
      <c r="AE66" s="265">
        <v>1.4277447505040076E-3</v>
      </c>
      <c r="AF66" s="265">
        <v>0</v>
      </c>
      <c r="AG66" s="265">
        <v>7.2191748542557854E-5</v>
      </c>
      <c r="AH66" s="265" t="e">
        <v>#DIV/0!</v>
      </c>
      <c r="AI66" s="265">
        <v>1.4193065286863137E-2</v>
      </c>
      <c r="AJ66" s="265">
        <v>1.6030176538209457E-3</v>
      </c>
      <c r="AK66" s="86"/>
    </row>
    <row r="67" spans="1:38" x14ac:dyDescent="0.25">
      <c r="A67" s="64">
        <v>3</v>
      </c>
      <c r="B67" s="85">
        <v>2607</v>
      </c>
      <c r="C67" s="84" t="s">
        <v>310</v>
      </c>
      <c r="D67" s="265">
        <v>1.1476826453186213E-2</v>
      </c>
      <c r="E67" s="265">
        <v>3.6669956847986554E-3</v>
      </c>
      <c r="F67" s="265">
        <v>0</v>
      </c>
      <c r="G67" s="265">
        <v>3.4081472557431117E-2</v>
      </c>
      <c r="H67" s="265">
        <v>9.2065180628957584E-3</v>
      </c>
      <c r="I67" s="265">
        <v>0</v>
      </c>
      <c r="J67" s="265">
        <v>2.5386094664056485E-2</v>
      </c>
      <c r="K67" s="265">
        <v>0</v>
      </c>
      <c r="L67" s="265">
        <v>0</v>
      </c>
      <c r="M67" s="265">
        <v>0</v>
      </c>
      <c r="N67" s="265">
        <v>1.2513249317947873E-2</v>
      </c>
      <c r="O67" s="265">
        <v>0</v>
      </c>
      <c r="P67" s="265">
        <v>0</v>
      </c>
      <c r="Q67" s="265">
        <v>0</v>
      </c>
      <c r="R67" s="265">
        <v>9.6328244837797037E-3</v>
      </c>
      <c r="S67" s="265">
        <v>0</v>
      </c>
      <c r="T67" s="265">
        <v>0</v>
      </c>
      <c r="U67" s="265">
        <v>0</v>
      </c>
      <c r="V67" s="265">
        <v>0</v>
      </c>
      <c r="W67" s="265">
        <v>0</v>
      </c>
      <c r="X67" s="265">
        <v>0</v>
      </c>
      <c r="Y67" s="265">
        <v>0</v>
      </c>
      <c r="Z67" s="265">
        <v>0</v>
      </c>
      <c r="AA67" s="265">
        <v>0</v>
      </c>
      <c r="AB67" s="265">
        <v>0</v>
      </c>
      <c r="AC67" s="265">
        <v>0</v>
      </c>
      <c r="AD67" s="265">
        <v>0</v>
      </c>
      <c r="AE67" s="265">
        <v>9.0513069780032551E-3</v>
      </c>
      <c r="AF67" s="265">
        <v>1.1020450299347813E-2</v>
      </c>
      <c r="AG67" s="265">
        <v>0</v>
      </c>
      <c r="AH67" s="265" t="e">
        <v>#DIV/0!</v>
      </c>
      <c r="AI67" s="265">
        <v>0</v>
      </c>
      <c r="AJ67" s="265">
        <v>9.5280560757927367E-3</v>
      </c>
      <c r="AK67" s="86"/>
    </row>
    <row r="68" spans="1:38" x14ac:dyDescent="0.25">
      <c r="A68" s="187">
        <v>3</v>
      </c>
      <c r="B68" s="85">
        <v>2608</v>
      </c>
      <c r="C68" s="84" t="s">
        <v>311</v>
      </c>
      <c r="D68" s="265">
        <v>0</v>
      </c>
      <c r="E68" s="265">
        <v>0</v>
      </c>
      <c r="F68" s="265">
        <v>0</v>
      </c>
      <c r="G68" s="265">
        <v>0</v>
      </c>
      <c r="H68" s="265">
        <v>0</v>
      </c>
      <c r="I68" s="265">
        <v>0</v>
      </c>
      <c r="J68" s="265">
        <v>0</v>
      </c>
      <c r="K68" s="265">
        <v>0</v>
      </c>
      <c r="L68" s="265">
        <v>0</v>
      </c>
      <c r="M68" s="265">
        <v>0</v>
      </c>
      <c r="N68" s="265">
        <v>0</v>
      </c>
      <c r="O68" s="265">
        <v>0</v>
      </c>
      <c r="P68" s="265">
        <v>0</v>
      </c>
      <c r="Q68" s="265">
        <v>0</v>
      </c>
      <c r="R68" s="265">
        <v>0</v>
      </c>
      <c r="S68" s="265">
        <v>0</v>
      </c>
      <c r="T68" s="265">
        <v>0</v>
      </c>
      <c r="U68" s="265">
        <v>0</v>
      </c>
      <c r="V68" s="265">
        <v>0</v>
      </c>
      <c r="W68" s="265">
        <v>0</v>
      </c>
      <c r="X68" s="265">
        <v>0</v>
      </c>
      <c r="Y68" s="265">
        <v>0</v>
      </c>
      <c r="Z68" s="265">
        <v>0</v>
      </c>
      <c r="AA68" s="265">
        <v>0</v>
      </c>
      <c r="AB68" s="265">
        <v>0</v>
      </c>
      <c r="AC68" s="265">
        <v>0</v>
      </c>
      <c r="AD68" s="265">
        <v>0</v>
      </c>
      <c r="AE68" s="265">
        <v>0</v>
      </c>
      <c r="AF68" s="265">
        <v>0</v>
      </c>
      <c r="AG68" s="265">
        <v>0</v>
      </c>
      <c r="AH68" s="265" t="e">
        <v>#DIV/0!</v>
      </c>
      <c r="AI68" s="265">
        <v>0</v>
      </c>
      <c r="AJ68" s="265">
        <v>0</v>
      </c>
      <c r="AK68" s="86"/>
    </row>
    <row r="69" spans="1:38" s="14" customFormat="1" x14ac:dyDescent="0.25">
      <c r="A69" s="64">
        <v>3</v>
      </c>
      <c r="B69" s="85">
        <v>2609</v>
      </c>
      <c r="C69" s="84" t="s">
        <v>312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X69" s="265">
        <v>0</v>
      </c>
      <c r="Y69" s="265">
        <v>0</v>
      </c>
      <c r="Z69" s="265">
        <v>0</v>
      </c>
      <c r="AA69" s="265">
        <v>0</v>
      </c>
      <c r="AB69" s="265">
        <v>0</v>
      </c>
      <c r="AC69" s="265">
        <v>0</v>
      </c>
      <c r="AD69" s="265">
        <v>0</v>
      </c>
      <c r="AE69" s="265">
        <v>0</v>
      </c>
      <c r="AF69" s="265">
        <v>0</v>
      </c>
      <c r="AG69" s="265">
        <v>0</v>
      </c>
      <c r="AH69" s="265" t="e">
        <v>#DIV/0!</v>
      </c>
      <c r="AI69" s="265">
        <v>0</v>
      </c>
      <c r="AJ69" s="265">
        <v>0</v>
      </c>
      <c r="AK69" s="86"/>
      <c r="AL69" s="64"/>
    </row>
    <row r="70" spans="1:38" s="14" customFormat="1" x14ac:dyDescent="0.25">
      <c r="A70" s="187">
        <v>3</v>
      </c>
      <c r="B70" s="85">
        <v>2610</v>
      </c>
      <c r="C70" s="84" t="s">
        <v>834</v>
      </c>
      <c r="D70" s="265">
        <v>0</v>
      </c>
      <c r="E70" s="265">
        <v>0</v>
      </c>
      <c r="F70" s="265">
        <v>0</v>
      </c>
      <c r="G70" s="265">
        <v>0</v>
      </c>
      <c r="H70" s="265">
        <v>0</v>
      </c>
      <c r="I70" s="265">
        <v>0</v>
      </c>
      <c r="J70" s="265">
        <v>0</v>
      </c>
      <c r="K70" s="265">
        <v>0</v>
      </c>
      <c r="L70" s="265">
        <v>0</v>
      </c>
      <c r="M70" s="265">
        <v>0</v>
      </c>
      <c r="N70" s="265">
        <v>0</v>
      </c>
      <c r="O70" s="265">
        <v>0</v>
      </c>
      <c r="P70" s="265">
        <v>0</v>
      </c>
      <c r="Q70" s="265">
        <v>0</v>
      </c>
      <c r="R70" s="265">
        <v>0</v>
      </c>
      <c r="S70" s="265">
        <v>0</v>
      </c>
      <c r="T70" s="265">
        <v>0</v>
      </c>
      <c r="U70" s="265">
        <v>0</v>
      </c>
      <c r="V70" s="265">
        <v>0</v>
      </c>
      <c r="W70" s="265">
        <v>0</v>
      </c>
      <c r="X70" s="265">
        <v>0</v>
      </c>
      <c r="Y70" s="265">
        <v>0</v>
      </c>
      <c r="Z70" s="265">
        <v>0</v>
      </c>
      <c r="AA70" s="265">
        <v>0</v>
      </c>
      <c r="AB70" s="265">
        <v>0</v>
      </c>
      <c r="AC70" s="265">
        <v>0</v>
      </c>
      <c r="AD70" s="265">
        <v>0</v>
      </c>
      <c r="AE70" s="265">
        <v>0</v>
      </c>
      <c r="AF70" s="265">
        <v>0</v>
      </c>
      <c r="AG70" s="265">
        <v>0</v>
      </c>
      <c r="AH70" s="265" t="e">
        <v>#DIV/0!</v>
      </c>
      <c r="AI70" s="265">
        <v>0</v>
      </c>
      <c r="AJ70" s="265">
        <v>0</v>
      </c>
      <c r="AK70" s="86"/>
      <c r="AL70" s="64"/>
    </row>
    <row r="71" spans="1:38" s="14" customFormat="1" x14ac:dyDescent="0.25">
      <c r="A71" s="64">
        <v>3</v>
      </c>
      <c r="B71" s="85">
        <v>2690</v>
      </c>
      <c r="C71" s="84" t="s">
        <v>313</v>
      </c>
      <c r="D71" s="265">
        <v>0</v>
      </c>
      <c r="E71" s="265">
        <v>0</v>
      </c>
      <c r="F71" s="265">
        <v>0</v>
      </c>
      <c r="G71" s="265">
        <v>3.5692316866822991E-3</v>
      </c>
      <c r="H71" s="265">
        <v>6.4678149858952755E-4</v>
      </c>
      <c r="I71" s="265">
        <v>0</v>
      </c>
      <c r="J71" s="265">
        <v>0</v>
      </c>
      <c r="K71" s="265">
        <v>0</v>
      </c>
      <c r="L71" s="265">
        <v>0</v>
      </c>
      <c r="M71" s="265">
        <v>0</v>
      </c>
      <c r="N71" s="265">
        <v>0</v>
      </c>
      <c r="O71" s="265">
        <v>0</v>
      </c>
      <c r="P71" s="265">
        <v>0</v>
      </c>
      <c r="Q71" s="265">
        <v>0</v>
      </c>
      <c r="R71" s="265">
        <v>0</v>
      </c>
      <c r="S71" s="265">
        <v>0.29600260133782436</v>
      </c>
      <c r="T71" s="265">
        <v>0</v>
      </c>
      <c r="U71" s="265">
        <v>0</v>
      </c>
      <c r="V71" s="265">
        <v>0</v>
      </c>
      <c r="W71" s="265">
        <v>0</v>
      </c>
      <c r="X71" s="265">
        <v>0</v>
      </c>
      <c r="Y71" s="265">
        <v>5.398836763475693E-2</v>
      </c>
      <c r="Z71" s="265">
        <v>0</v>
      </c>
      <c r="AA71" s="265">
        <v>0</v>
      </c>
      <c r="AB71" s="265">
        <v>2.683803964215389E-2</v>
      </c>
      <c r="AC71" s="265">
        <v>0</v>
      </c>
      <c r="AD71" s="265">
        <v>0.1045102967696098</v>
      </c>
      <c r="AE71" s="265">
        <v>3.7741552049752594E-3</v>
      </c>
      <c r="AF71" s="265">
        <v>0</v>
      </c>
      <c r="AG71" s="265">
        <v>0</v>
      </c>
      <c r="AH71" s="265" t="e">
        <v>#DIV/0!</v>
      </c>
      <c r="AI71" s="265">
        <v>1.7255431068793833E-2</v>
      </c>
      <c r="AJ71" s="265">
        <v>4.3859732130252247E-3</v>
      </c>
      <c r="AK71" s="86"/>
      <c r="AL71" s="64"/>
    </row>
    <row r="72" spans="1:38" x14ac:dyDescent="0.25">
      <c r="A72" s="187">
        <v>3</v>
      </c>
      <c r="B72" s="85">
        <v>27</v>
      </c>
      <c r="C72" s="84" t="s">
        <v>837</v>
      </c>
      <c r="D72" s="265">
        <v>3.7533954524697887E-3</v>
      </c>
      <c r="E72" s="265">
        <v>0</v>
      </c>
      <c r="F72" s="265">
        <v>1.1782775779750235E-2</v>
      </c>
      <c r="G72" s="265">
        <v>0</v>
      </c>
      <c r="H72" s="265">
        <v>5.4787785643958548E-3</v>
      </c>
      <c r="I72" s="265">
        <v>0</v>
      </c>
      <c r="J72" s="265">
        <v>0</v>
      </c>
      <c r="K72" s="265">
        <v>0</v>
      </c>
      <c r="L72" s="265">
        <v>0</v>
      </c>
      <c r="M72" s="265">
        <v>0</v>
      </c>
      <c r="N72" s="265">
        <v>0</v>
      </c>
      <c r="O72" s="265">
        <v>0</v>
      </c>
      <c r="P72" s="265">
        <v>0</v>
      </c>
      <c r="Q72" s="265">
        <v>0</v>
      </c>
      <c r="R72" s="265">
        <v>0</v>
      </c>
      <c r="S72" s="265">
        <v>0</v>
      </c>
      <c r="T72" s="265">
        <v>0</v>
      </c>
      <c r="U72" s="265">
        <v>0</v>
      </c>
      <c r="V72" s="265">
        <v>0</v>
      </c>
      <c r="W72" s="265">
        <v>0</v>
      </c>
      <c r="X72" s="265">
        <v>0</v>
      </c>
      <c r="Y72" s="265">
        <v>0</v>
      </c>
      <c r="Z72" s="265">
        <v>0</v>
      </c>
      <c r="AA72" s="265">
        <v>0</v>
      </c>
      <c r="AB72" s="265">
        <v>0</v>
      </c>
      <c r="AC72" s="265">
        <v>0</v>
      </c>
      <c r="AD72" s="265">
        <v>0</v>
      </c>
      <c r="AE72" s="265">
        <v>3.4909815157303605E-3</v>
      </c>
      <c r="AF72" s="265">
        <v>0</v>
      </c>
      <c r="AG72" s="265">
        <v>0</v>
      </c>
      <c r="AH72" s="265" t="e">
        <v>#DIV/0!</v>
      </c>
      <c r="AI72" s="265">
        <v>0</v>
      </c>
      <c r="AJ72" s="265">
        <v>4.1631876829560646E-3</v>
      </c>
      <c r="AK72" s="86"/>
    </row>
    <row r="73" spans="1:38" x14ac:dyDescent="0.25">
      <c r="A73" s="64">
        <v>3</v>
      </c>
      <c r="B73" s="85">
        <v>28</v>
      </c>
      <c r="C73" s="84" t="s">
        <v>838</v>
      </c>
      <c r="D73" s="265">
        <v>9.3763570750785737E-3</v>
      </c>
      <c r="E73" s="265">
        <v>0</v>
      </c>
      <c r="F73" s="265">
        <v>2.1770080964490911E-2</v>
      </c>
      <c r="G73" s="265">
        <v>2.3687123155751246E-2</v>
      </c>
      <c r="H73" s="265">
        <v>1.4886379950767392E-2</v>
      </c>
      <c r="I73" s="265">
        <v>0</v>
      </c>
      <c r="J73" s="265">
        <v>8.2812078078264868E-3</v>
      </c>
      <c r="K73" s="265">
        <v>0</v>
      </c>
      <c r="L73" s="265">
        <v>0</v>
      </c>
      <c r="M73" s="265">
        <v>1.1597128622282646E-2</v>
      </c>
      <c r="N73" s="265">
        <v>0</v>
      </c>
      <c r="O73" s="265">
        <v>0</v>
      </c>
      <c r="P73" s="265">
        <v>1.1873739455444801E-2</v>
      </c>
      <c r="Q73" s="265">
        <v>0</v>
      </c>
      <c r="R73" s="265">
        <v>3.4749422309322754E-3</v>
      </c>
      <c r="S73" s="265">
        <v>2.1685172259181273E-2</v>
      </c>
      <c r="T73" s="265">
        <v>0</v>
      </c>
      <c r="U73" s="265">
        <v>0</v>
      </c>
      <c r="V73" s="265">
        <v>3.6997528691614948E-8</v>
      </c>
      <c r="W73" s="265">
        <v>0</v>
      </c>
      <c r="X73" s="265">
        <v>0</v>
      </c>
      <c r="Y73" s="265">
        <v>1.4871047372448015E-2</v>
      </c>
      <c r="Z73" s="265">
        <v>0</v>
      </c>
      <c r="AA73" s="265">
        <v>0</v>
      </c>
      <c r="AB73" s="265">
        <v>2.1337645980003603E-6</v>
      </c>
      <c r="AC73" s="265">
        <v>0</v>
      </c>
      <c r="AD73" s="265">
        <v>7.9999546546896221E-3</v>
      </c>
      <c r="AE73" s="265">
        <v>1.0891677107948855E-2</v>
      </c>
      <c r="AF73" s="265">
        <v>0</v>
      </c>
      <c r="AG73" s="265">
        <v>3.8020065414538689E-3</v>
      </c>
      <c r="AH73" s="265" t="e">
        <v>#DIV/0!</v>
      </c>
      <c r="AI73" s="265">
        <v>4.7529929890090796E-3</v>
      </c>
      <c r="AJ73" s="265">
        <v>1.2687303685911956E-2</v>
      </c>
      <c r="AK73" s="86"/>
    </row>
    <row r="74" spans="1:38" x14ac:dyDescent="0.25">
      <c r="A74" s="187">
        <v>3</v>
      </c>
      <c r="B74" s="85">
        <v>29</v>
      </c>
      <c r="C74" s="84" t="s">
        <v>326</v>
      </c>
      <c r="D74" s="265">
        <v>2.8658073605602655E-4</v>
      </c>
      <c r="E74" s="265">
        <v>5.6812482209659563E-3</v>
      </c>
      <c r="F74" s="265">
        <v>4.34045593803652E-3</v>
      </c>
      <c r="G74" s="265">
        <v>4.3666955956566944E-3</v>
      </c>
      <c r="H74" s="265">
        <v>3.8606062095048778E-3</v>
      </c>
      <c r="I74" s="265">
        <v>2.3466254083740791E-3</v>
      </c>
      <c r="J74" s="265">
        <v>1.7962096151200578E-3</v>
      </c>
      <c r="K74" s="265">
        <v>1.7064467871230602E-3</v>
      </c>
      <c r="L74" s="265">
        <v>5.1714492052447589E-2</v>
      </c>
      <c r="M74" s="265">
        <v>7.0784809719784464E-3</v>
      </c>
      <c r="N74" s="265">
        <v>3.0265150326265472E-4</v>
      </c>
      <c r="O74" s="265">
        <v>9.7110192832094086E-3</v>
      </c>
      <c r="P74" s="265">
        <v>4.5250815402218805E-3</v>
      </c>
      <c r="Q74" s="265">
        <v>2.9082814168225439E-3</v>
      </c>
      <c r="R74" s="265">
        <v>8.2464138295805685E-3</v>
      </c>
      <c r="S74" s="265">
        <v>4.4453555737501487E-4</v>
      </c>
      <c r="T74" s="265">
        <v>3.4299687411003476E-3</v>
      </c>
      <c r="U74" s="265">
        <v>7.7474056237481779E-3</v>
      </c>
      <c r="V74" s="265">
        <v>5.436254816770231E-3</v>
      </c>
      <c r="W74" s="265">
        <v>1.9415222312027416E-4</v>
      </c>
      <c r="X74" s="265">
        <v>2.694866346250965E-2</v>
      </c>
      <c r="Y74" s="265">
        <v>2.3095261582040745E-3</v>
      </c>
      <c r="Z74" s="265">
        <v>8.957327780360928E-3</v>
      </c>
      <c r="AA74" s="265">
        <v>2.028672590312502E-3</v>
      </c>
      <c r="AB74" s="265">
        <v>1.9420301699391619E-3</v>
      </c>
      <c r="AC74" s="265">
        <v>2.0282701822589488E-3</v>
      </c>
      <c r="AD74" s="265">
        <v>2.2851338453721802E-3</v>
      </c>
      <c r="AE74" s="265">
        <v>5.2600831915411098E-3</v>
      </c>
      <c r="AF74" s="265">
        <v>4.7012073278216029E-4</v>
      </c>
      <c r="AG74" s="265">
        <v>3.6596140195817695E-2</v>
      </c>
      <c r="AH74" s="265" t="e">
        <v>#DIV/0!</v>
      </c>
      <c r="AI74" s="265">
        <v>2.1183241239438998E-3</v>
      </c>
      <c r="AJ74" s="265">
        <v>3.6062496985868699E-3</v>
      </c>
      <c r="AK74" s="86"/>
    </row>
    <row r="75" spans="1:38" x14ac:dyDescent="0.25">
      <c r="A75" s="60">
        <v>3</v>
      </c>
      <c r="B75" s="85"/>
      <c r="C75" s="84" t="s">
        <v>847</v>
      </c>
      <c r="D75" s="265">
        <v>1</v>
      </c>
      <c r="E75" s="265">
        <v>1</v>
      </c>
      <c r="F75" s="265">
        <v>1</v>
      </c>
      <c r="G75" s="265">
        <v>1</v>
      </c>
      <c r="H75" s="265">
        <v>1</v>
      </c>
      <c r="I75" s="265">
        <v>1</v>
      </c>
      <c r="J75" s="265">
        <v>1</v>
      </c>
      <c r="K75" s="265">
        <v>1</v>
      </c>
      <c r="L75" s="265">
        <v>1</v>
      </c>
      <c r="M75" s="265">
        <v>1</v>
      </c>
      <c r="N75" s="265">
        <v>1</v>
      </c>
      <c r="O75" s="265">
        <v>1</v>
      </c>
      <c r="P75" s="265">
        <v>1</v>
      </c>
      <c r="Q75" s="265">
        <v>1</v>
      </c>
      <c r="R75" s="265">
        <v>1</v>
      </c>
      <c r="S75" s="265">
        <v>1</v>
      </c>
      <c r="T75" s="265">
        <v>1</v>
      </c>
      <c r="U75" s="265">
        <v>1</v>
      </c>
      <c r="V75" s="265">
        <v>1</v>
      </c>
      <c r="W75" s="265">
        <v>1</v>
      </c>
      <c r="X75" s="265">
        <v>1</v>
      </c>
      <c r="Y75" s="265">
        <v>1</v>
      </c>
      <c r="Z75" s="265">
        <v>1</v>
      </c>
      <c r="AA75" s="265">
        <v>1</v>
      </c>
      <c r="AB75" s="265">
        <v>1</v>
      </c>
      <c r="AC75" s="265">
        <v>1</v>
      </c>
      <c r="AD75" s="265">
        <v>1</v>
      </c>
      <c r="AE75" s="265">
        <v>1</v>
      </c>
      <c r="AF75" s="265">
        <v>1</v>
      </c>
      <c r="AG75" s="265">
        <v>1</v>
      </c>
      <c r="AH75" s="265" t="e">
        <v>#DIV/0!</v>
      </c>
      <c r="AI75" s="265">
        <v>1</v>
      </c>
      <c r="AJ75" s="265">
        <v>1</v>
      </c>
      <c r="AK75" s="86"/>
    </row>
    <row r="76" spans="1:38" x14ac:dyDescent="0.25">
      <c r="A76" s="187"/>
      <c r="B76" s="85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6"/>
    </row>
    <row r="77" spans="1:38" x14ac:dyDescent="0.25">
      <c r="A77" s="64">
        <v>3</v>
      </c>
      <c r="B77" s="85"/>
      <c r="C77" s="84" t="s">
        <v>7</v>
      </c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6"/>
    </row>
    <row r="78" spans="1:38" x14ac:dyDescent="0.25">
      <c r="A78" s="187">
        <v>3</v>
      </c>
      <c r="B78" s="85">
        <v>31</v>
      </c>
      <c r="C78" s="84" t="s">
        <v>338</v>
      </c>
      <c r="D78" s="265">
        <v>0.8541077037278304</v>
      </c>
      <c r="E78" s="265">
        <v>0.70839216071838929</v>
      </c>
      <c r="F78" s="265">
        <v>0.7353894444792809</v>
      </c>
      <c r="G78" s="265">
        <v>0.88433153968003242</v>
      </c>
      <c r="H78" s="265">
        <v>0.7711338778105794</v>
      </c>
      <c r="I78" s="265">
        <v>0.73321221617350019</v>
      </c>
      <c r="J78" s="265">
        <v>0.85506681625791936</v>
      </c>
      <c r="K78" s="265">
        <v>0.83319965375874383</v>
      </c>
      <c r="L78" s="265">
        <v>0.49910326965151591</v>
      </c>
      <c r="M78" s="265">
        <v>0.8099366530798956</v>
      </c>
      <c r="N78" s="265">
        <v>0.81689908923418564</v>
      </c>
      <c r="O78" s="265">
        <v>0.75651189161136667</v>
      </c>
      <c r="P78" s="265">
        <v>0.88049350884835287</v>
      </c>
      <c r="Q78" s="265">
        <v>0.63279328024786397</v>
      </c>
      <c r="R78" s="265">
        <v>0.72281114400735036</v>
      </c>
      <c r="S78" s="265">
        <v>0.89789283980435353</v>
      </c>
      <c r="T78" s="265">
        <v>0.8722906692600918</v>
      </c>
      <c r="U78" s="265">
        <v>0.86688629409558693</v>
      </c>
      <c r="V78" s="265">
        <v>0.98582473962778161</v>
      </c>
      <c r="W78" s="265">
        <v>0.7127651290363487</v>
      </c>
      <c r="X78" s="265">
        <v>1.9466225934626169</v>
      </c>
      <c r="Y78" s="265">
        <v>1.2017760131230715</v>
      </c>
      <c r="Z78" s="265">
        <v>0.98762550076985578</v>
      </c>
      <c r="AA78" s="265">
        <v>1.0531491095556123</v>
      </c>
      <c r="AB78" s="265">
        <v>0.75858692362582802</v>
      </c>
      <c r="AC78" s="265">
        <v>0.95072074006041063</v>
      </c>
      <c r="AD78" s="265">
        <v>0.93263107351671715</v>
      </c>
      <c r="AE78" s="265">
        <v>0.76123369723479128</v>
      </c>
      <c r="AF78" s="265">
        <v>0.81973776976935142</v>
      </c>
      <c r="AG78" s="265">
        <v>0.55667222970860408</v>
      </c>
      <c r="AH78" s="265" t="e">
        <v>#DIV/0!</v>
      </c>
      <c r="AI78" s="265">
        <v>1.0601916940950993</v>
      </c>
      <c r="AJ78" s="265">
        <v>0.77786657315239638</v>
      </c>
      <c r="AK78" s="86"/>
    </row>
    <row r="79" spans="1:38" x14ac:dyDescent="0.25">
      <c r="A79" s="64">
        <v>3</v>
      </c>
      <c r="B79" s="85">
        <v>32</v>
      </c>
      <c r="C79" s="84" t="s">
        <v>848</v>
      </c>
      <c r="D79" s="265">
        <v>0</v>
      </c>
      <c r="E79" s="265">
        <v>0</v>
      </c>
      <c r="F79" s="265">
        <v>0</v>
      </c>
      <c r="G79" s="265">
        <v>2.474887702109576E-3</v>
      </c>
      <c r="H79" s="265">
        <v>3.6666981900704412E-4</v>
      </c>
      <c r="I79" s="265">
        <v>0</v>
      </c>
      <c r="J79" s="265">
        <v>0</v>
      </c>
      <c r="K79" s="265">
        <v>0</v>
      </c>
      <c r="L79" s="265">
        <v>0</v>
      </c>
      <c r="M79" s="265">
        <v>0</v>
      </c>
      <c r="N79" s="265">
        <v>0</v>
      </c>
      <c r="O79" s="265">
        <v>0</v>
      </c>
      <c r="P79" s="265">
        <v>0</v>
      </c>
      <c r="Q79" s="265">
        <v>7.3448750313799783E-3</v>
      </c>
      <c r="R79" s="265">
        <v>6.1355345952084626E-4</v>
      </c>
      <c r="S79" s="265">
        <v>0</v>
      </c>
      <c r="T79" s="265">
        <v>0</v>
      </c>
      <c r="U79" s="265">
        <v>0</v>
      </c>
      <c r="V79" s="265">
        <v>0</v>
      </c>
      <c r="W79" s="265">
        <v>0</v>
      </c>
      <c r="X79" s="265">
        <v>0</v>
      </c>
      <c r="Y79" s="265">
        <v>0</v>
      </c>
      <c r="Z79" s="265">
        <v>0</v>
      </c>
      <c r="AA79" s="265">
        <v>0</v>
      </c>
      <c r="AB79" s="265">
        <v>0</v>
      </c>
      <c r="AC79" s="265">
        <v>0</v>
      </c>
      <c r="AD79" s="265">
        <v>0</v>
      </c>
      <c r="AE79" s="265">
        <v>4.382022317261076E-4</v>
      </c>
      <c r="AF79" s="265">
        <v>0</v>
      </c>
      <c r="AG79" s="265">
        <v>0</v>
      </c>
      <c r="AH79" s="265" t="e">
        <v>#DIV/0!</v>
      </c>
      <c r="AI79" s="265">
        <v>0</v>
      </c>
      <c r="AJ79" s="265">
        <v>5.5254516988106363E-4</v>
      </c>
      <c r="AK79" s="86"/>
    </row>
    <row r="80" spans="1:38" x14ac:dyDescent="0.25">
      <c r="A80" s="187">
        <v>3</v>
      </c>
      <c r="B80" s="85">
        <v>33</v>
      </c>
      <c r="C80" s="84" t="s">
        <v>343</v>
      </c>
      <c r="D80" s="265">
        <v>0.13817653179563497</v>
      </c>
      <c r="E80" s="265">
        <v>0.21742246882928057</v>
      </c>
      <c r="F80" s="265">
        <v>0.17055700253343975</v>
      </c>
      <c r="G80" s="265">
        <v>0.13015640595881284</v>
      </c>
      <c r="H80" s="265">
        <v>0.17119608749505616</v>
      </c>
      <c r="I80" s="265">
        <v>0.17006125718836629</v>
      </c>
      <c r="J80" s="265">
        <v>0.1365544585998979</v>
      </c>
      <c r="K80" s="265">
        <v>0.16888893762883594</v>
      </c>
      <c r="L80" s="265">
        <v>0.44971478301382206</v>
      </c>
      <c r="M80" s="265">
        <v>0.18300621049691954</v>
      </c>
      <c r="N80" s="265">
        <v>0.13399539077978237</v>
      </c>
      <c r="O80" s="265">
        <v>0.15864086158395632</v>
      </c>
      <c r="P80" s="265">
        <v>7.1906799055816872E-2</v>
      </c>
      <c r="Q80" s="265">
        <v>0.13011891426632047</v>
      </c>
      <c r="R80" s="265">
        <v>0.21757114473194103</v>
      </c>
      <c r="S80" s="265">
        <v>0.10137075706501771</v>
      </c>
      <c r="T80" s="265">
        <v>6.8205843074784805E-2</v>
      </c>
      <c r="U80" s="265">
        <v>0.1162737090928839</v>
      </c>
      <c r="V80" s="265">
        <v>3.9933665108588062E-2</v>
      </c>
      <c r="W80" s="265">
        <v>0.24873445842452077</v>
      </c>
      <c r="X80" s="265">
        <v>0</v>
      </c>
      <c r="Y80" s="265">
        <v>1.8239526088528381E-6</v>
      </c>
      <c r="Z80" s="265">
        <v>8.9998420247053047E-3</v>
      </c>
      <c r="AA80" s="265">
        <v>5.4351767105161632E-2</v>
      </c>
      <c r="AB80" s="265">
        <v>0.12277080232840815</v>
      </c>
      <c r="AC80" s="265">
        <v>4.8339350516325569E-2</v>
      </c>
      <c r="AD80" s="265">
        <v>9.5190165274349384E-2</v>
      </c>
      <c r="AE80" s="265">
        <v>0.18430699455889696</v>
      </c>
      <c r="AF80" s="265">
        <v>0.14007196758140622</v>
      </c>
      <c r="AG80" s="265">
        <v>0.40048368778796595</v>
      </c>
      <c r="AH80" s="265" t="e">
        <v>#DIV/0!</v>
      </c>
      <c r="AI80" s="265">
        <v>3.7105880766373348E-2</v>
      </c>
      <c r="AJ80" s="265">
        <v>0.1625171553223605</v>
      </c>
      <c r="AK80" s="86"/>
    </row>
    <row r="81" spans="1:38" x14ac:dyDescent="0.25">
      <c r="A81" s="64">
        <v>3</v>
      </c>
      <c r="B81" s="85">
        <v>34</v>
      </c>
      <c r="C81" s="84" t="s">
        <v>352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1.0333695250959077E-4</v>
      </c>
      <c r="R81" s="265">
        <v>8.6322428138969303E-6</v>
      </c>
      <c r="S81" s="265">
        <v>9.0566776448913224E-4</v>
      </c>
      <c r="T81" s="265">
        <v>0</v>
      </c>
      <c r="U81" s="265">
        <v>0</v>
      </c>
      <c r="V81" s="265">
        <v>0</v>
      </c>
      <c r="W81" s="265">
        <v>1.0393072874871775E-4</v>
      </c>
      <c r="X81" s="265">
        <v>0</v>
      </c>
      <c r="Y81" s="265">
        <v>0</v>
      </c>
      <c r="Z81" s="265">
        <v>0</v>
      </c>
      <c r="AA81" s="265">
        <v>0</v>
      </c>
      <c r="AB81" s="265">
        <v>6.4255881734844852E-2</v>
      </c>
      <c r="AC81" s="265">
        <v>9.3990942326377608E-4</v>
      </c>
      <c r="AD81" s="265">
        <v>6.9628934348788364E-3</v>
      </c>
      <c r="AE81" s="265">
        <v>3.2131599990111663E-4</v>
      </c>
      <c r="AF81" s="265">
        <v>0</v>
      </c>
      <c r="AG81" s="265">
        <v>0</v>
      </c>
      <c r="AH81" s="265" t="e">
        <v>#DIV/0!</v>
      </c>
      <c r="AI81" s="265">
        <v>3.1721824916945902E-4</v>
      </c>
      <c r="AJ81" s="265">
        <v>4.0103607274281715E-4</v>
      </c>
      <c r="AK81" s="86"/>
    </row>
    <row r="82" spans="1:38" x14ac:dyDescent="0.25">
      <c r="A82" s="187">
        <v>3</v>
      </c>
      <c r="B82" s="85">
        <v>35</v>
      </c>
      <c r="C82" s="84" t="s">
        <v>857</v>
      </c>
      <c r="D82" s="265">
        <v>7.7157642866907987E-3</v>
      </c>
      <c r="E82" s="265">
        <v>5.9392043682838014E-2</v>
      </c>
      <c r="F82" s="265">
        <v>7.9018703907519305E-2</v>
      </c>
      <c r="G82" s="265">
        <v>-1.6978883568609549E-2</v>
      </c>
      <c r="H82" s="265">
        <v>4.7185433623020009E-2</v>
      </c>
      <c r="I82" s="265">
        <v>9.6657490991699596E-2</v>
      </c>
      <c r="J82" s="265">
        <v>8.1355028114095413E-3</v>
      </c>
      <c r="K82" s="265">
        <v>-2.0885913875797455E-3</v>
      </c>
      <c r="L82" s="265">
        <v>5.1181947334661963E-2</v>
      </c>
      <c r="M82" s="265">
        <v>3.2914652318567776E-3</v>
      </c>
      <c r="N82" s="265">
        <v>4.9105519986031965E-2</v>
      </c>
      <c r="O82" s="265">
        <v>3.6492728202998176E-2</v>
      </c>
      <c r="P82" s="265">
        <v>4.4811731855908719E-2</v>
      </c>
      <c r="Q82" s="265">
        <v>3.9785609041671647E-3</v>
      </c>
      <c r="R82" s="265">
        <v>3.82311542038739E-2</v>
      </c>
      <c r="S82" s="265">
        <v>1.9742052877191121E-2</v>
      </c>
      <c r="T82" s="265">
        <v>5.9503487665123415E-2</v>
      </c>
      <c r="U82" s="265">
        <v>1.5790887866100885E-2</v>
      </c>
      <c r="V82" s="265">
        <v>7.726634508104277E-3</v>
      </c>
      <c r="W82" s="265">
        <v>3.8396481810381716E-2</v>
      </c>
      <c r="X82" s="265">
        <v>5.9599924701857201E-3</v>
      </c>
      <c r="Y82" s="265">
        <v>2.2769056435382237E-3</v>
      </c>
      <c r="Z82" s="265">
        <v>3.3746572054389416E-3</v>
      </c>
      <c r="AA82" s="265">
        <v>2.8414691841823308E-2</v>
      </c>
      <c r="AB82" s="265">
        <v>5.4386392310918907E-2</v>
      </c>
      <c r="AC82" s="265">
        <v>0</v>
      </c>
      <c r="AD82" s="265">
        <v>2.6058546374331654E-2</v>
      </c>
      <c r="AE82" s="265">
        <v>4.3017630610264694E-2</v>
      </c>
      <c r="AF82" s="265">
        <v>4.019026264924238E-2</v>
      </c>
      <c r="AG82" s="265">
        <v>4.2977622902935435E-2</v>
      </c>
      <c r="AH82" s="265" t="e">
        <v>#DIV/0!</v>
      </c>
      <c r="AI82" s="265">
        <v>1.1506804869947101E-2</v>
      </c>
      <c r="AJ82" s="265">
        <v>4.3757098855848359E-2</v>
      </c>
      <c r="AK82" s="86"/>
    </row>
    <row r="83" spans="1:38" s="14" customFormat="1" x14ac:dyDescent="0.25">
      <c r="A83" s="64">
        <v>3</v>
      </c>
      <c r="B83" s="13">
        <v>36</v>
      </c>
      <c r="C83" s="14" t="s">
        <v>6</v>
      </c>
      <c r="D83" s="265">
        <v>1.8984389947273403E-10</v>
      </c>
      <c r="E83" s="265">
        <v>1.4793326769492189E-2</v>
      </c>
      <c r="F83" s="265">
        <v>1.5034849079760026E-2</v>
      </c>
      <c r="G83" s="265">
        <v>1.6050227654717608E-5</v>
      </c>
      <c r="H83" s="265">
        <v>1.0117931252337257E-2</v>
      </c>
      <c r="I83" s="265">
        <v>6.9035646433830719E-5</v>
      </c>
      <c r="J83" s="265">
        <v>2.4322233077320475E-4</v>
      </c>
      <c r="K83" s="265">
        <v>0</v>
      </c>
      <c r="L83" s="265">
        <v>0</v>
      </c>
      <c r="M83" s="265">
        <v>3.7656711913281954E-3</v>
      </c>
      <c r="N83" s="265">
        <v>0</v>
      </c>
      <c r="O83" s="265">
        <v>4.835451860167881E-2</v>
      </c>
      <c r="P83" s="265">
        <v>2.7879602399215192E-3</v>
      </c>
      <c r="Q83" s="265">
        <v>0.22566103259775877</v>
      </c>
      <c r="R83" s="265">
        <v>2.0764371354500044E-2</v>
      </c>
      <c r="S83" s="265">
        <v>-1.9911317511051418E-2</v>
      </c>
      <c r="T83" s="265">
        <v>0</v>
      </c>
      <c r="U83" s="265">
        <v>1.0491089454282758E-3</v>
      </c>
      <c r="V83" s="265">
        <v>-3.3485039244473949E-2</v>
      </c>
      <c r="W83" s="265">
        <v>0</v>
      </c>
      <c r="X83" s="265">
        <v>-0.95258258593280276</v>
      </c>
      <c r="Y83" s="265">
        <v>-0.2040547427192185</v>
      </c>
      <c r="Z83" s="265">
        <v>0</v>
      </c>
      <c r="AA83" s="265">
        <v>-0.13591556850259726</v>
      </c>
      <c r="AB83" s="265">
        <v>0</v>
      </c>
      <c r="AC83" s="265">
        <v>0</v>
      </c>
      <c r="AD83" s="265">
        <v>-6.0842678600277061E-2</v>
      </c>
      <c r="AE83" s="265">
        <v>1.0682159364419866E-2</v>
      </c>
      <c r="AF83" s="265">
        <v>0</v>
      </c>
      <c r="AG83" s="265">
        <v>-1.3354039950531622E-4</v>
      </c>
      <c r="AH83" s="265" t="e">
        <v>#DIV/0!</v>
      </c>
      <c r="AI83" s="265">
        <v>-0.10912159798058917</v>
      </c>
      <c r="AJ83" s="265">
        <v>1.4905591426771012E-2</v>
      </c>
      <c r="AK83" s="25"/>
      <c r="AL83" s="64"/>
    </row>
    <row r="84" spans="1:38" s="14" customFormat="1" x14ac:dyDescent="0.25">
      <c r="A84" s="64">
        <v>3</v>
      </c>
      <c r="B84" s="13">
        <v>3601</v>
      </c>
      <c r="C84" s="14" t="s">
        <v>1590</v>
      </c>
      <c r="D84" s="265">
        <v>1.8984389947273403E-10</v>
      </c>
      <c r="E84" s="265">
        <v>1.4793326769492189E-2</v>
      </c>
      <c r="F84" s="265">
        <v>1.5034849079760026E-2</v>
      </c>
      <c r="G84" s="265">
        <v>1.6050227654717608E-5</v>
      </c>
      <c r="H84" s="265">
        <v>1.0117931252337257E-2</v>
      </c>
      <c r="I84" s="265">
        <v>6.9035646433830719E-5</v>
      </c>
      <c r="J84" s="265">
        <v>2.4322233077320475E-4</v>
      </c>
      <c r="K84" s="265">
        <v>0</v>
      </c>
      <c r="L84" s="265">
        <v>0</v>
      </c>
      <c r="M84" s="265">
        <v>3.7656711913281954E-3</v>
      </c>
      <c r="N84" s="265">
        <v>0</v>
      </c>
      <c r="O84" s="265">
        <v>4.835451860167881E-2</v>
      </c>
      <c r="P84" s="265">
        <v>2.7879602399215192E-3</v>
      </c>
      <c r="Q84" s="265">
        <v>0.22566103259775877</v>
      </c>
      <c r="R84" s="265">
        <v>2.0764371354500044E-2</v>
      </c>
      <c r="S84" s="265">
        <v>6.9111683606885551E-3</v>
      </c>
      <c r="T84" s="265">
        <v>0</v>
      </c>
      <c r="U84" s="265">
        <v>1.0491089454282758E-3</v>
      </c>
      <c r="V84" s="265">
        <v>0</v>
      </c>
      <c r="W84" s="265">
        <v>0</v>
      </c>
      <c r="X84" s="265">
        <v>0</v>
      </c>
      <c r="Y84" s="265">
        <v>1.6419004541768945E-5</v>
      </c>
      <c r="Z84" s="265">
        <v>0</v>
      </c>
      <c r="AA84" s="265">
        <v>0</v>
      </c>
      <c r="AB84" s="265">
        <v>0</v>
      </c>
      <c r="AC84" s="265">
        <v>0</v>
      </c>
      <c r="AD84" s="265">
        <v>1.7846012024510928E-3</v>
      </c>
      <c r="AE84" s="265">
        <v>1.3544448280066354E-2</v>
      </c>
      <c r="AF84" s="265">
        <v>0</v>
      </c>
      <c r="AG84" s="265">
        <v>5.7301405123060271E-4</v>
      </c>
      <c r="AH84" s="265" t="e">
        <v>#DIV/0!</v>
      </c>
      <c r="AI84" s="265">
        <v>4.5969343486520321E-6</v>
      </c>
      <c r="AJ84" s="265">
        <v>1.7002339037867503E-2</v>
      </c>
      <c r="AK84" s="25"/>
      <c r="AL84" s="64"/>
    </row>
    <row r="85" spans="1:38" s="14" customFormat="1" x14ac:dyDescent="0.25">
      <c r="A85" s="61">
        <v>3</v>
      </c>
      <c r="B85" s="13">
        <v>3602</v>
      </c>
      <c r="C85" s="14" t="s">
        <v>358</v>
      </c>
      <c r="D85" s="265">
        <v>0</v>
      </c>
      <c r="E85" s="265">
        <v>0</v>
      </c>
      <c r="F85" s="265">
        <v>0</v>
      </c>
      <c r="G85" s="265">
        <v>0</v>
      </c>
      <c r="H85" s="265">
        <v>0</v>
      </c>
      <c r="I85" s="265">
        <v>0</v>
      </c>
      <c r="J85" s="265">
        <v>0</v>
      </c>
      <c r="K85" s="265">
        <v>0</v>
      </c>
      <c r="L85" s="265">
        <v>0</v>
      </c>
      <c r="M85" s="265">
        <v>0</v>
      </c>
      <c r="N85" s="265">
        <v>0</v>
      </c>
      <c r="O85" s="265">
        <v>0</v>
      </c>
      <c r="P85" s="265">
        <v>0</v>
      </c>
      <c r="Q85" s="265">
        <v>0</v>
      </c>
      <c r="R85" s="265">
        <v>0</v>
      </c>
      <c r="S85" s="265">
        <v>-2.6822485871739972E-2</v>
      </c>
      <c r="T85" s="265">
        <v>0</v>
      </c>
      <c r="U85" s="265">
        <v>0</v>
      </c>
      <c r="V85" s="265">
        <v>-3.3485039244473949E-2</v>
      </c>
      <c r="W85" s="265">
        <v>0</v>
      </c>
      <c r="X85" s="265">
        <v>-0.95258258593280276</v>
      </c>
      <c r="Y85" s="265">
        <v>-0.20407116172376022</v>
      </c>
      <c r="Z85" s="265">
        <v>0</v>
      </c>
      <c r="AA85" s="265">
        <v>-0.13591556850259726</v>
      </c>
      <c r="AB85" s="265">
        <v>0</v>
      </c>
      <c r="AC85" s="265">
        <v>0</v>
      </c>
      <c r="AD85" s="265">
        <v>-6.2627279802728156E-2</v>
      </c>
      <c r="AE85" s="265">
        <v>-2.862288915646488E-3</v>
      </c>
      <c r="AF85" s="265">
        <v>0</v>
      </c>
      <c r="AG85" s="265">
        <v>-7.0655445073591894E-4</v>
      </c>
      <c r="AH85" s="265" t="e">
        <v>#DIV/0!</v>
      </c>
      <c r="AI85" s="265">
        <v>-0.1091261949149378</v>
      </c>
      <c r="AJ85" s="265">
        <v>-2.0967476110964889E-3</v>
      </c>
      <c r="AK85" s="25"/>
      <c r="AL85" s="64"/>
    </row>
    <row r="86" spans="1:38" s="14" customFormat="1" x14ac:dyDescent="0.25">
      <c r="A86" s="64">
        <v>3</v>
      </c>
      <c r="B86" s="13">
        <v>3603</v>
      </c>
      <c r="C86" s="14" t="s">
        <v>860</v>
      </c>
      <c r="D86" s="265">
        <v>0</v>
      </c>
      <c r="E86" s="265">
        <v>0</v>
      </c>
      <c r="F86" s="265">
        <v>0</v>
      </c>
      <c r="G86" s="265">
        <v>0</v>
      </c>
      <c r="H86" s="265">
        <v>0</v>
      </c>
      <c r="I86" s="265">
        <v>0</v>
      </c>
      <c r="J86" s="265">
        <v>0</v>
      </c>
      <c r="K86" s="265">
        <v>0</v>
      </c>
      <c r="L86" s="265">
        <v>0</v>
      </c>
      <c r="M86" s="265">
        <v>0</v>
      </c>
      <c r="N86" s="265">
        <v>0</v>
      </c>
      <c r="O86" s="265">
        <v>0</v>
      </c>
      <c r="P86" s="265">
        <v>0</v>
      </c>
      <c r="Q86" s="265">
        <v>0</v>
      </c>
      <c r="R86" s="265">
        <v>0</v>
      </c>
      <c r="S86" s="265">
        <v>0</v>
      </c>
      <c r="T86" s="265">
        <v>0</v>
      </c>
      <c r="U86" s="265">
        <v>0</v>
      </c>
      <c r="V86" s="265">
        <v>0</v>
      </c>
      <c r="W86" s="265">
        <v>0</v>
      </c>
      <c r="X86" s="265">
        <v>0</v>
      </c>
      <c r="Y86" s="265">
        <v>0</v>
      </c>
      <c r="Z86" s="265">
        <v>0</v>
      </c>
      <c r="AA86" s="265">
        <v>0</v>
      </c>
      <c r="AB86" s="265">
        <v>0</v>
      </c>
      <c r="AC86" s="265">
        <v>0</v>
      </c>
      <c r="AD86" s="265">
        <v>0</v>
      </c>
      <c r="AE86" s="265">
        <v>0</v>
      </c>
      <c r="AF86" s="265">
        <v>0</v>
      </c>
      <c r="AG86" s="265">
        <v>0</v>
      </c>
      <c r="AH86" s="265" t="e">
        <v>#DIV/0!</v>
      </c>
      <c r="AI86" s="265">
        <v>0</v>
      </c>
      <c r="AJ86" s="265">
        <v>0</v>
      </c>
      <c r="AK86" s="25"/>
      <c r="AL86" s="64"/>
    </row>
    <row r="87" spans="1:38" s="14" customFormat="1" x14ac:dyDescent="0.25">
      <c r="A87" s="64">
        <v>3</v>
      </c>
      <c r="B87" s="13">
        <v>3604</v>
      </c>
      <c r="C87" s="14" t="s">
        <v>359</v>
      </c>
      <c r="D87" s="265">
        <v>0</v>
      </c>
      <c r="E87" s="265">
        <v>0</v>
      </c>
      <c r="F87" s="265">
        <v>0</v>
      </c>
      <c r="G87" s="265">
        <v>0</v>
      </c>
      <c r="H87" s="265">
        <v>0</v>
      </c>
      <c r="I87" s="265">
        <v>0</v>
      </c>
      <c r="J87" s="265">
        <v>0</v>
      </c>
      <c r="K87" s="265">
        <v>0</v>
      </c>
      <c r="L87" s="265">
        <v>0</v>
      </c>
      <c r="M87" s="265">
        <v>0</v>
      </c>
      <c r="N87" s="265">
        <v>0</v>
      </c>
      <c r="O87" s="265">
        <v>0</v>
      </c>
      <c r="P87" s="265">
        <v>0</v>
      </c>
      <c r="Q87" s="265">
        <v>0</v>
      </c>
      <c r="R87" s="265">
        <v>0</v>
      </c>
      <c r="S87" s="265">
        <v>0</v>
      </c>
      <c r="T87" s="265">
        <v>0</v>
      </c>
      <c r="U87" s="265">
        <v>0</v>
      </c>
      <c r="V87" s="265">
        <v>0</v>
      </c>
      <c r="W87" s="265">
        <v>0</v>
      </c>
      <c r="X87" s="265">
        <v>0</v>
      </c>
      <c r="Y87" s="265">
        <v>0</v>
      </c>
      <c r="Z87" s="265">
        <v>0</v>
      </c>
      <c r="AA87" s="265">
        <v>0</v>
      </c>
      <c r="AB87" s="265">
        <v>0</v>
      </c>
      <c r="AC87" s="265">
        <v>0</v>
      </c>
      <c r="AD87" s="265">
        <v>0</v>
      </c>
      <c r="AE87" s="265">
        <v>0</v>
      </c>
      <c r="AF87" s="265">
        <v>0</v>
      </c>
      <c r="AG87" s="265">
        <v>0</v>
      </c>
      <c r="AH87" s="265" t="e">
        <v>#DIV/0!</v>
      </c>
      <c r="AI87" s="265">
        <v>0</v>
      </c>
      <c r="AJ87" s="265">
        <v>0</v>
      </c>
      <c r="AK87" s="25"/>
      <c r="AL87" s="64"/>
    </row>
    <row r="88" spans="1:38" s="14" customFormat="1" x14ac:dyDescent="0.25">
      <c r="A88" s="64">
        <v>3</v>
      </c>
      <c r="B88" s="13">
        <v>37</v>
      </c>
      <c r="C88" s="14" t="s">
        <v>861</v>
      </c>
      <c r="D88" s="265">
        <v>0</v>
      </c>
      <c r="E88" s="265">
        <v>0</v>
      </c>
      <c r="F88" s="265">
        <v>0</v>
      </c>
      <c r="G88" s="265">
        <v>0</v>
      </c>
      <c r="H88" s="265">
        <v>0</v>
      </c>
      <c r="I88" s="265">
        <v>0</v>
      </c>
      <c r="J88" s="265">
        <v>0</v>
      </c>
      <c r="K88" s="265">
        <v>0</v>
      </c>
      <c r="L88" s="265">
        <v>0</v>
      </c>
      <c r="M88" s="265">
        <v>0</v>
      </c>
      <c r="N88" s="265">
        <v>0</v>
      </c>
      <c r="O88" s="265">
        <v>0</v>
      </c>
      <c r="P88" s="265">
        <v>0</v>
      </c>
      <c r="Q88" s="265">
        <v>0</v>
      </c>
      <c r="R88" s="265">
        <v>0</v>
      </c>
      <c r="S88" s="265">
        <v>0</v>
      </c>
      <c r="T88" s="265">
        <v>0</v>
      </c>
      <c r="U88" s="265">
        <v>0</v>
      </c>
      <c r="V88" s="265">
        <v>0</v>
      </c>
      <c r="W88" s="265">
        <v>0</v>
      </c>
      <c r="X88" s="265">
        <v>0</v>
      </c>
      <c r="Y88" s="265">
        <v>0</v>
      </c>
      <c r="Z88" s="265">
        <v>0</v>
      </c>
      <c r="AA88" s="265">
        <v>0</v>
      </c>
      <c r="AB88" s="265">
        <v>0</v>
      </c>
      <c r="AC88" s="265">
        <v>0</v>
      </c>
      <c r="AD88" s="265">
        <v>0</v>
      </c>
      <c r="AE88" s="265">
        <v>0</v>
      </c>
      <c r="AF88" s="265">
        <v>0</v>
      </c>
      <c r="AG88" s="265">
        <v>0</v>
      </c>
      <c r="AH88" s="265" t="e">
        <v>#DIV/0!</v>
      </c>
      <c r="AI88" s="265">
        <v>0</v>
      </c>
      <c r="AJ88" s="265">
        <v>0</v>
      </c>
      <c r="AK88" s="25"/>
      <c r="AL88" s="64"/>
    </row>
    <row r="89" spans="1:38" s="14" customFormat="1" x14ac:dyDescent="0.25">
      <c r="A89" s="64">
        <v>3</v>
      </c>
      <c r="B89" s="13">
        <v>0</v>
      </c>
      <c r="C89" s="14" t="s">
        <v>360</v>
      </c>
      <c r="D89" s="265">
        <v>1</v>
      </c>
      <c r="E89" s="265">
        <v>1</v>
      </c>
      <c r="F89" s="265">
        <v>1</v>
      </c>
      <c r="G89" s="265">
        <v>1</v>
      </c>
      <c r="H89" s="265">
        <v>1</v>
      </c>
      <c r="I89" s="265">
        <v>1</v>
      </c>
      <c r="J89" s="265">
        <v>1</v>
      </c>
      <c r="K89" s="265">
        <v>1</v>
      </c>
      <c r="L89" s="265">
        <v>1</v>
      </c>
      <c r="M89" s="265">
        <v>1</v>
      </c>
      <c r="N89" s="265">
        <v>1</v>
      </c>
      <c r="O89" s="265">
        <v>1</v>
      </c>
      <c r="P89" s="265">
        <v>1</v>
      </c>
      <c r="Q89" s="265">
        <v>1</v>
      </c>
      <c r="R89" s="265">
        <v>1</v>
      </c>
      <c r="S89" s="265">
        <v>1</v>
      </c>
      <c r="T89" s="265">
        <v>1</v>
      </c>
      <c r="U89" s="265">
        <v>1</v>
      </c>
      <c r="V89" s="265">
        <v>1</v>
      </c>
      <c r="W89" s="265">
        <v>1</v>
      </c>
      <c r="X89" s="265">
        <v>1</v>
      </c>
      <c r="Y89" s="265">
        <v>1</v>
      </c>
      <c r="Z89" s="265">
        <v>1</v>
      </c>
      <c r="AA89" s="265">
        <v>1</v>
      </c>
      <c r="AB89" s="265">
        <v>1</v>
      </c>
      <c r="AC89" s="265">
        <v>1</v>
      </c>
      <c r="AD89" s="265">
        <v>1</v>
      </c>
      <c r="AE89" s="265">
        <v>1</v>
      </c>
      <c r="AF89" s="265">
        <v>1</v>
      </c>
      <c r="AG89" s="265">
        <v>1</v>
      </c>
      <c r="AH89" s="265" t="e">
        <v>#DIV/0!</v>
      </c>
      <c r="AI89" s="265">
        <v>1</v>
      </c>
      <c r="AJ89" s="265">
        <v>1</v>
      </c>
      <c r="AK89" s="25"/>
      <c r="AL89" s="64"/>
    </row>
    <row r="90" spans="1:38" x14ac:dyDescent="0.25">
      <c r="A90" s="152"/>
      <c r="B90" s="85"/>
      <c r="C90" s="14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6"/>
    </row>
    <row r="91" spans="1:38" x14ac:dyDescent="0.25">
      <c r="A91" s="60">
        <v>3</v>
      </c>
      <c r="B91" s="85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6"/>
    </row>
    <row r="92" spans="1:38" x14ac:dyDescent="0.25">
      <c r="B92" s="85"/>
      <c r="C92" s="14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6"/>
    </row>
    <row r="93" spans="1:38" x14ac:dyDescent="0.25">
      <c r="A93" s="60">
        <v>3</v>
      </c>
      <c r="B93" s="85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6"/>
    </row>
    <row r="94" spans="1:38" x14ac:dyDescent="0.25">
      <c r="A94" s="60">
        <v>3</v>
      </c>
      <c r="B94" s="85"/>
      <c r="C94" s="14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6"/>
    </row>
    <row r="95" spans="1:38" x14ac:dyDescent="0.25">
      <c r="A95" s="60">
        <v>3</v>
      </c>
      <c r="B95" s="85"/>
      <c r="D95" s="89"/>
      <c r="AK95" s="86"/>
    </row>
    <row r="96" spans="1:38" s="14" customFormat="1" x14ac:dyDescent="0.25">
      <c r="A96" s="60">
        <v>3</v>
      </c>
      <c r="B96" s="530"/>
      <c r="D96" s="26"/>
      <c r="AK96" s="25"/>
      <c r="AL96" s="64"/>
    </row>
    <row r="97" spans="1:38" s="14" customFormat="1" x14ac:dyDescent="0.25">
      <c r="A97" s="60">
        <v>3</v>
      </c>
      <c r="B97" s="530"/>
      <c r="D97" s="26"/>
      <c r="AK97" s="25"/>
      <c r="AL97" s="64"/>
    </row>
    <row r="98" spans="1:38" s="14" customFormat="1" x14ac:dyDescent="0.25">
      <c r="A98" s="60">
        <v>3</v>
      </c>
      <c r="B98" s="530"/>
      <c r="D98" s="26"/>
      <c r="AK98" s="25"/>
      <c r="AL98" s="64"/>
    </row>
    <row r="99" spans="1:38" x14ac:dyDescent="0.25">
      <c r="A99" s="60">
        <v>3</v>
      </c>
      <c r="B99" s="47"/>
      <c r="D99" s="89"/>
      <c r="AK99" s="86"/>
    </row>
    <row r="100" spans="1:38" x14ac:dyDescent="0.25">
      <c r="A100" s="60">
        <v>3</v>
      </c>
      <c r="B100" s="47"/>
      <c r="D100" s="89"/>
      <c r="AK100" s="86"/>
    </row>
    <row r="101" spans="1:38" x14ac:dyDescent="0.25">
      <c r="A101" s="60">
        <v>3</v>
      </c>
      <c r="B101" s="531"/>
      <c r="C101" s="323"/>
      <c r="D101" s="120"/>
      <c r="E101" s="323"/>
      <c r="F101" s="323"/>
      <c r="G101" s="323"/>
      <c r="H101" s="323"/>
      <c r="I101" s="323"/>
      <c r="J101" s="323"/>
      <c r="K101" s="323"/>
      <c r="L101" s="323"/>
      <c r="M101" s="323"/>
      <c r="N101" s="323"/>
      <c r="O101" s="323"/>
      <c r="P101" s="323"/>
      <c r="Q101" s="323"/>
      <c r="R101" s="323"/>
      <c r="S101" s="323"/>
      <c r="T101" s="323"/>
      <c r="U101" s="323"/>
      <c r="V101" s="323"/>
      <c r="W101" s="323"/>
      <c r="X101" s="323"/>
      <c r="Y101" s="323"/>
      <c r="Z101" s="323"/>
      <c r="AA101" s="323"/>
      <c r="AB101" s="323"/>
      <c r="AC101" s="323"/>
      <c r="AD101" s="323"/>
      <c r="AE101" s="323"/>
      <c r="AF101" s="323"/>
      <c r="AG101" s="323"/>
      <c r="AH101" s="323"/>
      <c r="AI101" s="323"/>
      <c r="AJ101" s="323"/>
      <c r="AK101" s="91"/>
    </row>
    <row r="102" spans="1:38" x14ac:dyDescent="0.25">
      <c r="A102" s="60">
        <v>3</v>
      </c>
      <c r="B102" s="42" t="s">
        <v>729</v>
      </c>
    </row>
    <row r="103" spans="1:38" x14ac:dyDescent="0.25">
      <c r="A103" s="60">
        <v>3</v>
      </c>
      <c r="B103" s="42" t="s">
        <v>1222</v>
      </c>
    </row>
    <row r="104" spans="1:38" x14ac:dyDescent="0.25">
      <c r="A104" s="60">
        <v>3</v>
      </c>
      <c r="B104" s="2" t="s">
        <v>1228</v>
      </c>
    </row>
    <row r="105" spans="1:38" x14ac:dyDescent="0.25">
      <c r="A105" s="60">
        <v>3</v>
      </c>
      <c r="B105" s="2" t="s">
        <v>1225</v>
      </c>
    </row>
    <row r="106" spans="1:38" x14ac:dyDescent="0.25">
      <c r="A106" s="60">
        <v>3</v>
      </c>
      <c r="B106" s="20" t="s">
        <v>1226</v>
      </c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89"/>
    </row>
    <row r="107" spans="1:38" x14ac:dyDescent="0.25">
      <c r="A107" s="60">
        <v>3</v>
      </c>
      <c r="B107" s="20" t="s">
        <v>1227</v>
      </c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89"/>
    </row>
    <row r="108" spans="1:38" x14ac:dyDescent="0.25">
      <c r="A108" s="60">
        <v>3</v>
      </c>
      <c r="B108" s="20" t="s">
        <v>1287</v>
      </c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89"/>
    </row>
    <row r="109" spans="1:38" x14ac:dyDescent="0.25">
      <c r="A109" s="60">
        <v>3</v>
      </c>
      <c r="B109" s="20" t="s">
        <v>1234</v>
      </c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89"/>
    </row>
    <row r="110" spans="1:38" x14ac:dyDescent="0.25">
      <c r="A110" s="60">
        <v>3</v>
      </c>
      <c r="B110" s="18"/>
      <c r="C110" s="28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517"/>
    </row>
    <row r="111" spans="1:38" x14ac:dyDescent="0.25">
      <c r="A111" s="60">
        <v>3</v>
      </c>
    </row>
    <row r="112" spans="1:38" x14ac:dyDescent="0.25">
      <c r="B112" s="20" t="s">
        <v>548</v>
      </c>
      <c r="D112" s="119">
        <v>-5.5511151231257827E-17</v>
      </c>
      <c r="E112" s="119">
        <v>5.5511151231257827E-17</v>
      </c>
      <c r="F112" s="119">
        <v>-1.6653345369377348E-16</v>
      </c>
      <c r="G112" s="119">
        <v>1.0061396160665481E-16</v>
      </c>
      <c r="H112" s="119">
        <v>6.9388939039072284E-17</v>
      </c>
      <c r="I112" s="119">
        <v>0</v>
      </c>
      <c r="J112" s="119">
        <v>0</v>
      </c>
      <c r="K112" s="119">
        <v>0</v>
      </c>
      <c r="L112" s="119">
        <v>-1.2490009027033011E-16</v>
      </c>
      <c r="M112" s="119">
        <v>0</v>
      </c>
      <c r="N112" s="119">
        <v>0</v>
      </c>
      <c r="O112" s="119">
        <v>-9.7144514654701197E-17</v>
      </c>
      <c r="P112" s="119">
        <v>0</v>
      </c>
      <c r="Q112" s="119">
        <v>0</v>
      </c>
      <c r="R112" s="119">
        <v>2.2204460492503131E-16</v>
      </c>
      <c r="S112" s="119">
        <v>-2.2204460492503131E-16</v>
      </c>
      <c r="T112" s="119">
        <v>0</v>
      </c>
      <c r="U112" s="119">
        <v>0</v>
      </c>
      <c r="V112" s="119">
        <v>7.6327832942979512E-17</v>
      </c>
      <c r="W112" s="119">
        <v>-4.8572257327350599E-17</v>
      </c>
      <c r="X112" s="119">
        <v>0</v>
      </c>
      <c r="Y112" s="119">
        <v>1.8041124150158794E-16</v>
      </c>
      <c r="Z112" s="119">
        <v>-4.5102810375396984E-17</v>
      </c>
      <c r="AA112" s="119">
        <v>-2.2898349882893854E-16</v>
      </c>
      <c r="AB112" s="119">
        <v>0</v>
      </c>
      <c r="AC112" s="119">
        <v>0</v>
      </c>
      <c r="AD112" s="119">
        <v>-1.1796119636642288E-16</v>
      </c>
      <c r="AE112" s="119">
        <v>0</v>
      </c>
      <c r="AF112" s="119">
        <v>-2.8796409701214998E-16</v>
      </c>
      <c r="AG112" s="119">
        <v>-4.7184478546569153E-16</v>
      </c>
      <c r="AH112" s="119" t="e">
        <v>#DIV/0!</v>
      </c>
      <c r="AI112" s="119">
        <v>-2.0122792321330962E-16</v>
      </c>
      <c r="AJ112" s="119">
        <v>0</v>
      </c>
    </row>
    <row r="113" spans="2:36" x14ac:dyDescent="0.25">
      <c r="B113" s="20" t="s">
        <v>549</v>
      </c>
      <c r="D113" s="119">
        <v>5.8546917314217239E-18</v>
      </c>
      <c r="E113" s="119">
        <v>6.8304736866586779E-18</v>
      </c>
      <c r="F113" s="119">
        <v>-2.2551405187698492E-17</v>
      </c>
      <c r="G113" s="119">
        <v>-3.6117484870923366E-18</v>
      </c>
      <c r="H113" s="119">
        <v>5.7245874707234634E-17</v>
      </c>
      <c r="I113" s="119">
        <v>8.3754617824505218E-18</v>
      </c>
      <c r="J113" s="119">
        <v>2.6562953225894859E-18</v>
      </c>
      <c r="K113" s="119">
        <v>-5.5511151231257827E-17</v>
      </c>
      <c r="L113" s="119">
        <v>0</v>
      </c>
      <c r="M113" s="119">
        <v>-2.9490299091605721E-17</v>
      </c>
      <c r="N113" s="119">
        <v>-1.638320538667427E-17</v>
      </c>
      <c r="O113" s="119">
        <v>6.6729255584693781E-18</v>
      </c>
      <c r="P113" s="119">
        <v>-3.2742905609062234E-17</v>
      </c>
      <c r="Q113" s="119">
        <v>2.0816681711721685E-17</v>
      </c>
      <c r="R113" s="119">
        <v>-1.5504091066542713E-17</v>
      </c>
      <c r="S113" s="119">
        <v>-4.2283884726934673E-18</v>
      </c>
      <c r="T113" s="119">
        <v>2.5370330836160804E-17</v>
      </c>
      <c r="U113" s="119">
        <v>-7.1557343384043293E-18</v>
      </c>
      <c r="V113" s="119">
        <v>4.163336342344337E-17</v>
      </c>
      <c r="W113" s="119">
        <v>7.1557343384043293E-18</v>
      </c>
      <c r="X113" s="119">
        <v>3.4694469519536142E-18</v>
      </c>
      <c r="Y113" s="119">
        <v>0</v>
      </c>
      <c r="Z113" s="119">
        <v>-2.1765358612646502E-17</v>
      </c>
      <c r="AA113" s="119">
        <v>-6.9388939039072284E-18</v>
      </c>
      <c r="AB113" s="119">
        <v>1.3877787807814457E-17</v>
      </c>
      <c r="AC113" s="119"/>
      <c r="AD113" s="119">
        <v>-1.2332799712022613E-17</v>
      </c>
      <c r="AE113" s="119">
        <v>5.1608023410310011E-17</v>
      </c>
      <c r="AF113" s="119">
        <v>-2.0058269586573866E-17</v>
      </c>
      <c r="AG113" s="119">
        <v>-2.0816681711721685E-17</v>
      </c>
      <c r="AH113" s="119" t="e">
        <v>#DIV/0!</v>
      </c>
      <c r="AI113" s="119">
        <v>-1.3877787807814457E-17</v>
      </c>
      <c r="AJ113" s="119">
        <v>1.1275702593849246E-17</v>
      </c>
    </row>
    <row r="114" spans="2:36" x14ac:dyDescent="0.25">
      <c r="B114" s="20" t="s">
        <v>550</v>
      </c>
      <c r="D114" s="119">
        <v>9.7144514654701197E-17</v>
      </c>
      <c r="E114" s="119">
        <v>-9.0205620750793969E-17</v>
      </c>
      <c r="F114" s="119">
        <v>5.5511151231257827E-17</v>
      </c>
      <c r="G114" s="119">
        <v>0</v>
      </c>
      <c r="H114" s="119">
        <v>0</v>
      </c>
      <c r="I114" s="119">
        <v>-3.8163916471489756E-17</v>
      </c>
      <c r="J114" s="119">
        <v>0</v>
      </c>
      <c r="K114" s="119">
        <v>6.9388939039072284E-17</v>
      </c>
      <c r="L114" s="119">
        <v>1.7347234759768071E-17</v>
      </c>
      <c r="M114" s="119">
        <v>0</v>
      </c>
      <c r="N114" s="119">
        <v>1.3530843112619095E-16</v>
      </c>
      <c r="O114" s="119">
        <v>5.888573049311896E-17</v>
      </c>
      <c r="P114" s="119">
        <v>0</v>
      </c>
      <c r="Q114" s="119">
        <v>-6.852157730108388E-17</v>
      </c>
      <c r="R114" s="119">
        <v>0</v>
      </c>
      <c r="S114" s="119">
        <v>1.6479873021779667E-17</v>
      </c>
      <c r="T114" s="119">
        <v>2.1510571102112408E-16</v>
      </c>
      <c r="U114" s="119">
        <v>-7.6327832942979512E-17</v>
      </c>
      <c r="V114" s="119">
        <v>4.3368086899420177E-17</v>
      </c>
      <c r="W114" s="119">
        <v>0</v>
      </c>
      <c r="X114" s="119">
        <v>-1.2056328158038809E-16</v>
      </c>
      <c r="Y114" s="119">
        <v>-1.1102230246251565E-16</v>
      </c>
      <c r="Z114" s="119">
        <v>0</v>
      </c>
      <c r="AA114" s="119">
        <v>0</v>
      </c>
      <c r="AB114" s="119">
        <v>-2.2551405187698492E-17</v>
      </c>
      <c r="AC114" s="119"/>
      <c r="AD114" s="119">
        <v>0</v>
      </c>
      <c r="AE114" s="119">
        <v>-6.2450045135165055E-17</v>
      </c>
      <c r="AF114" s="119">
        <v>0</v>
      </c>
      <c r="AG114" s="119">
        <v>1.4137996329210978E-16</v>
      </c>
      <c r="AH114" s="119" t="e">
        <v>#DIV/0!</v>
      </c>
      <c r="AI114" s="119">
        <v>-5.8479154678436895E-18</v>
      </c>
      <c r="AJ114" s="119">
        <v>-1.8041124150158794E-16</v>
      </c>
    </row>
    <row r="115" spans="2:36" x14ac:dyDescent="0.25">
      <c r="B115" s="20" t="s">
        <v>551</v>
      </c>
      <c r="D115" s="119">
        <v>0</v>
      </c>
      <c r="E115" s="119">
        <v>0</v>
      </c>
      <c r="F115" s="119">
        <v>0</v>
      </c>
      <c r="G115" s="119">
        <v>0</v>
      </c>
      <c r="H115" s="119">
        <v>0</v>
      </c>
      <c r="I115" s="119">
        <v>0</v>
      </c>
      <c r="J115" s="119">
        <v>0</v>
      </c>
      <c r="K115" s="119">
        <v>0</v>
      </c>
      <c r="L115" s="119">
        <v>0</v>
      </c>
      <c r="M115" s="119">
        <v>0</v>
      </c>
      <c r="N115" s="119">
        <v>0</v>
      </c>
      <c r="O115" s="119">
        <v>0</v>
      </c>
      <c r="P115" s="119">
        <v>0</v>
      </c>
      <c r="Q115" s="119">
        <v>0</v>
      </c>
      <c r="R115" s="119">
        <v>0</v>
      </c>
      <c r="S115" s="119">
        <v>0</v>
      </c>
      <c r="T115" s="119">
        <v>0</v>
      </c>
      <c r="U115" s="119">
        <v>0</v>
      </c>
      <c r="V115" s="119">
        <v>0</v>
      </c>
      <c r="W115" s="119">
        <v>0</v>
      </c>
      <c r="X115" s="119">
        <v>0</v>
      </c>
      <c r="Y115" s="119">
        <v>0</v>
      </c>
      <c r="Z115" s="119">
        <v>0</v>
      </c>
      <c r="AA115" s="119">
        <v>0</v>
      </c>
      <c r="AB115" s="119">
        <v>0</v>
      </c>
      <c r="AC115" s="119"/>
      <c r="AD115" s="119">
        <v>0</v>
      </c>
      <c r="AE115" s="119">
        <v>0</v>
      </c>
      <c r="AF115" s="119">
        <v>0</v>
      </c>
      <c r="AG115" s="119">
        <v>0</v>
      </c>
      <c r="AH115" s="119">
        <v>0</v>
      </c>
      <c r="AI115" s="119">
        <v>0</v>
      </c>
      <c r="AJ115" s="119">
        <v>0</v>
      </c>
    </row>
    <row r="116" spans="2:36" x14ac:dyDescent="0.25">
      <c r="B116" s="18" t="s">
        <v>552</v>
      </c>
      <c r="C116" s="28"/>
      <c r="D116" s="121">
        <v>-1</v>
      </c>
      <c r="E116" s="121">
        <v>-1</v>
      </c>
      <c r="F116" s="121">
        <v>-1</v>
      </c>
      <c r="G116" s="121">
        <v>-1</v>
      </c>
      <c r="H116" s="121">
        <v>-1</v>
      </c>
      <c r="I116" s="121">
        <v>-1</v>
      </c>
      <c r="J116" s="121">
        <v>-1</v>
      </c>
      <c r="K116" s="121">
        <v>-1</v>
      </c>
      <c r="L116" s="121">
        <v>-1</v>
      </c>
      <c r="M116" s="121">
        <v>-1</v>
      </c>
      <c r="N116" s="121">
        <v>-1</v>
      </c>
      <c r="O116" s="121">
        <v>-1</v>
      </c>
      <c r="P116" s="121">
        <v>-1</v>
      </c>
      <c r="Q116" s="121">
        <v>-1</v>
      </c>
      <c r="R116" s="121">
        <v>-1</v>
      </c>
      <c r="S116" s="121">
        <v>-1</v>
      </c>
      <c r="T116" s="121">
        <v>-1</v>
      </c>
      <c r="U116" s="121">
        <v>-1</v>
      </c>
      <c r="V116" s="121">
        <v>-1</v>
      </c>
      <c r="W116" s="121">
        <v>-1</v>
      </c>
      <c r="X116" s="121">
        <v>-1</v>
      </c>
      <c r="Y116" s="121">
        <v>-1</v>
      </c>
      <c r="Z116" s="121">
        <v>-1</v>
      </c>
      <c r="AA116" s="121">
        <v>-1</v>
      </c>
      <c r="AB116" s="121">
        <v>-1</v>
      </c>
      <c r="AC116" s="121"/>
      <c r="AD116" s="121">
        <v>-1</v>
      </c>
      <c r="AE116" s="121">
        <v>-1</v>
      </c>
      <c r="AF116" s="121">
        <v>-1</v>
      </c>
      <c r="AG116" s="121">
        <v>-1</v>
      </c>
      <c r="AH116" s="121" t="e">
        <v>#DIV/0!</v>
      </c>
      <c r="AI116" s="121">
        <v>-1</v>
      </c>
      <c r="AJ116" s="121">
        <v>-1</v>
      </c>
    </row>
  </sheetData>
  <customSheetViews>
    <customSheetView guid="{CFED1871-9B9D-472F-82C9-C68C06036B2E}" scale="75" showGridLines="0">
      <pane xSplit="3" ySplit="7" topLeftCell="AF8" activePane="bottomRight" state="frozen"/>
      <selection pane="bottomRight" activeCell="F14" sqref="F13:F14"/>
      <pageMargins left="0.7" right="0.7" top="0.75" bottom="0.75" header="0.3" footer="0.3"/>
      <pageSetup orientation="portrait" r:id="rId1"/>
    </customSheetView>
  </customSheetViews>
  <conditionalFormatting sqref="D106:AJ109">
    <cfRule type="cellIs" dxfId="23" priority="4" operator="notEqual">
      <formula>0</formula>
    </cfRule>
  </conditionalFormatting>
  <conditionalFormatting sqref="D112:AJ115">
    <cfRule type="cellIs" dxfId="22" priority="1" operator="notEqual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CT1121"/>
  <sheetViews>
    <sheetView showGridLines="0" zoomScale="70" zoomScaleNormal="70" workbookViewId="0">
      <pane xSplit="3" ySplit="7" topLeftCell="D8" activePane="bottomRight" state="frozen"/>
      <selection activeCell="C28" sqref="C28"/>
      <selection pane="topRight" activeCell="C28" sqref="C28"/>
      <selection pane="bottomLeft" activeCell="C28" sqref="C28"/>
      <selection pane="bottomRight" activeCell="C28" sqref="C28"/>
    </sheetView>
  </sheetViews>
  <sheetFormatPr defaultColWidth="11.44140625" defaultRowHeight="13.8" x14ac:dyDescent="0.25"/>
  <cols>
    <col min="1" max="1" width="2.77734375" style="84" customWidth="1"/>
    <col min="2" max="2" width="11.5546875" style="84" customWidth="1"/>
    <col min="3" max="3" width="76.77734375" style="84" customWidth="1"/>
    <col min="4" max="4" width="22.77734375" style="249" customWidth="1"/>
    <col min="5" max="5" width="22.77734375" style="196" customWidth="1"/>
    <col min="6" max="6" width="19.77734375" style="196" bestFit="1" customWidth="1"/>
    <col min="7" max="16" width="22.77734375" style="196" customWidth="1"/>
    <col min="17" max="17" width="14.5546875" style="196" bestFit="1" customWidth="1"/>
    <col min="18" max="18" width="24.77734375" style="196" bestFit="1" customWidth="1"/>
    <col min="19" max="19" width="19.21875" style="196" bestFit="1" customWidth="1"/>
    <col min="20" max="20" width="18.77734375" style="196" bestFit="1" customWidth="1"/>
    <col min="21" max="21" width="20.77734375" style="196" bestFit="1" customWidth="1"/>
    <col min="22" max="22" width="14" style="196" customWidth="1"/>
    <col min="23" max="23" width="24.77734375" style="196" bestFit="1" customWidth="1"/>
    <col min="24" max="24" width="14.21875" style="196" bestFit="1" customWidth="1"/>
    <col min="25" max="25" width="11.44140625" style="196"/>
    <col min="26" max="26" width="14.44140625" style="196" bestFit="1" customWidth="1"/>
    <col min="27" max="27" width="17.21875" style="196" bestFit="1" customWidth="1"/>
    <col min="28" max="28" width="25.77734375" style="196" customWidth="1"/>
    <col min="29" max="29" width="20.21875" style="196" bestFit="1" customWidth="1"/>
    <col min="30" max="31" width="17.77734375" style="196" customWidth="1"/>
    <col min="32" max="32" width="24.77734375" style="196" bestFit="1" customWidth="1"/>
    <col min="33" max="33" width="19.21875" style="196" customWidth="1"/>
    <col min="34" max="34" width="13.77734375" style="196" customWidth="1"/>
    <col min="35" max="36" width="21.77734375" style="196" bestFit="1" customWidth="1"/>
    <col min="37" max="37" width="11.44140625" style="196"/>
    <col min="38" max="38" width="13.21875" style="84" bestFit="1" customWidth="1"/>
    <col min="39" max="16384" width="11.44140625" style="84"/>
  </cols>
  <sheetData>
    <row r="1" spans="1:98" x14ac:dyDescent="0.25">
      <c r="H1" s="256"/>
    </row>
    <row r="2" spans="1:98" s="2" customFormat="1" x14ac:dyDescent="0.25">
      <c r="A2" s="32"/>
      <c r="B2" s="33" t="s">
        <v>531</v>
      </c>
      <c r="D2" s="242"/>
      <c r="E2" s="282"/>
      <c r="F2" s="282"/>
      <c r="G2" s="282"/>
      <c r="H2" s="255"/>
      <c r="I2" s="282"/>
      <c r="J2" s="282"/>
      <c r="K2" s="282"/>
      <c r="L2" s="282"/>
      <c r="M2" s="282"/>
      <c r="N2" s="282"/>
      <c r="O2" s="282"/>
      <c r="P2" s="282"/>
      <c r="Q2" s="283"/>
      <c r="R2" s="283"/>
      <c r="S2" s="283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  <c r="AE2" s="282"/>
      <c r="AF2" s="282"/>
      <c r="AG2" s="282"/>
      <c r="AH2" s="282"/>
      <c r="AI2" s="282"/>
      <c r="AJ2" s="282"/>
      <c r="AK2" s="282"/>
    </row>
    <row r="3" spans="1:98" s="2" customFormat="1" x14ac:dyDescent="0.25">
      <c r="A3" s="32"/>
      <c r="B3" s="33" t="s">
        <v>1166</v>
      </c>
      <c r="D3" s="242"/>
      <c r="E3" s="282"/>
      <c r="F3" s="282"/>
      <c r="G3" s="282"/>
      <c r="H3" s="244"/>
      <c r="I3" s="282"/>
      <c r="J3" s="282"/>
      <c r="K3" s="282"/>
      <c r="L3" s="282"/>
      <c r="M3" s="282"/>
      <c r="N3" s="282"/>
      <c r="O3" s="282"/>
      <c r="P3" s="282"/>
      <c r="Q3" s="283"/>
      <c r="R3" s="283"/>
      <c r="S3" s="283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2"/>
    </row>
    <row r="4" spans="1:98" s="2" customFormat="1" x14ac:dyDescent="0.25">
      <c r="A4" s="32"/>
      <c r="B4" s="572">
        <v>44377</v>
      </c>
      <c r="C4" s="572"/>
      <c r="D4" s="242"/>
      <c r="E4" s="282"/>
      <c r="F4" s="282"/>
      <c r="G4" s="282"/>
      <c r="H4" s="255"/>
      <c r="I4" s="282"/>
      <c r="J4" s="282"/>
      <c r="K4" s="282"/>
      <c r="L4" s="282"/>
      <c r="M4" s="282"/>
      <c r="N4" s="282"/>
      <c r="O4" s="282"/>
      <c r="P4" s="282"/>
      <c r="Q4" s="283"/>
      <c r="R4" s="283"/>
      <c r="S4" s="283"/>
      <c r="T4" s="282"/>
      <c r="U4" s="282"/>
      <c r="V4" s="282"/>
      <c r="W4" s="282"/>
      <c r="X4" s="282"/>
      <c r="Y4" s="282"/>
      <c r="Z4" s="282"/>
      <c r="AA4" s="282"/>
      <c r="AB4" s="282"/>
      <c r="AC4" s="282"/>
      <c r="AD4" s="282"/>
      <c r="AE4" s="282"/>
      <c r="AF4" s="282"/>
      <c r="AG4" s="282"/>
      <c r="AH4" s="282"/>
      <c r="AI4" s="282"/>
      <c r="AJ4" s="282"/>
      <c r="AK4" s="282"/>
    </row>
    <row r="5" spans="1:98" s="2" customFormat="1" x14ac:dyDescent="0.25">
      <c r="A5" s="32"/>
      <c r="B5" s="19" t="s">
        <v>566</v>
      </c>
      <c r="D5" s="242"/>
      <c r="E5" s="282"/>
      <c r="F5" s="282"/>
      <c r="G5" s="282"/>
      <c r="H5" s="255"/>
      <c r="I5" s="282"/>
      <c r="J5" s="282"/>
      <c r="K5" s="282"/>
      <c r="L5" s="282"/>
      <c r="M5" s="282"/>
      <c r="N5" s="257"/>
      <c r="O5" s="282"/>
      <c r="P5" s="282"/>
      <c r="Q5" s="283"/>
      <c r="R5" s="283"/>
      <c r="S5" s="283"/>
      <c r="T5" s="282"/>
      <c r="U5" s="282"/>
      <c r="V5" s="282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282"/>
    </row>
    <row r="6" spans="1:98" s="1" customFormat="1" ht="15" customHeight="1" x14ac:dyDescent="0.25">
      <c r="A6" s="186"/>
      <c r="B6" s="112"/>
      <c r="C6" s="58"/>
      <c r="D6" s="103"/>
      <c r="E6" s="103"/>
      <c r="F6" s="103"/>
      <c r="G6" s="103"/>
      <c r="H6" s="103"/>
      <c r="I6" s="103"/>
      <c r="J6" s="103"/>
      <c r="K6" s="102"/>
      <c r="L6" s="102"/>
      <c r="M6" s="102"/>
      <c r="N6" s="102"/>
      <c r="O6" s="103"/>
      <c r="P6" s="113"/>
      <c r="Q6" s="113"/>
      <c r="R6" s="113"/>
      <c r="S6" s="113"/>
      <c r="T6" s="113"/>
      <c r="U6" s="113"/>
      <c r="V6" s="93"/>
      <c r="W6" s="113"/>
      <c r="X6" s="113"/>
      <c r="Y6" s="93"/>
      <c r="Z6" s="113"/>
      <c r="AA6" s="93"/>
      <c r="AB6" s="113"/>
      <c r="AC6" s="93"/>
      <c r="AD6" s="113"/>
      <c r="AE6" s="113"/>
      <c r="AF6" s="565" t="s">
        <v>1229</v>
      </c>
      <c r="AG6" s="566"/>
      <c r="AH6" s="566"/>
      <c r="AI6" s="567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43" customFormat="1" ht="48.75" customHeight="1" x14ac:dyDescent="0.3">
      <c r="A7" s="339"/>
      <c r="B7" s="345" t="s">
        <v>10</v>
      </c>
      <c r="C7" s="346" t="s">
        <v>11</v>
      </c>
      <c r="D7" s="347" t="s">
        <v>1139</v>
      </c>
      <c r="E7" s="324" t="s">
        <v>1140</v>
      </c>
      <c r="F7" s="324" t="s">
        <v>1141</v>
      </c>
      <c r="G7" s="324" t="s">
        <v>1142</v>
      </c>
      <c r="H7" s="348" t="s">
        <v>1143</v>
      </c>
      <c r="I7" s="324" t="s">
        <v>1144</v>
      </c>
      <c r="J7" s="324" t="s">
        <v>1145</v>
      </c>
      <c r="K7" s="340" t="s">
        <v>1150</v>
      </c>
      <c r="L7" s="341" t="s">
        <v>1213</v>
      </c>
      <c r="M7" s="341" t="s">
        <v>1147</v>
      </c>
      <c r="N7" s="340" t="s">
        <v>1148</v>
      </c>
      <c r="O7" s="324" t="s">
        <v>1151</v>
      </c>
      <c r="P7" s="324" t="s">
        <v>1149</v>
      </c>
      <c r="Q7" s="324" t="s">
        <v>1146</v>
      </c>
      <c r="R7" s="348" t="s">
        <v>1153</v>
      </c>
      <c r="S7" s="324" t="s">
        <v>1152</v>
      </c>
      <c r="T7" s="324" t="s">
        <v>1154</v>
      </c>
      <c r="U7" s="324" t="s">
        <v>1155</v>
      </c>
      <c r="V7" s="341" t="s">
        <v>1156</v>
      </c>
      <c r="W7" s="324" t="s">
        <v>1157</v>
      </c>
      <c r="X7" s="324" t="s">
        <v>1158</v>
      </c>
      <c r="Y7" s="344" t="s">
        <v>1292</v>
      </c>
      <c r="Z7" s="324" t="s">
        <v>1159</v>
      </c>
      <c r="AA7" s="344" t="s">
        <v>1293</v>
      </c>
      <c r="AB7" s="324" t="s">
        <v>1160</v>
      </c>
      <c r="AC7" s="344" t="s">
        <v>1294</v>
      </c>
      <c r="AD7" s="348" t="s">
        <v>1161</v>
      </c>
      <c r="AE7" s="348" t="s">
        <v>1162</v>
      </c>
      <c r="AF7" s="340" t="s">
        <v>1163</v>
      </c>
      <c r="AG7" s="341" t="s">
        <v>1164</v>
      </c>
      <c r="AH7" s="342" t="s">
        <v>1165</v>
      </c>
      <c r="AI7" s="344" t="s">
        <v>1862</v>
      </c>
      <c r="AJ7" s="338" t="s">
        <v>1230</v>
      </c>
    </row>
    <row r="8" spans="1:98" x14ac:dyDescent="0.25">
      <c r="B8" s="85"/>
      <c r="D8" s="240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93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  <c r="AB8" s="265"/>
      <c r="AC8" s="265"/>
      <c r="AD8" s="265"/>
      <c r="AE8" s="265"/>
      <c r="AF8" s="265"/>
      <c r="AG8" s="265"/>
      <c r="AH8" s="265"/>
      <c r="AI8" s="265"/>
      <c r="AJ8" s="374"/>
    </row>
    <row r="9" spans="1:98" s="14" customFormat="1" x14ac:dyDescent="0.25">
      <c r="B9" s="13"/>
      <c r="C9" s="14" t="s">
        <v>532</v>
      </c>
      <c r="D9" s="274">
        <v>1</v>
      </c>
      <c r="E9" s="274">
        <v>1</v>
      </c>
      <c r="F9" s="274">
        <v>1</v>
      </c>
      <c r="G9" s="274">
        <v>1</v>
      </c>
      <c r="H9" s="274">
        <v>1</v>
      </c>
      <c r="I9" s="274">
        <v>1</v>
      </c>
      <c r="J9" s="274">
        <v>1</v>
      </c>
      <c r="K9" s="274">
        <v>1</v>
      </c>
      <c r="L9" s="274">
        <v>1</v>
      </c>
      <c r="M9" s="274">
        <v>1</v>
      </c>
      <c r="N9" s="274">
        <v>1</v>
      </c>
      <c r="O9" s="274">
        <v>1</v>
      </c>
      <c r="P9" s="274">
        <v>1</v>
      </c>
      <c r="Q9" s="274">
        <v>1</v>
      </c>
      <c r="R9" s="274">
        <v>1</v>
      </c>
      <c r="S9" s="274">
        <v>1</v>
      </c>
      <c r="T9" s="274">
        <v>1</v>
      </c>
      <c r="U9" s="274">
        <v>1</v>
      </c>
      <c r="V9" s="274">
        <v>1</v>
      </c>
      <c r="W9" s="274">
        <v>1</v>
      </c>
      <c r="X9" s="274">
        <v>1</v>
      </c>
      <c r="Y9" s="274">
        <v>1</v>
      </c>
      <c r="Z9" s="274">
        <v>1</v>
      </c>
      <c r="AA9" s="274">
        <v>1</v>
      </c>
      <c r="AB9" s="274">
        <v>1</v>
      </c>
      <c r="AC9" s="274">
        <v>1</v>
      </c>
      <c r="AD9" s="274">
        <v>1</v>
      </c>
      <c r="AE9" s="274">
        <v>1</v>
      </c>
      <c r="AF9" s="274">
        <v>1</v>
      </c>
      <c r="AG9" s="274">
        <v>1</v>
      </c>
      <c r="AH9" s="93" t="e">
        <v>#DIV/0!</v>
      </c>
      <c r="AI9" s="274">
        <v>1</v>
      </c>
      <c r="AJ9" s="375">
        <v>1</v>
      </c>
      <c r="AK9" s="250"/>
    </row>
    <row r="10" spans="1:98" x14ac:dyDescent="0.25">
      <c r="B10" s="85"/>
      <c r="D10" s="274"/>
      <c r="E10" s="274"/>
      <c r="F10" s="274"/>
      <c r="G10" s="274"/>
      <c r="H10" s="274"/>
      <c r="I10" s="274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  <c r="AA10" s="274"/>
      <c r="AB10" s="274"/>
      <c r="AC10" s="274"/>
      <c r="AD10" s="274"/>
      <c r="AE10" s="274"/>
      <c r="AF10" s="274"/>
      <c r="AG10" s="274"/>
      <c r="AH10" s="274"/>
      <c r="AI10" s="274"/>
      <c r="AJ10" s="375"/>
    </row>
    <row r="11" spans="1:98" s="14" customFormat="1" x14ac:dyDescent="0.25">
      <c r="B11" s="13">
        <v>51</v>
      </c>
      <c r="C11" s="14" t="s">
        <v>533</v>
      </c>
      <c r="D11" s="274">
        <v>0.67637841833663892</v>
      </c>
      <c r="E11" s="274">
        <v>0.64002152024831593</v>
      </c>
      <c r="F11" s="274">
        <v>0.66463580775834452</v>
      </c>
      <c r="G11" s="274">
        <v>0.70879184739664047</v>
      </c>
      <c r="H11" s="274">
        <v>0.66831769906152361</v>
      </c>
      <c r="I11" s="274">
        <v>0.73190510350244065</v>
      </c>
      <c r="J11" s="274">
        <v>0.76591950251431207</v>
      </c>
      <c r="K11" s="274">
        <v>0.43294166833554565</v>
      </c>
      <c r="L11" s="274">
        <v>0.4924063365524427</v>
      </c>
      <c r="M11" s="274">
        <v>0.81519011216270598</v>
      </c>
      <c r="N11" s="274">
        <v>0.78801987117615846</v>
      </c>
      <c r="O11" s="274">
        <v>0.87055815460311081</v>
      </c>
      <c r="P11" s="274">
        <v>0.87319693436397827</v>
      </c>
      <c r="Q11" s="274">
        <v>0.73907390403718354</v>
      </c>
      <c r="R11" s="274">
        <v>0.6953185810261846</v>
      </c>
      <c r="S11" s="274">
        <v>0.81995369341258206</v>
      </c>
      <c r="T11" s="274">
        <v>0.72452015911459411</v>
      </c>
      <c r="U11" s="274">
        <v>0.84152757731825756</v>
      </c>
      <c r="V11" s="274">
        <v>0.8839379493601397</v>
      </c>
      <c r="W11" s="274">
        <v>0.91958542134330135</v>
      </c>
      <c r="X11" s="274">
        <v>0.80059134451433078</v>
      </c>
      <c r="Y11" s="274">
        <v>0.75069798120004827</v>
      </c>
      <c r="Z11" s="274">
        <v>0.32788144987818518</v>
      </c>
      <c r="AA11" s="274">
        <v>0.85915177857080827</v>
      </c>
      <c r="AB11" s="274">
        <v>0.66583240786805675</v>
      </c>
      <c r="AC11" s="274">
        <v>0.89476917412737533</v>
      </c>
      <c r="AD11" s="274">
        <v>0.77525202426445938</v>
      </c>
      <c r="AE11" s="274">
        <v>0.68125823388738105</v>
      </c>
      <c r="AF11" s="274">
        <v>0.74490579532351198</v>
      </c>
      <c r="AG11" s="274">
        <v>0.55943396564367143</v>
      </c>
      <c r="AH11" s="274" t="e">
        <v>#DIV/0!</v>
      </c>
      <c r="AI11" s="274">
        <v>0.83942940996858451</v>
      </c>
      <c r="AJ11" s="375">
        <v>0.69008641409248683</v>
      </c>
      <c r="AK11" s="250"/>
    </row>
    <row r="12" spans="1:98" x14ac:dyDescent="0.25">
      <c r="B12" s="85">
        <v>5101</v>
      </c>
      <c r="C12" s="84" t="s">
        <v>950</v>
      </c>
      <c r="D12" s="240">
        <v>1.7137599664344024E-3</v>
      </c>
      <c r="E12" s="240">
        <v>7.5752156251964332E-5</v>
      </c>
      <c r="F12" s="240">
        <v>5.9422692753941337E-5</v>
      </c>
      <c r="G12" s="240">
        <v>3.3444883045740809E-3</v>
      </c>
      <c r="H12" s="240">
        <v>8.9189993066862152E-4</v>
      </c>
      <c r="I12" s="240">
        <v>1.7923907764423208E-2</v>
      </c>
      <c r="J12" s="240">
        <v>8.1188137752683364E-3</v>
      </c>
      <c r="K12" s="240">
        <v>5.4692972060161995E-3</v>
      </c>
      <c r="L12" s="240">
        <v>1.5598893463760318E-4</v>
      </c>
      <c r="M12" s="240">
        <v>1.0674982148072082E-2</v>
      </c>
      <c r="N12" s="240">
        <v>7.0503222277622435E-3</v>
      </c>
      <c r="O12" s="240">
        <v>3.2987089989131757E-3</v>
      </c>
      <c r="P12" s="240">
        <v>9.0298994075163046E-3</v>
      </c>
      <c r="Q12" s="240">
        <v>1.0392262056649773E-3</v>
      </c>
      <c r="R12" s="240">
        <v>6.457483153000502E-3</v>
      </c>
      <c r="S12" s="240">
        <v>4.8521547326284033E-3</v>
      </c>
      <c r="T12" s="240">
        <v>7.6286713680312705E-3</v>
      </c>
      <c r="U12" s="240">
        <v>2.5660210615479404E-5</v>
      </c>
      <c r="V12" s="240">
        <v>4.9993903553518701E-5</v>
      </c>
      <c r="W12" s="240">
        <v>9.9742209575489391E-2</v>
      </c>
      <c r="X12" s="240">
        <v>9.6007105400515371E-4</v>
      </c>
      <c r="Y12" s="240">
        <v>9.2181461010797507E-5</v>
      </c>
      <c r="Z12" s="240">
        <v>4.9845549360209495E-3</v>
      </c>
      <c r="AA12" s="240">
        <v>1.8993258785711606E-3</v>
      </c>
      <c r="AB12" s="240">
        <v>3.1640336513421934E-3</v>
      </c>
      <c r="AC12" s="240">
        <v>5.100860692931696E-3</v>
      </c>
      <c r="AD12" s="240">
        <v>9.8487261830937107E-3</v>
      </c>
      <c r="AE12" s="240">
        <v>3.0688665073086894E-3</v>
      </c>
      <c r="AF12" s="240">
        <v>6.8583520303038305E-3</v>
      </c>
      <c r="AG12" s="240">
        <v>2.2379320684968733E-3</v>
      </c>
      <c r="AH12" s="240" t="e">
        <v>#DIV/0!</v>
      </c>
      <c r="AI12" s="240">
        <v>2.4340383303208704E-3</v>
      </c>
      <c r="AJ12" s="376">
        <v>2.8646942052163969E-3</v>
      </c>
    </row>
    <row r="13" spans="1:98" x14ac:dyDescent="0.25">
      <c r="B13" s="85">
        <v>5102</v>
      </c>
      <c r="C13" s="84" t="s">
        <v>435</v>
      </c>
      <c r="D13" s="240">
        <v>0</v>
      </c>
      <c r="E13" s="240">
        <v>0</v>
      </c>
      <c r="F13" s="240">
        <v>6.1812079896012539E-6</v>
      </c>
      <c r="G13" s="240">
        <v>0</v>
      </c>
      <c r="H13" s="240">
        <v>2.6694038448244728E-6</v>
      </c>
      <c r="I13" s="240">
        <v>0</v>
      </c>
      <c r="J13" s="240">
        <v>0</v>
      </c>
      <c r="K13" s="240">
        <v>0</v>
      </c>
      <c r="L13" s="240">
        <v>0</v>
      </c>
      <c r="M13" s="240">
        <v>0</v>
      </c>
      <c r="N13" s="240">
        <v>0</v>
      </c>
      <c r="O13" s="240">
        <v>0</v>
      </c>
      <c r="P13" s="240">
        <v>0</v>
      </c>
      <c r="Q13" s="240">
        <v>0</v>
      </c>
      <c r="R13" s="240">
        <v>0</v>
      </c>
      <c r="S13" s="240">
        <v>0</v>
      </c>
      <c r="T13" s="240">
        <v>0</v>
      </c>
      <c r="U13" s="240">
        <v>0</v>
      </c>
      <c r="V13" s="240">
        <v>0</v>
      </c>
      <c r="W13" s="240">
        <v>0</v>
      </c>
      <c r="X13" s="240">
        <v>0</v>
      </c>
      <c r="Y13" s="240">
        <v>0</v>
      </c>
      <c r="Z13" s="240">
        <v>0</v>
      </c>
      <c r="AA13" s="240">
        <v>0</v>
      </c>
      <c r="AB13" s="240">
        <v>0</v>
      </c>
      <c r="AC13" s="240">
        <v>0</v>
      </c>
      <c r="AD13" s="240">
        <v>0</v>
      </c>
      <c r="AE13" s="240">
        <v>1.6862323275407536E-6</v>
      </c>
      <c r="AF13" s="240">
        <v>0</v>
      </c>
      <c r="AG13" s="240">
        <v>0</v>
      </c>
      <c r="AH13" s="240" t="e">
        <v>#DIV/0!</v>
      </c>
      <c r="AI13" s="240">
        <v>0</v>
      </c>
      <c r="AJ13" s="376">
        <v>2.0775471989773552E-6</v>
      </c>
    </row>
    <row r="14" spans="1:98" x14ac:dyDescent="0.25">
      <c r="B14" s="85">
        <v>5103</v>
      </c>
      <c r="C14" s="84" t="s">
        <v>951</v>
      </c>
      <c r="D14" s="240">
        <v>1.9142738727754377E-2</v>
      </c>
      <c r="E14" s="240">
        <v>2.5633520486930135E-2</v>
      </c>
      <c r="F14" s="240">
        <v>2.445795696548109E-2</v>
      </c>
      <c r="G14" s="240">
        <v>1.6869751688111508E-2</v>
      </c>
      <c r="H14" s="240">
        <v>2.2534250819785981E-2</v>
      </c>
      <c r="I14" s="240">
        <v>8.2001284018878143E-2</v>
      </c>
      <c r="J14" s="240">
        <v>2.8411567242225808E-2</v>
      </c>
      <c r="K14" s="240">
        <v>8.7099171485430379E-2</v>
      </c>
      <c r="L14" s="240">
        <v>4.503621765667291E-3</v>
      </c>
      <c r="M14" s="240">
        <v>2.4277385583151196E-2</v>
      </c>
      <c r="N14" s="240">
        <v>5.6285572547807063E-2</v>
      </c>
      <c r="O14" s="240">
        <v>2.8724396811689427E-2</v>
      </c>
      <c r="P14" s="240">
        <v>6.301780894953396E-2</v>
      </c>
      <c r="Q14" s="240">
        <v>1.8394566569526323E-2</v>
      </c>
      <c r="R14" s="240">
        <v>3.5871590410361531E-2</v>
      </c>
      <c r="S14" s="240">
        <v>9.8664550300573157E-3</v>
      </c>
      <c r="T14" s="240">
        <v>0.10612069916249331</v>
      </c>
      <c r="U14" s="240">
        <v>4.4138606496174515E-2</v>
      </c>
      <c r="V14" s="240">
        <v>3.9420309279271162E-2</v>
      </c>
      <c r="W14" s="240">
        <v>0.14342324580584345</v>
      </c>
      <c r="X14" s="240">
        <v>2.0464080288858787E-2</v>
      </c>
      <c r="Y14" s="240">
        <v>9.3479655792279431E-3</v>
      </c>
      <c r="Z14" s="240">
        <v>1.9056694084189415E-2</v>
      </c>
      <c r="AA14" s="240">
        <v>5.3361028732204413E-2</v>
      </c>
      <c r="AB14" s="240">
        <v>8.6289006526807117E-3</v>
      </c>
      <c r="AC14" s="240">
        <v>3.0292646532447793E-3</v>
      </c>
      <c r="AD14" s="240">
        <v>3.479481373814295E-2</v>
      </c>
      <c r="AE14" s="240">
        <v>2.7406187041795187E-2</v>
      </c>
      <c r="AF14" s="240">
        <v>6.0027001425338164E-2</v>
      </c>
      <c r="AG14" s="240">
        <v>8.696728221309109E-3</v>
      </c>
      <c r="AH14" s="240" t="e">
        <v>#DIV/0!</v>
      </c>
      <c r="AI14" s="240">
        <v>2.3911084578976352E-2</v>
      </c>
      <c r="AJ14" s="376">
        <v>2.7169536529752188E-2</v>
      </c>
    </row>
    <row r="15" spans="1:98" x14ac:dyDescent="0.25">
      <c r="B15" s="85">
        <v>5104</v>
      </c>
      <c r="C15" s="84" t="s">
        <v>952</v>
      </c>
      <c r="D15" s="240">
        <v>0.65552191964244999</v>
      </c>
      <c r="E15" s="240">
        <v>0.61425600719308515</v>
      </c>
      <c r="F15" s="240">
        <v>0.63703574980884492</v>
      </c>
      <c r="G15" s="240">
        <v>0.68857760740395491</v>
      </c>
      <c r="H15" s="240">
        <v>0.64354761984600783</v>
      </c>
      <c r="I15" s="240">
        <v>0.63195716154077508</v>
      </c>
      <c r="J15" s="240">
        <v>0.72822403212285536</v>
      </c>
      <c r="K15" s="240">
        <v>0.33982929366575626</v>
      </c>
      <c r="L15" s="240">
        <v>0.48767404781624207</v>
      </c>
      <c r="M15" s="240">
        <v>0.78023774443148264</v>
      </c>
      <c r="N15" s="240">
        <v>0.72468397640058912</v>
      </c>
      <c r="O15" s="240">
        <v>0.8385350487925084</v>
      </c>
      <c r="P15" s="240">
        <v>0.80114922600692806</v>
      </c>
      <c r="Q15" s="240">
        <v>0.71964011054305266</v>
      </c>
      <c r="R15" s="240">
        <v>0.65274166896073949</v>
      </c>
      <c r="S15" s="240">
        <v>0.80523508364989627</v>
      </c>
      <c r="T15" s="240">
        <v>0.61048004952256585</v>
      </c>
      <c r="U15" s="240">
        <v>0.79557026997303149</v>
      </c>
      <c r="V15" s="240">
        <v>0.84446764617731496</v>
      </c>
      <c r="W15" s="240">
        <v>0.67641996596196841</v>
      </c>
      <c r="X15" s="240">
        <v>0.77916719317146677</v>
      </c>
      <c r="Y15" s="240">
        <v>0.74125783415980961</v>
      </c>
      <c r="Z15" s="240">
        <v>0.30384020085797486</v>
      </c>
      <c r="AA15" s="240">
        <v>0.80389142396003266</v>
      </c>
      <c r="AB15" s="240">
        <v>0.65403947356403391</v>
      </c>
      <c r="AC15" s="240">
        <v>0.88663904878119881</v>
      </c>
      <c r="AD15" s="240">
        <v>0.73052759964388658</v>
      </c>
      <c r="AE15" s="240">
        <v>0.64984921137854157</v>
      </c>
      <c r="AF15" s="240">
        <v>0.67795440006800911</v>
      </c>
      <c r="AG15" s="240">
        <v>0.54844159608984899</v>
      </c>
      <c r="AH15" s="240" t="e">
        <v>#DIV/0!</v>
      </c>
      <c r="AI15" s="240">
        <v>0.81308428705928726</v>
      </c>
      <c r="AJ15" s="376">
        <v>0.65891483329421052</v>
      </c>
    </row>
    <row r="16" spans="1:98" x14ac:dyDescent="0.25">
      <c r="B16" s="85">
        <v>5190</v>
      </c>
      <c r="C16" s="84" t="s">
        <v>955</v>
      </c>
      <c r="D16" s="240">
        <v>0</v>
      </c>
      <c r="E16" s="240">
        <v>5.6240412048774919E-5</v>
      </c>
      <c r="F16" s="240">
        <v>3.0764970832749231E-3</v>
      </c>
      <c r="G16" s="240">
        <v>0</v>
      </c>
      <c r="H16" s="240">
        <v>1.341259061216116E-3</v>
      </c>
      <c r="I16" s="240">
        <v>2.2750178364222579E-5</v>
      </c>
      <c r="J16" s="240">
        <v>1.1650893739624994E-3</v>
      </c>
      <c r="K16" s="240">
        <v>5.4390597834283667E-4</v>
      </c>
      <c r="L16" s="240">
        <v>7.2678035895779755E-5</v>
      </c>
      <c r="M16" s="240">
        <v>0</v>
      </c>
      <c r="N16" s="240">
        <v>0</v>
      </c>
      <c r="O16" s="240">
        <v>0</v>
      </c>
      <c r="P16" s="240">
        <v>0</v>
      </c>
      <c r="Q16" s="240">
        <v>7.1893951462635415E-10</v>
      </c>
      <c r="R16" s="240">
        <v>2.4783850208301699E-4</v>
      </c>
      <c r="S16" s="240">
        <v>0</v>
      </c>
      <c r="T16" s="240">
        <v>2.9073906150377281E-4</v>
      </c>
      <c r="U16" s="240">
        <v>1.7930406384361237E-3</v>
      </c>
      <c r="V16" s="240">
        <v>0</v>
      </c>
      <c r="W16" s="240">
        <v>0</v>
      </c>
      <c r="X16" s="240">
        <v>0</v>
      </c>
      <c r="Y16" s="240">
        <v>0</v>
      </c>
      <c r="Z16" s="240">
        <v>0</v>
      </c>
      <c r="AA16" s="240">
        <v>0</v>
      </c>
      <c r="AB16" s="240">
        <v>0</v>
      </c>
      <c r="AC16" s="240">
        <v>0</v>
      </c>
      <c r="AD16" s="240">
        <v>8.0884699336018613E-5</v>
      </c>
      <c r="AE16" s="240">
        <v>9.3228272740810282E-4</v>
      </c>
      <c r="AF16" s="240">
        <v>6.6041799860936843E-5</v>
      </c>
      <c r="AG16" s="240">
        <v>5.7709264016343773E-5</v>
      </c>
      <c r="AH16" s="240" t="e">
        <v>#DIV/0!</v>
      </c>
      <c r="AI16" s="240">
        <v>0</v>
      </c>
      <c r="AJ16" s="376">
        <v>1.1352725161086282E-3</v>
      </c>
    </row>
    <row r="17" spans="2:37" s="14" customFormat="1" x14ac:dyDescent="0.25">
      <c r="B17" s="13">
        <v>41</v>
      </c>
      <c r="C17" s="14" t="s">
        <v>534</v>
      </c>
      <c r="D17" s="274">
        <v>0.24251519151046894</v>
      </c>
      <c r="E17" s="274">
        <v>0.27323192168650134</v>
      </c>
      <c r="F17" s="274">
        <v>0.14716502136597842</v>
      </c>
      <c r="G17" s="274">
        <v>0.21741004601901354</v>
      </c>
      <c r="H17" s="274">
        <v>0.2042281433564084</v>
      </c>
      <c r="I17" s="274">
        <v>0.31686743556947972</v>
      </c>
      <c r="J17" s="274">
        <v>0.28996428576132827</v>
      </c>
      <c r="K17" s="274">
        <v>2.4146282216985764E-3</v>
      </c>
      <c r="L17" s="274">
        <v>0.16572178040674604</v>
      </c>
      <c r="M17" s="274">
        <v>0.28185701684069331</v>
      </c>
      <c r="N17" s="274">
        <v>0.30221658011508323</v>
      </c>
      <c r="O17" s="274">
        <v>0.2848688710770515</v>
      </c>
      <c r="P17" s="274">
        <v>0.32345317165017984</v>
      </c>
      <c r="Q17" s="274">
        <v>0.23563493070405653</v>
      </c>
      <c r="R17" s="274">
        <v>0.25220326232884316</v>
      </c>
      <c r="S17" s="274">
        <v>0.35618638462191726</v>
      </c>
      <c r="T17" s="274">
        <v>0.4675321468868005</v>
      </c>
      <c r="U17" s="274">
        <v>0.13517465499363646</v>
      </c>
      <c r="V17" s="274">
        <v>0.20337379477959847</v>
      </c>
      <c r="W17" s="274">
        <v>0.18916638414354894</v>
      </c>
      <c r="X17" s="274">
        <v>0.45427707457334632</v>
      </c>
      <c r="Y17" s="274">
        <v>0.38895062021038435</v>
      </c>
      <c r="Z17" s="274">
        <v>7.8980636250255684E-2</v>
      </c>
      <c r="AA17" s="274">
        <v>0.35761449090269115</v>
      </c>
      <c r="AB17" s="274">
        <v>0.24370387279352512</v>
      </c>
      <c r="AC17" s="274">
        <v>0.22402495509422796</v>
      </c>
      <c r="AD17" s="274">
        <v>0.30873687920846504</v>
      </c>
      <c r="AE17" s="274">
        <v>0.22401672973027489</v>
      </c>
      <c r="AF17" s="274">
        <v>0.26581422144790001</v>
      </c>
      <c r="AG17" s="274">
        <v>0.18901646267842642</v>
      </c>
      <c r="AH17" s="274" t="e">
        <v>#DIV/0!</v>
      </c>
      <c r="AI17" s="274">
        <v>0.32249750901710134</v>
      </c>
      <c r="AJ17" s="375">
        <v>0.22386231051502731</v>
      </c>
      <c r="AK17" s="250"/>
    </row>
    <row r="18" spans="2:37" x14ac:dyDescent="0.25">
      <c r="B18" s="85">
        <v>4101</v>
      </c>
      <c r="C18" s="84" t="s">
        <v>454</v>
      </c>
      <c r="D18" s="240">
        <v>0.19042632258789605</v>
      </c>
      <c r="E18" s="240">
        <v>0.21148881851362364</v>
      </c>
      <c r="F18" s="240">
        <v>0.12031699520406652</v>
      </c>
      <c r="G18" s="240">
        <v>0.17554207250998805</v>
      </c>
      <c r="H18" s="240">
        <v>0.16250416245028093</v>
      </c>
      <c r="I18" s="240">
        <v>0.31379997435561779</v>
      </c>
      <c r="J18" s="240">
        <v>0.24879946511717743</v>
      </c>
      <c r="K18" s="240">
        <v>2.3150469226897114E-3</v>
      </c>
      <c r="L18" s="240">
        <v>0.1655589975579429</v>
      </c>
      <c r="M18" s="240">
        <v>0.24490573108220154</v>
      </c>
      <c r="N18" s="240">
        <v>0.28239080576277503</v>
      </c>
      <c r="O18" s="240">
        <v>0.2781951481674676</v>
      </c>
      <c r="P18" s="240">
        <v>0.30805041114969678</v>
      </c>
      <c r="Q18" s="240">
        <v>0.1409684353863663</v>
      </c>
      <c r="R18" s="240">
        <v>0.22963077307572077</v>
      </c>
      <c r="S18" s="240">
        <v>0.17364546690984273</v>
      </c>
      <c r="T18" s="240">
        <v>0.44721628179702955</v>
      </c>
      <c r="U18" s="240">
        <v>0.13517465499363646</v>
      </c>
      <c r="V18" s="240">
        <v>0.20337379477959847</v>
      </c>
      <c r="W18" s="240">
        <v>0.18916638414354894</v>
      </c>
      <c r="X18" s="240">
        <v>0.44883709753491635</v>
      </c>
      <c r="Y18" s="240">
        <v>0.3344007701637588</v>
      </c>
      <c r="Z18" s="240">
        <v>7.8980636250255684E-2</v>
      </c>
      <c r="AA18" s="240">
        <v>0.14329577892866266</v>
      </c>
      <c r="AB18" s="240">
        <v>0.21308784981426868</v>
      </c>
      <c r="AC18" s="240">
        <v>4.062280174667595E-2</v>
      </c>
      <c r="AD18" s="240">
        <v>0.2109398411334045</v>
      </c>
      <c r="AE18" s="240">
        <v>0.1865271367759232</v>
      </c>
      <c r="AF18" s="240">
        <v>0.2483836281480476</v>
      </c>
      <c r="AG18" s="240">
        <v>0.18157076088393623</v>
      </c>
      <c r="AH18" s="240" t="e">
        <v>#DIV/0!</v>
      </c>
      <c r="AI18" s="240">
        <v>0.16483622072336065</v>
      </c>
      <c r="AJ18" s="376">
        <v>0.18218871802171782</v>
      </c>
    </row>
    <row r="19" spans="2:37" x14ac:dyDescent="0.25">
      <c r="B19" s="85">
        <v>4102</v>
      </c>
      <c r="C19" s="84" t="s">
        <v>960</v>
      </c>
      <c r="D19" s="240">
        <v>0</v>
      </c>
      <c r="E19" s="240">
        <v>0</v>
      </c>
      <c r="F19" s="240">
        <v>0</v>
      </c>
      <c r="G19" s="240">
        <v>0</v>
      </c>
      <c r="H19" s="240">
        <v>0</v>
      </c>
      <c r="I19" s="240">
        <v>0</v>
      </c>
      <c r="J19" s="240">
        <v>0</v>
      </c>
      <c r="K19" s="240">
        <v>9.9581299008865066E-5</v>
      </c>
      <c r="L19" s="240">
        <v>9.8394974561335335E-6</v>
      </c>
      <c r="M19" s="240">
        <v>0</v>
      </c>
      <c r="N19" s="240">
        <v>0</v>
      </c>
      <c r="O19" s="240">
        <v>0</v>
      </c>
      <c r="P19" s="240">
        <v>0</v>
      </c>
      <c r="Q19" s="240">
        <v>0</v>
      </c>
      <c r="R19" s="240">
        <v>5.0973221747789023E-6</v>
      </c>
      <c r="S19" s="240">
        <v>0</v>
      </c>
      <c r="T19" s="240">
        <v>0</v>
      </c>
      <c r="U19" s="240">
        <v>0</v>
      </c>
      <c r="V19" s="240">
        <v>0</v>
      </c>
      <c r="W19" s="240">
        <v>0</v>
      </c>
      <c r="X19" s="240">
        <v>0</v>
      </c>
      <c r="Y19" s="240">
        <v>0</v>
      </c>
      <c r="Z19" s="240">
        <v>0</v>
      </c>
      <c r="AA19" s="240">
        <v>0</v>
      </c>
      <c r="AB19" s="240">
        <v>0</v>
      </c>
      <c r="AC19" s="240">
        <v>0</v>
      </c>
      <c r="AD19" s="240">
        <v>0</v>
      </c>
      <c r="AE19" s="240">
        <v>1.6863599224402493E-6</v>
      </c>
      <c r="AF19" s="240">
        <v>1.2091296071193825E-5</v>
      </c>
      <c r="AG19" s="240">
        <v>7.8129540718246826E-6</v>
      </c>
      <c r="AH19" s="240" t="e">
        <v>#DIV/0!</v>
      </c>
      <c r="AI19" s="240">
        <v>0</v>
      </c>
      <c r="AJ19" s="376">
        <v>0</v>
      </c>
    </row>
    <row r="20" spans="2:37" x14ac:dyDescent="0.25">
      <c r="B20" s="85">
        <v>4103</v>
      </c>
      <c r="C20" s="84" t="s">
        <v>276</v>
      </c>
      <c r="D20" s="240">
        <v>4.4290387934093914E-2</v>
      </c>
      <c r="E20" s="240">
        <v>6.1743103172877706E-2</v>
      </c>
      <c r="F20" s="240">
        <v>2.2457250424346653E-2</v>
      </c>
      <c r="G20" s="240">
        <v>4.1867973509025512E-2</v>
      </c>
      <c r="H20" s="240">
        <v>3.8399256296587032E-2</v>
      </c>
      <c r="I20" s="240">
        <v>3.0674612138618992E-3</v>
      </c>
      <c r="J20" s="240">
        <v>3.6500031898353359E-2</v>
      </c>
      <c r="K20" s="240">
        <v>0</v>
      </c>
      <c r="L20" s="240">
        <v>1.5294335134698176E-4</v>
      </c>
      <c r="M20" s="240">
        <v>2.9319579470066758E-2</v>
      </c>
      <c r="N20" s="240">
        <v>1.9825774352308246E-2</v>
      </c>
      <c r="O20" s="240">
        <v>6.6737229095838813E-3</v>
      </c>
      <c r="P20" s="240">
        <v>1.0882282436816994E-2</v>
      </c>
      <c r="Q20" s="240">
        <v>9.4666495317690211E-2</v>
      </c>
      <c r="R20" s="240">
        <v>2.1022414342116828E-2</v>
      </c>
      <c r="S20" s="240">
        <v>0.18254091771207454</v>
      </c>
      <c r="T20" s="240">
        <v>2.0272476951822625E-2</v>
      </c>
      <c r="U20" s="240">
        <v>0</v>
      </c>
      <c r="V20" s="240">
        <v>0</v>
      </c>
      <c r="W20" s="240">
        <v>0</v>
      </c>
      <c r="X20" s="240">
        <v>5.4399770384299514E-3</v>
      </c>
      <c r="Y20" s="240">
        <v>5.4549850046625555E-2</v>
      </c>
      <c r="Z20" s="240">
        <v>0</v>
      </c>
      <c r="AA20" s="240">
        <v>0.21431871197402849</v>
      </c>
      <c r="AB20" s="240">
        <v>3.0616022979256474E-2</v>
      </c>
      <c r="AC20" s="240">
        <v>0.18340215334755197</v>
      </c>
      <c r="AD20" s="240">
        <v>9.779219456066357E-2</v>
      </c>
      <c r="AE20" s="240">
        <v>3.4876405172049346E-2</v>
      </c>
      <c r="AF20" s="240">
        <v>1.7418502003781245E-2</v>
      </c>
      <c r="AG20" s="240">
        <v>5.9267921740247245E-3</v>
      </c>
      <c r="AH20" s="240" t="e">
        <v>#DIV/0!</v>
      </c>
      <c r="AI20" s="240">
        <v>0.15766128829374065</v>
      </c>
      <c r="AJ20" s="376">
        <v>3.8658242045521214E-2</v>
      </c>
    </row>
    <row r="21" spans="2:37" x14ac:dyDescent="0.25">
      <c r="B21" s="85">
        <v>4104</v>
      </c>
      <c r="C21" s="84" t="s">
        <v>956</v>
      </c>
      <c r="D21" s="240">
        <v>7.7984809884790018E-3</v>
      </c>
      <c r="E21" s="240">
        <v>0</v>
      </c>
      <c r="F21" s="240">
        <v>4.3825927860629997E-3</v>
      </c>
      <c r="G21" s="240">
        <v>0</v>
      </c>
      <c r="H21" s="240">
        <v>3.3211907368348326E-3</v>
      </c>
      <c r="I21" s="240">
        <v>0</v>
      </c>
      <c r="J21" s="240">
        <v>4.6647887457974936E-3</v>
      </c>
      <c r="K21" s="240">
        <v>0</v>
      </c>
      <c r="L21" s="240">
        <v>0</v>
      </c>
      <c r="M21" s="240">
        <v>7.6317062884249985E-3</v>
      </c>
      <c r="N21" s="240">
        <v>0</v>
      </c>
      <c r="O21" s="240">
        <v>0</v>
      </c>
      <c r="P21" s="240">
        <v>4.5204780636660807E-3</v>
      </c>
      <c r="Q21" s="240">
        <v>0</v>
      </c>
      <c r="R21" s="240">
        <v>1.5449775888307525E-3</v>
      </c>
      <c r="S21" s="240">
        <v>0</v>
      </c>
      <c r="T21" s="240">
        <v>0</v>
      </c>
      <c r="U21" s="240">
        <v>0</v>
      </c>
      <c r="V21" s="240">
        <v>0</v>
      </c>
      <c r="W21" s="240">
        <v>0</v>
      </c>
      <c r="X21" s="240">
        <v>0</v>
      </c>
      <c r="Y21" s="240">
        <v>0</v>
      </c>
      <c r="Z21" s="240">
        <v>0</v>
      </c>
      <c r="AA21" s="240">
        <v>0</v>
      </c>
      <c r="AB21" s="240">
        <v>0</v>
      </c>
      <c r="AC21" s="240">
        <v>0</v>
      </c>
      <c r="AD21" s="240">
        <v>0</v>
      </c>
      <c r="AE21" s="240">
        <v>2.6090875859377449E-3</v>
      </c>
      <c r="AF21" s="240">
        <v>0</v>
      </c>
      <c r="AG21" s="240">
        <v>1.5110966663936256E-3</v>
      </c>
      <c r="AH21" s="240" t="e">
        <v>#DIV/0!</v>
      </c>
      <c r="AI21" s="240">
        <v>0</v>
      </c>
      <c r="AJ21" s="376">
        <v>3.0123764452992317E-3</v>
      </c>
    </row>
    <row r="22" spans="2:37" x14ac:dyDescent="0.25">
      <c r="B22" s="85">
        <v>4105</v>
      </c>
      <c r="C22" s="84" t="s">
        <v>957</v>
      </c>
      <c r="D22" s="240">
        <v>0</v>
      </c>
      <c r="E22" s="240">
        <v>0</v>
      </c>
      <c r="F22" s="240">
        <v>8.1829515022479239E-6</v>
      </c>
      <c r="G22" s="240">
        <v>0</v>
      </c>
      <c r="H22" s="240">
        <v>3.5338727056039287E-6</v>
      </c>
      <c r="I22" s="240">
        <v>0</v>
      </c>
      <c r="J22" s="240">
        <v>0</v>
      </c>
      <c r="K22" s="240">
        <v>0</v>
      </c>
      <c r="L22" s="240">
        <v>0</v>
      </c>
      <c r="M22" s="240">
        <v>0</v>
      </c>
      <c r="N22" s="240">
        <v>0</v>
      </c>
      <c r="O22" s="240">
        <v>0</v>
      </c>
      <c r="P22" s="240">
        <v>0</v>
      </c>
      <c r="Q22" s="240">
        <v>0</v>
      </c>
      <c r="R22" s="240">
        <v>0</v>
      </c>
      <c r="S22" s="240">
        <v>0</v>
      </c>
      <c r="T22" s="240">
        <v>4.3388137948317325E-5</v>
      </c>
      <c r="U22" s="240">
        <v>0</v>
      </c>
      <c r="V22" s="240">
        <v>0</v>
      </c>
      <c r="W22" s="240">
        <v>0</v>
      </c>
      <c r="X22" s="240">
        <v>0</v>
      </c>
      <c r="Y22" s="240">
        <v>0</v>
      </c>
      <c r="Z22" s="240">
        <v>0</v>
      </c>
      <c r="AA22" s="240">
        <v>0</v>
      </c>
      <c r="AB22" s="240">
        <v>0</v>
      </c>
      <c r="AC22" s="240">
        <v>0</v>
      </c>
      <c r="AD22" s="240">
        <v>4.8435143969505442E-6</v>
      </c>
      <c r="AE22" s="240">
        <v>2.4138364421465125E-6</v>
      </c>
      <c r="AF22" s="240">
        <v>0</v>
      </c>
      <c r="AG22" s="240">
        <v>0</v>
      </c>
      <c r="AH22" s="240" t="e">
        <v>#DIV/0!</v>
      </c>
      <c r="AI22" s="240">
        <v>0</v>
      </c>
      <c r="AJ22" s="376">
        <v>2.9740024890192665E-6</v>
      </c>
    </row>
    <row r="23" spans="2:37" s="14" customFormat="1" x14ac:dyDescent="0.25">
      <c r="B23" s="13"/>
      <c r="C23" s="14" t="s">
        <v>535</v>
      </c>
      <c r="D23" s="274">
        <v>0.4338632268261699</v>
      </c>
      <c r="E23" s="274">
        <v>0.36678959856181464</v>
      </c>
      <c r="F23" s="274">
        <v>0.5174707863923661</v>
      </c>
      <c r="G23" s="274">
        <v>0.49138180137762694</v>
      </c>
      <c r="H23" s="274">
        <v>0.46408955570511501</v>
      </c>
      <c r="I23" s="274">
        <v>0.41503766793296093</v>
      </c>
      <c r="J23" s="274">
        <v>0.47595521675298375</v>
      </c>
      <c r="K23" s="274">
        <v>0.43052704011384707</v>
      </c>
      <c r="L23" s="274">
        <v>0.32668455614569675</v>
      </c>
      <c r="M23" s="274">
        <v>0.53333309532201267</v>
      </c>
      <c r="N23" s="274">
        <v>0.48580329106107512</v>
      </c>
      <c r="O23" s="274">
        <v>0.58568928352605942</v>
      </c>
      <c r="P23" s="274">
        <v>0.54974376271379843</v>
      </c>
      <c r="Q23" s="274">
        <v>0.50343897333312693</v>
      </c>
      <c r="R23" s="274">
        <v>0.44311531869734128</v>
      </c>
      <c r="S23" s="274">
        <v>0.4637673087906648</v>
      </c>
      <c r="T23" s="274">
        <v>0.25698801222779366</v>
      </c>
      <c r="U23" s="274">
        <v>0.70635292232462121</v>
      </c>
      <c r="V23" s="274">
        <v>0.6805641545805412</v>
      </c>
      <c r="W23" s="274">
        <v>0.73041903719975232</v>
      </c>
      <c r="X23" s="274">
        <v>0.34631426994098441</v>
      </c>
      <c r="Y23" s="274">
        <v>0.36174736098966404</v>
      </c>
      <c r="Z23" s="274">
        <v>0.24890081362792954</v>
      </c>
      <c r="AA23" s="274">
        <v>0.50153728766811712</v>
      </c>
      <c r="AB23" s="274">
        <v>0.42212853507453163</v>
      </c>
      <c r="AC23" s="274">
        <v>0.6707442190331474</v>
      </c>
      <c r="AD23" s="274">
        <v>0.46651514505599434</v>
      </c>
      <c r="AE23" s="274">
        <v>0.45724150415710613</v>
      </c>
      <c r="AF23" s="274">
        <v>0.47909157387561196</v>
      </c>
      <c r="AG23" s="274">
        <v>0.370417502965245</v>
      </c>
      <c r="AH23" s="274" t="e">
        <v>#DIV/0!</v>
      </c>
      <c r="AI23" s="274">
        <v>0.51693190095148323</v>
      </c>
      <c r="AJ23" s="375">
        <v>0.46622410357745936</v>
      </c>
      <c r="AK23" s="250"/>
    </row>
    <row r="24" spans="2:37" x14ac:dyDescent="0.25">
      <c r="B24" s="85"/>
      <c r="D24" s="240"/>
      <c r="E24" s="240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240"/>
      <c r="X24" s="240"/>
      <c r="Y24" s="240"/>
      <c r="Z24" s="240"/>
      <c r="AA24" s="240"/>
      <c r="AB24" s="240"/>
      <c r="AC24" s="240"/>
      <c r="AD24" s="240"/>
      <c r="AE24" s="240"/>
      <c r="AF24" s="240"/>
      <c r="AG24" s="240"/>
      <c r="AH24" s="240"/>
      <c r="AI24" s="240"/>
      <c r="AJ24" s="376"/>
    </row>
    <row r="25" spans="2:37" s="14" customFormat="1" x14ac:dyDescent="0.25">
      <c r="B25" s="13">
        <v>52</v>
      </c>
      <c r="C25" s="14" t="s">
        <v>536</v>
      </c>
      <c r="D25" s="274">
        <v>6.5937913820204835E-2</v>
      </c>
      <c r="E25" s="274">
        <v>5.6545745103526848E-2</v>
      </c>
      <c r="F25" s="274">
        <v>3.1319350659790829E-2</v>
      </c>
      <c r="G25" s="274">
        <v>4.0895777023858854E-2</v>
      </c>
      <c r="H25" s="274">
        <v>4.4867278522860654E-2</v>
      </c>
      <c r="I25" s="274">
        <v>4.8994922458207031E-2</v>
      </c>
      <c r="J25" s="274">
        <v>7.7595857057657994E-2</v>
      </c>
      <c r="K25" s="274">
        <v>5.5470781505027725E-2</v>
      </c>
      <c r="L25" s="274">
        <v>0.13145154848833734</v>
      </c>
      <c r="M25" s="274">
        <v>3.9538314055447291E-2</v>
      </c>
      <c r="N25" s="274">
        <v>6.6104717785887973E-2</v>
      </c>
      <c r="O25" s="274">
        <v>2.1170025754142837E-2</v>
      </c>
      <c r="P25" s="274">
        <v>1.4526906869803248E-2</v>
      </c>
      <c r="Q25" s="274">
        <v>2.7505668489746633E-2</v>
      </c>
      <c r="R25" s="274">
        <v>7.4188463417973277E-2</v>
      </c>
      <c r="S25" s="274">
        <v>1.2833163761616314E-3</v>
      </c>
      <c r="T25" s="274">
        <v>1.211452279280756E-2</v>
      </c>
      <c r="U25" s="274">
        <v>3.8303154518015401E-3</v>
      </c>
      <c r="V25" s="274">
        <v>0</v>
      </c>
      <c r="W25" s="274">
        <v>0</v>
      </c>
      <c r="X25" s="274">
        <v>0</v>
      </c>
      <c r="Y25" s="274">
        <v>0</v>
      </c>
      <c r="Z25" s="274">
        <v>1.1068758546649848E-2</v>
      </c>
      <c r="AA25" s="274">
        <v>0</v>
      </c>
      <c r="AB25" s="274">
        <v>1.9273038091493244E-3</v>
      </c>
      <c r="AC25" s="274">
        <v>0</v>
      </c>
      <c r="AD25" s="274">
        <v>2.5388971232152726E-3</v>
      </c>
      <c r="AE25" s="274">
        <v>5.2981264981916458E-2</v>
      </c>
      <c r="AF25" s="274">
        <v>6.4813530853664439E-2</v>
      </c>
      <c r="AG25" s="274">
        <v>0.11220646473117102</v>
      </c>
      <c r="AH25" s="274" t="e">
        <v>#DIV/0!</v>
      </c>
      <c r="AI25" s="274">
        <v>0</v>
      </c>
      <c r="AJ25" s="375">
        <v>4.4729309877727143E-2</v>
      </c>
      <c r="AK25" s="250"/>
    </row>
    <row r="26" spans="2:37" x14ac:dyDescent="0.25">
      <c r="B26" s="85">
        <v>5201</v>
      </c>
      <c r="C26" s="84" t="s">
        <v>115</v>
      </c>
      <c r="D26" s="240">
        <v>3.4675740498194049E-5</v>
      </c>
      <c r="E26" s="240">
        <v>0</v>
      </c>
      <c r="F26" s="240">
        <v>0</v>
      </c>
      <c r="G26" s="240">
        <v>0</v>
      </c>
      <c r="H26" s="240">
        <v>6.3519351775224789E-6</v>
      </c>
      <c r="I26" s="240">
        <v>0</v>
      </c>
      <c r="J26" s="240">
        <v>0</v>
      </c>
      <c r="K26" s="240">
        <v>0</v>
      </c>
      <c r="L26" s="240">
        <v>0</v>
      </c>
      <c r="M26" s="240">
        <v>0</v>
      </c>
      <c r="N26" s="240">
        <v>0</v>
      </c>
      <c r="O26" s="240">
        <v>0</v>
      </c>
      <c r="P26" s="240">
        <v>1.4903077581566777E-6</v>
      </c>
      <c r="Q26" s="240">
        <v>0</v>
      </c>
      <c r="R26" s="240">
        <v>6.5647109689972595E-8</v>
      </c>
      <c r="S26" s="240">
        <v>0</v>
      </c>
      <c r="T26" s="240">
        <v>0</v>
      </c>
      <c r="U26" s="240">
        <v>0</v>
      </c>
      <c r="V26" s="240">
        <v>0</v>
      </c>
      <c r="W26" s="240">
        <v>0</v>
      </c>
      <c r="X26" s="240">
        <v>0</v>
      </c>
      <c r="Y26" s="240">
        <v>0</v>
      </c>
      <c r="Z26" s="240">
        <v>0</v>
      </c>
      <c r="AA26" s="240">
        <v>0</v>
      </c>
      <c r="AB26" s="240">
        <v>0</v>
      </c>
      <c r="AC26" s="240">
        <v>0</v>
      </c>
      <c r="AD26" s="240">
        <v>0</v>
      </c>
      <c r="AE26" s="240">
        <v>4.0341640708417125E-6</v>
      </c>
      <c r="AF26" s="240">
        <v>0</v>
      </c>
      <c r="AG26" s="240">
        <v>0</v>
      </c>
      <c r="AH26" s="240" t="e">
        <v>#DIV/0!</v>
      </c>
      <c r="AI26" s="240">
        <v>0</v>
      </c>
      <c r="AJ26" s="376">
        <v>4.9703508399792107E-6</v>
      </c>
    </row>
    <row r="27" spans="2:37" x14ac:dyDescent="0.25">
      <c r="B27" s="85">
        <v>5202</v>
      </c>
      <c r="C27" s="84" t="s">
        <v>116</v>
      </c>
      <c r="D27" s="240">
        <v>0</v>
      </c>
      <c r="E27" s="240">
        <v>0</v>
      </c>
      <c r="F27" s="240">
        <v>0</v>
      </c>
      <c r="G27" s="240">
        <v>0</v>
      </c>
      <c r="H27" s="240">
        <v>0</v>
      </c>
      <c r="I27" s="240">
        <v>0</v>
      </c>
      <c r="J27" s="240">
        <v>0</v>
      </c>
      <c r="K27" s="240">
        <v>7.8121000606862304E-5</v>
      </c>
      <c r="L27" s="240">
        <v>0</v>
      </c>
      <c r="M27" s="240">
        <v>0</v>
      </c>
      <c r="N27" s="240">
        <v>0</v>
      </c>
      <c r="O27" s="240">
        <v>0</v>
      </c>
      <c r="P27" s="240">
        <v>0</v>
      </c>
      <c r="Q27" s="240">
        <v>0</v>
      </c>
      <c r="R27" s="240">
        <v>1.9868272471595764E-6</v>
      </c>
      <c r="S27" s="240">
        <v>0</v>
      </c>
      <c r="T27" s="240">
        <v>0</v>
      </c>
      <c r="U27" s="240">
        <v>0</v>
      </c>
      <c r="V27" s="240">
        <v>0</v>
      </c>
      <c r="W27" s="240">
        <v>0</v>
      </c>
      <c r="X27" s="240">
        <v>0</v>
      </c>
      <c r="Y27" s="240">
        <v>0</v>
      </c>
      <c r="Z27" s="240">
        <v>0</v>
      </c>
      <c r="AA27" s="240">
        <v>0</v>
      </c>
      <c r="AB27" s="240">
        <v>0</v>
      </c>
      <c r="AC27" s="240">
        <v>0</v>
      </c>
      <c r="AD27" s="240">
        <v>0</v>
      </c>
      <c r="AE27" s="240">
        <v>6.5730705800786981E-7</v>
      </c>
      <c r="AF27" s="240">
        <v>9.4855576008442562E-6</v>
      </c>
      <c r="AG27" s="240">
        <v>0</v>
      </c>
      <c r="AH27" s="240" t="e">
        <v>#DIV/0!</v>
      </c>
      <c r="AI27" s="240">
        <v>0</v>
      </c>
      <c r="AJ27" s="376">
        <v>0</v>
      </c>
    </row>
    <row r="28" spans="2:37" x14ac:dyDescent="0.25">
      <c r="B28" s="85">
        <v>5203</v>
      </c>
      <c r="C28" s="84" t="s">
        <v>378</v>
      </c>
      <c r="D28" s="240">
        <v>0</v>
      </c>
      <c r="E28" s="240">
        <v>2.517324864491511E-5</v>
      </c>
      <c r="F28" s="240">
        <v>1.6143505121910204E-3</v>
      </c>
      <c r="G28" s="240">
        <v>7.356467973154803E-4</v>
      </c>
      <c r="H28" s="240">
        <v>8.2056924042195529E-4</v>
      </c>
      <c r="I28" s="240">
        <v>3.5535249729094246E-3</v>
      </c>
      <c r="J28" s="240">
        <v>3.7203670611911832E-3</v>
      </c>
      <c r="K28" s="240">
        <v>0</v>
      </c>
      <c r="L28" s="240">
        <v>0</v>
      </c>
      <c r="M28" s="240">
        <v>2.5009457578517683E-4</v>
      </c>
      <c r="N28" s="240">
        <v>3.2050949595391529E-3</v>
      </c>
      <c r="O28" s="240">
        <v>1.4498281445659493E-3</v>
      </c>
      <c r="P28" s="240">
        <v>1.3796689233424824E-4</v>
      </c>
      <c r="Q28" s="240">
        <v>0</v>
      </c>
      <c r="R28" s="240">
        <v>1.7778712815456075E-3</v>
      </c>
      <c r="S28" s="240">
        <v>0</v>
      </c>
      <c r="T28" s="240">
        <v>0</v>
      </c>
      <c r="U28" s="240">
        <v>0</v>
      </c>
      <c r="V28" s="240">
        <v>0</v>
      </c>
      <c r="W28" s="240">
        <v>0</v>
      </c>
      <c r="X28" s="240">
        <v>0</v>
      </c>
      <c r="Y28" s="240">
        <v>0</v>
      </c>
      <c r="Z28" s="240">
        <v>0</v>
      </c>
      <c r="AA28" s="240">
        <v>0</v>
      </c>
      <c r="AB28" s="240">
        <v>0</v>
      </c>
      <c r="AC28" s="240">
        <v>0</v>
      </c>
      <c r="AD28" s="240">
        <v>0</v>
      </c>
      <c r="AE28" s="240">
        <v>1.106521972333237E-3</v>
      </c>
      <c r="AF28" s="240">
        <v>2.815927992670917E-3</v>
      </c>
      <c r="AG28" s="240">
        <v>4.9519342787771473E-5</v>
      </c>
      <c r="AH28" s="240" t="e">
        <v>#DIV/0!</v>
      </c>
      <c r="AI28" s="240">
        <v>0</v>
      </c>
      <c r="AJ28" s="376">
        <v>1.1162663882160317E-3</v>
      </c>
    </row>
    <row r="29" spans="2:37" x14ac:dyDescent="0.25">
      <c r="B29" s="85">
        <v>5204</v>
      </c>
      <c r="C29" s="84" t="s">
        <v>958</v>
      </c>
      <c r="D29" s="240">
        <v>8.0457592630784665E-3</v>
      </c>
      <c r="E29" s="240">
        <v>5.7182688383468072E-3</v>
      </c>
      <c r="F29" s="240">
        <v>4.0234582549999913E-3</v>
      </c>
      <c r="G29" s="240">
        <v>6.9107218773679976E-3</v>
      </c>
      <c r="H29" s="240">
        <v>5.603550586599425E-3</v>
      </c>
      <c r="I29" s="240">
        <v>1.2518749073771674E-3</v>
      </c>
      <c r="J29" s="240">
        <v>5.9041718842619845E-3</v>
      </c>
      <c r="K29" s="240">
        <v>5.1943710234687433E-2</v>
      </c>
      <c r="L29" s="240">
        <v>0</v>
      </c>
      <c r="M29" s="240">
        <v>2.1665104830506823E-3</v>
      </c>
      <c r="N29" s="240">
        <v>1.2307585925129335E-2</v>
      </c>
      <c r="O29" s="240">
        <v>0</v>
      </c>
      <c r="P29" s="240">
        <v>2.596101256735912E-3</v>
      </c>
      <c r="Q29" s="240">
        <v>5.1853224916619942E-5</v>
      </c>
      <c r="R29" s="240">
        <v>5.0755562134802311E-3</v>
      </c>
      <c r="S29" s="240">
        <v>9.0971824077354271E-4</v>
      </c>
      <c r="T29" s="240">
        <v>1.3211558161530452E-3</v>
      </c>
      <c r="U29" s="240">
        <v>3.8303154518015401E-3</v>
      </c>
      <c r="V29" s="240">
        <v>0</v>
      </c>
      <c r="W29" s="240">
        <v>0</v>
      </c>
      <c r="X29" s="240">
        <v>0</v>
      </c>
      <c r="Y29" s="240">
        <v>0</v>
      </c>
      <c r="Z29" s="240">
        <v>0</v>
      </c>
      <c r="AA29" s="240">
        <v>0</v>
      </c>
      <c r="AB29" s="240">
        <v>9.9023435837983296E-4</v>
      </c>
      <c r="AC29" s="240">
        <v>0</v>
      </c>
      <c r="AD29" s="240">
        <v>6.7357388498425754E-4</v>
      </c>
      <c r="AE29" s="240">
        <v>5.2441035032777875E-3</v>
      </c>
      <c r="AF29" s="240">
        <v>1.7120257771264275E-2</v>
      </c>
      <c r="AG29" s="240">
        <v>4.2897441868407709E-4</v>
      </c>
      <c r="AH29" s="240" t="e">
        <v>#DIV/0!</v>
      </c>
      <c r="AI29" s="240">
        <v>0</v>
      </c>
      <c r="AJ29" s="376">
        <v>4.9420070779904587E-3</v>
      </c>
    </row>
    <row r="30" spans="2:37" x14ac:dyDescent="0.25">
      <c r="B30" s="85">
        <v>5205</v>
      </c>
      <c r="C30" s="84" t="s">
        <v>959</v>
      </c>
      <c r="D30" s="240">
        <v>3.7256618055218045E-3</v>
      </c>
      <c r="E30" s="240">
        <v>1.8773450104056372E-3</v>
      </c>
      <c r="F30" s="240">
        <v>1.0391303683470042E-3</v>
      </c>
      <c r="G30" s="240">
        <v>2.6943025654364559E-3</v>
      </c>
      <c r="H30" s="240">
        <v>1.9846825205957464E-3</v>
      </c>
      <c r="I30" s="240">
        <v>6.5583583171760127E-4</v>
      </c>
      <c r="J30" s="240">
        <v>6.3324562044664266E-3</v>
      </c>
      <c r="K30" s="240">
        <v>3.3670151261557657E-4</v>
      </c>
      <c r="L30" s="240">
        <v>0</v>
      </c>
      <c r="M30" s="240">
        <v>1.1851615176468738E-4</v>
      </c>
      <c r="N30" s="240">
        <v>8.8305153539453684E-3</v>
      </c>
      <c r="O30" s="240">
        <v>0</v>
      </c>
      <c r="P30" s="240">
        <v>2.6532094679663126E-4</v>
      </c>
      <c r="Q30" s="240">
        <v>0</v>
      </c>
      <c r="R30" s="240">
        <v>2.8876061021902689E-3</v>
      </c>
      <c r="S30" s="240">
        <v>3.3742298146884509E-4</v>
      </c>
      <c r="T30" s="240">
        <v>0</v>
      </c>
      <c r="U30" s="240">
        <v>0</v>
      </c>
      <c r="V30" s="240">
        <v>0</v>
      </c>
      <c r="W30" s="240">
        <v>0</v>
      </c>
      <c r="X30" s="240">
        <v>0</v>
      </c>
      <c r="Y30" s="240">
        <v>0</v>
      </c>
      <c r="Z30" s="240">
        <v>0</v>
      </c>
      <c r="AA30" s="240">
        <v>0</v>
      </c>
      <c r="AB30" s="240">
        <v>0</v>
      </c>
      <c r="AC30" s="240">
        <v>0</v>
      </c>
      <c r="AD30" s="240">
        <v>8.3880417478229317E-5</v>
      </c>
      <c r="AE30" s="240">
        <v>2.2121593098957098E-3</v>
      </c>
      <c r="AF30" s="240">
        <v>7.7991849841740346E-3</v>
      </c>
      <c r="AG30" s="240">
        <v>2.3466490333497867E-5</v>
      </c>
      <c r="AH30" s="240" t="e">
        <v>#DIV/0!</v>
      </c>
      <c r="AI30" s="240">
        <v>0</v>
      </c>
      <c r="AJ30" s="376">
        <v>2.0565153682426591E-3</v>
      </c>
    </row>
    <row r="31" spans="2:37" x14ac:dyDescent="0.25">
      <c r="B31" s="85">
        <v>5290</v>
      </c>
      <c r="C31" s="84" t="s">
        <v>118</v>
      </c>
      <c r="D31" s="240">
        <v>5.4131817011106372E-2</v>
      </c>
      <c r="E31" s="240">
        <v>4.8924958006129483E-2</v>
      </c>
      <c r="F31" s="240">
        <v>2.4642411524252814E-2</v>
      </c>
      <c r="G31" s="240">
        <v>3.055510578373892E-2</v>
      </c>
      <c r="H31" s="240">
        <v>3.6452124240066011E-2</v>
      </c>
      <c r="I31" s="240">
        <v>4.3533686746202845E-2</v>
      </c>
      <c r="J31" s="240">
        <v>6.1638861907738395E-2</v>
      </c>
      <c r="K31" s="240">
        <v>3.1122487571178569E-3</v>
      </c>
      <c r="L31" s="240">
        <v>0.13145154848833734</v>
      </c>
      <c r="M31" s="240">
        <v>3.7003192844846745E-2</v>
      </c>
      <c r="N31" s="240">
        <v>4.1761521547274125E-2</v>
      </c>
      <c r="O31" s="240">
        <v>1.9720197609576884E-2</v>
      </c>
      <c r="P31" s="240">
        <v>1.1526027466178299E-2</v>
      </c>
      <c r="Q31" s="240">
        <v>2.7453815264830012E-2</v>
      </c>
      <c r="R31" s="240">
        <v>6.4445377346400323E-2</v>
      </c>
      <c r="S31" s="240">
        <v>3.6175153919243743E-5</v>
      </c>
      <c r="T31" s="240">
        <v>1.0793366976654515E-2</v>
      </c>
      <c r="U31" s="240">
        <v>0</v>
      </c>
      <c r="V31" s="240">
        <v>0</v>
      </c>
      <c r="W31" s="240">
        <v>0</v>
      </c>
      <c r="X31" s="240">
        <v>0</v>
      </c>
      <c r="Y31" s="240">
        <v>0</v>
      </c>
      <c r="Z31" s="240">
        <v>1.1068758546649848E-2</v>
      </c>
      <c r="AA31" s="240">
        <v>0</v>
      </c>
      <c r="AB31" s="240">
        <v>9.370694507694914E-4</v>
      </c>
      <c r="AC31" s="240">
        <v>0</v>
      </c>
      <c r="AD31" s="240">
        <v>1.7814428207527854E-3</v>
      </c>
      <c r="AE31" s="240">
        <v>4.4413788725280887E-2</v>
      </c>
      <c r="AF31" s="240">
        <v>3.7068674547954372E-2</v>
      </c>
      <c r="AG31" s="240">
        <v>0.11170450447936567</v>
      </c>
      <c r="AH31" s="240" t="e">
        <v>#DIV/0!</v>
      </c>
      <c r="AI31" s="240">
        <v>0</v>
      </c>
      <c r="AJ31" s="376">
        <v>3.6609550692438014E-2</v>
      </c>
    </row>
    <row r="32" spans="2:37" s="14" customFormat="1" x14ac:dyDescent="0.25">
      <c r="B32" s="13">
        <v>54</v>
      </c>
      <c r="C32" s="14" t="s">
        <v>537</v>
      </c>
      <c r="D32" s="274">
        <v>0.20883548025924548</v>
      </c>
      <c r="E32" s="274">
        <v>0.14629331567731929</v>
      </c>
      <c r="F32" s="274">
        <v>0.11927497334023317</v>
      </c>
      <c r="G32" s="274">
        <v>0.13849163732756431</v>
      </c>
      <c r="H32" s="274">
        <v>0.14483313593126218</v>
      </c>
      <c r="I32" s="274">
        <v>0.10366339095570815</v>
      </c>
      <c r="J32" s="274">
        <v>0.11601002912785374</v>
      </c>
      <c r="K32" s="274">
        <v>4.1319254152154157E-2</v>
      </c>
      <c r="L32" s="274">
        <v>0.21466752841919065</v>
      </c>
      <c r="M32" s="274">
        <v>7.7862152541202462E-2</v>
      </c>
      <c r="N32" s="274">
        <v>9.0829794001425435E-2</v>
      </c>
      <c r="O32" s="274">
        <v>6.037186180742872E-2</v>
      </c>
      <c r="P32" s="274">
        <v>8.2977056872582347E-2</v>
      </c>
      <c r="Q32" s="274">
        <v>0.11800728206328634</v>
      </c>
      <c r="R32" s="274">
        <v>0.1280091381203973</v>
      </c>
      <c r="S32" s="274">
        <v>1.7139297728681318E-2</v>
      </c>
      <c r="T32" s="274">
        <v>0.13547061796959031</v>
      </c>
      <c r="U32" s="274">
        <v>0.1304342271030165</v>
      </c>
      <c r="V32" s="274">
        <v>4.63838461939481E-2</v>
      </c>
      <c r="W32" s="274">
        <v>6.0712530142602132E-2</v>
      </c>
      <c r="X32" s="274">
        <v>1.7275706186400893E-2</v>
      </c>
      <c r="Y32" s="274">
        <v>6.2596900606367396E-4</v>
      </c>
      <c r="Z32" s="274">
        <v>0.46960171406580276</v>
      </c>
      <c r="AA32" s="274">
        <v>4.5131538205057655E-3</v>
      </c>
      <c r="AB32" s="274">
        <v>1.6650957284630129E-2</v>
      </c>
      <c r="AC32" s="274">
        <v>3.0290747978438119E-2</v>
      </c>
      <c r="AD32" s="274">
        <v>5.0881274519784837E-2</v>
      </c>
      <c r="AE32" s="274">
        <v>0.13574601184609603</v>
      </c>
      <c r="AF32" s="274">
        <v>8.4818157259180432E-2</v>
      </c>
      <c r="AG32" s="274">
        <v>0.18624059516614894</v>
      </c>
      <c r="AH32" s="274" t="e">
        <v>#DIV/0!</v>
      </c>
      <c r="AI32" s="274">
        <v>1.1916833203243877E-2</v>
      </c>
      <c r="AJ32" s="375">
        <v>0.13493341127866582</v>
      </c>
      <c r="AK32" s="250"/>
    </row>
    <row r="33" spans="2:38" x14ac:dyDescent="0.25">
      <c r="B33" s="85">
        <v>5401</v>
      </c>
      <c r="C33" s="84" t="s">
        <v>960</v>
      </c>
      <c r="D33" s="240">
        <v>0</v>
      </c>
      <c r="E33" s="240">
        <v>0</v>
      </c>
      <c r="F33" s="240">
        <v>0</v>
      </c>
      <c r="G33" s="240">
        <v>0</v>
      </c>
      <c r="H33" s="240">
        <v>0</v>
      </c>
      <c r="I33" s="240">
        <v>0</v>
      </c>
      <c r="J33" s="240">
        <v>0</v>
      </c>
      <c r="K33" s="240">
        <v>0</v>
      </c>
      <c r="L33" s="240">
        <v>0</v>
      </c>
      <c r="M33" s="240">
        <v>0</v>
      </c>
      <c r="N33" s="240">
        <v>0</v>
      </c>
      <c r="O33" s="240">
        <v>0</v>
      </c>
      <c r="P33" s="240">
        <v>0</v>
      </c>
      <c r="Q33" s="240">
        <v>0</v>
      </c>
      <c r="R33" s="240">
        <v>0</v>
      </c>
      <c r="S33" s="240">
        <v>0</v>
      </c>
      <c r="T33" s="240">
        <v>0</v>
      </c>
      <c r="U33" s="240">
        <v>0</v>
      </c>
      <c r="V33" s="240">
        <v>0</v>
      </c>
      <c r="W33" s="240">
        <v>0</v>
      </c>
      <c r="X33" s="240">
        <v>0</v>
      </c>
      <c r="Y33" s="240">
        <v>0</v>
      </c>
      <c r="Z33" s="240">
        <v>0</v>
      </c>
      <c r="AA33" s="240">
        <v>0</v>
      </c>
      <c r="AB33" s="240">
        <v>0</v>
      </c>
      <c r="AC33" s="240">
        <v>0</v>
      </c>
      <c r="AD33" s="240">
        <v>0</v>
      </c>
      <c r="AE33" s="240">
        <v>0</v>
      </c>
      <c r="AF33" s="240">
        <v>0</v>
      </c>
      <c r="AG33" s="240">
        <v>0</v>
      </c>
      <c r="AH33" s="240" t="e">
        <v>#DIV/0!</v>
      </c>
      <c r="AI33" s="240">
        <v>0</v>
      </c>
      <c r="AJ33" s="376">
        <v>0</v>
      </c>
    </row>
    <row r="34" spans="2:38" x14ac:dyDescent="0.25">
      <c r="B34" s="85">
        <v>5402</v>
      </c>
      <c r="C34" s="84" t="s">
        <v>961</v>
      </c>
      <c r="D34" s="240">
        <v>0</v>
      </c>
      <c r="E34" s="240">
        <v>0</v>
      </c>
      <c r="F34" s="240">
        <v>0</v>
      </c>
      <c r="G34" s="240">
        <v>0</v>
      </c>
      <c r="H34" s="240">
        <v>0</v>
      </c>
      <c r="I34" s="240">
        <v>0</v>
      </c>
      <c r="J34" s="240">
        <v>0</v>
      </c>
      <c r="K34" s="240">
        <v>0</v>
      </c>
      <c r="L34" s="240">
        <v>0</v>
      </c>
      <c r="M34" s="240">
        <v>0</v>
      </c>
      <c r="N34" s="240">
        <v>0</v>
      </c>
      <c r="O34" s="240">
        <v>0</v>
      </c>
      <c r="P34" s="240">
        <v>0</v>
      </c>
      <c r="Q34" s="240">
        <v>0</v>
      </c>
      <c r="R34" s="240">
        <v>0</v>
      </c>
      <c r="S34" s="240">
        <v>0</v>
      </c>
      <c r="T34" s="240">
        <v>0</v>
      </c>
      <c r="U34" s="240">
        <v>0</v>
      </c>
      <c r="V34" s="240">
        <v>0</v>
      </c>
      <c r="W34" s="240">
        <v>0</v>
      </c>
      <c r="X34" s="240">
        <v>0</v>
      </c>
      <c r="Y34" s="240">
        <v>0</v>
      </c>
      <c r="Z34" s="240">
        <v>0</v>
      </c>
      <c r="AA34" s="240">
        <v>0</v>
      </c>
      <c r="AB34" s="240">
        <v>0</v>
      </c>
      <c r="AC34" s="240">
        <v>0</v>
      </c>
      <c r="AD34" s="240">
        <v>0</v>
      </c>
      <c r="AE34" s="240">
        <v>0</v>
      </c>
      <c r="AF34" s="240">
        <v>0</v>
      </c>
      <c r="AG34" s="240">
        <v>0</v>
      </c>
      <c r="AH34" s="240" t="e">
        <v>#DIV/0!</v>
      </c>
      <c r="AI34" s="240">
        <v>0</v>
      </c>
      <c r="AJ34" s="376">
        <v>0</v>
      </c>
    </row>
    <row r="35" spans="2:38" x14ac:dyDescent="0.25">
      <c r="B35" s="85">
        <v>5404</v>
      </c>
      <c r="C35" s="84" t="s">
        <v>965</v>
      </c>
      <c r="D35" s="240">
        <v>1.3307577393778912E-2</v>
      </c>
      <c r="E35" s="240">
        <v>0</v>
      </c>
      <c r="F35" s="240">
        <v>0</v>
      </c>
      <c r="G35" s="240">
        <v>2.2209845828665469E-4</v>
      </c>
      <c r="H35" s="240">
        <v>2.4732406608611174E-3</v>
      </c>
      <c r="I35" s="240">
        <v>0</v>
      </c>
      <c r="J35" s="240">
        <v>1.7649241345104737E-4</v>
      </c>
      <c r="K35" s="240">
        <v>0</v>
      </c>
      <c r="L35" s="240">
        <v>0</v>
      </c>
      <c r="M35" s="240">
        <v>0</v>
      </c>
      <c r="N35" s="240">
        <v>0</v>
      </c>
      <c r="O35" s="240">
        <v>0</v>
      </c>
      <c r="P35" s="240">
        <v>0</v>
      </c>
      <c r="Q35" s="240">
        <v>0</v>
      </c>
      <c r="R35" s="240">
        <v>3.2152837028002526E-5</v>
      </c>
      <c r="S35" s="240">
        <v>0</v>
      </c>
      <c r="T35" s="240">
        <v>2.9018456869734478E-7</v>
      </c>
      <c r="U35" s="240">
        <v>2.5119069698727778E-2</v>
      </c>
      <c r="V35" s="240">
        <v>0</v>
      </c>
      <c r="W35" s="240">
        <v>0</v>
      </c>
      <c r="X35" s="240">
        <v>0</v>
      </c>
      <c r="Y35" s="240">
        <v>0</v>
      </c>
      <c r="Z35" s="240">
        <v>0</v>
      </c>
      <c r="AA35" s="240">
        <v>1.4123779617582631E-3</v>
      </c>
      <c r="AB35" s="240">
        <v>0</v>
      </c>
      <c r="AC35" s="240">
        <v>0</v>
      </c>
      <c r="AD35" s="240">
        <v>8.2762454835489437E-4</v>
      </c>
      <c r="AE35" s="240">
        <v>1.6039737942933553E-3</v>
      </c>
      <c r="AF35" s="240">
        <v>0</v>
      </c>
      <c r="AG35" s="240">
        <v>0</v>
      </c>
      <c r="AH35" s="240" t="e">
        <v>#DIV/0!</v>
      </c>
      <c r="AI35" s="240">
        <v>5.344520128386578E-4</v>
      </c>
      <c r="AJ35" s="376">
        <v>1.9693125263906099E-3</v>
      </c>
    </row>
    <row r="36" spans="2:38" x14ac:dyDescent="0.25">
      <c r="B36" s="85">
        <v>5405</v>
      </c>
      <c r="C36" s="84" t="s">
        <v>966</v>
      </c>
      <c r="D36" s="240">
        <v>0</v>
      </c>
      <c r="E36" s="240">
        <v>0</v>
      </c>
      <c r="F36" s="240">
        <v>0</v>
      </c>
      <c r="G36" s="240">
        <v>0</v>
      </c>
      <c r="H36" s="240">
        <v>0</v>
      </c>
      <c r="I36" s="240">
        <v>0</v>
      </c>
      <c r="J36" s="240">
        <v>0</v>
      </c>
      <c r="K36" s="240">
        <v>0</v>
      </c>
      <c r="L36" s="240">
        <v>0</v>
      </c>
      <c r="M36" s="240">
        <v>0</v>
      </c>
      <c r="N36" s="240">
        <v>0</v>
      </c>
      <c r="O36" s="240">
        <v>0</v>
      </c>
      <c r="P36" s="240">
        <v>0</v>
      </c>
      <c r="Q36" s="240">
        <v>0</v>
      </c>
      <c r="R36" s="240">
        <v>0</v>
      </c>
      <c r="S36" s="240">
        <v>0</v>
      </c>
      <c r="T36" s="240">
        <v>0</v>
      </c>
      <c r="U36" s="240">
        <v>0</v>
      </c>
      <c r="V36" s="240">
        <v>0</v>
      </c>
      <c r="W36" s="240">
        <v>0</v>
      </c>
      <c r="X36" s="240">
        <v>0</v>
      </c>
      <c r="Y36" s="240">
        <v>0</v>
      </c>
      <c r="Z36" s="240">
        <v>0</v>
      </c>
      <c r="AA36" s="240">
        <v>0</v>
      </c>
      <c r="AB36" s="240">
        <v>0</v>
      </c>
      <c r="AC36" s="240">
        <v>0</v>
      </c>
      <c r="AD36" s="240">
        <v>0</v>
      </c>
      <c r="AE36" s="240">
        <v>0</v>
      </c>
      <c r="AF36" s="240">
        <v>0</v>
      </c>
      <c r="AG36" s="240">
        <v>0</v>
      </c>
      <c r="AH36" s="240" t="e">
        <v>#DIV/0!</v>
      </c>
      <c r="AI36" s="240">
        <v>0</v>
      </c>
      <c r="AJ36" s="376">
        <v>0</v>
      </c>
    </row>
    <row r="37" spans="2:38" x14ac:dyDescent="0.25">
      <c r="B37" s="85">
        <v>5490</v>
      </c>
      <c r="C37" s="84" t="s">
        <v>969</v>
      </c>
      <c r="D37" s="240">
        <v>0</v>
      </c>
      <c r="E37" s="240">
        <v>0</v>
      </c>
      <c r="F37" s="240">
        <v>0</v>
      </c>
      <c r="G37" s="240">
        <v>0</v>
      </c>
      <c r="H37" s="240">
        <v>0</v>
      </c>
      <c r="I37" s="240">
        <v>0</v>
      </c>
      <c r="J37" s="240">
        <v>0</v>
      </c>
      <c r="K37" s="240">
        <v>0</v>
      </c>
      <c r="L37" s="240">
        <v>0</v>
      </c>
      <c r="M37" s="240">
        <v>0</v>
      </c>
      <c r="N37" s="240">
        <v>0</v>
      </c>
      <c r="O37" s="240">
        <v>0</v>
      </c>
      <c r="P37" s="240">
        <v>0</v>
      </c>
      <c r="Q37" s="240">
        <v>0</v>
      </c>
      <c r="R37" s="240">
        <v>0</v>
      </c>
      <c r="S37" s="240">
        <v>0</v>
      </c>
      <c r="T37" s="240">
        <v>0</v>
      </c>
      <c r="U37" s="240">
        <v>4.0984528119097048E-6</v>
      </c>
      <c r="V37" s="240">
        <v>0</v>
      </c>
      <c r="W37" s="240">
        <v>2.7723523222650118E-4</v>
      </c>
      <c r="X37" s="240">
        <v>0</v>
      </c>
      <c r="Y37" s="240">
        <v>0</v>
      </c>
      <c r="Z37" s="240">
        <v>0</v>
      </c>
      <c r="AA37" s="240">
        <v>4.7090207514850125E-6</v>
      </c>
      <c r="AB37" s="240">
        <v>0</v>
      </c>
      <c r="AC37" s="240">
        <v>0</v>
      </c>
      <c r="AD37" s="240">
        <v>1.8108114433209318E-5</v>
      </c>
      <c r="AE37" s="240">
        <v>6.7866953739312566E-7</v>
      </c>
      <c r="AF37" s="240">
        <v>0</v>
      </c>
      <c r="AG37" s="240">
        <v>0</v>
      </c>
      <c r="AH37" s="240" t="e">
        <v>#DIV/0!</v>
      </c>
      <c r="AI37" s="240">
        <v>1.7819207657397089E-6</v>
      </c>
      <c r="AJ37" s="376">
        <v>8.1320324733423859E-7</v>
      </c>
    </row>
    <row r="38" spans="2:38" s="14" customFormat="1" x14ac:dyDescent="0.25">
      <c r="B38" s="13">
        <v>42</v>
      </c>
      <c r="C38" s="14" t="s">
        <v>538</v>
      </c>
      <c r="D38" s="274">
        <v>4.3920986875572963E-2</v>
      </c>
      <c r="E38" s="274">
        <v>5.6896438528977265E-2</v>
      </c>
      <c r="F38" s="274">
        <v>6.0074201220749876E-3</v>
      </c>
      <c r="G38" s="274">
        <v>5.2086517513727625E-3</v>
      </c>
      <c r="H38" s="274">
        <v>2.4270335026187854E-2</v>
      </c>
      <c r="I38" s="274">
        <v>6.4720459156223001E-2</v>
      </c>
      <c r="J38" s="274">
        <v>1.1317286561592803E-2</v>
      </c>
      <c r="K38" s="274">
        <v>3.887866218613624E-2</v>
      </c>
      <c r="L38" s="274">
        <v>2.0879470994686869E-3</v>
      </c>
      <c r="M38" s="274">
        <v>5.7806797809022304E-3</v>
      </c>
      <c r="N38" s="274">
        <v>6.3035340243832814E-3</v>
      </c>
      <c r="O38" s="274">
        <v>1.1828940668289378E-2</v>
      </c>
      <c r="P38" s="274">
        <v>1.3892813155202617E-2</v>
      </c>
      <c r="Q38" s="274">
        <v>6.9251723650908007E-3</v>
      </c>
      <c r="R38" s="274">
        <v>1.4698350063118292E-2</v>
      </c>
      <c r="S38" s="274">
        <v>2.457215953099371E-2</v>
      </c>
      <c r="T38" s="274">
        <v>1.6082278318969738E-2</v>
      </c>
      <c r="U38" s="274">
        <v>4.3928886412212993E-2</v>
      </c>
      <c r="V38" s="274">
        <v>2.3728536557731019E-3</v>
      </c>
      <c r="W38" s="274">
        <v>6.5896320053837295E-4</v>
      </c>
      <c r="X38" s="274">
        <v>4.9352237379282271E-3</v>
      </c>
      <c r="Y38" s="274">
        <v>4.702991239743241E-3</v>
      </c>
      <c r="Z38" s="274">
        <v>5.1943870260038265E-2</v>
      </c>
      <c r="AA38" s="274">
        <v>4.6015534729241508E-3</v>
      </c>
      <c r="AB38" s="274">
        <v>5.6503696667195378E-3</v>
      </c>
      <c r="AC38" s="274">
        <v>9.3698330922426607E-3</v>
      </c>
      <c r="AD38" s="274">
        <v>1.3903575223361933E-2</v>
      </c>
      <c r="AE38" s="274">
        <v>2.0715077929146029E-2</v>
      </c>
      <c r="AF38" s="274">
        <v>1.0258850163870221E-2</v>
      </c>
      <c r="AG38" s="274">
        <v>2.8213844450860294E-3</v>
      </c>
      <c r="AH38" s="274" t="e">
        <v>#DIV/0!</v>
      </c>
      <c r="AI38" s="274">
        <v>6.2094711225525205E-3</v>
      </c>
      <c r="AJ38" s="375">
        <v>2.4188927336598939E-2</v>
      </c>
      <c r="AK38" s="250"/>
    </row>
    <row r="39" spans="2:38" x14ac:dyDescent="0.25">
      <c r="B39" s="85">
        <v>4201</v>
      </c>
      <c r="C39" s="84" t="s">
        <v>276</v>
      </c>
      <c r="D39" s="240">
        <v>2.8440376116789152E-3</v>
      </c>
      <c r="E39" s="240">
        <v>3.8024902099827672E-3</v>
      </c>
      <c r="F39" s="240">
        <v>2.0689823198857924E-5</v>
      </c>
      <c r="G39" s="240">
        <v>2.4763353792015513E-3</v>
      </c>
      <c r="H39" s="240">
        <v>1.7814736693563139E-3</v>
      </c>
      <c r="I39" s="240">
        <v>0</v>
      </c>
      <c r="J39" s="240">
        <v>4.3732918823496669E-3</v>
      </c>
      <c r="K39" s="240">
        <v>0</v>
      </c>
      <c r="L39" s="240">
        <v>0</v>
      </c>
      <c r="M39" s="240">
        <v>0</v>
      </c>
      <c r="N39" s="240">
        <v>2.0137998228696567E-3</v>
      </c>
      <c r="O39" s="240">
        <v>3.0892930861607287E-5</v>
      </c>
      <c r="P39" s="240">
        <v>0</v>
      </c>
      <c r="Q39" s="240">
        <v>5.4998872868916087E-3</v>
      </c>
      <c r="R39" s="240">
        <v>1.615386457260678E-3</v>
      </c>
      <c r="S39" s="240">
        <v>7.0923391842224702E-3</v>
      </c>
      <c r="T39" s="240">
        <v>0</v>
      </c>
      <c r="U39" s="240">
        <v>0</v>
      </c>
      <c r="V39" s="240">
        <v>0</v>
      </c>
      <c r="W39" s="240">
        <v>0</v>
      </c>
      <c r="X39" s="240">
        <v>0</v>
      </c>
      <c r="Y39" s="240">
        <v>4.702991239743241E-3</v>
      </c>
      <c r="Z39" s="240">
        <v>0</v>
      </c>
      <c r="AA39" s="240">
        <v>4.2498423794522415E-3</v>
      </c>
      <c r="AB39" s="240">
        <v>0</v>
      </c>
      <c r="AC39" s="240">
        <v>9.3698330922426607E-3</v>
      </c>
      <c r="AD39" s="240">
        <v>3.4587505462156296E-3</v>
      </c>
      <c r="AE39" s="240">
        <v>1.7893888638071472E-3</v>
      </c>
      <c r="AF39" s="240">
        <v>1.7692815234621843E-3</v>
      </c>
      <c r="AG39" s="240">
        <v>0</v>
      </c>
      <c r="AH39" s="240" t="e">
        <v>#DIV/0!</v>
      </c>
      <c r="AI39" s="240">
        <v>6.076381604779431E-3</v>
      </c>
      <c r="AJ39" s="376">
        <v>1.9752883947926469E-3</v>
      </c>
    </row>
    <row r="40" spans="2:38" x14ac:dyDescent="0.25">
      <c r="B40" s="85">
        <v>4202</v>
      </c>
      <c r="C40" s="84" t="s">
        <v>117</v>
      </c>
      <c r="D40" s="240">
        <v>0</v>
      </c>
      <c r="E40" s="240">
        <v>0</v>
      </c>
      <c r="F40" s="240">
        <v>5.1667539658687334E-4</v>
      </c>
      <c r="G40" s="240">
        <v>4.6916632607791914E-4</v>
      </c>
      <c r="H40" s="240">
        <v>2.9821854646477664E-4</v>
      </c>
      <c r="I40" s="240">
        <v>0</v>
      </c>
      <c r="J40" s="240">
        <v>0</v>
      </c>
      <c r="K40" s="240">
        <v>0</v>
      </c>
      <c r="L40" s="240">
        <v>0</v>
      </c>
      <c r="M40" s="240">
        <v>0</v>
      </c>
      <c r="N40" s="240">
        <v>0</v>
      </c>
      <c r="O40" s="240">
        <v>0</v>
      </c>
      <c r="P40" s="240">
        <v>0</v>
      </c>
      <c r="Q40" s="240">
        <v>0</v>
      </c>
      <c r="R40" s="240">
        <v>0</v>
      </c>
      <c r="S40" s="240">
        <v>0</v>
      </c>
      <c r="T40" s="240">
        <v>0</v>
      </c>
      <c r="U40" s="240">
        <v>0</v>
      </c>
      <c r="V40" s="240">
        <v>0</v>
      </c>
      <c r="W40" s="240">
        <v>0</v>
      </c>
      <c r="X40" s="240">
        <v>0</v>
      </c>
      <c r="Y40" s="240">
        <v>0</v>
      </c>
      <c r="Z40" s="240">
        <v>0</v>
      </c>
      <c r="AA40" s="240">
        <v>0</v>
      </c>
      <c r="AB40" s="240">
        <v>0</v>
      </c>
      <c r="AC40" s="240">
        <v>0</v>
      </c>
      <c r="AD40" s="240">
        <v>0</v>
      </c>
      <c r="AE40" s="240">
        <v>1.8838129520795186E-4</v>
      </c>
      <c r="AF40" s="240">
        <v>0</v>
      </c>
      <c r="AG40" s="240">
        <v>0</v>
      </c>
      <c r="AH40" s="240" t="e">
        <v>#DIV/0!</v>
      </c>
      <c r="AI40" s="240">
        <v>0</v>
      </c>
      <c r="AJ40" s="376">
        <v>2.3209792969026554E-4</v>
      </c>
    </row>
    <row r="41" spans="2:38" x14ac:dyDescent="0.25">
      <c r="B41" s="85">
        <v>4203</v>
      </c>
      <c r="C41" s="84" t="s">
        <v>268</v>
      </c>
      <c r="D41" s="240">
        <v>0</v>
      </c>
      <c r="E41" s="240">
        <v>0</v>
      </c>
      <c r="F41" s="240">
        <v>1.168115249764325E-4</v>
      </c>
      <c r="G41" s="240">
        <v>0</v>
      </c>
      <c r="H41" s="240">
        <v>5.0445986353553192E-5</v>
      </c>
      <c r="I41" s="240">
        <v>5.6786952908940019E-10</v>
      </c>
      <c r="J41" s="240">
        <v>0</v>
      </c>
      <c r="K41" s="240">
        <v>0</v>
      </c>
      <c r="L41" s="240">
        <v>0</v>
      </c>
      <c r="M41" s="240">
        <v>6.3785781237989678E-4</v>
      </c>
      <c r="N41" s="240">
        <v>0</v>
      </c>
      <c r="O41" s="240">
        <v>0</v>
      </c>
      <c r="P41" s="240">
        <v>0</v>
      </c>
      <c r="Q41" s="240">
        <v>0</v>
      </c>
      <c r="R41" s="240">
        <v>4.1458808611563153E-5</v>
      </c>
      <c r="S41" s="240">
        <v>0</v>
      </c>
      <c r="T41" s="240">
        <v>0</v>
      </c>
      <c r="U41" s="240">
        <v>0</v>
      </c>
      <c r="V41" s="240">
        <v>0</v>
      </c>
      <c r="W41" s="240">
        <v>0</v>
      </c>
      <c r="X41" s="240">
        <v>0</v>
      </c>
      <c r="Y41" s="240">
        <v>0</v>
      </c>
      <c r="Z41" s="240">
        <v>0</v>
      </c>
      <c r="AA41" s="240">
        <v>0</v>
      </c>
      <c r="AB41" s="240">
        <v>0</v>
      </c>
      <c r="AC41" s="240">
        <v>0</v>
      </c>
      <c r="AD41" s="240">
        <v>0</v>
      </c>
      <c r="AE41" s="240">
        <v>4.5582083092578558E-5</v>
      </c>
      <c r="AF41" s="240">
        <v>0</v>
      </c>
      <c r="AG41" s="240">
        <v>1.2629741993376836E-4</v>
      </c>
      <c r="AH41" s="240" t="e">
        <v>#DIV/0!</v>
      </c>
      <c r="AI41" s="240">
        <v>0</v>
      </c>
      <c r="AJ41" s="376">
        <v>3.9261198394762332E-5</v>
      </c>
      <c r="AL41" s="94"/>
    </row>
    <row r="42" spans="2:38" x14ac:dyDescent="0.25">
      <c r="B42" s="85">
        <v>4204</v>
      </c>
      <c r="C42" s="84" t="s">
        <v>972</v>
      </c>
      <c r="D42" s="240">
        <v>0</v>
      </c>
      <c r="E42" s="240">
        <v>0</v>
      </c>
      <c r="F42" s="240">
        <v>0</v>
      </c>
      <c r="G42" s="240">
        <v>0</v>
      </c>
      <c r="H42" s="240">
        <v>0</v>
      </c>
      <c r="I42" s="240">
        <v>0</v>
      </c>
      <c r="J42" s="240">
        <v>0</v>
      </c>
      <c r="K42" s="240">
        <v>0</v>
      </c>
      <c r="L42" s="240">
        <v>0</v>
      </c>
      <c r="M42" s="240">
        <v>0</v>
      </c>
      <c r="N42" s="240">
        <v>0</v>
      </c>
      <c r="O42" s="240">
        <v>0</v>
      </c>
      <c r="P42" s="240">
        <v>0</v>
      </c>
      <c r="Q42" s="240">
        <v>0</v>
      </c>
      <c r="R42" s="240">
        <v>0</v>
      </c>
      <c r="S42" s="240">
        <v>0</v>
      </c>
      <c r="T42" s="240">
        <v>0</v>
      </c>
      <c r="U42" s="240">
        <v>0</v>
      </c>
      <c r="V42" s="240">
        <v>0</v>
      </c>
      <c r="W42" s="240">
        <v>0</v>
      </c>
      <c r="X42" s="240">
        <v>0</v>
      </c>
      <c r="Y42" s="240">
        <v>0</v>
      </c>
      <c r="Z42" s="240">
        <v>0</v>
      </c>
      <c r="AA42" s="240">
        <v>0</v>
      </c>
      <c r="AB42" s="240">
        <v>0</v>
      </c>
      <c r="AC42" s="240">
        <v>0</v>
      </c>
      <c r="AD42" s="240">
        <v>0</v>
      </c>
      <c r="AE42" s="240">
        <v>0</v>
      </c>
      <c r="AF42" s="240">
        <v>0</v>
      </c>
      <c r="AG42" s="240">
        <v>0</v>
      </c>
      <c r="AH42" s="240" t="e">
        <v>#DIV/0!</v>
      </c>
      <c r="AI42" s="240">
        <v>0</v>
      </c>
      <c r="AJ42" s="376">
        <v>0</v>
      </c>
      <c r="AL42" s="94"/>
    </row>
    <row r="43" spans="2:38" x14ac:dyDescent="0.25">
      <c r="B43" s="85">
        <v>4205</v>
      </c>
      <c r="C43" s="84" t="s">
        <v>960</v>
      </c>
      <c r="D43" s="240">
        <v>0</v>
      </c>
      <c r="E43" s="240">
        <v>4.7232226253418484E-5</v>
      </c>
      <c r="F43" s="240">
        <v>1.0630081245645479E-5</v>
      </c>
      <c r="G43" s="240">
        <v>0</v>
      </c>
      <c r="H43" s="240">
        <v>1.5213928457738245E-5</v>
      </c>
      <c r="I43" s="240">
        <v>0</v>
      </c>
      <c r="J43" s="240">
        <v>2.3095130964318436E-5</v>
      </c>
      <c r="K43" s="240">
        <v>0</v>
      </c>
      <c r="L43" s="240">
        <v>0</v>
      </c>
      <c r="M43" s="240">
        <v>0</v>
      </c>
      <c r="N43" s="240">
        <v>8.0020976256695299E-5</v>
      </c>
      <c r="O43" s="240">
        <v>1.2411507164898134E-4</v>
      </c>
      <c r="P43" s="240">
        <v>1.0697740574840172E-4</v>
      </c>
      <c r="Q43" s="240">
        <v>0</v>
      </c>
      <c r="R43" s="240">
        <v>2.7852980561357074E-5</v>
      </c>
      <c r="S43" s="240">
        <v>0</v>
      </c>
      <c r="T43" s="240">
        <v>0</v>
      </c>
      <c r="U43" s="240">
        <v>1.4363094722696562E-2</v>
      </c>
      <c r="V43" s="240">
        <v>0</v>
      </c>
      <c r="W43" s="240">
        <v>6.5896320053837295E-4</v>
      </c>
      <c r="X43" s="240">
        <v>0</v>
      </c>
      <c r="Y43" s="240">
        <v>0</v>
      </c>
      <c r="Z43" s="240">
        <v>1.0772097961051913E-3</v>
      </c>
      <c r="AA43" s="240">
        <v>3.5171109347190962E-4</v>
      </c>
      <c r="AB43" s="240">
        <v>2.0963161817878415E-4</v>
      </c>
      <c r="AC43" s="240">
        <v>0</v>
      </c>
      <c r="AD43" s="240">
        <v>5.4540949464356424E-4</v>
      </c>
      <c r="AE43" s="240">
        <v>3.9266406223391533E-5</v>
      </c>
      <c r="AF43" s="240">
        <v>7.0304721041551549E-5</v>
      </c>
      <c r="AG43" s="240">
        <v>0</v>
      </c>
      <c r="AH43" s="240" t="e">
        <v>#DIV/0!</v>
      </c>
      <c r="AI43" s="240">
        <v>1.330895177730903E-4</v>
      </c>
      <c r="AJ43" s="376">
        <v>4.0661405716628759E-5</v>
      </c>
      <c r="AL43" s="94"/>
    </row>
    <row r="44" spans="2:38" x14ac:dyDescent="0.25">
      <c r="B44" s="85">
        <v>4290</v>
      </c>
      <c r="C44" s="84" t="s">
        <v>236</v>
      </c>
      <c r="D44" s="240">
        <v>4.1076949263894054E-2</v>
      </c>
      <c r="E44" s="240">
        <v>5.3046716092741086E-2</v>
      </c>
      <c r="F44" s="240">
        <v>5.3426132960671772E-3</v>
      </c>
      <c r="G44" s="240">
        <v>2.2631500460932926E-3</v>
      </c>
      <c r="H44" s="240">
        <v>2.2124982895555468E-2</v>
      </c>
      <c r="I44" s="240">
        <v>6.4720458588353472E-2</v>
      </c>
      <c r="J44" s="240">
        <v>6.9208995482788176E-3</v>
      </c>
      <c r="K44" s="240">
        <v>3.887866218613624E-2</v>
      </c>
      <c r="L44" s="240">
        <v>2.0879470994686869E-3</v>
      </c>
      <c r="M44" s="240">
        <v>5.1428219685223341E-3</v>
      </c>
      <c r="N44" s="240">
        <v>4.2097132252569289E-3</v>
      </c>
      <c r="O44" s="240">
        <v>1.1673932665778789E-2</v>
      </c>
      <c r="P44" s="240">
        <v>1.3785835749454214E-2</v>
      </c>
      <c r="Q44" s="240">
        <v>1.4252850781991924E-3</v>
      </c>
      <c r="R44" s="240">
        <v>1.3013651816684697E-2</v>
      </c>
      <c r="S44" s="240">
        <v>1.747982034677124E-2</v>
      </c>
      <c r="T44" s="240">
        <v>1.6082278318969738E-2</v>
      </c>
      <c r="U44" s="240">
        <v>2.9565791689516435E-2</v>
      </c>
      <c r="V44" s="240">
        <v>2.3728536557731019E-3</v>
      </c>
      <c r="W44" s="240">
        <v>0</v>
      </c>
      <c r="X44" s="240">
        <v>4.9352237379282271E-3</v>
      </c>
      <c r="Y44" s="240">
        <v>0</v>
      </c>
      <c r="Z44" s="240">
        <v>5.0866660463933074E-2</v>
      </c>
      <c r="AA44" s="240">
        <v>0</v>
      </c>
      <c r="AB44" s="240">
        <v>5.4407380485407535E-3</v>
      </c>
      <c r="AC44" s="240">
        <v>0</v>
      </c>
      <c r="AD44" s="240">
        <v>9.8994151825027386E-3</v>
      </c>
      <c r="AE44" s="240">
        <v>1.8652459280814961E-2</v>
      </c>
      <c r="AF44" s="240">
        <v>8.4192639193664855E-3</v>
      </c>
      <c r="AG44" s="240">
        <v>2.6950870251522614E-3</v>
      </c>
      <c r="AH44" s="240" t="e">
        <v>#DIV/0!</v>
      </c>
      <c r="AI44" s="240">
        <v>0</v>
      </c>
      <c r="AJ44" s="376">
        <v>2.1901618408004635E-2</v>
      </c>
      <c r="AL44" s="182"/>
    </row>
    <row r="45" spans="2:38" s="14" customFormat="1" x14ac:dyDescent="0.25">
      <c r="B45" s="13">
        <v>53</v>
      </c>
      <c r="C45" s="14" t="s">
        <v>539</v>
      </c>
      <c r="D45" s="274">
        <v>1.6795465433022471E-2</v>
      </c>
      <c r="E45" s="274">
        <v>1.237099778571832E-2</v>
      </c>
      <c r="F45" s="274">
        <v>9.9327884236274019E-3</v>
      </c>
      <c r="G45" s="274">
        <v>1.5880262772507137E-2</v>
      </c>
      <c r="H45" s="274">
        <v>1.2690159490357402E-2</v>
      </c>
      <c r="I45" s="274">
        <v>4.0417723890506338E-2</v>
      </c>
      <c r="J45" s="274">
        <v>1.4672339909288581E-2</v>
      </c>
      <c r="K45" s="274">
        <v>3.4736365059252018E-2</v>
      </c>
      <c r="L45" s="274">
        <v>2.4608556997176071E-2</v>
      </c>
      <c r="M45" s="274">
        <v>4.3030663513298976E-2</v>
      </c>
      <c r="N45" s="274">
        <v>1.6200644207700794E-2</v>
      </c>
      <c r="O45" s="274">
        <v>5.7105930564645775E-4</v>
      </c>
      <c r="P45" s="274">
        <v>1.2526266209925857E-3</v>
      </c>
      <c r="Q45" s="274">
        <v>3.9719281847597605E-2</v>
      </c>
      <c r="R45" s="274">
        <v>2.4042836491547832E-2</v>
      </c>
      <c r="S45" s="274">
        <v>5.2610660664849417E-3</v>
      </c>
      <c r="T45" s="274">
        <v>6.5945976409081369E-2</v>
      </c>
      <c r="U45" s="274">
        <v>1.8690167100872849E-4</v>
      </c>
      <c r="V45" s="274">
        <v>2.2968382251865367E-4</v>
      </c>
      <c r="W45" s="274">
        <v>3.390898459437031E-4</v>
      </c>
      <c r="X45" s="274">
        <v>1.0778755110359111E-5</v>
      </c>
      <c r="Y45" s="274">
        <v>2.2840584005377907E-3</v>
      </c>
      <c r="Z45" s="274">
        <v>1.8393055051303342E-2</v>
      </c>
      <c r="AA45" s="274">
        <v>3.1305501567604186E-3</v>
      </c>
      <c r="AB45" s="274">
        <v>2.2315612264695597E-2</v>
      </c>
      <c r="AC45" s="274">
        <v>1.2008912509402395E-5</v>
      </c>
      <c r="AD45" s="274">
        <v>1.4280482948835339E-2</v>
      </c>
      <c r="AE45" s="274">
        <v>1.6505597530701369E-2</v>
      </c>
      <c r="AF45" s="274">
        <v>1.8451276514567516E-2</v>
      </c>
      <c r="AG45" s="274">
        <v>2.8062182602815178E-2</v>
      </c>
      <c r="AH45" s="274" t="e">
        <v>#DIV/0!</v>
      </c>
      <c r="AI45" s="274">
        <v>1.8522593152689967E-3</v>
      </c>
      <c r="AJ45" s="375">
        <v>1.4982005488181701E-2</v>
      </c>
      <c r="AK45" s="250"/>
    </row>
    <row r="46" spans="2:38" x14ac:dyDescent="0.25">
      <c r="B46" s="85">
        <v>5301</v>
      </c>
      <c r="C46" s="84" t="s">
        <v>973</v>
      </c>
      <c r="D46" s="240">
        <v>4.5680261134288073E-3</v>
      </c>
      <c r="E46" s="240">
        <v>1.7980325947942416E-3</v>
      </c>
      <c r="F46" s="240">
        <v>0</v>
      </c>
      <c r="G46" s="240">
        <v>6.5653065048970442E-3</v>
      </c>
      <c r="H46" s="240">
        <v>2.2919308039762438E-3</v>
      </c>
      <c r="I46" s="240">
        <v>2.1616782714300492E-3</v>
      </c>
      <c r="J46" s="240">
        <v>6.7415534106314212E-3</v>
      </c>
      <c r="K46" s="240">
        <v>2.258188620306846E-2</v>
      </c>
      <c r="L46" s="240">
        <v>4.8241834861694551E-4</v>
      </c>
      <c r="M46" s="240">
        <v>6.8426246779358001E-5</v>
      </c>
      <c r="N46" s="240">
        <v>8.5064494527191479E-3</v>
      </c>
      <c r="O46" s="240">
        <v>0</v>
      </c>
      <c r="P46" s="240">
        <v>8.2551959386303853E-6</v>
      </c>
      <c r="Q46" s="240">
        <v>1.1955160929010528E-2</v>
      </c>
      <c r="R46" s="240">
        <v>4.7370933549034221E-3</v>
      </c>
      <c r="S46" s="240">
        <v>5.2276386290027264E-3</v>
      </c>
      <c r="T46" s="240">
        <v>0</v>
      </c>
      <c r="U46" s="240">
        <v>0</v>
      </c>
      <c r="V46" s="240">
        <v>0</v>
      </c>
      <c r="W46" s="240">
        <v>0</v>
      </c>
      <c r="X46" s="240">
        <v>0</v>
      </c>
      <c r="Y46" s="240">
        <v>0</v>
      </c>
      <c r="Z46" s="240">
        <v>1.8307814841687652E-2</v>
      </c>
      <c r="AA46" s="240">
        <v>0</v>
      </c>
      <c r="AB46" s="240">
        <v>1.6476385410768433E-2</v>
      </c>
      <c r="AC46" s="240">
        <v>0</v>
      </c>
      <c r="AD46" s="240">
        <v>5.2000929591621853E-3</v>
      </c>
      <c r="AE46" s="240">
        <v>3.2098643732981036E-3</v>
      </c>
      <c r="AF46" s="240">
        <v>1.0215508028714276E-2</v>
      </c>
      <c r="AG46" s="240">
        <v>3.9660800721268879E-4</v>
      </c>
      <c r="AH46" s="240" t="e">
        <v>#DIV/0!</v>
      </c>
      <c r="AI46" s="240">
        <v>0</v>
      </c>
      <c r="AJ46" s="376">
        <v>3.0295278476365683E-3</v>
      </c>
    </row>
    <row r="47" spans="2:38" x14ac:dyDescent="0.25">
      <c r="B47" s="85">
        <v>5302</v>
      </c>
      <c r="C47" s="84" t="s">
        <v>974</v>
      </c>
      <c r="D47" s="240">
        <v>4.7532666222087272E-3</v>
      </c>
      <c r="E47" s="240">
        <v>4.0722914555941358E-3</v>
      </c>
      <c r="F47" s="240">
        <v>9.6439567002483198E-3</v>
      </c>
      <c r="G47" s="240">
        <v>8.7754910059304279E-3</v>
      </c>
      <c r="H47" s="240">
        <v>7.3559290933030326E-3</v>
      </c>
      <c r="I47" s="240">
        <v>3.5283680499070158E-2</v>
      </c>
      <c r="J47" s="240">
        <v>5.3188456774452206E-3</v>
      </c>
      <c r="K47" s="240">
        <v>1.1426988526414593E-2</v>
      </c>
      <c r="L47" s="240">
        <v>7.5816395498307949E-3</v>
      </c>
      <c r="M47" s="240">
        <v>5.8422231790305279E-3</v>
      </c>
      <c r="N47" s="240">
        <v>6.1589596820193311E-3</v>
      </c>
      <c r="O47" s="240">
        <v>5.487989227821251E-4</v>
      </c>
      <c r="P47" s="240">
        <v>1.1100932898430206E-3</v>
      </c>
      <c r="Q47" s="240">
        <v>2.0427431170021723E-3</v>
      </c>
      <c r="R47" s="240">
        <v>9.3394445737966167E-3</v>
      </c>
      <c r="S47" s="240">
        <v>0</v>
      </c>
      <c r="T47" s="240">
        <v>2.602503115085137E-2</v>
      </c>
      <c r="U47" s="240">
        <v>0</v>
      </c>
      <c r="V47" s="240">
        <v>0</v>
      </c>
      <c r="W47" s="240">
        <v>0</v>
      </c>
      <c r="X47" s="240">
        <v>0</v>
      </c>
      <c r="Y47" s="240">
        <v>0</v>
      </c>
      <c r="Z47" s="240">
        <v>0</v>
      </c>
      <c r="AA47" s="240">
        <v>3.0909240402292502E-3</v>
      </c>
      <c r="AB47" s="240">
        <v>4.9002544970998029E-3</v>
      </c>
      <c r="AC47" s="240">
        <v>0</v>
      </c>
      <c r="AD47" s="240">
        <v>4.2039603485450943E-3</v>
      </c>
      <c r="AE47" s="240">
        <v>7.8940086550325569E-3</v>
      </c>
      <c r="AF47" s="240">
        <v>6.7986108725857607E-3</v>
      </c>
      <c r="AG47" s="240">
        <v>7.1768992894577143E-3</v>
      </c>
      <c r="AH47" s="240" t="e">
        <v>#DIV/0!</v>
      </c>
      <c r="AI47" s="240">
        <v>1.1696235848762558E-3</v>
      </c>
      <c r="AJ47" s="376">
        <v>8.1701299295615336E-3</v>
      </c>
    </row>
    <row r="48" spans="2:38" x14ac:dyDescent="0.25">
      <c r="B48" s="85">
        <v>5303</v>
      </c>
      <c r="C48" s="84" t="s">
        <v>975</v>
      </c>
      <c r="D48" s="240">
        <v>3.8824808130754765E-3</v>
      </c>
      <c r="E48" s="240">
        <v>3.0374618214312732E-3</v>
      </c>
      <c r="F48" s="240">
        <v>1.103439284246319E-5</v>
      </c>
      <c r="G48" s="240">
        <v>1.6384940399761369E-4</v>
      </c>
      <c r="H48" s="240">
        <v>1.4253564407534663E-3</v>
      </c>
      <c r="I48" s="240">
        <v>2.7778658312063143E-3</v>
      </c>
      <c r="J48" s="240">
        <v>2.3000205485335179E-3</v>
      </c>
      <c r="K48" s="240">
        <v>7.2749032976896302E-4</v>
      </c>
      <c r="L48" s="240">
        <v>1.6544499098728332E-2</v>
      </c>
      <c r="M48" s="240">
        <v>3.6893689056769811E-2</v>
      </c>
      <c r="N48" s="240">
        <v>1.535235072962315E-3</v>
      </c>
      <c r="O48" s="240">
        <v>0</v>
      </c>
      <c r="P48" s="240">
        <v>0</v>
      </c>
      <c r="Q48" s="240">
        <v>1.8752610957357804E-2</v>
      </c>
      <c r="R48" s="240">
        <v>9.2976482149229808E-3</v>
      </c>
      <c r="S48" s="240">
        <v>0</v>
      </c>
      <c r="T48" s="240">
        <v>3.9920945258229999E-2</v>
      </c>
      <c r="U48" s="240">
        <v>0</v>
      </c>
      <c r="V48" s="240">
        <v>0</v>
      </c>
      <c r="W48" s="240">
        <v>0</v>
      </c>
      <c r="X48" s="240">
        <v>0</v>
      </c>
      <c r="Y48" s="240">
        <v>2.2840584005377907E-3</v>
      </c>
      <c r="Z48" s="240">
        <v>0</v>
      </c>
      <c r="AA48" s="240">
        <v>0</v>
      </c>
      <c r="AB48" s="240">
        <v>8.6208767321366818E-4</v>
      </c>
      <c r="AC48" s="240">
        <v>0</v>
      </c>
      <c r="AD48" s="240">
        <v>4.8127248767319856E-3</v>
      </c>
      <c r="AE48" s="240">
        <v>4.1567208818642605E-3</v>
      </c>
      <c r="AF48" s="240">
        <v>1.4371576132674803E-3</v>
      </c>
      <c r="AG48" s="240">
        <v>2.0442034663721461E-2</v>
      </c>
      <c r="AH48" s="240" t="e">
        <v>#DIV/0!</v>
      </c>
      <c r="AI48" s="240">
        <v>6.6366566809971164E-4</v>
      </c>
      <c r="AJ48" s="376">
        <v>2.2549078585820913E-3</v>
      </c>
    </row>
    <row r="49" spans="2:37" x14ac:dyDescent="0.25">
      <c r="B49" s="85">
        <v>5304</v>
      </c>
      <c r="C49" s="84" t="s">
        <v>976</v>
      </c>
      <c r="D49" s="240">
        <v>2.47462158342872E-3</v>
      </c>
      <c r="E49" s="240">
        <v>3.463211913898671E-3</v>
      </c>
      <c r="F49" s="240">
        <v>2.7663315238547959E-4</v>
      </c>
      <c r="G49" s="240">
        <v>2.583062342119475E-4</v>
      </c>
      <c r="H49" s="240">
        <v>1.3930394618091452E-3</v>
      </c>
      <c r="I49" s="240">
        <v>1.9449928879982319E-4</v>
      </c>
      <c r="J49" s="240">
        <v>3.1192027267842209E-4</v>
      </c>
      <c r="K49" s="240">
        <v>0</v>
      </c>
      <c r="L49" s="240">
        <v>0</v>
      </c>
      <c r="M49" s="240">
        <v>2.2357929951855013E-4</v>
      </c>
      <c r="N49" s="240">
        <v>0</v>
      </c>
      <c r="O49" s="240">
        <v>2.226038286433272E-5</v>
      </c>
      <c r="P49" s="240">
        <v>1.342781352109347E-4</v>
      </c>
      <c r="Q49" s="240">
        <v>6.9687668442271018E-3</v>
      </c>
      <c r="R49" s="240">
        <v>6.6847188408914284E-4</v>
      </c>
      <c r="S49" s="240">
        <v>3.3427437482215524E-5</v>
      </c>
      <c r="T49" s="240">
        <v>0</v>
      </c>
      <c r="U49" s="240">
        <v>1.8690167100872849E-4</v>
      </c>
      <c r="V49" s="240">
        <v>2.2968382251865367E-4</v>
      </c>
      <c r="W49" s="240">
        <v>3.390898459437031E-4</v>
      </c>
      <c r="X49" s="240">
        <v>1.0778755110359111E-5</v>
      </c>
      <c r="Y49" s="240">
        <v>0</v>
      </c>
      <c r="Z49" s="240">
        <v>8.5240209615690504E-5</v>
      </c>
      <c r="AA49" s="240">
        <v>3.9626116531168487E-5</v>
      </c>
      <c r="AB49" s="240">
        <v>7.6884683613696037E-5</v>
      </c>
      <c r="AC49" s="240">
        <v>1.2008912509402395E-5</v>
      </c>
      <c r="AD49" s="240">
        <v>6.3704764396075691E-5</v>
      </c>
      <c r="AE49" s="240">
        <v>1.1035071407153932E-3</v>
      </c>
      <c r="AF49" s="240">
        <v>0</v>
      </c>
      <c r="AG49" s="240">
        <v>4.6096980874061214E-5</v>
      </c>
      <c r="AH49" s="240" t="e">
        <v>#DIV/0!</v>
      </c>
      <c r="AI49" s="240">
        <v>1.8970062293029394E-5</v>
      </c>
      <c r="AJ49" s="376">
        <v>1.3531797883152561E-3</v>
      </c>
    </row>
    <row r="50" spans="2:37" x14ac:dyDescent="0.25">
      <c r="B50" s="85">
        <v>5305</v>
      </c>
      <c r="C50" s="84" t="s">
        <v>977</v>
      </c>
      <c r="D50" s="240">
        <v>1.1170703008807398E-3</v>
      </c>
      <c r="E50" s="240">
        <v>0</v>
      </c>
      <c r="F50" s="240">
        <v>1.1641781511397711E-6</v>
      </c>
      <c r="G50" s="240">
        <v>1.1730962347010479E-4</v>
      </c>
      <c r="H50" s="240">
        <v>2.2390369051551471E-4</v>
      </c>
      <c r="I50" s="240">
        <v>0</v>
      </c>
      <c r="J50" s="240">
        <v>0</v>
      </c>
      <c r="K50" s="240">
        <v>0</v>
      </c>
      <c r="L50" s="240">
        <v>0</v>
      </c>
      <c r="M50" s="240">
        <v>2.7457312007336795E-6</v>
      </c>
      <c r="N50" s="240">
        <v>0</v>
      </c>
      <c r="O50" s="240">
        <v>0</v>
      </c>
      <c r="P50" s="240">
        <v>0</v>
      </c>
      <c r="Q50" s="240">
        <v>0</v>
      </c>
      <c r="R50" s="240">
        <v>1.7846383567133371E-7</v>
      </c>
      <c r="S50" s="240">
        <v>0</v>
      </c>
      <c r="T50" s="240">
        <v>0</v>
      </c>
      <c r="U50" s="240">
        <v>0</v>
      </c>
      <c r="V50" s="240">
        <v>0</v>
      </c>
      <c r="W50" s="240">
        <v>0</v>
      </c>
      <c r="X50" s="240">
        <v>0</v>
      </c>
      <c r="Y50" s="240">
        <v>0</v>
      </c>
      <c r="Z50" s="240">
        <v>0</v>
      </c>
      <c r="AA50" s="240">
        <v>0</v>
      </c>
      <c r="AB50" s="240">
        <v>0</v>
      </c>
      <c r="AC50" s="240">
        <v>0</v>
      </c>
      <c r="AD50" s="240">
        <v>0</v>
      </c>
      <c r="AE50" s="240">
        <v>1.4149647979105903E-4</v>
      </c>
      <c r="AF50" s="240">
        <v>0</v>
      </c>
      <c r="AG50" s="240">
        <v>5.4366154925727603E-7</v>
      </c>
      <c r="AH50" s="240" t="e">
        <v>#DIV/0!</v>
      </c>
      <c r="AI50" s="240">
        <v>0</v>
      </c>
      <c r="AJ50" s="376">
        <v>1.7426006408625201E-4</v>
      </c>
    </row>
    <row r="51" spans="2:37" x14ac:dyDescent="0.25">
      <c r="B51" s="85">
        <v>5390</v>
      </c>
      <c r="C51" s="84" t="s">
        <v>118</v>
      </c>
      <c r="D51" s="240">
        <v>0</v>
      </c>
      <c r="E51" s="240">
        <v>0</v>
      </c>
      <c r="F51" s="240">
        <v>0</v>
      </c>
      <c r="G51" s="240">
        <v>0</v>
      </c>
      <c r="H51" s="240">
        <v>0</v>
      </c>
      <c r="I51" s="240">
        <v>0</v>
      </c>
      <c r="J51" s="240">
        <v>0</v>
      </c>
      <c r="K51" s="240">
        <v>0</v>
      </c>
      <c r="L51" s="240">
        <v>0</v>
      </c>
      <c r="M51" s="240">
        <v>0</v>
      </c>
      <c r="N51" s="240">
        <v>0</v>
      </c>
      <c r="O51" s="240">
        <v>0</v>
      </c>
      <c r="P51" s="240">
        <v>0</v>
      </c>
      <c r="Q51" s="240">
        <v>0</v>
      </c>
      <c r="R51" s="240">
        <v>0</v>
      </c>
      <c r="S51" s="240">
        <v>0</v>
      </c>
      <c r="T51" s="240">
        <v>0</v>
      </c>
      <c r="U51" s="240">
        <v>0</v>
      </c>
      <c r="V51" s="240">
        <v>0</v>
      </c>
      <c r="W51" s="240">
        <v>0</v>
      </c>
      <c r="X51" s="240">
        <v>0</v>
      </c>
      <c r="Y51" s="240">
        <v>0</v>
      </c>
      <c r="Z51" s="240">
        <v>0</v>
      </c>
      <c r="AA51" s="240">
        <v>0</v>
      </c>
      <c r="AB51" s="240">
        <v>0</v>
      </c>
      <c r="AC51" s="240">
        <v>0</v>
      </c>
      <c r="AD51" s="240">
        <v>0</v>
      </c>
      <c r="AE51" s="240">
        <v>0</v>
      </c>
      <c r="AF51" s="240">
        <v>0</v>
      </c>
      <c r="AG51" s="240">
        <v>0</v>
      </c>
      <c r="AH51" s="240" t="e">
        <v>#DIV/0!</v>
      </c>
      <c r="AI51" s="240">
        <v>0</v>
      </c>
      <c r="AJ51" s="376">
        <v>0</v>
      </c>
    </row>
    <row r="52" spans="2:37" s="14" customFormat="1" x14ac:dyDescent="0.25">
      <c r="B52" s="13">
        <v>43</v>
      </c>
      <c r="C52" s="14" t="s">
        <v>978</v>
      </c>
      <c r="D52" s="274">
        <v>5.3514870428221332E-3</v>
      </c>
      <c r="E52" s="274">
        <v>1.4294173947393609E-3</v>
      </c>
      <c r="F52" s="274">
        <v>1.2987696775686453E-2</v>
      </c>
      <c r="G52" s="274">
        <v>1.9205295983741664E-3</v>
      </c>
      <c r="H52" s="274">
        <v>7.2180012662059851E-3</v>
      </c>
      <c r="I52" s="274">
        <v>3.0271147557990399E-2</v>
      </c>
      <c r="J52" s="274">
        <v>3.2556208539048326E-3</v>
      </c>
      <c r="K52" s="274">
        <v>4.0185718433348581E-2</v>
      </c>
      <c r="L52" s="274">
        <v>4.8216747943210619E-4</v>
      </c>
      <c r="M52" s="274">
        <v>3.6068669475049207E-3</v>
      </c>
      <c r="N52" s="274">
        <v>7.1591626951090755E-3</v>
      </c>
      <c r="O52" s="274">
        <v>1.0781541852981733E-3</v>
      </c>
      <c r="P52" s="274">
        <v>2.8893944603114183E-3</v>
      </c>
      <c r="Q52" s="274">
        <v>0.19503191345113829</v>
      </c>
      <c r="R52" s="274">
        <v>2.3046947491588029E-2</v>
      </c>
      <c r="S52" s="274">
        <v>3.7434633927939196E-3</v>
      </c>
      <c r="T52" s="274">
        <v>3.0718251795375622E-2</v>
      </c>
      <c r="U52" s="274">
        <v>0</v>
      </c>
      <c r="V52" s="274">
        <v>0</v>
      </c>
      <c r="W52" s="274">
        <v>0</v>
      </c>
      <c r="X52" s="274">
        <v>2.1359803303520553E-2</v>
      </c>
      <c r="Y52" s="274">
        <v>9.4643798059205358E-4</v>
      </c>
      <c r="Z52" s="274">
        <v>8.6168375467506799E-3</v>
      </c>
      <c r="AA52" s="274">
        <v>0</v>
      </c>
      <c r="AB52" s="274">
        <v>0.16149240400897366</v>
      </c>
      <c r="AC52" s="274">
        <v>0</v>
      </c>
      <c r="AD52" s="274">
        <v>3.7090197911034795E-2</v>
      </c>
      <c r="AE52" s="274">
        <v>1.3574304041221005E-2</v>
      </c>
      <c r="AF52" s="274">
        <v>1.1169291781769104E-2</v>
      </c>
      <c r="AG52" s="274">
        <v>1.0970287922904773E-3</v>
      </c>
      <c r="AH52" s="274" t="e">
        <v>#DIV/0!</v>
      </c>
      <c r="AI52" s="274">
        <v>2.7500102210901181E-4</v>
      </c>
      <c r="AJ52" s="375">
        <v>1.5620495029734172E-2</v>
      </c>
      <c r="AK52" s="250"/>
    </row>
    <row r="53" spans="2:37" x14ac:dyDescent="0.25">
      <c r="B53" s="85">
        <v>4301</v>
      </c>
      <c r="C53" s="84" t="s">
        <v>979</v>
      </c>
      <c r="D53" s="240">
        <v>1.0843105186539347E-3</v>
      </c>
      <c r="E53" s="240">
        <v>5.7833035043989406E-4</v>
      </c>
      <c r="F53" s="240">
        <v>6.4617887714784415E-3</v>
      </c>
      <c r="G53" s="240">
        <v>0</v>
      </c>
      <c r="H53" s="240">
        <v>3.1192751795377288E-3</v>
      </c>
      <c r="I53" s="240">
        <v>9.2922592162156194E-4</v>
      </c>
      <c r="J53" s="240">
        <v>5.3865479632637135E-5</v>
      </c>
      <c r="K53" s="240">
        <v>0</v>
      </c>
      <c r="L53" s="240">
        <v>1.7276793557885088E-4</v>
      </c>
      <c r="M53" s="240">
        <v>1.9171569130466596E-6</v>
      </c>
      <c r="N53" s="240">
        <v>0</v>
      </c>
      <c r="O53" s="240">
        <v>0</v>
      </c>
      <c r="P53" s="240">
        <v>1.5975770169465558E-5</v>
      </c>
      <c r="Q53" s="240">
        <v>1.2013087611158808E-2</v>
      </c>
      <c r="R53" s="240">
        <v>1.1468546790416865E-3</v>
      </c>
      <c r="S53" s="240">
        <v>3.7434633927939196E-3</v>
      </c>
      <c r="T53" s="240">
        <v>0</v>
      </c>
      <c r="U53" s="240">
        <v>0</v>
      </c>
      <c r="V53" s="240">
        <v>0</v>
      </c>
      <c r="W53" s="240">
        <v>0</v>
      </c>
      <c r="X53" s="240">
        <v>0</v>
      </c>
      <c r="Y53" s="240">
        <v>0</v>
      </c>
      <c r="Z53" s="240">
        <v>1.0987001315374896E-3</v>
      </c>
      <c r="AA53" s="240">
        <v>0</v>
      </c>
      <c r="AB53" s="240">
        <v>7.1919970513524377E-5</v>
      </c>
      <c r="AC53" s="240">
        <v>0</v>
      </c>
      <c r="AD53" s="240">
        <v>9.8274369622167006E-4</v>
      </c>
      <c r="AE53" s="240">
        <v>2.3866598073108173E-3</v>
      </c>
      <c r="AF53" s="240">
        <v>0</v>
      </c>
      <c r="AG53" s="240">
        <v>1.375642447910186E-4</v>
      </c>
      <c r="AH53" s="240" t="e">
        <v>#DIV/0!</v>
      </c>
      <c r="AI53" s="240">
        <v>0</v>
      </c>
      <c r="AJ53" s="376">
        <v>2.9221127189053534E-3</v>
      </c>
    </row>
    <row r="54" spans="2:37" x14ac:dyDescent="0.25">
      <c r="B54" s="85">
        <v>4302</v>
      </c>
      <c r="C54" s="84" t="s">
        <v>974</v>
      </c>
      <c r="D54" s="240">
        <v>1.256839388278684E-3</v>
      </c>
      <c r="E54" s="240">
        <v>7.2435900511290364E-4</v>
      </c>
      <c r="F54" s="240">
        <v>5.3006968872603231E-3</v>
      </c>
      <c r="G54" s="240">
        <v>7.9989576108613326E-4</v>
      </c>
      <c r="H54" s="240">
        <v>2.8103165415291737E-3</v>
      </c>
      <c r="I54" s="240">
        <v>2.0750145668566575E-2</v>
      </c>
      <c r="J54" s="240">
        <v>1.1605976917556473E-4</v>
      </c>
      <c r="K54" s="240">
        <v>1.1028893098027978E-2</v>
      </c>
      <c r="L54" s="240">
        <v>8.4896643083383347E-5</v>
      </c>
      <c r="M54" s="240">
        <v>1.9093140474420493E-3</v>
      </c>
      <c r="N54" s="240">
        <v>6.9846220213460653E-4</v>
      </c>
      <c r="O54" s="240">
        <v>7.4478386096171268E-4</v>
      </c>
      <c r="P54" s="240">
        <v>7.9644652047590394E-4</v>
      </c>
      <c r="Q54" s="240">
        <v>2.9200845618555103E-3</v>
      </c>
      <c r="R54" s="240">
        <v>3.4364082139466141E-3</v>
      </c>
      <c r="S54" s="240">
        <v>0</v>
      </c>
      <c r="T54" s="240">
        <v>1.4912923225968468E-2</v>
      </c>
      <c r="U54" s="240">
        <v>0</v>
      </c>
      <c r="V54" s="240">
        <v>0</v>
      </c>
      <c r="W54" s="240">
        <v>0</v>
      </c>
      <c r="X54" s="240">
        <v>0</v>
      </c>
      <c r="Y54" s="240">
        <v>0</v>
      </c>
      <c r="Z54" s="240">
        <v>0</v>
      </c>
      <c r="AA54" s="240">
        <v>0</v>
      </c>
      <c r="AB54" s="240">
        <v>8.9791169947203318E-5</v>
      </c>
      <c r="AC54" s="240">
        <v>0</v>
      </c>
      <c r="AD54" s="240">
        <v>1.6825796859457713E-3</v>
      </c>
      <c r="AE54" s="240">
        <v>2.9751818546779676E-3</v>
      </c>
      <c r="AF54" s="240">
        <v>1.9527970998359818E-3</v>
      </c>
      <c r="AG54" s="240">
        <v>4.4546021639797284E-4</v>
      </c>
      <c r="AH54" s="240" t="e">
        <v>#DIV/0!</v>
      </c>
      <c r="AI54" s="240">
        <v>0</v>
      </c>
      <c r="AJ54" s="376">
        <v>3.4392895523026757E-3</v>
      </c>
    </row>
    <row r="55" spans="2:37" x14ac:dyDescent="0.25">
      <c r="B55" s="85">
        <v>4303</v>
      </c>
      <c r="C55" s="84" t="s">
        <v>975</v>
      </c>
      <c r="D55" s="240">
        <v>2.7368999611281841E-3</v>
      </c>
      <c r="E55" s="240">
        <v>1.2658363998947135E-4</v>
      </c>
      <c r="F55" s="240">
        <v>0</v>
      </c>
      <c r="G55" s="240">
        <v>1.7073976549067605E-6</v>
      </c>
      <c r="H55" s="240">
        <v>5.3009178270394615E-4</v>
      </c>
      <c r="I55" s="240">
        <v>7.7647261480353073E-5</v>
      </c>
      <c r="J55" s="240">
        <v>3.5830851120193647E-4</v>
      </c>
      <c r="K55" s="240">
        <v>2.9156825335320609E-2</v>
      </c>
      <c r="L55" s="240">
        <v>2.2450290076987198E-4</v>
      </c>
      <c r="M55" s="240">
        <v>0</v>
      </c>
      <c r="N55" s="240">
        <v>0</v>
      </c>
      <c r="O55" s="240">
        <v>0</v>
      </c>
      <c r="P55" s="240">
        <v>0</v>
      </c>
      <c r="Q55" s="240">
        <v>0.1800862183582945</v>
      </c>
      <c r="R55" s="240">
        <v>1.5512498937588977E-2</v>
      </c>
      <c r="S55" s="240">
        <v>0</v>
      </c>
      <c r="T55" s="240">
        <v>8.7209621266404937E-3</v>
      </c>
      <c r="U55" s="240">
        <v>0</v>
      </c>
      <c r="V55" s="240">
        <v>0</v>
      </c>
      <c r="W55" s="240">
        <v>0</v>
      </c>
      <c r="X55" s="240">
        <v>0</v>
      </c>
      <c r="Y55" s="240">
        <v>3.4274998852709725E-4</v>
      </c>
      <c r="Z55" s="240">
        <v>0</v>
      </c>
      <c r="AA55" s="240">
        <v>0</v>
      </c>
      <c r="AB55" s="240">
        <v>0.16133069286851293</v>
      </c>
      <c r="AC55" s="240">
        <v>0</v>
      </c>
      <c r="AD55" s="240">
        <v>3.3013492343116922E-2</v>
      </c>
      <c r="AE55" s="240">
        <v>6.7041965717550833E-3</v>
      </c>
      <c r="AF55" s="240">
        <v>3.5402611849245109E-3</v>
      </c>
      <c r="AG55" s="240">
        <v>1.7826427218729899E-4</v>
      </c>
      <c r="AH55" s="240" t="e">
        <v>#DIV/0!</v>
      </c>
      <c r="AI55" s="240">
        <v>9.9590886149603458E-5</v>
      </c>
      <c r="AJ55" s="376">
        <v>7.9326124614820231E-3</v>
      </c>
    </row>
    <row r="56" spans="2:37" x14ac:dyDescent="0.25">
      <c r="B56" s="85">
        <v>4304</v>
      </c>
      <c r="C56" s="84" t="s">
        <v>980</v>
      </c>
      <c r="D56" s="240">
        <v>1.670996027758017E-6</v>
      </c>
      <c r="E56" s="240">
        <v>1.4439919709180495E-7</v>
      </c>
      <c r="F56" s="240">
        <v>0</v>
      </c>
      <c r="G56" s="240">
        <v>1.0485425624895926E-3</v>
      </c>
      <c r="H56" s="240">
        <v>1.6815355308476396E-4</v>
      </c>
      <c r="I56" s="240">
        <v>0</v>
      </c>
      <c r="J56" s="240">
        <v>0</v>
      </c>
      <c r="K56" s="240">
        <v>0</v>
      </c>
      <c r="L56" s="240">
        <v>0</v>
      </c>
      <c r="M56" s="240">
        <v>2.4420285158588146E-6</v>
      </c>
      <c r="N56" s="240">
        <v>0</v>
      </c>
      <c r="O56" s="240">
        <v>0</v>
      </c>
      <c r="P56" s="240">
        <v>0</v>
      </c>
      <c r="Q56" s="240">
        <v>1.1984577920918397E-5</v>
      </c>
      <c r="R56" s="240">
        <v>1.1328421474539867E-6</v>
      </c>
      <c r="S56" s="240">
        <v>0</v>
      </c>
      <c r="T56" s="240">
        <v>0</v>
      </c>
      <c r="U56" s="240">
        <v>0</v>
      </c>
      <c r="V56" s="240">
        <v>0</v>
      </c>
      <c r="W56" s="240">
        <v>0</v>
      </c>
      <c r="X56" s="240">
        <v>0</v>
      </c>
      <c r="Y56" s="240">
        <v>0</v>
      </c>
      <c r="Z56" s="240">
        <v>0</v>
      </c>
      <c r="AA56" s="240">
        <v>0</v>
      </c>
      <c r="AB56" s="240">
        <v>0</v>
      </c>
      <c r="AC56" s="240">
        <v>0</v>
      </c>
      <c r="AD56" s="240">
        <v>0</v>
      </c>
      <c r="AE56" s="240">
        <v>1.0659548559713624E-4</v>
      </c>
      <c r="AF56" s="240">
        <v>0</v>
      </c>
      <c r="AG56" s="240">
        <v>4.8352766866162834E-7</v>
      </c>
      <c r="AH56" s="240" t="e">
        <v>#DIV/0!</v>
      </c>
      <c r="AI56" s="240">
        <v>0</v>
      </c>
      <c r="AJ56" s="376">
        <v>1.3126782983586212E-4</v>
      </c>
    </row>
    <row r="57" spans="2:37" x14ac:dyDescent="0.25">
      <c r="B57" s="85">
        <v>4305</v>
      </c>
      <c r="C57" s="84" t="s">
        <v>981</v>
      </c>
      <c r="D57" s="240">
        <v>0</v>
      </c>
      <c r="E57" s="240">
        <v>0</v>
      </c>
      <c r="F57" s="240">
        <v>0</v>
      </c>
      <c r="G57" s="240">
        <v>1.5938108115443138E-6</v>
      </c>
      <c r="H57" s="240">
        <v>2.5508295077689924E-7</v>
      </c>
      <c r="I57" s="240">
        <v>0</v>
      </c>
      <c r="J57" s="240">
        <v>0</v>
      </c>
      <c r="K57" s="240">
        <v>0</v>
      </c>
      <c r="L57" s="240">
        <v>0</v>
      </c>
      <c r="M57" s="240">
        <v>0</v>
      </c>
      <c r="N57" s="240">
        <v>8.341678705069967E-4</v>
      </c>
      <c r="O57" s="240">
        <v>1.469818945439545E-4</v>
      </c>
      <c r="P57" s="240">
        <v>0</v>
      </c>
      <c r="Q57" s="240">
        <v>0</v>
      </c>
      <c r="R57" s="240">
        <v>1.5849068209552615E-4</v>
      </c>
      <c r="S57" s="240">
        <v>0</v>
      </c>
      <c r="T57" s="240">
        <v>0</v>
      </c>
      <c r="U57" s="240">
        <v>0</v>
      </c>
      <c r="V57" s="240">
        <v>0</v>
      </c>
      <c r="W57" s="240">
        <v>0</v>
      </c>
      <c r="X57" s="240">
        <v>0</v>
      </c>
      <c r="Y57" s="240">
        <v>0</v>
      </c>
      <c r="Z57" s="240">
        <v>0</v>
      </c>
      <c r="AA57" s="240">
        <v>0</v>
      </c>
      <c r="AB57" s="240">
        <v>0</v>
      </c>
      <c r="AC57" s="240">
        <v>0</v>
      </c>
      <c r="AD57" s="240">
        <v>0</v>
      </c>
      <c r="AE57" s="240">
        <v>5.25950042233156E-5</v>
      </c>
      <c r="AF57" s="240">
        <v>7.328820789400533E-4</v>
      </c>
      <c r="AG57" s="240">
        <v>0</v>
      </c>
      <c r="AH57" s="240" t="e">
        <v>#DIV/0!</v>
      </c>
      <c r="AI57" s="240">
        <v>0</v>
      </c>
      <c r="AJ57" s="376">
        <v>2.2294550232999831E-6</v>
      </c>
    </row>
    <row r="58" spans="2:37" x14ac:dyDescent="0.25">
      <c r="B58" s="85">
        <v>4306</v>
      </c>
      <c r="C58" s="84" t="s">
        <v>982</v>
      </c>
      <c r="D58" s="240">
        <v>2.7176617873357221E-4</v>
      </c>
      <c r="E58" s="240">
        <v>0</v>
      </c>
      <c r="F58" s="240">
        <v>1.2252111169476863E-3</v>
      </c>
      <c r="G58" s="240">
        <v>6.8790066331989676E-5</v>
      </c>
      <c r="H58" s="240">
        <v>5.8990912639959544E-4</v>
      </c>
      <c r="I58" s="240">
        <v>8.5141287063219117E-3</v>
      </c>
      <c r="J58" s="240">
        <v>2.7273870938946941E-3</v>
      </c>
      <c r="K58" s="240">
        <v>0</v>
      </c>
      <c r="L58" s="240">
        <v>0</v>
      </c>
      <c r="M58" s="240">
        <v>1.6931937146339661E-3</v>
      </c>
      <c r="N58" s="240">
        <v>5.6265326224674735E-3</v>
      </c>
      <c r="O58" s="240">
        <v>1.8638842979250609E-4</v>
      </c>
      <c r="P58" s="240">
        <v>2.0769721696660489E-3</v>
      </c>
      <c r="Q58" s="240">
        <v>5.38341908552214E-7</v>
      </c>
      <c r="R58" s="240">
        <v>2.7915621367677716E-3</v>
      </c>
      <c r="S58" s="240">
        <v>0</v>
      </c>
      <c r="T58" s="240">
        <v>7.0843664427666601E-3</v>
      </c>
      <c r="U58" s="240">
        <v>0</v>
      </c>
      <c r="V58" s="240">
        <v>0</v>
      </c>
      <c r="W58" s="240">
        <v>0</v>
      </c>
      <c r="X58" s="240">
        <v>2.1359803303520553E-2</v>
      </c>
      <c r="Y58" s="240">
        <v>6.0368799206495633E-4</v>
      </c>
      <c r="Z58" s="240">
        <v>7.5181374152131913E-3</v>
      </c>
      <c r="AA58" s="240">
        <v>0</v>
      </c>
      <c r="AB58" s="240">
        <v>0</v>
      </c>
      <c r="AC58" s="240">
        <v>0</v>
      </c>
      <c r="AD58" s="240">
        <v>1.4113821857504338E-3</v>
      </c>
      <c r="AE58" s="240">
        <v>1.349075317656686E-3</v>
      </c>
      <c r="AF58" s="240">
        <v>4.9433514180685593E-3</v>
      </c>
      <c r="AG58" s="240">
        <v>3.3525653124552514E-4</v>
      </c>
      <c r="AH58" s="240" t="e">
        <v>#DIV/0!</v>
      </c>
      <c r="AI58" s="240">
        <v>1.7541013595940837E-4</v>
      </c>
      <c r="AJ58" s="376">
        <v>1.1929830121849537E-3</v>
      </c>
    </row>
    <row r="59" spans="2:37" x14ac:dyDescent="0.25">
      <c r="B59" s="85">
        <v>4390</v>
      </c>
      <c r="C59" s="84" t="s">
        <v>118</v>
      </c>
      <c r="D59" s="240">
        <v>0</v>
      </c>
      <c r="E59" s="240">
        <v>0</v>
      </c>
      <c r="F59" s="240">
        <v>0</v>
      </c>
      <c r="G59" s="240">
        <v>0</v>
      </c>
      <c r="H59" s="240">
        <v>0</v>
      </c>
      <c r="I59" s="240">
        <v>0</v>
      </c>
      <c r="J59" s="240">
        <v>0</v>
      </c>
      <c r="K59" s="240">
        <v>0</v>
      </c>
      <c r="L59" s="240">
        <v>0</v>
      </c>
      <c r="M59" s="240">
        <v>0</v>
      </c>
      <c r="N59" s="240">
        <v>0</v>
      </c>
      <c r="O59" s="240">
        <v>0</v>
      </c>
      <c r="P59" s="240">
        <v>0</v>
      </c>
      <c r="Q59" s="240">
        <v>0</v>
      </c>
      <c r="R59" s="240">
        <v>0</v>
      </c>
      <c r="S59" s="240">
        <v>0</v>
      </c>
      <c r="T59" s="240">
        <v>0</v>
      </c>
      <c r="U59" s="240">
        <v>0</v>
      </c>
      <c r="V59" s="240">
        <v>0</v>
      </c>
      <c r="W59" s="240">
        <v>0</v>
      </c>
      <c r="X59" s="240">
        <v>0</v>
      </c>
      <c r="Y59" s="240">
        <v>0</v>
      </c>
      <c r="Z59" s="240">
        <v>0</v>
      </c>
      <c r="AA59" s="240">
        <v>0</v>
      </c>
      <c r="AB59" s="240">
        <v>0</v>
      </c>
      <c r="AC59" s="240">
        <v>0</v>
      </c>
      <c r="AD59" s="240">
        <v>0</v>
      </c>
      <c r="AE59" s="240">
        <v>0</v>
      </c>
      <c r="AF59" s="240">
        <v>0</v>
      </c>
      <c r="AG59" s="240">
        <v>0</v>
      </c>
      <c r="AH59" s="240" t="e">
        <v>#DIV/0!</v>
      </c>
      <c r="AI59" s="240">
        <v>0</v>
      </c>
      <c r="AJ59" s="376">
        <v>0</v>
      </c>
    </row>
    <row r="60" spans="2:37" s="14" customFormat="1" x14ac:dyDescent="0.25">
      <c r="B60" s="13"/>
      <c r="C60" s="14" t="s">
        <v>540</v>
      </c>
      <c r="D60" s="274">
        <v>0.67615961242024758</v>
      </c>
      <c r="E60" s="274">
        <v>0.52367380120466245</v>
      </c>
      <c r="F60" s="274">
        <v>0.65900278191825612</v>
      </c>
      <c r="G60" s="274">
        <v>0.67952029715181028</v>
      </c>
      <c r="H60" s="274">
        <v>0.63499179335720146</v>
      </c>
      <c r="I60" s="274">
        <v>0.51312209852316903</v>
      </c>
      <c r="J60" s="274">
        <v>0.66966053543228654</v>
      </c>
      <c r="K60" s="274">
        <v>0.48298906021079613</v>
      </c>
      <c r="L60" s="274">
        <v>0.69484207547150001</v>
      </c>
      <c r="M60" s="274">
        <v>0.68437667870355434</v>
      </c>
      <c r="N60" s="274">
        <v>0.64547575033659699</v>
      </c>
      <c r="O60" s="274">
        <v>0.65489513553968981</v>
      </c>
      <c r="P60" s="274">
        <v>0.63171814546166261</v>
      </c>
      <c r="Q60" s="274">
        <v>0.48671411991752844</v>
      </c>
      <c r="R60" s="274">
        <v>0.63161045917255343</v>
      </c>
      <c r="S60" s="274">
        <v>0.45913536603820504</v>
      </c>
      <c r="T60" s="274">
        <v>0.4237185992849275</v>
      </c>
      <c r="U60" s="274">
        <v>0.79687548013823495</v>
      </c>
      <c r="V60" s="274">
        <v>0.72480483094123493</v>
      </c>
      <c r="W60" s="274">
        <v>0.79081169398775986</v>
      </c>
      <c r="X60" s="274">
        <v>0.3373057278410469</v>
      </c>
      <c r="Y60" s="274">
        <v>0.3590079591759302</v>
      </c>
      <c r="Z60" s="274">
        <v>0.68740363348489653</v>
      </c>
      <c r="AA60" s="274">
        <v>0.5045794381724592</v>
      </c>
      <c r="AB60" s="274">
        <v>0.29587963475731349</v>
      </c>
      <c r="AC60" s="274">
        <v>0.69167714283185222</v>
      </c>
      <c r="AD60" s="274">
        <v>0.4832220265134331</v>
      </c>
      <c r="AE60" s="274">
        <v>0.62818499654545301</v>
      </c>
      <c r="AF60" s="274">
        <v>0.62574639655738507</v>
      </c>
      <c r="AG60" s="274">
        <v>0.69300833222800362</v>
      </c>
      <c r="AH60" s="274" t="e">
        <v>#DIV/0!</v>
      </c>
      <c r="AI60" s="274">
        <v>0.52421652132533458</v>
      </c>
      <c r="AJ60" s="375">
        <v>0.62105940785570113</v>
      </c>
      <c r="AK60" s="250"/>
    </row>
    <row r="61" spans="2:37" s="14" customFormat="1" x14ac:dyDescent="0.25">
      <c r="B61" s="13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375"/>
      <c r="AK61" s="250"/>
    </row>
    <row r="62" spans="2:37" s="14" customFormat="1" x14ac:dyDescent="0.25">
      <c r="B62" s="13">
        <v>44</v>
      </c>
      <c r="C62" s="14" t="s">
        <v>503</v>
      </c>
      <c r="D62" s="274">
        <v>0.19450472805278646</v>
      </c>
      <c r="E62" s="274">
        <v>0.19561926089204562</v>
      </c>
      <c r="F62" s="274">
        <v>0.23369777494521432</v>
      </c>
      <c r="G62" s="274">
        <v>0.26392572181208235</v>
      </c>
      <c r="H62" s="274">
        <v>0.22279178073184047</v>
      </c>
      <c r="I62" s="274">
        <v>9.8949844728911121E-2</v>
      </c>
      <c r="J62" s="274">
        <v>9.3916780598133978E-2</v>
      </c>
      <c r="K62" s="274">
        <v>2.2635284204659743E-2</v>
      </c>
      <c r="L62" s="274">
        <v>0.29339647874494384</v>
      </c>
      <c r="M62" s="274">
        <v>0.17119211190373335</v>
      </c>
      <c r="N62" s="274">
        <v>0.1148809234570439</v>
      </c>
      <c r="O62" s="274">
        <v>0.17429173774873288</v>
      </c>
      <c r="P62" s="274">
        <v>0.11892830756594226</v>
      </c>
      <c r="Q62" s="274">
        <v>2.6619519173111702E-3</v>
      </c>
      <c r="R62" s="274">
        <v>0.15001023108568304</v>
      </c>
      <c r="S62" s="274">
        <v>0.13613415754180305</v>
      </c>
      <c r="T62" s="274">
        <v>0.12247368549033461</v>
      </c>
      <c r="U62" s="274">
        <v>3.6078332517774328E-2</v>
      </c>
      <c r="V62" s="274">
        <v>2.732519390467026E-2</v>
      </c>
      <c r="W62" s="274">
        <v>2.9913536428439358E-2</v>
      </c>
      <c r="X62" s="274">
        <v>9.063285901661311E-2</v>
      </c>
      <c r="Y62" s="274">
        <v>0.35379402886357519</v>
      </c>
      <c r="Z62" s="274">
        <v>0.13623919333407736</v>
      </c>
      <c r="AA62" s="274">
        <v>6.1519426723657393E-2</v>
      </c>
      <c r="AB62" s="274">
        <v>0.19572153555091687</v>
      </c>
      <c r="AC62" s="274">
        <v>0.23293239200702598</v>
      </c>
      <c r="AD62" s="274">
        <v>0.1525661209981167</v>
      </c>
      <c r="AE62" s="274">
        <v>0.19608130739463853</v>
      </c>
      <c r="AF62" s="274">
        <v>0.10368033311951655</v>
      </c>
      <c r="AG62" s="274">
        <v>0.26708242828444412</v>
      </c>
      <c r="AH62" s="274" t="e">
        <v>#DIV/0!</v>
      </c>
      <c r="AI62" s="274">
        <v>0.20318680003670753</v>
      </c>
      <c r="AJ62" s="375">
        <v>0.19437852280252935</v>
      </c>
      <c r="AK62" s="250"/>
    </row>
    <row r="63" spans="2:37" x14ac:dyDescent="0.25">
      <c r="B63" s="85">
        <v>4401</v>
      </c>
      <c r="C63" s="84" t="s">
        <v>199</v>
      </c>
      <c r="D63" s="240">
        <v>0</v>
      </c>
      <c r="E63" s="240">
        <v>0</v>
      </c>
      <c r="F63" s="240">
        <v>4.1313237317925001E-2</v>
      </c>
      <c r="G63" s="240">
        <v>0</v>
      </c>
      <c r="H63" s="240">
        <v>1.7841450202637346E-2</v>
      </c>
      <c r="I63" s="240">
        <v>2.7858804578051173E-3</v>
      </c>
      <c r="J63" s="240">
        <v>0</v>
      </c>
      <c r="K63" s="240">
        <v>0</v>
      </c>
      <c r="L63" s="240">
        <v>0</v>
      </c>
      <c r="M63" s="240">
        <v>2.9134905401522533E-2</v>
      </c>
      <c r="N63" s="240">
        <v>9.2722718519662795E-9</v>
      </c>
      <c r="O63" s="240">
        <v>0</v>
      </c>
      <c r="P63" s="240">
        <v>0</v>
      </c>
      <c r="Q63" s="240">
        <v>0</v>
      </c>
      <c r="R63" s="240">
        <v>2.2376925052453546E-3</v>
      </c>
      <c r="S63" s="240">
        <v>0</v>
      </c>
      <c r="T63" s="240">
        <v>0</v>
      </c>
      <c r="U63" s="240">
        <v>5.3263844148665842E-4</v>
      </c>
      <c r="V63" s="240">
        <v>0</v>
      </c>
      <c r="W63" s="240">
        <v>0</v>
      </c>
      <c r="X63" s="240">
        <v>0</v>
      </c>
      <c r="Y63" s="240">
        <v>0</v>
      </c>
      <c r="Z63" s="240">
        <v>0</v>
      </c>
      <c r="AA63" s="240">
        <v>0</v>
      </c>
      <c r="AB63" s="240">
        <v>0</v>
      </c>
      <c r="AC63" s="240">
        <v>0</v>
      </c>
      <c r="AD63" s="240">
        <v>1.4386214735691057E-5</v>
      </c>
      <c r="AE63" s="240">
        <v>1.2011083659575813E-2</v>
      </c>
      <c r="AF63" s="240">
        <v>8.1464200571956554E-9</v>
      </c>
      <c r="AG63" s="240">
        <v>5.7687831218960839E-3</v>
      </c>
      <c r="AH63" s="240" t="e">
        <v>#DIV/0!</v>
      </c>
      <c r="AI63" s="240">
        <v>0</v>
      </c>
      <c r="AJ63" s="376">
        <v>1.4026554659432176E-2</v>
      </c>
    </row>
    <row r="64" spans="2:37" x14ac:dyDescent="0.25">
      <c r="B64" s="85">
        <v>4402</v>
      </c>
      <c r="C64" s="84" t="s">
        <v>115</v>
      </c>
      <c r="D64" s="240">
        <v>0.18143050815466899</v>
      </c>
      <c r="E64" s="240">
        <v>0.17076176065866991</v>
      </c>
      <c r="F64" s="240">
        <v>0.14066013685613285</v>
      </c>
      <c r="G64" s="240">
        <v>0.23401024702558063</v>
      </c>
      <c r="H64" s="240">
        <v>0.16983910978036487</v>
      </c>
      <c r="I64" s="240">
        <v>8.1746407422071704E-2</v>
      </c>
      <c r="J64" s="240">
        <v>9.0161825948044935E-2</v>
      </c>
      <c r="K64" s="240">
        <v>2.198081403369331E-2</v>
      </c>
      <c r="L64" s="240">
        <v>0.27428249638780128</v>
      </c>
      <c r="M64" s="240">
        <v>0.12440947593230126</v>
      </c>
      <c r="N64" s="240">
        <v>9.5910630308233769E-2</v>
      </c>
      <c r="O64" s="240">
        <v>0.16548790336777278</v>
      </c>
      <c r="P64" s="240">
        <v>0.1105123173166781</v>
      </c>
      <c r="Q64" s="240">
        <v>1.3646248442283996E-4</v>
      </c>
      <c r="R64" s="240">
        <v>0.13479684853435242</v>
      </c>
      <c r="S64" s="240">
        <v>0.12283543823670584</v>
      </c>
      <c r="T64" s="240">
        <v>8.7367377242297747E-2</v>
      </c>
      <c r="U64" s="240">
        <v>2.9927448638298219E-2</v>
      </c>
      <c r="V64" s="240">
        <v>1.5799755794948432E-2</v>
      </c>
      <c r="W64" s="240">
        <v>2.9277359103252937E-2</v>
      </c>
      <c r="X64" s="240">
        <v>5.8965673622356767E-2</v>
      </c>
      <c r="Y64" s="240">
        <v>0.34153644811212996</v>
      </c>
      <c r="Z64" s="240">
        <v>0.13161527926104413</v>
      </c>
      <c r="AA64" s="240">
        <v>5.7702266170221117E-2</v>
      </c>
      <c r="AB64" s="240">
        <v>0.1422240753500138</v>
      </c>
      <c r="AC64" s="240">
        <v>0.22634652257240337</v>
      </c>
      <c r="AD64" s="240">
        <v>0.13162596421559528</v>
      </c>
      <c r="AE64" s="240">
        <v>0.15681380928756083</v>
      </c>
      <c r="AF64" s="240">
        <v>8.6933971980199171E-2</v>
      </c>
      <c r="AG64" s="240">
        <v>0.24255037074926189</v>
      </c>
      <c r="AH64" s="240" t="e">
        <v>#DIV/0!</v>
      </c>
      <c r="AI64" s="240">
        <v>0.19600062967608406</v>
      </c>
      <c r="AJ64" s="376">
        <v>0.15080321813662512</v>
      </c>
    </row>
    <row r="65" spans="2:37" s="429" customFormat="1" hidden="1" x14ac:dyDescent="0.25">
      <c r="B65" s="434">
        <v>440205</v>
      </c>
      <c r="C65" s="429" t="s">
        <v>1128</v>
      </c>
      <c r="D65" s="437">
        <v>0</v>
      </c>
      <c r="E65" s="437">
        <v>0</v>
      </c>
      <c r="F65" s="437">
        <v>0</v>
      </c>
      <c r="G65" s="437">
        <v>0</v>
      </c>
      <c r="H65" s="437">
        <v>0</v>
      </c>
      <c r="I65" s="437">
        <v>0</v>
      </c>
      <c r="J65" s="437">
        <v>0</v>
      </c>
      <c r="K65" s="437">
        <v>0</v>
      </c>
      <c r="L65" s="437">
        <v>0</v>
      </c>
      <c r="M65" s="437">
        <v>0</v>
      </c>
      <c r="N65" s="437">
        <v>0</v>
      </c>
      <c r="O65" s="437">
        <v>0</v>
      </c>
      <c r="P65" s="437">
        <v>0</v>
      </c>
      <c r="Q65" s="437">
        <v>0</v>
      </c>
      <c r="R65" s="437">
        <v>0</v>
      </c>
      <c r="S65" s="437">
        <v>0</v>
      </c>
      <c r="T65" s="437">
        <v>0</v>
      </c>
      <c r="U65" s="437">
        <v>0</v>
      </c>
      <c r="V65" s="437">
        <v>0</v>
      </c>
      <c r="W65" s="437">
        <v>0</v>
      </c>
      <c r="X65" s="437">
        <v>0</v>
      </c>
      <c r="Y65" s="437">
        <v>0</v>
      </c>
      <c r="Z65" s="437">
        <v>0</v>
      </c>
      <c r="AA65" s="437">
        <v>0</v>
      </c>
      <c r="AB65" s="437">
        <v>0</v>
      </c>
      <c r="AC65" s="437">
        <v>0</v>
      </c>
      <c r="AD65" s="437">
        <v>0</v>
      </c>
      <c r="AE65" s="437">
        <v>0</v>
      </c>
      <c r="AF65" s="437">
        <v>0</v>
      </c>
      <c r="AG65" s="437">
        <v>0</v>
      </c>
      <c r="AH65" s="437" t="e">
        <v>#DIV/0!</v>
      </c>
      <c r="AI65" s="437">
        <v>0</v>
      </c>
      <c r="AJ65" s="438">
        <v>0</v>
      </c>
      <c r="AK65" s="439"/>
    </row>
    <row r="66" spans="2:37" s="79" customFormat="1" x14ac:dyDescent="0.25">
      <c r="B66" s="460">
        <v>440210</v>
      </c>
      <c r="C66" s="79" t="s">
        <v>1812</v>
      </c>
      <c r="D66" s="209">
        <v>5.2795153914026007E-3</v>
      </c>
      <c r="E66" s="209">
        <v>5.2997453786859647E-2</v>
      </c>
      <c r="F66" s="209">
        <v>6.8685895676490874E-2</v>
      </c>
      <c r="G66" s="209">
        <v>0.10746877465072335</v>
      </c>
      <c r="H66" s="209">
        <v>5.9749528607181322E-2</v>
      </c>
      <c r="I66" s="209">
        <v>0</v>
      </c>
      <c r="J66" s="209">
        <v>2.6916316612077273E-2</v>
      </c>
      <c r="K66" s="209">
        <v>2.198081403369331E-2</v>
      </c>
      <c r="L66" s="209">
        <v>1.623570607989086E-2</v>
      </c>
      <c r="M66" s="209">
        <v>0</v>
      </c>
      <c r="N66" s="209">
        <v>4.8343561466543165E-2</v>
      </c>
      <c r="O66" s="209">
        <v>4.8649299477521508E-2</v>
      </c>
      <c r="P66" s="209">
        <v>2.4593484199900158E-2</v>
      </c>
      <c r="Q66" s="209">
        <v>7.8982695076851265E-7</v>
      </c>
      <c r="R66" s="209">
        <v>2.1323467674571193E-2</v>
      </c>
      <c r="S66" s="209">
        <v>8.4371566005485302E-2</v>
      </c>
      <c r="T66" s="209">
        <v>2.9798213302928592E-2</v>
      </c>
      <c r="U66" s="209">
        <v>4.3335924703943032E-3</v>
      </c>
      <c r="V66" s="209">
        <v>2.2449383432086577E-4</v>
      </c>
      <c r="W66" s="209">
        <v>1.9627086547035329E-2</v>
      </c>
      <c r="X66" s="209">
        <v>8.162226415637644E-3</v>
      </c>
      <c r="Y66" s="209">
        <v>0</v>
      </c>
      <c r="Z66" s="209">
        <v>7.370369066857857E-2</v>
      </c>
      <c r="AA66" s="209">
        <v>0</v>
      </c>
      <c r="AB66" s="209">
        <v>2.5354575075745502E-3</v>
      </c>
      <c r="AC66" s="209">
        <v>0</v>
      </c>
      <c r="AD66" s="209">
        <v>2.8825233362378556E-2</v>
      </c>
      <c r="AE66" s="209">
        <v>4.587793416523453E-2</v>
      </c>
      <c r="AF66" s="209">
        <v>4.5142561001261877E-2</v>
      </c>
      <c r="AG66" s="209">
        <v>1.289358567846296E-2</v>
      </c>
      <c r="AH66" s="209" t="e">
        <v>#DIV/0!</v>
      </c>
      <c r="AI66" s="209">
        <v>0</v>
      </c>
      <c r="AJ66" s="381">
        <v>5.0945270554024889E-2</v>
      </c>
      <c r="AK66" s="224"/>
    </row>
    <row r="67" spans="2:37" s="429" customFormat="1" hidden="1" x14ac:dyDescent="0.25">
      <c r="B67" s="434">
        <v>440215</v>
      </c>
      <c r="C67" s="429" t="s">
        <v>1130</v>
      </c>
      <c r="D67" s="437">
        <v>0</v>
      </c>
      <c r="E67" s="437">
        <v>0</v>
      </c>
      <c r="F67" s="437">
        <v>0</v>
      </c>
      <c r="G67" s="437">
        <v>0</v>
      </c>
      <c r="H67" s="437">
        <v>0</v>
      </c>
      <c r="I67" s="437">
        <v>0</v>
      </c>
      <c r="J67" s="437">
        <v>0</v>
      </c>
      <c r="K67" s="437">
        <v>0</v>
      </c>
      <c r="L67" s="437">
        <v>0</v>
      </c>
      <c r="M67" s="437">
        <v>0</v>
      </c>
      <c r="N67" s="437">
        <v>0</v>
      </c>
      <c r="O67" s="437">
        <v>0</v>
      </c>
      <c r="P67" s="437">
        <v>0</v>
      </c>
      <c r="Q67" s="437">
        <v>0</v>
      </c>
      <c r="R67" s="437">
        <v>0</v>
      </c>
      <c r="S67" s="437">
        <v>0</v>
      </c>
      <c r="T67" s="437">
        <v>0</v>
      </c>
      <c r="U67" s="437">
        <v>0</v>
      </c>
      <c r="V67" s="437">
        <v>0</v>
      </c>
      <c r="W67" s="437">
        <v>0</v>
      </c>
      <c r="X67" s="437">
        <v>0</v>
      </c>
      <c r="Y67" s="437">
        <v>0</v>
      </c>
      <c r="Z67" s="437">
        <v>0</v>
      </c>
      <c r="AA67" s="437">
        <v>0</v>
      </c>
      <c r="AB67" s="437">
        <v>0</v>
      </c>
      <c r="AC67" s="437">
        <v>0</v>
      </c>
      <c r="AD67" s="437">
        <v>0</v>
      </c>
      <c r="AE67" s="437">
        <v>0</v>
      </c>
      <c r="AF67" s="437">
        <v>0</v>
      </c>
      <c r="AG67" s="437">
        <v>0</v>
      </c>
      <c r="AH67" s="437" t="e">
        <v>#DIV/0!</v>
      </c>
      <c r="AI67" s="437">
        <v>0</v>
      </c>
      <c r="AJ67" s="438">
        <v>0</v>
      </c>
      <c r="AK67" s="439"/>
    </row>
    <row r="68" spans="2:37" s="79" customFormat="1" x14ac:dyDescent="0.25">
      <c r="B68" s="460">
        <v>440220</v>
      </c>
      <c r="C68" s="79" t="s">
        <v>1813</v>
      </c>
      <c r="D68" s="209">
        <v>0.14015809429081791</v>
      </c>
      <c r="E68" s="209">
        <v>9.0480880669051328E-2</v>
      </c>
      <c r="F68" s="209">
        <v>4.6965502556233399E-2</v>
      </c>
      <c r="G68" s="209">
        <v>0.12150849912197773</v>
      </c>
      <c r="H68" s="209">
        <v>8.5754182145963698E-2</v>
      </c>
      <c r="I68" s="209">
        <v>7.9957982883032852E-2</v>
      </c>
      <c r="J68" s="209">
        <v>6.1859673171825412E-2</v>
      </c>
      <c r="K68" s="209">
        <v>0</v>
      </c>
      <c r="L68" s="209">
        <v>0.25804679030791045</v>
      </c>
      <c r="M68" s="209">
        <v>0.12440947593230126</v>
      </c>
      <c r="N68" s="209">
        <v>4.7215505065656707E-2</v>
      </c>
      <c r="O68" s="209">
        <v>0.10080903378609765</v>
      </c>
      <c r="P68" s="209">
        <v>7.9128740242321402E-2</v>
      </c>
      <c r="Q68" s="209">
        <v>2.2521499235185167E-6</v>
      </c>
      <c r="R68" s="209">
        <v>0.11208204036782556</v>
      </c>
      <c r="S68" s="209">
        <v>1.3727115729144255E-3</v>
      </c>
      <c r="T68" s="209">
        <v>5.7215220091169999E-2</v>
      </c>
      <c r="U68" s="209">
        <v>7.0993529474997399E-3</v>
      </c>
      <c r="V68" s="209">
        <v>1.5517966280575092E-2</v>
      </c>
      <c r="W68" s="209">
        <v>3.9720837365785258E-5</v>
      </c>
      <c r="X68" s="209">
        <v>5.0803447206719116E-2</v>
      </c>
      <c r="Y68" s="209">
        <v>3.4525393071242593E-3</v>
      </c>
      <c r="Z68" s="209">
        <v>4.6632400104395996E-2</v>
      </c>
      <c r="AA68" s="209">
        <v>0</v>
      </c>
      <c r="AB68" s="209">
        <v>3.6884957216232611E-2</v>
      </c>
      <c r="AC68" s="209">
        <v>0</v>
      </c>
      <c r="AD68" s="209">
        <v>1.7230009382806281E-2</v>
      </c>
      <c r="AE68" s="209">
        <v>9.1896093230423845E-2</v>
      </c>
      <c r="AF68" s="209">
        <v>4.148253455229773E-2</v>
      </c>
      <c r="AG68" s="209">
        <v>0.22965632913564502</v>
      </c>
      <c r="AH68" s="209" t="e">
        <v>#DIV/0!</v>
      </c>
      <c r="AI68" s="209">
        <v>1.0031844218009636E-3</v>
      </c>
      <c r="AJ68" s="381">
        <v>7.8938836493247566E-2</v>
      </c>
      <c r="AK68" s="224"/>
    </row>
    <row r="69" spans="2:37" s="429" customFormat="1" hidden="1" x14ac:dyDescent="0.25">
      <c r="B69" s="434">
        <v>440225</v>
      </c>
      <c r="C69" s="429" t="s">
        <v>1132</v>
      </c>
      <c r="D69" s="437">
        <v>0</v>
      </c>
      <c r="E69" s="437">
        <v>0</v>
      </c>
      <c r="F69" s="437">
        <v>0</v>
      </c>
      <c r="G69" s="437">
        <v>0</v>
      </c>
      <c r="H69" s="437">
        <v>0</v>
      </c>
      <c r="I69" s="437">
        <v>0</v>
      </c>
      <c r="J69" s="437">
        <v>0</v>
      </c>
      <c r="K69" s="437">
        <v>0</v>
      </c>
      <c r="L69" s="437">
        <v>0</v>
      </c>
      <c r="M69" s="437">
        <v>0</v>
      </c>
      <c r="N69" s="437">
        <v>0</v>
      </c>
      <c r="O69" s="437">
        <v>0</v>
      </c>
      <c r="P69" s="437">
        <v>0</v>
      </c>
      <c r="Q69" s="437">
        <v>0</v>
      </c>
      <c r="R69" s="437">
        <v>0</v>
      </c>
      <c r="S69" s="437">
        <v>0</v>
      </c>
      <c r="T69" s="437">
        <v>0</v>
      </c>
      <c r="U69" s="437">
        <v>0</v>
      </c>
      <c r="V69" s="437">
        <v>0</v>
      </c>
      <c r="W69" s="437">
        <v>0</v>
      </c>
      <c r="X69" s="437">
        <v>0</v>
      </c>
      <c r="Y69" s="437">
        <v>0</v>
      </c>
      <c r="Z69" s="437">
        <v>0</v>
      </c>
      <c r="AA69" s="437">
        <v>0</v>
      </c>
      <c r="AB69" s="437">
        <v>0</v>
      </c>
      <c r="AC69" s="437">
        <v>0</v>
      </c>
      <c r="AD69" s="437">
        <v>0</v>
      </c>
      <c r="AE69" s="437">
        <v>0</v>
      </c>
      <c r="AF69" s="437">
        <v>0</v>
      </c>
      <c r="AG69" s="437">
        <v>0</v>
      </c>
      <c r="AH69" s="437" t="e">
        <v>#DIV/0!</v>
      </c>
      <c r="AI69" s="437">
        <v>0</v>
      </c>
      <c r="AJ69" s="438">
        <v>0</v>
      </c>
      <c r="AK69" s="439"/>
    </row>
    <row r="70" spans="2:37" s="79" customFormat="1" x14ac:dyDescent="0.25">
      <c r="B70" s="460">
        <v>440230</v>
      </c>
      <c r="C70" s="79" t="s">
        <v>1133</v>
      </c>
      <c r="D70" s="209">
        <v>2.7924001655009428E-3</v>
      </c>
      <c r="E70" s="209">
        <v>9.4393514292155593E-3</v>
      </c>
      <c r="F70" s="209">
        <v>2.6983815358334563E-3</v>
      </c>
      <c r="G70" s="209">
        <v>2.2026097883702444E-3</v>
      </c>
      <c r="H70" s="209">
        <v>4.1524039643371091E-3</v>
      </c>
      <c r="I70" s="209">
        <v>9.6593934919164226E-4</v>
      </c>
      <c r="J70" s="209">
        <v>1.2470408423608441E-3</v>
      </c>
      <c r="K70" s="209">
        <v>0</v>
      </c>
      <c r="L70" s="209">
        <v>0</v>
      </c>
      <c r="M70" s="209">
        <v>0</v>
      </c>
      <c r="N70" s="209">
        <v>0</v>
      </c>
      <c r="O70" s="209">
        <v>3.8627461496170048E-3</v>
      </c>
      <c r="P70" s="209">
        <v>3.719306973090569E-3</v>
      </c>
      <c r="Q70" s="209">
        <v>1.3282910790382129E-4</v>
      </c>
      <c r="R70" s="209">
        <v>6.5203444153350411E-4</v>
      </c>
      <c r="S70" s="209">
        <v>7.7104977775132319E-3</v>
      </c>
      <c r="T70" s="209">
        <v>2.272708907253411E-4</v>
      </c>
      <c r="U70" s="209">
        <v>0</v>
      </c>
      <c r="V70" s="209">
        <v>9.4538319499360127E-6</v>
      </c>
      <c r="W70" s="209">
        <v>0</v>
      </c>
      <c r="X70" s="209">
        <v>0</v>
      </c>
      <c r="Y70" s="209">
        <v>0</v>
      </c>
      <c r="Z70" s="209">
        <v>1.0332901573683224E-2</v>
      </c>
      <c r="AA70" s="209">
        <v>0</v>
      </c>
      <c r="AB70" s="209">
        <v>7.5597866788445454E-3</v>
      </c>
      <c r="AC70" s="209">
        <v>0</v>
      </c>
      <c r="AD70" s="209">
        <v>3.7986607709205949E-3</v>
      </c>
      <c r="AE70" s="209">
        <v>2.9811100529029706E-3</v>
      </c>
      <c r="AF70" s="209">
        <v>0</v>
      </c>
      <c r="AG70" s="209">
        <v>7.5229656423092602E-8</v>
      </c>
      <c r="AH70" s="209" t="e">
        <v>#DIV/0!</v>
      </c>
      <c r="AI70" s="209">
        <v>0</v>
      </c>
      <c r="AJ70" s="381">
        <v>3.6729101711910992E-3</v>
      </c>
      <c r="AK70" s="224"/>
    </row>
    <row r="71" spans="2:37" x14ac:dyDescent="0.25">
      <c r="B71" s="85">
        <v>440235</v>
      </c>
      <c r="C71" s="84" t="s">
        <v>1814</v>
      </c>
      <c r="D71" s="240">
        <v>0</v>
      </c>
      <c r="E71" s="240">
        <v>3.9583398606319745E-3</v>
      </c>
      <c r="F71" s="240">
        <v>2.7917229611213947E-5</v>
      </c>
      <c r="G71" s="240">
        <v>0</v>
      </c>
      <c r="H71" s="240">
        <v>9.0234688554215864E-4</v>
      </c>
      <c r="I71" s="240">
        <v>0</v>
      </c>
      <c r="J71" s="240">
        <v>0</v>
      </c>
      <c r="K71" s="240">
        <v>0</v>
      </c>
      <c r="L71" s="240">
        <v>0</v>
      </c>
      <c r="M71" s="240">
        <v>0</v>
      </c>
      <c r="N71" s="240">
        <v>5.4094179949526021E-6</v>
      </c>
      <c r="O71" s="240">
        <v>0</v>
      </c>
      <c r="P71" s="240">
        <v>0</v>
      </c>
      <c r="Q71" s="240">
        <v>0</v>
      </c>
      <c r="R71" s="240">
        <v>9.9547057414155342E-7</v>
      </c>
      <c r="S71" s="240">
        <v>0</v>
      </c>
      <c r="T71" s="240">
        <v>0</v>
      </c>
      <c r="U71" s="240">
        <v>0</v>
      </c>
      <c r="V71" s="240">
        <v>0</v>
      </c>
      <c r="W71" s="240">
        <v>0</v>
      </c>
      <c r="X71" s="240">
        <v>0</v>
      </c>
      <c r="Y71" s="240">
        <v>0</v>
      </c>
      <c r="Z71" s="240">
        <v>0</v>
      </c>
      <c r="AA71" s="240">
        <v>0</v>
      </c>
      <c r="AB71" s="240">
        <v>0</v>
      </c>
      <c r="AC71" s="240">
        <v>0</v>
      </c>
      <c r="AD71" s="240">
        <v>0</v>
      </c>
      <c r="AE71" s="240">
        <v>5.7033169317871894E-4</v>
      </c>
      <c r="AF71" s="240">
        <v>4.7525991424088845E-6</v>
      </c>
      <c r="AG71" s="240">
        <v>0</v>
      </c>
      <c r="AH71" s="240" t="e">
        <v>#DIV/0!</v>
      </c>
      <c r="AI71" s="240">
        <v>0</v>
      </c>
      <c r="AJ71" s="376">
        <v>7.0227974242215911E-4</v>
      </c>
    </row>
    <row r="72" spans="2:37" x14ac:dyDescent="0.25">
      <c r="B72" s="85">
        <v>440240</v>
      </c>
      <c r="C72" s="84" t="s">
        <v>1134</v>
      </c>
      <c r="D72" s="240">
        <v>3.3179519267252627E-2</v>
      </c>
      <c r="E72" s="240">
        <v>2.8082182716774812E-3</v>
      </c>
      <c r="F72" s="240">
        <v>2.2224810417395782E-2</v>
      </c>
      <c r="G72" s="240">
        <v>2.8051448141096559E-3</v>
      </c>
      <c r="H72" s="240">
        <v>1.6756380012735238E-2</v>
      </c>
      <c r="I72" s="240">
        <v>8.2248518984721452E-4</v>
      </c>
      <c r="J72" s="240">
        <v>0</v>
      </c>
      <c r="K72" s="240">
        <v>0</v>
      </c>
      <c r="L72" s="240">
        <v>0</v>
      </c>
      <c r="M72" s="240">
        <v>0</v>
      </c>
      <c r="N72" s="240">
        <v>3.4615435803894462E-4</v>
      </c>
      <c r="O72" s="240">
        <v>1.2159640105236768E-2</v>
      </c>
      <c r="P72" s="240">
        <v>2.8312594570169152E-3</v>
      </c>
      <c r="Q72" s="240">
        <v>5.9139964473163884E-7</v>
      </c>
      <c r="R72" s="240">
        <v>7.022307670787771E-4</v>
      </c>
      <c r="S72" s="240">
        <v>2.9308294312944839E-2</v>
      </c>
      <c r="T72" s="240">
        <v>1.2667295747381002E-4</v>
      </c>
      <c r="U72" s="240">
        <v>1.8494503220404176E-2</v>
      </c>
      <c r="V72" s="240">
        <v>4.7841848102539414E-5</v>
      </c>
      <c r="W72" s="240">
        <v>9.6105517188518202E-3</v>
      </c>
      <c r="X72" s="240">
        <v>0</v>
      </c>
      <c r="Y72" s="240">
        <v>0.33808390880500572</v>
      </c>
      <c r="Z72" s="240">
        <v>9.4628691438633961E-4</v>
      </c>
      <c r="AA72" s="240">
        <v>5.7702266170221117E-2</v>
      </c>
      <c r="AB72" s="240">
        <v>9.5243873947362084E-2</v>
      </c>
      <c r="AC72" s="240">
        <v>0.22634652257240337</v>
      </c>
      <c r="AD72" s="240">
        <v>8.1754070503158305E-2</v>
      </c>
      <c r="AE72" s="240">
        <v>1.3881177766588555E-2</v>
      </c>
      <c r="AF72" s="240">
        <v>3.0412382749715777E-4</v>
      </c>
      <c r="AG72" s="240">
        <v>3.8070549745959737E-7</v>
      </c>
      <c r="AH72" s="240" t="e">
        <v>#DIV/0!</v>
      </c>
      <c r="AI72" s="240">
        <v>0.19499744525428306</v>
      </c>
      <c r="AJ72" s="376">
        <v>1.4563793262911833E-2</v>
      </c>
    </row>
    <row r="73" spans="2:37" x14ac:dyDescent="0.25">
      <c r="B73" s="85">
        <v>440245</v>
      </c>
      <c r="C73" s="84" t="s">
        <v>1135</v>
      </c>
      <c r="D73" s="240">
        <v>2.0979039694921239E-5</v>
      </c>
      <c r="E73" s="240">
        <v>1.1077516641233897E-2</v>
      </c>
      <c r="F73" s="240">
        <v>5.7629440568125926E-5</v>
      </c>
      <c r="G73" s="240">
        <v>2.5218650399624313E-5</v>
      </c>
      <c r="H73" s="240">
        <v>2.5242681646053355E-3</v>
      </c>
      <c r="I73" s="240">
        <v>0</v>
      </c>
      <c r="J73" s="240">
        <v>1.3879532178139706E-4</v>
      </c>
      <c r="K73" s="240">
        <v>0</v>
      </c>
      <c r="L73" s="240">
        <v>0</v>
      </c>
      <c r="M73" s="240">
        <v>0</v>
      </c>
      <c r="N73" s="240">
        <v>0</v>
      </c>
      <c r="O73" s="240">
        <v>7.1838492998606235E-6</v>
      </c>
      <c r="P73" s="240">
        <v>2.3952644434906272E-4</v>
      </c>
      <c r="Q73" s="240">
        <v>0</v>
      </c>
      <c r="R73" s="240">
        <v>3.607981276923253E-5</v>
      </c>
      <c r="S73" s="240">
        <v>7.2368567848037291E-5</v>
      </c>
      <c r="T73" s="240">
        <v>0</v>
      </c>
      <c r="U73" s="240">
        <v>0</v>
      </c>
      <c r="V73" s="240">
        <v>0</v>
      </c>
      <c r="W73" s="240">
        <v>0</v>
      </c>
      <c r="X73" s="240">
        <v>0</v>
      </c>
      <c r="Y73" s="240">
        <v>0</v>
      </c>
      <c r="Z73" s="240">
        <v>0</v>
      </c>
      <c r="AA73" s="240">
        <v>0</v>
      </c>
      <c r="AB73" s="240">
        <v>0</v>
      </c>
      <c r="AC73" s="240">
        <v>0</v>
      </c>
      <c r="AD73" s="240">
        <v>1.7990196331530591E-5</v>
      </c>
      <c r="AE73" s="240">
        <v>1.6071623792322154E-3</v>
      </c>
      <c r="AF73" s="240">
        <v>0</v>
      </c>
      <c r="AG73" s="240">
        <v>0</v>
      </c>
      <c r="AH73" s="240" t="e">
        <v>#DIV/0!</v>
      </c>
      <c r="AI73" s="240">
        <v>0</v>
      </c>
      <c r="AJ73" s="376">
        <v>1.9801279128275838E-3</v>
      </c>
    </row>
    <row r="74" spans="2:37" x14ac:dyDescent="0.25">
      <c r="B74" s="85">
        <v>440250</v>
      </c>
      <c r="C74" s="84" t="s">
        <v>1136</v>
      </c>
      <c r="D74" s="240">
        <v>0</v>
      </c>
      <c r="E74" s="240">
        <v>0</v>
      </c>
      <c r="F74" s="240">
        <v>0</v>
      </c>
      <c r="G74" s="240">
        <v>0</v>
      </c>
      <c r="H74" s="240">
        <v>0</v>
      </c>
      <c r="I74" s="240">
        <v>0</v>
      </c>
      <c r="J74" s="240">
        <v>0</v>
      </c>
      <c r="K74" s="240">
        <v>0</v>
      </c>
      <c r="L74" s="240">
        <v>0</v>
      </c>
      <c r="M74" s="240">
        <v>0</v>
      </c>
      <c r="N74" s="240">
        <v>0</v>
      </c>
      <c r="O74" s="240">
        <v>0</v>
      </c>
      <c r="P74" s="240">
        <v>0</v>
      </c>
      <c r="Q74" s="240">
        <v>0</v>
      </c>
      <c r="R74" s="240">
        <v>0</v>
      </c>
      <c r="S74" s="240">
        <v>0</v>
      </c>
      <c r="T74" s="240">
        <v>0</v>
      </c>
      <c r="U74" s="240">
        <v>0</v>
      </c>
      <c r="V74" s="240">
        <v>0</v>
      </c>
      <c r="W74" s="240">
        <v>0</v>
      </c>
      <c r="X74" s="240">
        <v>0</v>
      </c>
      <c r="Y74" s="240">
        <v>0</v>
      </c>
      <c r="Z74" s="240">
        <v>0</v>
      </c>
      <c r="AA74" s="240">
        <v>0</v>
      </c>
      <c r="AB74" s="240">
        <v>0</v>
      </c>
      <c r="AC74" s="240">
        <v>0</v>
      </c>
      <c r="AD74" s="240">
        <v>0</v>
      </c>
      <c r="AE74" s="240">
        <v>0</v>
      </c>
      <c r="AF74" s="240">
        <v>0</v>
      </c>
      <c r="AG74" s="240">
        <v>0</v>
      </c>
      <c r="AH74" s="240" t="e">
        <v>#DIV/0!</v>
      </c>
      <c r="AI74" s="240">
        <v>0</v>
      </c>
      <c r="AJ74" s="376">
        <v>0</v>
      </c>
    </row>
    <row r="75" spans="2:37" x14ac:dyDescent="0.25">
      <c r="B75" s="85">
        <v>4403</v>
      </c>
      <c r="C75" s="84" t="s">
        <v>209</v>
      </c>
      <c r="D75" s="240">
        <v>9.899475438526463E-3</v>
      </c>
      <c r="E75" s="240">
        <v>1.3373474461365189E-2</v>
      </c>
      <c r="F75" s="240">
        <v>2.3033412620164104E-2</v>
      </c>
      <c r="G75" s="240">
        <v>2.5299032519625272E-2</v>
      </c>
      <c r="H75" s="240">
        <v>1.8817462313212255E-2</v>
      </c>
      <c r="I75" s="240">
        <v>8.5268763361558315E-3</v>
      </c>
      <c r="J75" s="240">
        <v>1.9374248753400466E-3</v>
      </c>
      <c r="K75" s="240">
        <v>1.0693386377186388E-4</v>
      </c>
      <c r="L75" s="240">
        <v>1.9113982357142519E-2</v>
      </c>
      <c r="M75" s="240">
        <v>1.4706668914653921E-2</v>
      </c>
      <c r="N75" s="240">
        <v>7.5535011759312988E-3</v>
      </c>
      <c r="O75" s="240">
        <v>0</v>
      </c>
      <c r="P75" s="240">
        <v>6.0500262592120867E-3</v>
      </c>
      <c r="Q75" s="240">
        <v>2.3509645651063359E-3</v>
      </c>
      <c r="R75" s="240">
        <v>9.1942569389660486E-3</v>
      </c>
      <c r="S75" s="240">
        <v>1.0375997276542814E-2</v>
      </c>
      <c r="T75" s="240">
        <v>3.3919659448557793E-2</v>
      </c>
      <c r="U75" s="240">
        <v>4.4582572447420272E-3</v>
      </c>
      <c r="V75" s="240">
        <v>8.2846976258291606E-4</v>
      </c>
      <c r="W75" s="240">
        <v>3.591774369601146E-5</v>
      </c>
      <c r="X75" s="240">
        <v>3.1022103706705956E-2</v>
      </c>
      <c r="Y75" s="240">
        <v>1.2253042356234331E-2</v>
      </c>
      <c r="Z75" s="240">
        <v>3.4955667341073807E-3</v>
      </c>
      <c r="AA75" s="240">
        <v>3.2901283186954414E-3</v>
      </c>
      <c r="AB75" s="240">
        <v>4.4418833177508811E-2</v>
      </c>
      <c r="AC75" s="240">
        <v>5.8903855458178273E-3</v>
      </c>
      <c r="AD75" s="240">
        <v>1.7780827635310574E-2</v>
      </c>
      <c r="AE75" s="240">
        <v>1.559494128812512E-2</v>
      </c>
      <c r="AF75" s="240">
        <v>6.6493288967830006E-3</v>
      </c>
      <c r="AG75" s="240">
        <v>1.8095814934298383E-2</v>
      </c>
      <c r="AH75" s="240" t="e">
        <v>#DIV/0!</v>
      </c>
      <c r="AI75" s="240">
        <v>6.7551935993879295E-3</v>
      </c>
      <c r="AJ75" s="376">
        <v>1.6137972205975199E-2</v>
      </c>
    </row>
    <row r="76" spans="2:37" x14ac:dyDescent="0.25">
      <c r="B76" s="85">
        <v>4404</v>
      </c>
      <c r="C76" s="84" t="s">
        <v>983</v>
      </c>
      <c r="D76" s="240">
        <v>1.0259752213166275E-3</v>
      </c>
      <c r="E76" s="240">
        <v>6.2978654984436697E-3</v>
      </c>
      <c r="F76" s="240">
        <v>1.6009199856482552E-3</v>
      </c>
      <c r="G76" s="240">
        <v>9.6681828198999129E-4</v>
      </c>
      <c r="H76" s="240">
        <v>2.4505298619858589E-3</v>
      </c>
      <c r="I76" s="240">
        <v>5.7908563373235081E-3</v>
      </c>
      <c r="J76" s="240">
        <v>0</v>
      </c>
      <c r="K76" s="240">
        <v>0</v>
      </c>
      <c r="L76" s="240">
        <v>0</v>
      </c>
      <c r="M76" s="240">
        <v>2.9407991295481869E-3</v>
      </c>
      <c r="N76" s="240">
        <v>2.0648648913243104E-3</v>
      </c>
      <c r="O76" s="240">
        <v>8.803834380960095E-3</v>
      </c>
      <c r="P76" s="240">
        <v>1.9550306625183175E-3</v>
      </c>
      <c r="Q76" s="240">
        <v>1.7452486778199428E-4</v>
      </c>
      <c r="R76" s="240">
        <v>1.6849598180842965E-3</v>
      </c>
      <c r="S76" s="240">
        <v>1.8527888039900167E-3</v>
      </c>
      <c r="T76" s="240">
        <v>0</v>
      </c>
      <c r="U76" s="240">
        <v>0</v>
      </c>
      <c r="V76" s="240">
        <v>9.9624463191914682E-3</v>
      </c>
      <c r="W76" s="240">
        <v>0</v>
      </c>
      <c r="X76" s="240">
        <v>0</v>
      </c>
      <c r="Y76" s="240">
        <v>0</v>
      </c>
      <c r="Z76" s="240">
        <v>0</v>
      </c>
      <c r="AA76" s="240">
        <v>0</v>
      </c>
      <c r="AB76" s="240">
        <v>4.8871847559842814E-3</v>
      </c>
      <c r="AC76" s="240">
        <v>0</v>
      </c>
      <c r="AD76" s="240">
        <v>1.6600467024844763E-3</v>
      </c>
      <c r="AE76" s="240">
        <v>2.1676280751963049E-3</v>
      </c>
      <c r="AF76" s="240">
        <v>1.8141462022078622E-3</v>
      </c>
      <c r="AG76" s="240">
        <v>6.6156247793570119E-4</v>
      </c>
      <c r="AH76" s="240" t="e">
        <v>#DIV/0!</v>
      </c>
      <c r="AI76" s="240">
        <v>0</v>
      </c>
      <c r="AJ76" s="376">
        <v>2.4272536925774081E-3</v>
      </c>
    </row>
    <row r="77" spans="2:37" x14ac:dyDescent="0.25">
      <c r="B77" s="85">
        <v>4405</v>
      </c>
      <c r="C77" s="84" t="s">
        <v>210</v>
      </c>
      <c r="D77" s="240">
        <v>0</v>
      </c>
      <c r="E77" s="240">
        <v>3.9460768146083146E-3</v>
      </c>
      <c r="F77" s="240">
        <v>8.9702288832840971E-3</v>
      </c>
      <c r="G77" s="240">
        <v>4.3598990381545273E-4</v>
      </c>
      <c r="H77" s="240">
        <v>4.8311755831005401E-3</v>
      </c>
      <c r="I77" s="240">
        <v>9.9824175554959918E-5</v>
      </c>
      <c r="J77" s="240">
        <v>7.7439898717606738E-6</v>
      </c>
      <c r="K77" s="240">
        <v>5.4753630719456725E-4</v>
      </c>
      <c r="L77" s="240">
        <v>0</v>
      </c>
      <c r="M77" s="240">
        <v>2.6252570747027979E-7</v>
      </c>
      <c r="N77" s="240">
        <v>0</v>
      </c>
      <c r="O77" s="240">
        <v>0</v>
      </c>
      <c r="P77" s="240">
        <v>2.4061770940323729E-4</v>
      </c>
      <c r="Q77" s="240">
        <v>0</v>
      </c>
      <c r="R77" s="240">
        <v>3.8278996787456166E-5</v>
      </c>
      <c r="S77" s="240">
        <v>2.0852100905440252E-4</v>
      </c>
      <c r="T77" s="240">
        <v>5.8737422984923051E-5</v>
      </c>
      <c r="U77" s="240">
        <v>1.1343967358011997E-3</v>
      </c>
      <c r="V77" s="240">
        <v>7.3452202794744214E-4</v>
      </c>
      <c r="W77" s="240">
        <v>6.0025958149041204E-4</v>
      </c>
      <c r="X77" s="240">
        <v>6.4508168755039892E-4</v>
      </c>
      <c r="Y77" s="240">
        <v>4.5383952109082656E-6</v>
      </c>
      <c r="Z77" s="240">
        <v>7.7858330262936309E-4</v>
      </c>
      <c r="AA77" s="240">
        <v>5.2703223474083905E-4</v>
      </c>
      <c r="AB77" s="240">
        <v>3.6868544911443308E-3</v>
      </c>
      <c r="AC77" s="240">
        <v>6.9548388880478302E-4</v>
      </c>
      <c r="AD77" s="240">
        <v>1.0319719761191775E-3</v>
      </c>
      <c r="AE77" s="240">
        <v>3.1031401328478398E-3</v>
      </c>
      <c r="AF77" s="240">
        <v>6.6482599302387831E-5</v>
      </c>
      <c r="AG77" s="240">
        <v>5.897001052064956E-6</v>
      </c>
      <c r="AH77" s="240" t="e">
        <v>#DIV/0!</v>
      </c>
      <c r="AI77" s="240">
        <v>4.3097676123560468E-4</v>
      </c>
      <c r="AJ77" s="376">
        <v>3.811250608859092E-3</v>
      </c>
    </row>
    <row r="78" spans="2:37" x14ac:dyDescent="0.25">
      <c r="B78" s="85">
        <v>4406</v>
      </c>
      <c r="C78" s="84" t="s">
        <v>117</v>
      </c>
      <c r="D78" s="240">
        <v>2.1487692382743703E-3</v>
      </c>
      <c r="E78" s="240">
        <v>1.2400834589585709E-3</v>
      </c>
      <c r="F78" s="240">
        <v>1.8119839282060016E-2</v>
      </c>
      <c r="G78" s="240">
        <v>3.2136340810710231E-3</v>
      </c>
      <c r="H78" s="240">
        <v>9.0120529905395753E-3</v>
      </c>
      <c r="I78" s="240">
        <v>0</v>
      </c>
      <c r="J78" s="240">
        <v>1.8097857848772467E-3</v>
      </c>
      <c r="K78" s="240">
        <v>0</v>
      </c>
      <c r="L78" s="240">
        <v>0</v>
      </c>
      <c r="M78" s="240">
        <v>0</v>
      </c>
      <c r="N78" s="240">
        <v>9.3519178092826612E-3</v>
      </c>
      <c r="O78" s="240">
        <v>0</v>
      </c>
      <c r="P78" s="240">
        <v>1.7031561813053391E-4</v>
      </c>
      <c r="Q78" s="240">
        <v>0</v>
      </c>
      <c r="R78" s="240">
        <v>2.0581942922474924E-3</v>
      </c>
      <c r="S78" s="240">
        <v>8.6141221550997465E-4</v>
      </c>
      <c r="T78" s="240">
        <v>1.1279113764941613E-3</v>
      </c>
      <c r="U78" s="240">
        <v>2.55914574462209E-5</v>
      </c>
      <c r="V78" s="240">
        <v>0</v>
      </c>
      <c r="W78" s="240">
        <v>0</v>
      </c>
      <c r="X78" s="240">
        <v>0</v>
      </c>
      <c r="Y78" s="240">
        <v>0</v>
      </c>
      <c r="Z78" s="240">
        <v>3.4976403629648835E-4</v>
      </c>
      <c r="AA78" s="240">
        <v>0</v>
      </c>
      <c r="AB78" s="240">
        <v>5.0458777626564966E-4</v>
      </c>
      <c r="AC78" s="240">
        <v>0</v>
      </c>
      <c r="AD78" s="240">
        <v>4.5292425387153003E-4</v>
      </c>
      <c r="AE78" s="240">
        <v>6.3907049513326104E-3</v>
      </c>
      <c r="AF78" s="240">
        <v>8.2163952946040716E-3</v>
      </c>
      <c r="AG78" s="240">
        <v>0</v>
      </c>
      <c r="AH78" s="240" t="e">
        <v>#DIV/0!</v>
      </c>
      <c r="AI78" s="240">
        <v>0</v>
      </c>
      <c r="AJ78" s="376">
        <v>7.172273499060312E-3</v>
      </c>
    </row>
    <row r="79" spans="2:37" x14ac:dyDescent="0.25">
      <c r="B79" s="85">
        <v>4407</v>
      </c>
      <c r="C79" s="84" t="s">
        <v>984</v>
      </c>
      <c r="D79" s="240">
        <v>0</v>
      </c>
      <c r="E79" s="240">
        <v>0</v>
      </c>
      <c r="F79" s="240">
        <v>0</v>
      </c>
      <c r="G79" s="240">
        <v>0</v>
      </c>
      <c r="H79" s="240">
        <v>0</v>
      </c>
      <c r="I79" s="240">
        <v>0</v>
      </c>
      <c r="J79" s="240">
        <v>0</v>
      </c>
      <c r="K79" s="240">
        <v>0</v>
      </c>
      <c r="L79" s="240">
        <v>0</v>
      </c>
      <c r="M79" s="240">
        <v>0</v>
      </c>
      <c r="N79" s="240">
        <v>0</v>
      </c>
      <c r="O79" s="240">
        <v>0</v>
      </c>
      <c r="P79" s="240">
        <v>0</v>
      </c>
      <c r="Q79" s="240">
        <v>0</v>
      </c>
      <c r="R79" s="240">
        <v>0</v>
      </c>
      <c r="S79" s="240">
        <v>0</v>
      </c>
      <c r="T79" s="240">
        <v>0</v>
      </c>
      <c r="U79" s="240">
        <v>0</v>
      </c>
      <c r="V79" s="240">
        <v>0</v>
      </c>
      <c r="W79" s="240">
        <v>0</v>
      </c>
      <c r="X79" s="240">
        <v>0</v>
      </c>
      <c r="Y79" s="240">
        <v>0</v>
      </c>
      <c r="Z79" s="240">
        <v>0</v>
      </c>
      <c r="AA79" s="240">
        <v>0</v>
      </c>
      <c r="AB79" s="240">
        <v>0</v>
      </c>
      <c r="AC79" s="240">
        <v>0</v>
      </c>
      <c r="AD79" s="240">
        <v>0</v>
      </c>
      <c r="AE79" s="240">
        <v>0</v>
      </c>
      <c r="AF79" s="240">
        <v>0</v>
      </c>
      <c r="AG79" s="240">
        <v>0</v>
      </c>
      <c r="AH79" s="240" t="e">
        <v>#DIV/0!</v>
      </c>
      <c r="AI79" s="240">
        <v>0</v>
      </c>
      <c r="AJ79" s="376">
        <v>0</v>
      </c>
    </row>
    <row r="80" spans="2:37" s="14" customFormat="1" x14ac:dyDescent="0.25">
      <c r="B80" s="13"/>
      <c r="C80" s="14" t="s">
        <v>541</v>
      </c>
      <c r="D80" s="274">
        <v>0.48165488436746118</v>
      </c>
      <c r="E80" s="274">
        <v>0.32805454031261683</v>
      </c>
      <c r="F80" s="274">
        <v>0.42530500697304174</v>
      </c>
      <c r="G80" s="274">
        <v>0.41559457533972788</v>
      </c>
      <c r="H80" s="274">
        <v>0.41220001262536099</v>
      </c>
      <c r="I80" s="274">
        <v>0.41417225379425793</v>
      </c>
      <c r="J80" s="274">
        <v>0.57574375483415252</v>
      </c>
      <c r="K80" s="274">
        <v>0.46035377600613642</v>
      </c>
      <c r="L80" s="274">
        <v>0.40144559672655616</v>
      </c>
      <c r="M80" s="274">
        <v>0.51318456679982094</v>
      </c>
      <c r="N80" s="274">
        <v>0.53059482687955306</v>
      </c>
      <c r="O80" s="274">
        <v>0.48060339779095701</v>
      </c>
      <c r="P80" s="274">
        <v>0.5127898378957203</v>
      </c>
      <c r="Q80" s="274">
        <v>0.48405216800021733</v>
      </c>
      <c r="R80" s="274">
        <v>0.48160022808687031</v>
      </c>
      <c r="S80" s="274">
        <v>0.32300120849640201</v>
      </c>
      <c r="T80" s="274">
        <v>0.30124491379459295</v>
      </c>
      <c r="U80" s="274">
        <v>0.76079714762046058</v>
      </c>
      <c r="V80" s="274">
        <v>0.69747963703656468</v>
      </c>
      <c r="W80" s="274">
        <v>0.76089815755932044</v>
      </c>
      <c r="X80" s="274">
        <v>0.24667286882443379</v>
      </c>
      <c r="Y80" s="274">
        <v>5.2139303123549929E-3</v>
      </c>
      <c r="Z80" s="274">
        <v>0.55116444015081922</v>
      </c>
      <c r="AA80" s="274">
        <v>0.4430600114488018</v>
      </c>
      <c r="AB80" s="274">
        <v>0.10015809920639662</v>
      </c>
      <c r="AC80" s="274">
        <v>0.45874475082482624</v>
      </c>
      <c r="AD80" s="274">
        <v>0.33065590551531643</v>
      </c>
      <c r="AE80" s="274">
        <v>0.43210368915081449</v>
      </c>
      <c r="AF80" s="274">
        <v>0.52206606343786854</v>
      </c>
      <c r="AG80" s="274">
        <v>0.4259259039435595</v>
      </c>
      <c r="AH80" s="274" t="e">
        <v>#DIV/0!</v>
      </c>
      <c r="AI80" s="274">
        <v>0.32102972128862695</v>
      </c>
      <c r="AJ80" s="375">
        <v>0.42668088505317164</v>
      </c>
      <c r="AK80" s="250"/>
    </row>
    <row r="81" spans="2:37" s="14" customFormat="1" x14ac:dyDescent="0.25">
      <c r="B81" s="13"/>
      <c r="D81" s="274"/>
      <c r="E81" s="274"/>
      <c r="F81" s="274"/>
      <c r="G81" s="274"/>
      <c r="H81" s="274"/>
      <c r="I81" s="274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  <c r="AA81" s="274"/>
      <c r="AB81" s="274"/>
      <c r="AC81" s="274"/>
      <c r="AD81" s="274"/>
      <c r="AE81" s="274"/>
      <c r="AF81" s="274"/>
      <c r="AG81" s="274"/>
      <c r="AH81" s="274"/>
      <c r="AI81" s="274"/>
      <c r="AJ81" s="375"/>
      <c r="AK81" s="250"/>
    </row>
    <row r="82" spans="2:37" s="14" customFormat="1" x14ac:dyDescent="0.25">
      <c r="B82" s="13">
        <v>45</v>
      </c>
      <c r="C82" s="14" t="s">
        <v>985</v>
      </c>
      <c r="D82" s="274">
        <v>0.35719981642802795</v>
      </c>
      <c r="E82" s="274">
        <v>0.3726423441462815</v>
      </c>
      <c r="F82" s="274">
        <v>0.43661822654893589</v>
      </c>
      <c r="G82" s="274">
        <v>0.41580360913107833</v>
      </c>
      <c r="H82" s="274">
        <v>0.40434984624294751</v>
      </c>
      <c r="I82" s="274">
        <v>0.38390435444997395</v>
      </c>
      <c r="J82" s="274">
        <v>0.42577972420473598</v>
      </c>
      <c r="K82" s="274">
        <v>0.63367114385780055</v>
      </c>
      <c r="L82" s="274">
        <v>0.38280158655747154</v>
      </c>
      <c r="M82" s="274">
        <v>0.39692245464586101</v>
      </c>
      <c r="N82" s="274">
        <v>0.35418754692581672</v>
      </c>
      <c r="O82" s="274">
        <v>0.40656269142821277</v>
      </c>
      <c r="P82" s="274">
        <v>0.46891844969882451</v>
      </c>
      <c r="Q82" s="274">
        <v>0.4471668767010834</v>
      </c>
      <c r="R82" s="274">
        <v>0.4026303205497645</v>
      </c>
      <c r="S82" s="274">
        <v>0.46048096979694236</v>
      </c>
      <c r="T82" s="274">
        <v>0.35010152079411239</v>
      </c>
      <c r="U82" s="274">
        <v>0.68663892122335579</v>
      </c>
      <c r="V82" s="274">
        <v>0.70137121993697094</v>
      </c>
      <c r="W82" s="274">
        <v>0.63066140768925039</v>
      </c>
      <c r="X82" s="274">
        <v>1.1590045483877611</v>
      </c>
      <c r="Y82" s="274">
        <v>0.50367397851331841</v>
      </c>
      <c r="Z82" s="274">
        <v>0.69979458925778026</v>
      </c>
      <c r="AA82" s="274">
        <v>0.48795748396720334</v>
      </c>
      <c r="AB82" s="274">
        <v>0.29236643344194224</v>
      </c>
      <c r="AC82" s="274">
        <v>0.44988045352631384</v>
      </c>
      <c r="AD82" s="274">
        <v>0.46109729450259118</v>
      </c>
      <c r="AE82" s="274">
        <v>0.40590779479373429</v>
      </c>
      <c r="AF82" s="274">
        <v>0.38812282344039584</v>
      </c>
      <c r="AG82" s="274">
        <v>0.38813259769794367</v>
      </c>
      <c r="AH82" s="274" t="e">
        <v>#DIV/0!</v>
      </c>
      <c r="AI82" s="274">
        <v>0.47991949681248941</v>
      </c>
      <c r="AJ82" s="375">
        <v>0.40885087575559165</v>
      </c>
      <c r="AK82" s="250"/>
    </row>
    <row r="83" spans="2:37" x14ac:dyDescent="0.25">
      <c r="B83" s="85">
        <v>4501</v>
      </c>
      <c r="C83" s="84" t="s">
        <v>986</v>
      </c>
      <c r="D83" s="240">
        <v>0.13283134198345115</v>
      </c>
      <c r="E83" s="240">
        <v>0.11508593866643776</v>
      </c>
      <c r="F83" s="240">
        <v>0.10276125945287298</v>
      </c>
      <c r="G83" s="240">
        <v>0.11632795510427774</v>
      </c>
      <c r="H83" s="240">
        <v>0.11321282747288546</v>
      </c>
      <c r="I83" s="240">
        <v>0.11599602372531333</v>
      </c>
      <c r="J83" s="240">
        <v>0.13215565504298724</v>
      </c>
      <c r="K83" s="240">
        <v>0.1891263471162368</v>
      </c>
      <c r="L83" s="240">
        <v>7.873818571945107E-2</v>
      </c>
      <c r="M83" s="240">
        <v>0.14116797025544894</v>
      </c>
      <c r="N83" s="240">
        <v>0.1164679416914597</v>
      </c>
      <c r="O83" s="240">
        <v>0.16783285113289165</v>
      </c>
      <c r="P83" s="240">
        <v>0.18922953628024763</v>
      </c>
      <c r="Q83" s="240">
        <v>0.24603518176038075</v>
      </c>
      <c r="R83" s="240">
        <v>0.12836420621493438</v>
      </c>
      <c r="S83" s="240">
        <v>0.15166186625263942</v>
      </c>
      <c r="T83" s="240">
        <v>0.12608499178496727</v>
      </c>
      <c r="U83" s="240">
        <v>0.25167522730838604</v>
      </c>
      <c r="V83" s="240">
        <v>0.33229475703991923</v>
      </c>
      <c r="W83" s="240">
        <v>0.2220227502043926</v>
      </c>
      <c r="X83" s="240">
        <v>0.45685756356920726</v>
      </c>
      <c r="Y83" s="240">
        <v>0.26558428964786873</v>
      </c>
      <c r="Z83" s="240">
        <v>0.28651106403079252</v>
      </c>
      <c r="AA83" s="240">
        <v>0.24116075356770872</v>
      </c>
      <c r="AB83" s="240">
        <v>0.16196366701292089</v>
      </c>
      <c r="AC83" s="240">
        <v>0.26705715589475254</v>
      </c>
      <c r="AD83" s="240">
        <v>0.200619171424811</v>
      </c>
      <c r="AE83" s="240">
        <v>0.12150127695414696</v>
      </c>
      <c r="AF83" s="240">
        <v>0.12529022359374342</v>
      </c>
      <c r="AG83" s="240">
        <v>9.3117134590799677E-2</v>
      </c>
      <c r="AH83" s="240" t="e">
        <v>#DIV/0!</v>
      </c>
      <c r="AI83" s="240">
        <v>0.25682984480383275</v>
      </c>
      <c r="AJ83" s="376">
        <v>0.12323183309080343</v>
      </c>
    </row>
    <row r="84" spans="2:37" x14ac:dyDescent="0.25">
      <c r="B84" s="85">
        <v>4502</v>
      </c>
      <c r="C84" s="84" t="s">
        <v>987</v>
      </c>
      <c r="D84" s="240">
        <v>5.5956551556820416E-3</v>
      </c>
      <c r="E84" s="240">
        <v>1.1599764150554371E-2</v>
      </c>
      <c r="F84" s="240">
        <v>4.7654298570057083E-2</v>
      </c>
      <c r="G84" s="240">
        <v>9.4279084014599335E-3</v>
      </c>
      <c r="H84" s="240">
        <v>2.5722766568982779E-2</v>
      </c>
      <c r="I84" s="240">
        <v>3.1471806785763605E-2</v>
      </c>
      <c r="J84" s="240">
        <v>4.526838641656249E-3</v>
      </c>
      <c r="K84" s="240">
        <v>5.7441912210928169E-3</v>
      </c>
      <c r="L84" s="240">
        <v>4.429520164847568E-3</v>
      </c>
      <c r="M84" s="240">
        <v>1.6661144036829612E-2</v>
      </c>
      <c r="N84" s="240">
        <v>1.3518191838104777E-3</v>
      </c>
      <c r="O84" s="240">
        <v>5.900513249573673E-3</v>
      </c>
      <c r="P84" s="240">
        <v>7.1870750959658579E-3</v>
      </c>
      <c r="Q84" s="240">
        <v>9.8835999842919759E-3</v>
      </c>
      <c r="R84" s="240">
        <v>8.6632875250432697E-3</v>
      </c>
      <c r="S84" s="240">
        <v>1.1729844599591427E-2</v>
      </c>
      <c r="T84" s="240">
        <v>1.7184421490594511E-2</v>
      </c>
      <c r="U84" s="240">
        <v>2.3036299385415803E-2</v>
      </c>
      <c r="V84" s="240">
        <v>5.4600756310135293E-2</v>
      </c>
      <c r="W84" s="240">
        <v>3.8240244133575615E-2</v>
      </c>
      <c r="X84" s="240">
        <v>0.10934442518024134</v>
      </c>
      <c r="Y84" s="240">
        <v>3.0800053843408819E-2</v>
      </c>
      <c r="Z84" s="240">
        <v>2.9995738617891596E-2</v>
      </c>
      <c r="AA84" s="240">
        <v>3.1828754862040717E-2</v>
      </c>
      <c r="AB84" s="240">
        <v>8.5000411576223785E-3</v>
      </c>
      <c r="AC84" s="240">
        <v>3.2072644778585929E-2</v>
      </c>
      <c r="AD84" s="240">
        <v>2.2270434836037984E-2</v>
      </c>
      <c r="AE84" s="240">
        <v>1.9949547100630415E-2</v>
      </c>
      <c r="AF84" s="240">
        <v>1.8851469399877251E-3</v>
      </c>
      <c r="AG84" s="240">
        <v>7.2506536542228774E-3</v>
      </c>
      <c r="AH84" s="240" t="e">
        <v>#DIV/0!</v>
      </c>
      <c r="AI84" s="240">
        <v>3.1610586015661059E-2</v>
      </c>
      <c r="AJ84" s="376">
        <v>2.3040702515704888E-2</v>
      </c>
    </row>
    <row r="85" spans="2:37" x14ac:dyDescent="0.25">
      <c r="B85" s="85">
        <v>4503</v>
      </c>
      <c r="C85" s="84" t="s">
        <v>988</v>
      </c>
      <c r="D85" s="240">
        <v>9.5534860508257574E-2</v>
      </c>
      <c r="E85" s="240">
        <v>9.5992380171391042E-2</v>
      </c>
      <c r="F85" s="240">
        <v>0.11482180027301885</v>
      </c>
      <c r="G85" s="240">
        <v>0.14984485783068541</v>
      </c>
      <c r="H85" s="240">
        <v>0.11265907660265546</v>
      </c>
      <c r="I85" s="240">
        <v>0.1067451621031234</v>
      </c>
      <c r="J85" s="240">
        <v>9.0431199215704333E-2</v>
      </c>
      <c r="K85" s="240">
        <v>0.24693772570650566</v>
      </c>
      <c r="L85" s="240">
        <v>0.20400117756354288</v>
      </c>
      <c r="M85" s="240">
        <v>9.2336051958455095E-2</v>
      </c>
      <c r="N85" s="240">
        <v>4.5524715565722511E-2</v>
      </c>
      <c r="O85" s="240">
        <v>8.3853200142273529E-2</v>
      </c>
      <c r="P85" s="240">
        <v>0.11099820752617516</v>
      </c>
      <c r="Q85" s="240">
        <v>9.2899442354694883E-2</v>
      </c>
      <c r="R85" s="240">
        <v>0.11877201852743571</v>
      </c>
      <c r="S85" s="240">
        <v>0.13377902633009298</v>
      </c>
      <c r="T85" s="240">
        <v>7.2528738493451775E-2</v>
      </c>
      <c r="U85" s="240">
        <v>0.12135850319125283</v>
      </c>
      <c r="V85" s="240">
        <v>0.12005961220443979</v>
      </c>
      <c r="W85" s="240">
        <v>7.429170408002965E-2</v>
      </c>
      <c r="X85" s="240">
        <v>0.20415949055878754</v>
      </c>
      <c r="Y85" s="240">
        <v>9.3281219646420499E-2</v>
      </c>
      <c r="Z85" s="240">
        <v>0.28778713872425649</v>
      </c>
      <c r="AA85" s="240">
        <v>7.3650503121302599E-2</v>
      </c>
      <c r="AB85" s="240">
        <v>4.878908726383567E-2</v>
      </c>
      <c r="AC85" s="240">
        <v>8.5470808638757584E-2</v>
      </c>
      <c r="AD85" s="240">
        <v>9.7913932775541834E-2</v>
      </c>
      <c r="AE85" s="240">
        <v>0.11412880696808866</v>
      </c>
      <c r="AF85" s="240">
        <v>6.9980555793170945E-2</v>
      </c>
      <c r="AG85" s="240">
        <v>0.18122323529649018</v>
      </c>
      <c r="AH85" s="240" t="e">
        <v>#DIV/0!</v>
      </c>
      <c r="AI85" s="240">
        <v>8.3267362522992175E-2</v>
      </c>
      <c r="AJ85" s="376">
        <v>0.10931832693562224</v>
      </c>
    </row>
    <row r="86" spans="2:37" x14ac:dyDescent="0.25">
      <c r="B86" s="85">
        <v>4504</v>
      </c>
      <c r="C86" s="84" t="s">
        <v>989</v>
      </c>
      <c r="D86" s="240">
        <v>6.3069461482309366E-2</v>
      </c>
      <c r="E86" s="240">
        <v>7.0495378239582074E-2</v>
      </c>
      <c r="F86" s="240">
        <v>6.9753730906775641E-2</v>
      </c>
      <c r="G86" s="240">
        <v>7.82806375353544E-2</v>
      </c>
      <c r="H86" s="240">
        <v>7.0060804581310684E-2</v>
      </c>
      <c r="I86" s="240">
        <v>8.3389967497790637E-2</v>
      </c>
      <c r="J86" s="240">
        <v>0.11380331618022629</v>
      </c>
      <c r="K86" s="240">
        <v>0.17443229239091343</v>
      </c>
      <c r="L86" s="240">
        <v>6.7340324847253996E-2</v>
      </c>
      <c r="M86" s="240">
        <v>6.4067594493413246E-2</v>
      </c>
      <c r="N86" s="240">
        <v>8.9973570698635597E-2</v>
      </c>
      <c r="O86" s="240">
        <v>9.8681331526167787E-2</v>
      </c>
      <c r="P86" s="240">
        <v>8.7356291595542201E-2</v>
      </c>
      <c r="Q86" s="240">
        <v>5.6174126169233847E-2</v>
      </c>
      <c r="R86" s="240">
        <v>8.5499234784103595E-2</v>
      </c>
      <c r="S86" s="240">
        <v>8.5307748395099331E-2</v>
      </c>
      <c r="T86" s="240">
        <v>6.7020728560223272E-2</v>
      </c>
      <c r="U86" s="240">
        <v>0.10821150688715966</v>
      </c>
      <c r="V86" s="240">
        <v>8.7405835046461933E-2</v>
      </c>
      <c r="W86" s="240">
        <v>0.10296622952679008</v>
      </c>
      <c r="X86" s="240">
        <v>9.2794338015877095E-2</v>
      </c>
      <c r="Y86" s="240">
        <v>4.8094240505598657E-2</v>
      </c>
      <c r="Z86" s="240">
        <v>6.2909417146974067E-2</v>
      </c>
      <c r="AA86" s="240">
        <v>3.4840211734650517E-2</v>
      </c>
      <c r="AB86" s="240">
        <v>3.8633201204773912E-2</v>
      </c>
      <c r="AC86" s="240">
        <v>2.3485815564604422E-2</v>
      </c>
      <c r="AD86" s="240">
        <v>6.1066306326995022E-2</v>
      </c>
      <c r="AE86" s="240">
        <v>7.4831236722854091E-2</v>
      </c>
      <c r="AF86" s="240">
        <v>0.1002286629693739</v>
      </c>
      <c r="AG86" s="240">
        <v>6.6851989137364107E-2</v>
      </c>
      <c r="AH86" s="240" t="e">
        <v>#DIV/0!</v>
      </c>
      <c r="AI86" s="240">
        <v>3.4932712952812729E-2</v>
      </c>
      <c r="AJ86" s="376">
        <v>7.4244656002459178E-2</v>
      </c>
    </row>
    <row r="87" spans="2:37" x14ac:dyDescent="0.25">
      <c r="B87" s="85">
        <v>4505</v>
      </c>
      <c r="C87" s="84" t="s">
        <v>990</v>
      </c>
      <c r="D87" s="240">
        <v>1.8605389837490976E-2</v>
      </c>
      <c r="E87" s="240">
        <v>1.8444534287330405E-2</v>
      </c>
      <c r="F87" s="240">
        <v>1.5602751967670509E-2</v>
      </c>
      <c r="G87" s="240">
        <v>1.3076695438709996E-2</v>
      </c>
      <c r="H87" s="240">
        <v>1.6387652839195584E-2</v>
      </c>
      <c r="I87" s="240">
        <v>1.2560377601405865E-2</v>
      </c>
      <c r="J87" s="240">
        <v>1.4230211148674435E-2</v>
      </c>
      <c r="K87" s="240">
        <v>6.4078520980129965E-3</v>
      </c>
      <c r="L87" s="240">
        <v>6.397070277577712E-3</v>
      </c>
      <c r="M87" s="240">
        <v>1.0185767470134627E-2</v>
      </c>
      <c r="N87" s="240">
        <v>1.5395965718170883E-2</v>
      </c>
      <c r="O87" s="240">
        <v>1.6612340701102436E-2</v>
      </c>
      <c r="P87" s="240">
        <v>3.0424786768917716E-2</v>
      </c>
      <c r="Q87" s="240">
        <v>1.189808173276209E-2</v>
      </c>
      <c r="R87" s="240">
        <v>1.2339538570371624E-2</v>
      </c>
      <c r="S87" s="240">
        <v>1.5108727811713558E-2</v>
      </c>
      <c r="T87" s="240">
        <v>1.9333986787087025E-2</v>
      </c>
      <c r="U87" s="240">
        <v>6.3974778159591711E-2</v>
      </c>
      <c r="V87" s="240">
        <v>1.7915915318935601E-2</v>
      </c>
      <c r="W87" s="240">
        <v>3.2545774085256565E-2</v>
      </c>
      <c r="X87" s="240">
        <v>9.1503024812842407E-2</v>
      </c>
      <c r="Y87" s="240">
        <v>1.8759866930180964E-2</v>
      </c>
      <c r="Z87" s="240">
        <v>3.8861061534358841E-3</v>
      </c>
      <c r="AA87" s="240">
        <v>1.2887630407109508E-2</v>
      </c>
      <c r="AB87" s="240">
        <v>1.1578805380543412E-2</v>
      </c>
      <c r="AC87" s="240">
        <v>1.1107334998865525E-2</v>
      </c>
      <c r="AD87" s="240">
        <v>1.7787432905982559E-2</v>
      </c>
      <c r="AE87" s="240">
        <v>1.5100867019150015E-2</v>
      </c>
      <c r="AF87" s="240">
        <v>1.4304616800406877E-2</v>
      </c>
      <c r="AG87" s="240">
        <v>7.2389038357456399E-3</v>
      </c>
      <c r="AH87" s="240" t="e">
        <v>#DIV/0!</v>
      </c>
      <c r="AI87" s="240">
        <v>1.4004561147832911E-2</v>
      </c>
      <c r="AJ87" s="376">
        <v>1.6234922982632169E-2</v>
      </c>
    </row>
    <row r="88" spans="2:37" x14ac:dyDescent="0.25">
      <c r="B88" s="85">
        <v>4506</v>
      </c>
      <c r="C88" s="84" t="s">
        <v>991</v>
      </c>
      <c r="D88" s="240">
        <v>1.9563897591749646E-2</v>
      </c>
      <c r="E88" s="240">
        <v>1.7219667961927556E-2</v>
      </c>
      <c r="F88" s="240">
        <v>1.0924178629376637E-2</v>
      </c>
      <c r="G88" s="240">
        <v>1.8572868993015197E-2</v>
      </c>
      <c r="H88" s="240">
        <v>1.5146903358855122E-2</v>
      </c>
      <c r="I88" s="240">
        <v>1.0336571942725477E-2</v>
      </c>
      <c r="J88" s="240">
        <v>1.132160618507397E-2</v>
      </c>
      <c r="K88" s="240">
        <v>1.1265507822807233E-3</v>
      </c>
      <c r="L88" s="240">
        <v>1.187987056634562E-3</v>
      </c>
      <c r="M88" s="240">
        <v>2.5425417514591736E-2</v>
      </c>
      <c r="N88" s="240">
        <v>1.1343417437296072E-2</v>
      </c>
      <c r="O88" s="240">
        <v>3.1568030660355764E-3</v>
      </c>
      <c r="P88" s="240">
        <v>1.5945935890282065E-2</v>
      </c>
      <c r="Q88" s="240">
        <v>6.302204373847725E-3</v>
      </c>
      <c r="R88" s="240">
        <v>8.7389697017931957E-3</v>
      </c>
      <c r="S88" s="240">
        <v>7.6166247284185666E-3</v>
      </c>
      <c r="T88" s="240">
        <v>1.1192660019027382E-2</v>
      </c>
      <c r="U88" s="240">
        <v>3.4892309791101021E-2</v>
      </c>
      <c r="V88" s="240">
        <v>5.7199047841185929E-2</v>
      </c>
      <c r="W88" s="240">
        <v>4.3818307155799553E-3</v>
      </c>
      <c r="X88" s="240">
        <v>4.7424660187576725E-2</v>
      </c>
      <c r="Y88" s="240">
        <v>8.7742994468200091E-3</v>
      </c>
      <c r="Z88" s="240">
        <v>1.8834941470912862E-2</v>
      </c>
      <c r="AA88" s="240">
        <v>3.2512517375834715E-2</v>
      </c>
      <c r="AB88" s="240">
        <v>7.1116611408501736E-3</v>
      </c>
      <c r="AC88" s="240">
        <v>7.6093385797662127E-3</v>
      </c>
      <c r="AD88" s="240">
        <v>1.3282501407143633E-2</v>
      </c>
      <c r="AE88" s="240">
        <v>1.2957075082456412E-2</v>
      </c>
      <c r="AF88" s="240">
        <v>1.0102871663388255E-2</v>
      </c>
      <c r="AG88" s="240">
        <v>6.4327707504597612E-3</v>
      </c>
      <c r="AH88" s="240" t="e">
        <v>#DIV/0!</v>
      </c>
      <c r="AI88" s="240">
        <v>1.7371341836356077E-2</v>
      </c>
      <c r="AJ88" s="376">
        <v>1.4016842252993841E-2</v>
      </c>
    </row>
    <row r="89" spans="2:37" x14ac:dyDescent="0.25">
      <c r="B89" s="85">
        <v>4507</v>
      </c>
      <c r="C89" s="84" t="s">
        <v>992</v>
      </c>
      <c r="D89" s="240">
        <v>2.1999209869087204E-2</v>
      </c>
      <c r="E89" s="240">
        <v>4.3804680669058259E-2</v>
      </c>
      <c r="F89" s="240">
        <v>7.5100206749164233E-2</v>
      </c>
      <c r="G89" s="240">
        <v>3.0272685827575693E-2</v>
      </c>
      <c r="H89" s="240">
        <v>5.115981481906242E-2</v>
      </c>
      <c r="I89" s="240">
        <v>2.3404444793851623E-2</v>
      </c>
      <c r="J89" s="240">
        <v>5.9310897790413451E-2</v>
      </c>
      <c r="K89" s="240">
        <v>9.8961845427582417E-3</v>
      </c>
      <c r="L89" s="240">
        <v>2.0707320928163797E-2</v>
      </c>
      <c r="M89" s="240">
        <v>4.7078508916987734E-2</v>
      </c>
      <c r="N89" s="240">
        <v>7.4130116630721499E-2</v>
      </c>
      <c r="O89" s="240">
        <v>3.0525651610168146E-2</v>
      </c>
      <c r="P89" s="240">
        <v>2.7776616541693912E-2</v>
      </c>
      <c r="Q89" s="240">
        <v>2.3974240325872136E-2</v>
      </c>
      <c r="R89" s="240">
        <v>4.0253065226082657E-2</v>
      </c>
      <c r="S89" s="240">
        <v>5.5277131679387095E-2</v>
      </c>
      <c r="T89" s="240">
        <v>3.6755993658761116E-2</v>
      </c>
      <c r="U89" s="240">
        <v>8.3490296500448785E-2</v>
      </c>
      <c r="V89" s="240">
        <v>3.1895296175893213E-2</v>
      </c>
      <c r="W89" s="240">
        <v>0.1562128749436259</v>
      </c>
      <c r="X89" s="240">
        <v>0.15692104606322865</v>
      </c>
      <c r="Y89" s="240">
        <v>3.8380008493020736E-2</v>
      </c>
      <c r="Z89" s="240">
        <v>9.8701831135168047E-3</v>
      </c>
      <c r="AA89" s="240">
        <v>6.10771128985566E-2</v>
      </c>
      <c r="AB89" s="240">
        <v>1.5789970281395838E-2</v>
      </c>
      <c r="AC89" s="240">
        <v>2.3077355070981586E-2</v>
      </c>
      <c r="AD89" s="240">
        <v>4.8157514826079176E-2</v>
      </c>
      <c r="AE89" s="240">
        <v>4.7438984946407768E-2</v>
      </c>
      <c r="AF89" s="240">
        <v>6.6330745680324696E-2</v>
      </c>
      <c r="AG89" s="240">
        <v>2.6017910432861398E-2</v>
      </c>
      <c r="AH89" s="240" t="e">
        <v>#DIV/0!</v>
      </c>
      <c r="AI89" s="240">
        <v>4.1903087533001718E-2</v>
      </c>
      <c r="AJ89" s="376">
        <v>4.8763591975376004E-2</v>
      </c>
    </row>
    <row r="90" spans="2:37" s="14" customFormat="1" x14ac:dyDescent="0.25">
      <c r="B90" s="13"/>
      <c r="C90" s="14" t="s">
        <v>1214</v>
      </c>
      <c r="D90" s="274">
        <v>0.12445506793943321</v>
      </c>
      <c r="E90" s="274">
        <v>-4.4587803833664626E-2</v>
      </c>
      <c r="F90" s="274">
        <v>-1.1313219575894196E-2</v>
      </c>
      <c r="G90" s="274">
        <v>-2.090337913504542E-4</v>
      </c>
      <c r="H90" s="274">
        <v>7.8501663824134971E-3</v>
      </c>
      <c r="I90" s="274">
        <v>3.0267899344284005E-2</v>
      </c>
      <c r="J90" s="274">
        <v>0.14996403062941652</v>
      </c>
      <c r="K90" s="274">
        <v>-0.17331736785166421</v>
      </c>
      <c r="L90" s="274">
        <v>1.8644010169084593E-2</v>
      </c>
      <c r="M90" s="274">
        <v>0.11626211215395993</v>
      </c>
      <c r="N90" s="274">
        <v>0.1764072799537364</v>
      </c>
      <c r="O90" s="274">
        <v>7.4040706362744221E-2</v>
      </c>
      <c r="P90" s="274">
        <v>4.3871388196895747E-2</v>
      </c>
      <c r="Q90" s="274">
        <v>3.688529129913392E-2</v>
      </c>
      <c r="R90" s="274">
        <v>7.8969907537105921E-2</v>
      </c>
      <c r="S90" s="274">
        <v>-0.13747976130054038</v>
      </c>
      <c r="T90" s="274">
        <v>-4.8856606999519429E-2</v>
      </c>
      <c r="U90" s="274">
        <v>7.4158226397104787E-2</v>
      </c>
      <c r="V90" s="274">
        <v>-3.8915829004062914E-3</v>
      </c>
      <c r="W90" s="274">
        <v>0.13023674987007008</v>
      </c>
      <c r="X90" s="274">
        <v>-0.91233167956332728</v>
      </c>
      <c r="Y90" s="274">
        <v>-0.4984600482009634</v>
      </c>
      <c r="Z90" s="274">
        <v>-0.14863014910696107</v>
      </c>
      <c r="AA90" s="274">
        <v>-4.4897472518401579E-2</v>
      </c>
      <c r="AB90" s="274">
        <v>-0.19220833423554565</v>
      </c>
      <c r="AC90" s="274">
        <v>8.8642972985124319E-3</v>
      </c>
      <c r="AD90" s="274">
        <v>-0.13044138898727478</v>
      </c>
      <c r="AE90" s="274">
        <v>2.6195894357080099E-2</v>
      </c>
      <c r="AF90" s="274">
        <v>0.13394323999747274</v>
      </c>
      <c r="AG90" s="274">
        <v>3.7793306245615846E-2</v>
      </c>
      <c r="AH90" s="274" t="e">
        <v>#DIV/0!</v>
      </c>
      <c r="AI90" s="274">
        <v>-0.15888977552386241</v>
      </c>
      <c r="AJ90" s="375">
        <v>1.7830009297579923E-2</v>
      </c>
      <c r="AK90" s="250"/>
    </row>
    <row r="91" spans="2:37" s="14" customFormat="1" x14ac:dyDescent="0.25">
      <c r="B91" s="13"/>
      <c r="D91" s="274"/>
      <c r="E91" s="274"/>
      <c r="F91" s="274"/>
      <c r="G91" s="274"/>
      <c r="H91" s="274"/>
      <c r="I91" s="274"/>
      <c r="J91" s="274"/>
      <c r="K91" s="274"/>
      <c r="L91" s="274"/>
      <c r="M91" s="274"/>
      <c r="N91" s="274"/>
      <c r="O91" s="274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  <c r="AA91" s="274"/>
      <c r="AB91" s="274"/>
      <c r="AC91" s="274"/>
      <c r="AD91" s="274"/>
      <c r="AE91" s="274"/>
      <c r="AF91" s="274"/>
      <c r="AG91" s="274"/>
      <c r="AH91" s="274"/>
      <c r="AI91" s="274"/>
      <c r="AJ91" s="375"/>
      <c r="AK91" s="250"/>
    </row>
    <row r="92" spans="2:37" s="14" customFormat="1" x14ac:dyDescent="0.25">
      <c r="B92" s="13">
        <v>55</v>
      </c>
      <c r="C92" s="14" t="s">
        <v>542</v>
      </c>
      <c r="D92" s="274">
        <v>1.1271819854301705E-3</v>
      </c>
      <c r="E92" s="274">
        <v>1.5933546876631802E-2</v>
      </c>
      <c r="F92" s="274">
        <v>6.2172140477233358E-2</v>
      </c>
      <c r="G92" s="274">
        <v>2.1999034192870384E-2</v>
      </c>
      <c r="H92" s="274">
        <v>3.4160563971711695E-2</v>
      </c>
      <c r="I92" s="274">
        <v>1.2657279331074288E-2</v>
      </c>
      <c r="J92" s="274">
        <v>1.7684169266418626E-2</v>
      </c>
      <c r="K92" s="274">
        <v>1.2840702916220189E-2</v>
      </c>
      <c r="L92" s="274">
        <v>6.5196048625749278E-2</v>
      </c>
      <c r="M92" s="274">
        <v>7.7978388495366854E-4</v>
      </c>
      <c r="N92" s="274">
        <v>3.9692291067134023E-3</v>
      </c>
      <c r="O92" s="274">
        <v>8.8427882409612153E-3</v>
      </c>
      <c r="P92" s="274">
        <v>4.7598524791126281E-4</v>
      </c>
      <c r="Q92" s="274">
        <v>3.1076452409167097E-2</v>
      </c>
      <c r="R92" s="274">
        <v>2.5732573822743431E-2</v>
      </c>
      <c r="S92" s="274">
        <v>9.687044626227468E-3</v>
      </c>
      <c r="T92" s="274">
        <v>6.8637337550889405E-4</v>
      </c>
      <c r="U92" s="274">
        <v>0</v>
      </c>
      <c r="V92" s="274">
        <v>4.1589267984915308E-2</v>
      </c>
      <c r="W92" s="274">
        <v>0</v>
      </c>
      <c r="X92" s="274">
        <v>4.2328573405449134E-2</v>
      </c>
      <c r="Y92" s="274">
        <v>0.18611939166078267</v>
      </c>
      <c r="Z92" s="274">
        <v>0</v>
      </c>
      <c r="AA92" s="274">
        <v>8.6500992836941473E-2</v>
      </c>
      <c r="AB92" s="274">
        <v>5.6223007625265369E-3</v>
      </c>
      <c r="AC92" s="274">
        <v>0</v>
      </c>
      <c r="AD92" s="274">
        <v>2.9403892873063112E-2</v>
      </c>
      <c r="AE92" s="274">
        <v>3.1194036683393114E-2</v>
      </c>
      <c r="AF92" s="274">
        <v>5.0464154608403861E-3</v>
      </c>
      <c r="AG92" s="274">
        <v>5.2253616417586822E-2</v>
      </c>
      <c r="AH92" s="274" t="e">
        <v>#DIV/0!</v>
      </c>
      <c r="AI92" s="274">
        <v>8.6812114950998789E-2</v>
      </c>
      <c r="AJ92" s="375">
        <v>2.989193008966546E-2</v>
      </c>
      <c r="AK92" s="250"/>
    </row>
    <row r="93" spans="2:37" x14ac:dyDescent="0.25">
      <c r="B93" s="85">
        <v>5501</v>
      </c>
      <c r="C93" s="84" t="s">
        <v>993</v>
      </c>
      <c r="D93" s="240">
        <v>1.1271819854301705E-3</v>
      </c>
      <c r="E93" s="240">
        <v>1.07292895137926E-3</v>
      </c>
      <c r="F93" s="240">
        <v>4.386496310638948E-2</v>
      </c>
      <c r="G93" s="240">
        <v>9.4728377729637707E-3</v>
      </c>
      <c r="H93" s="240">
        <v>2.0907318765031477E-2</v>
      </c>
      <c r="I93" s="240">
        <v>3.3452674358037454E-3</v>
      </c>
      <c r="J93" s="240">
        <v>3.3536802138536661E-3</v>
      </c>
      <c r="K93" s="240">
        <v>4.3502828026175493E-3</v>
      </c>
      <c r="L93" s="240">
        <v>4.984945131944804E-2</v>
      </c>
      <c r="M93" s="240">
        <v>0</v>
      </c>
      <c r="N93" s="240">
        <v>3.8871099296522884E-3</v>
      </c>
      <c r="O93" s="240">
        <v>5.9294475756518413E-3</v>
      </c>
      <c r="P93" s="240">
        <v>0</v>
      </c>
      <c r="Q93" s="240">
        <v>0</v>
      </c>
      <c r="R93" s="240">
        <v>1.5044468809875455E-2</v>
      </c>
      <c r="S93" s="240">
        <v>0</v>
      </c>
      <c r="T93" s="240">
        <v>6.8637337550889405E-4</v>
      </c>
      <c r="U93" s="240">
        <v>0</v>
      </c>
      <c r="V93" s="240">
        <v>0</v>
      </c>
      <c r="W93" s="240">
        <v>0</v>
      </c>
      <c r="X93" s="240">
        <v>0</v>
      </c>
      <c r="Y93" s="240">
        <v>0</v>
      </c>
      <c r="Z93" s="240">
        <v>0</v>
      </c>
      <c r="AA93" s="240">
        <v>0</v>
      </c>
      <c r="AB93" s="240">
        <v>0</v>
      </c>
      <c r="AC93" s="240">
        <v>0</v>
      </c>
      <c r="AD93" s="240">
        <v>7.6621387392122447E-5</v>
      </c>
      <c r="AE93" s="240">
        <v>1.8186988811092458E-2</v>
      </c>
      <c r="AF93" s="240">
        <v>3.9433490066166279E-3</v>
      </c>
      <c r="AG93" s="240">
        <v>3.9582455852125623E-2</v>
      </c>
      <c r="AH93" s="240" t="e">
        <v>#DIV/0!</v>
      </c>
      <c r="AI93" s="240">
        <v>0</v>
      </c>
      <c r="AJ93" s="376">
        <v>1.6774655755572594E-2</v>
      </c>
    </row>
    <row r="94" spans="2:37" x14ac:dyDescent="0.25">
      <c r="B94" s="85">
        <v>5502</v>
      </c>
      <c r="C94" s="84" t="s">
        <v>994</v>
      </c>
      <c r="D94" s="240">
        <v>0</v>
      </c>
      <c r="E94" s="240">
        <v>0</v>
      </c>
      <c r="F94" s="240">
        <v>0</v>
      </c>
      <c r="G94" s="240">
        <v>0</v>
      </c>
      <c r="H94" s="240">
        <v>0</v>
      </c>
      <c r="I94" s="240">
        <v>0</v>
      </c>
      <c r="J94" s="240">
        <v>0</v>
      </c>
      <c r="K94" s="240">
        <v>0</v>
      </c>
      <c r="L94" s="240">
        <v>0</v>
      </c>
      <c r="M94" s="240">
        <v>0</v>
      </c>
      <c r="N94" s="240">
        <v>0</v>
      </c>
      <c r="O94" s="240">
        <v>0</v>
      </c>
      <c r="P94" s="240">
        <v>0</v>
      </c>
      <c r="Q94" s="240">
        <v>0</v>
      </c>
      <c r="R94" s="240">
        <v>0</v>
      </c>
      <c r="S94" s="240">
        <v>0</v>
      </c>
      <c r="T94" s="240">
        <v>0</v>
      </c>
      <c r="U94" s="240">
        <v>0</v>
      </c>
      <c r="V94" s="240">
        <v>0</v>
      </c>
      <c r="W94" s="240">
        <v>0</v>
      </c>
      <c r="X94" s="240">
        <v>0</v>
      </c>
      <c r="Y94" s="240">
        <v>0</v>
      </c>
      <c r="Z94" s="240">
        <v>0</v>
      </c>
      <c r="AA94" s="240">
        <v>0</v>
      </c>
      <c r="AB94" s="240">
        <v>2.0884445977123784E-4</v>
      </c>
      <c r="AC94" s="240">
        <v>0</v>
      </c>
      <c r="AD94" s="240">
        <v>4.1440114252773789E-5</v>
      </c>
      <c r="AE94" s="240">
        <v>1.5531237817820543E-6</v>
      </c>
      <c r="AF94" s="240">
        <v>0</v>
      </c>
      <c r="AG94" s="240">
        <v>0</v>
      </c>
      <c r="AH94" s="240" t="e">
        <v>#DIV/0!</v>
      </c>
      <c r="AI94" s="240">
        <v>0</v>
      </c>
      <c r="AJ94" s="376">
        <v>1.9135488685668317E-6</v>
      </c>
    </row>
    <row r="95" spans="2:37" x14ac:dyDescent="0.25">
      <c r="B95" s="85">
        <v>5503</v>
      </c>
      <c r="C95" s="84" t="s">
        <v>995</v>
      </c>
      <c r="D95" s="240">
        <v>0</v>
      </c>
      <c r="E95" s="240">
        <v>1.4860617925252539E-2</v>
      </c>
      <c r="F95" s="240">
        <v>1.830717737084387E-2</v>
      </c>
      <c r="G95" s="240">
        <v>1.2526196419906615E-2</v>
      </c>
      <c r="H95" s="240">
        <v>1.3253245206680217E-2</v>
      </c>
      <c r="I95" s="240">
        <v>9.312011895270542E-3</v>
      </c>
      <c r="J95" s="240">
        <v>1.4330489052564959E-2</v>
      </c>
      <c r="K95" s="240">
        <v>8.4904201136026397E-3</v>
      </c>
      <c r="L95" s="240">
        <v>1.5346597306301233E-2</v>
      </c>
      <c r="M95" s="240">
        <v>7.7978388495366854E-4</v>
      </c>
      <c r="N95" s="240">
        <v>8.2119177061114893E-5</v>
      </c>
      <c r="O95" s="240">
        <v>2.9133406653093748E-3</v>
      </c>
      <c r="P95" s="240">
        <v>4.7598524791126281E-4</v>
      </c>
      <c r="Q95" s="240">
        <v>3.1076452409167097E-2</v>
      </c>
      <c r="R95" s="240">
        <v>1.0688105012867974E-2</v>
      </c>
      <c r="S95" s="240">
        <v>9.687044626227468E-3</v>
      </c>
      <c r="T95" s="240">
        <v>0</v>
      </c>
      <c r="U95" s="240">
        <v>0</v>
      </c>
      <c r="V95" s="240">
        <v>4.1589267984915308E-2</v>
      </c>
      <c r="W95" s="240">
        <v>0</v>
      </c>
      <c r="X95" s="240">
        <v>4.2328573405449134E-2</v>
      </c>
      <c r="Y95" s="240">
        <v>0.18611939166078267</v>
      </c>
      <c r="Z95" s="240">
        <v>0</v>
      </c>
      <c r="AA95" s="240">
        <v>8.6500992836941473E-2</v>
      </c>
      <c r="AB95" s="240">
        <v>5.4134563027552988E-3</v>
      </c>
      <c r="AC95" s="240">
        <v>0</v>
      </c>
      <c r="AD95" s="240">
        <v>2.9285831371418214E-2</v>
      </c>
      <c r="AE95" s="240">
        <v>1.3005494748518873E-2</v>
      </c>
      <c r="AF95" s="240">
        <v>1.1030664542237589E-3</v>
      </c>
      <c r="AG95" s="240">
        <v>1.2671160565461205E-2</v>
      </c>
      <c r="AH95" s="240" t="e">
        <v>#DIV/0!</v>
      </c>
      <c r="AI95" s="240">
        <v>8.6812114950998789E-2</v>
      </c>
      <c r="AJ95" s="376">
        <v>1.3115360785224307E-2</v>
      </c>
    </row>
    <row r="96" spans="2:37" x14ac:dyDescent="0.25">
      <c r="B96" s="85">
        <v>5504</v>
      </c>
      <c r="C96" s="84" t="s">
        <v>996</v>
      </c>
      <c r="D96" s="240">
        <v>0</v>
      </c>
      <c r="E96" s="240">
        <v>0</v>
      </c>
      <c r="F96" s="240">
        <v>0</v>
      </c>
      <c r="G96" s="240">
        <v>0</v>
      </c>
      <c r="H96" s="240">
        <v>0</v>
      </c>
      <c r="I96" s="240">
        <v>0</v>
      </c>
      <c r="J96" s="240">
        <v>0</v>
      </c>
      <c r="K96" s="240">
        <v>0</v>
      </c>
      <c r="L96" s="240">
        <v>0</v>
      </c>
      <c r="M96" s="240">
        <v>0</v>
      </c>
      <c r="N96" s="240">
        <v>0</v>
      </c>
      <c r="O96" s="240">
        <v>0</v>
      </c>
      <c r="P96" s="240">
        <v>0</v>
      </c>
      <c r="Q96" s="240">
        <v>0</v>
      </c>
      <c r="R96" s="240">
        <v>0</v>
      </c>
      <c r="S96" s="240">
        <v>0</v>
      </c>
      <c r="T96" s="240">
        <v>0</v>
      </c>
      <c r="U96" s="240">
        <v>0</v>
      </c>
      <c r="V96" s="240">
        <v>0</v>
      </c>
      <c r="W96" s="240">
        <v>0</v>
      </c>
      <c r="X96" s="240">
        <v>0</v>
      </c>
      <c r="Y96" s="240">
        <v>0</v>
      </c>
      <c r="Z96" s="240">
        <v>0</v>
      </c>
      <c r="AA96" s="240">
        <v>0</v>
      </c>
      <c r="AB96" s="240">
        <v>0</v>
      </c>
      <c r="AC96" s="240">
        <v>0</v>
      </c>
      <c r="AD96" s="240">
        <v>0</v>
      </c>
      <c r="AE96" s="240">
        <v>0</v>
      </c>
      <c r="AF96" s="240">
        <v>0</v>
      </c>
      <c r="AG96" s="240">
        <v>0</v>
      </c>
      <c r="AH96" s="240" t="e">
        <v>#DIV/0!</v>
      </c>
      <c r="AI96" s="240">
        <v>0</v>
      </c>
      <c r="AJ96" s="376">
        <v>0</v>
      </c>
    </row>
    <row r="97" spans="2:37" x14ac:dyDescent="0.25">
      <c r="B97" s="85">
        <v>5505</v>
      </c>
      <c r="C97" s="84" t="s">
        <v>997</v>
      </c>
      <c r="D97" s="240">
        <v>0</v>
      </c>
      <c r="E97" s="240">
        <v>0</v>
      </c>
      <c r="F97" s="240">
        <v>0</v>
      </c>
      <c r="G97" s="240">
        <v>0</v>
      </c>
      <c r="H97" s="240">
        <v>0</v>
      </c>
      <c r="I97" s="240">
        <v>0</v>
      </c>
      <c r="J97" s="240">
        <v>0</v>
      </c>
      <c r="K97" s="240">
        <v>0</v>
      </c>
      <c r="L97" s="240">
        <v>0</v>
      </c>
      <c r="M97" s="240">
        <v>0</v>
      </c>
      <c r="N97" s="240">
        <v>0</v>
      </c>
      <c r="O97" s="240">
        <v>0</v>
      </c>
      <c r="P97" s="240">
        <v>0</v>
      </c>
      <c r="Q97" s="240">
        <v>0</v>
      </c>
      <c r="R97" s="240">
        <v>0</v>
      </c>
      <c r="S97" s="240">
        <v>0</v>
      </c>
      <c r="T97" s="240">
        <v>0</v>
      </c>
      <c r="U97" s="240">
        <v>0</v>
      </c>
      <c r="V97" s="240">
        <v>0</v>
      </c>
      <c r="W97" s="240">
        <v>0</v>
      </c>
      <c r="X97" s="240">
        <v>0</v>
      </c>
      <c r="Y97" s="240">
        <v>0</v>
      </c>
      <c r="Z97" s="240">
        <v>0</v>
      </c>
      <c r="AA97" s="240">
        <v>0</v>
      </c>
      <c r="AB97" s="240">
        <v>0</v>
      </c>
      <c r="AC97" s="240">
        <v>0</v>
      </c>
      <c r="AD97" s="240">
        <v>0</v>
      </c>
      <c r="AE97" s="240">
        <v>0</v>
      </c>
      <c r="AF97" s="240">
        <v>0</v>
      </c>
      <c r="AG97" s="240">
        <v>0</v>
      </c>
      <c r="AH97" s="240" t="e">
        <v>#DIV/0!</v>
      </c>
      <c r="AI97" s="240">
        <v>0</v>
      </c>
      <c r="AJ97" s="376">
        <v>0</v>
      </c>
    </row>
    <row r="98" spans="2:37" x14ac:dyDescent="0.25">
      <c r="B98" s="85">
        <v>5506</v>
      </c>
      <c r="C98" s="84" t="s">
        <v>998</v>
      </c>
      <c r="D98" s="240">
        <v>0</v>
      </c>
      <c r="E98" s="240">
        <v>0</v>
      </c>
      <c r="F98" s="240">
        <v>0</v>
      </c>
      <c r="G98" s="240">
        <v>0</v>
      </c>
      <c r="H98" s="240">
        <v>0</v>
      </c>
      <c r="I98" s="240">
        <v>0</v>
      </c>
      <c r="J98" s="240">
        <v>0</v>
      </c>
      <c r="K98" s="240">
        <v>0</v>
      </c>
      <c r="L98" s="240">
        <v>0</v>
      </c>
      <c r="M98" s="240">
        <v>0</v>
      </c>
      <c r="N98" s="240">
        <v>0</v>
      </c>
      <c r="O98" s="240">
        <v>0</v>
      </c>
      <c r="P98" s="240">
        <v>0</v>
      </c>
      <c r="Q98" s="240">
        <v>0</v>
      </c>
      <c r="R98" s="240">
        <v>0</v>
      </c>
      <c r="S98" s="240">
        <v>0</v>
      </c>
      <c r="T98" s="240">
        <v>0</v>
      </c>
      <c r="U98" s="240">
        <v>0</v>
      </c>
      <c r="V98" s="240">
        <v>0</v>
      </c>
      <c r="W98" s="240">
        <v>0</v>
      </c>
      <c r="X98" s="240">
        <v>0</v>
      </c>
      <c r="Y98" s="240">
        <v>0</v>
      </c>
      <c r="Z98" s="240">
        <v>0</v>
      </c>
      <c r="AA98" s="240">
        <v>0</v>
      </c>
      <c r="AB98" s="240">
        <v>0</v>
      </c>
      <c r="AC98" s="240">
        <v>0</v>
      </c>
      <c r="AD98" s="240">
        <v>0</v>
      </c>
      <c r="AE98" s="240">
        <v>0</v>
      </c>
      <c r="AF98" s="240">
        <v>0</v>
      </c>
      <c r="AG98" s="240">
        <v>0</v>
      </c>
      <c r="AH98" s="240" t="e">
        <v>#DIV/0!</v>
      </c>
      <c r="AI98" s="240">
        <v>0</v>
      </c>
      <c r="AJ98" s="376">
        <v>0</v>
      </c>
    </row>
    <row r="99" spans="2:37" x14ac:dyDescent="0.25">
      <c r="B99" s="85">
        <v>5507</v>
      </c>
      <c r="C99" s="84" t="s">
        <v>999</v>
      </c>
      <c r="D99" s="240">
        <v>0</v>
      </c>
      <c r="E99" s="240">
        <v>0</v>
      </c>
      <c r="F99" s="240">
        <v>0</v>
      </c>
      <c r="G99" s="240">
        <v>0</v>
      </c>
      <c r="H99" s="240">
        <v>0</v>
      </c>
      <c r="I99" s="240">
        <v>0</v>
      </c>
      <c r="J99" s="240">
        <v>0</v>
      </c>
      <c r="K99" s="240">
        <v>0</v>
      </c>
      <c r="L99" s="240">
        <v>0</v>
      </c>
      <c r="M99" s="240">
        <v>0</v>
      </c>
      <c r="N99" s="240">
        <v>0</v>
      </c>
      <c r="O99" s="240">
        <v>0</v>
      </c>
      <c r="P99" s="240">
        <v>0</v>
      </c>
      <c r="Q99" s="240">
        <v>0</v>
      </c>
      <c r="R99" s="240">
        <v>0</v>
      </c>
      <c r="S99" s="240">
        <v>0</v>
      </c>
      <c r="T99" s="240">
        <v>0</v>
      </c>
      <c r="U99" s="240">
        <v>0</v>
      </c>
      <c r="V99" s="240">
        <v>0</v>
      </c>
      <c r="W99" s="240">
        <v>0</v>
      </c>
      <c r="X99" s="240">
        <v>0</v>
      </c>
      <c r="Y99" s="240">
        <v>0</v>
      </c>
      <c r="Z99" s="240">
        <v>0</v>
      </c>
      <c r="AA99" s="240">
        <v>0</v>
      </c>
      <c r="AB99" s="240">
        <v>0</v>
      </c>
      <c r="AC99" s="240">
        <v>0</v>
      </c>
      <c r="AD99" s="240">
        <v>0</v>
      </c>
      <c r="AE99" s="240">
        <v>0</v>
      </c>
      <c r="AF99" s="240">
        <v>0</v>
      </c>
      <c r="AG99" s="240">
        <v>0</v>
      </c>
      <c r="AH99" s="240" t="e">
        <v>#DIV/0!</v>
      </c>
      <c r="AI99" s="240">
        <v>0</v>
      </c>
      <c r="AJ99" s="376">
        <v>0</v>
      </c>
    </row>
    <row r="100" spans="2:37" x14ac:dyDescent="0.25">
      <c r="B100" s="85">
        <v>5590</v>
      </c>
      <c r="C100" s="84" t="s">
        <v>53</v>
      </c>
      <c r="D100" s="240">
        <v>0</v>
      </c>
      <c r="E100" s="240">
        <v>1.4860617925252539E-2</v>
      </c>
      <c r="F100" s="240">
        <v>1.830717737084387E-2</v>
      </c>
      <c r="G100" s="240">
        <v>1.2526196419906615E-2</v>
      </c>
      <c r="H100" s="240">
        <v>1.3253245206680217E-2</v>
      </c>
      <c r="I100" s="240">
        <v>9.312011895270542E-3</v>
      </c>
      <c r="J100" s="240">
        <v>1.4330489052564959E-2</v>
      </c>
      <c r="K100" s="240">
        <v>8.4904201136026397E-3</v>
      </c>
      <c r="L100" s="240">
        <v>1.5346597306301233E-2</v>
      </c>
      <c r="M100" s="240">
        <v>7.7978388495366854E-4</v>
      </c>
      <c r="N100" s="240">
        <v>8.2119177061114893E-5</v>
      </c>
      <c r="O100" s="240">
        <v>2.9133406653093748E-3</v>
      </c>
      <c r="P100" s="240">
        <v>4.7598524791126281E-4</v>
      </c>
      <c r="Q100" s="240">
        <v>3.1076452409167097E-2</v>
      </c>
      <c r="R100" s="240">
        <v>1.0688105012867974E-2</v>
      </c>
      <c r="S100" s="240">
        <v>9.687044626227468E-3</v>
      </c>
      <c r="T100" s="240">
        <v>0</v>
      </c>
      <c r="U100" s="240">
        <v>0</v>
      </c>
      <c r="V100" s="240">
        <v>4.1589267984915308E-2</v>
      </c>
      <c r="W100" s="240">
        <v>0</v>
      </c>
      <c r="X100" s="240">
        <v>4.2328573405449134E-2</v>
      </c>
      <c r="Y100" s="240">
        <v>0.18611939166078267</v>
      </c>
      <c r="Z100" s="240">
        <v>0</v>
      </c>
      <c r="AA100" s="240">
        <v>8.6500992836941473E-2</v>
      </c>
      <c r="AB100" s="240">
        <v>5.4134563027552988E-3</v>
      </c>
      <c r="AC100" s="240">
        <v>0</v>
      </c>
      <c r="AD100" s="240">
        <v>2.9285831371418214E-2</v>
      </c>
      <c r="AE100" s="240">
        <v>1.3005494748518873E-2</v>
      </c>
      <c r="AF100" s="240">
        <v>1.1030664542237589E-3</v>
      </c>
      <c r="AG100" s="240">
        <v>1.2671160565461205E-2</v>
      </c>
      <c r="AH100" s="240" t="e">
        <v>#DIV/0!</v>
      </c>
      <c r="AI100" s="240">
        <v>8.6812114950998789E-2</v>
      </c>
      <c r="AJ100" s="376">
        <v>1.3115360785224307E-2</v>
      </c>
    </row>
    <row r="101" spans="2:37" s="14" customFormat="1" x14ac:dyDescent="0.25">
      <c r="B101" s="13">
        <v>46</v>
      </c>
      <c r="C101" s="14" t="s">
        <v>1000</v>
      </c>
      <c r="D101" s="274">
        <v>4.0792769504007382E-4</v>
      </c>
      <c r="E101" s="274">
        <v>2.3108877881521999E-3</v>
      </c>
      <c r="F101" s="274">
        <v>6.0181889882440318E-2</v>
      </c>
      <c r="G101" s="274">
        <v>6.6528585936004355E-3</v>
      </c>
      <c r="H101" s="274">
        <v>2.7649269194309788E-2</v>
      </c>
      <c r="I101" s="274">
        <v>0</v>
      </c>
      <c r="J101" s="274">
        <v>7.3407623572834045E-4</v>
      </c>
      <c r="K101" s="274">
        <v>2.6676024030755039E-4</v>
      </c>
      <c r="L101" s="274">
        <v>3.7491707553284188E-2</v>
      </c>
      <c r="M101" s="274">
        <v>3.2061678465806673E-3</v>
      </c>
      <c r="N101" s="274">
        <v>1.6375772019499911E-3</v>
      </c>
      <c r="O101" s="274">
        <v>4.2812145937732374E-3</v>
      </c>
      <c r="P101" s="274">
        <v>0</v>
      </c>
      <c r="Q101" s="274">
        <v>7.1277668170999342E-2</v>
      </c>
      <c r="R101" s="274">
        <v>1.6361263625328221E-2</v>
      </c>
      <c r="S101" s="274">
        <v>0</v>
      </c>
      <c r="T101" s="274">
        <v>2.0582375588097841E-3</v>
      </c>
      <c r="U101" s="274">
        <v>1.909810257180664E-8</v>
      </c>
      <c r="V101" s="274">
        <v>1.9628803811699135E-3</v>
      </c>
      <c r="W101" s="274">
        <v>6.5373333386743355E-5</v>
      </c>
      <c r="X101" s="274">
        <v>5.1999028416558344E-4</v>
      </c>
      <c r="Y101" s="274">
        <v>0</v>
      </c>
      <c r="Z101" s="274">
        <v>0</v>
      </c>
      <c r="AA101" s="274">
        <v>1.012979338097757E-2</v>
      </c>
      <c r="AB101" s="274">
        <v>6.8213463058175799E-6</v>
      </c>
      <c r="AC101" s="274">
        <v>0</v>
      </c>
      <c r="AD101" s="274">
        <v>1.3577851588259897E-3</v>
      </c>
      <c r="AE101" s="274">
        <v>2.292945788520652E-2</v>
      </c>
      <c r="AF101" s="274">
        <v>1.4711307515862782E-3</v>
      </c>
      <c r="AG101" s="274">
        <v>3.0420362530289461E-2</v>
      </c>
      <c r="AH101" s="274" t="e">
        <v>#DIV/0!</v>
      </c>
      <c r="AI101" s="274">
        <v>3.8331725704381907E-3</v>
      </c>
      <c r="AJ101" s="375">
        <v>2.4005268561829243E-2</v>
      </c>
      <c r="AK101" s="250"/>
    </row>
    <row r="102" spans="2:37" x14ac:dyDescent="0.25">
      <c r="B102" s="85">
        <v>4601</v>
      </c>
      <c r="C102" s="84" t="s">
        <v>1001</v>
      </c>
      <c r="D102" s="240">
        <v>0</v>
      </c>
      <c r="E102" s="240">
        <v>1.9787452508077667E-4</v>
      </c>
      <c r="F102" s="240">
        <v>4.8646189395939225E-2</v>
      </c>
      <c r="G102" s="240">
        <v>6.6494050563807479E-3</v>
      </c>
      <c r="H102" s="240">
        <v>2.2116959161384266E-2</v>
      </c>
      <c r="I102" s="240">
        <v>0</v>
      </c>
      <c r="J102" s="240">
        <v>5.3565268591357622E-4</v>
      </c>
      <c r="K102" s="240">
        <v>0</v>
      </c>
      <c r="L102" s="240">
        <v>3.7491707553284188E-2</v>
      </c>
      <c r="M102" s="240">
        <v>0</v>
      </c>
      <c r="N102" s="240">
        <v>1.6375772019499911E-3</v>
      </c>
      <c r="O102" s="240">
        <v>3.9604881475969293E-3</v>
      </c>
      <c r="P102" s="240">
        <v>0</v>
      </c>
      <c r="Q102" s="240">
        <v>0</v>
      </c>
      <c r="R102" s="240">
        <v>1.0305550437273327E-2</v>
      </c>
      <c r="S102" s="240">
        <v>0</v>
      </c>
      <c r="T102" s="240">
        <v>4.2108738212952345E-4</v>
      </c>
      <c r="U102" s="240">
        <v>0</v>
      </c>
      <c r="V102" s="240">
        <v>0</v>
      </c>
      <c r="W102" s="240">
        <v>0</v>
      </c>
      <c r="X102" s="240">
        <v>0</v>
      </c>
      <c r="Y102" s="240">
        <v>0</v>
      </c>
      <c r="Z102" s="240">
        <v>0</v>
      </c>
      <c r="AA102" s="240">
        <v>0</v>
      </c>
      <c r="AB102" s="240">
        <v>0</v>
      </c>
      <c r="AC102" s="240">
        <v>0</v>
      </c>
      <c r="AD102" s="240">
        <v>4.7006921572619822E-5</v>
      </c>
      <c r="AE102" s="240">
        <v>1.738220681427766E-2</v>
      </c>
      <c r="AF102" s="240">
        <v>1.4387403622492777E-3</v>
      </c>
      <c r="AG102" s="240">
        <v>2.976991360524182E-2</v>
      </c>
      <c r="AH102" s="240" t="e">
        <v>#DIV/0!</v>
      </c>
      <c r="AI102" s="240">
        <v>0</v>
      </c>
      <c r="AJ102" s="376">
        <v>1.7309887149253741E-2</v>
      </c>
    </row>
    <row r="103" spans="2:37" x14ac:dyDescent="0.25">
      <c r="B103" s="85">
        <v>4602</v>
      </c>
      <c r="C103" s="84" t="s">
        <v>1002</v>
      </c>
      <c r="D103" s="240">
        <v>3.9456480583329161E-4</v>
      </c>
      <c r="E103" s="240">
        <v>4.8459891571927416E-5</v>
      </c>
      <c r="F103" s="240">
        <v>1.8407048684959711E-5</v>
      </c>
      <c r="G103" s="240">
        <v>3.4535372196876485E-6</v>
      </c>
      <c r="H103" s="240">
        <v>9.1678075865771793E-5</v>
      </c>
      <c r="I103" s="240">
        <v>0</v>
      </c>
      <c r="J103" s="240">
        <v>0</v>
      </c>
      <c r="K103" s="240">
        <v>0</v>
      </c>
      <c r="L103" s="240">
        <v>0</v>
      </c>
      <c r="M103" s="240">
        <v>4.1302845894467988E-6</v>
      </c>
      <c r="N103" s="240">
        <v>0</v>
      </c>
      <c r="O103" s="240">
        <v>0</v>
      </c>
      <c r="P103" s="240">
        <v>0</v>
      </c>
      <c r="Q103" s="240">
        <v>0</v>
      </c>
      <c r="R103" s="240">
        <v>2.6845542274856158E-7</v>
      </c>
      <c r="S103" s="240">
        <v>0</v>
      </c>
      <c r="T103" s="240">
        <v>0</v>
      </c>
      <c r="U103" s="240">
        <v>0</v>
      </c>
      <c r="V103" s="240">
        <v>1.9574308935622364E-3</v>
      </c>
      <c r="W103" s="240">
        <v>0</v>
      </c>
      <c r="X103" s="240">
        <v>5.1999028416558344E-4</v>
      </c>
      <c r="Y103" s="240">
        <v>0</v>
      </c>
      <c r="Z103" s="240">
        <v>0</v>
      </c>
      <c r="AA103" s="240">
        <v>0</v>
      </c>
      <c r="AB103" s="240">
        <v>0</v>
      </c>
      <c r="AC103" s="240">
        <v>0</v>
      </c>
      <c r="AD103" s="240">
        <v>5.2739618925273714E-5</v>
      </c>
      <c r="AE103" s="240">
        <v>5.9977436316479913E-5</v>
      </c>
      <c r="AF103" s="240">
        <v>0</v>
      </c>
      <c r="AG103" s="240">
        <v>1.6394226168074519E-5</v>
      </c>
      <c r="AH103" s="240" t="e">
        <v>#DIV/0!</v>
      </c>
      <c r="AI103" s="240">
        <v>0</v>
      </c>
      <c r="AJ103" s="376">
        <v>7.1702493873250007E-5</v>
      </c>
    </row>
    <row r="104" spans="2:37" x14ac:dyDescent="0.25">
      <c r="B104" s="85">
        <v>4690</v>
      </c>
      <c r="C104" s="84" t="s">
        <v>118</v>
      </c>
      <c r="D104" s="240">
        <v>1.3362889206782198E-5</v>
      </c>
      <c r="E104" s="240">
        <v>2.0645533714994963E-3</v>
      </c>
      <c r="F104" s="240">
        <v>1.1517293437816132E-2</v>
      </c>
      <c r="G104" s="240">
        <v>0</v>
      </c>
      <c r="H104" s="240">
        <v>5.4406319570597453E-3</v>
      </c>
      <c r="I104" s="240">
        <v>0</v>
      </c>
      <c r="J104" s="240">
        <v>1.9842354981476417E-4</v>
      </c>
      <c r="K104" s="240">
        <v>2.6676024030755039E-4</v>
      </c>
      <c r="L104" s="240">
        <v>0</v>
      </c>
      <c r="M104" s="240">
        <v>3.2020375619912205E-3</v>
      </c>
      <c r="N104" s="240">
        <v>0</v>
      </c>
      <c r="O104" s="240">
        <v>3.2072644617630854E-4</v>
      </c>
      <c r="P104" s="240">
        <v>0</v>
      </c>
      <c r="Q104" s="240">
        <v>7.1277668170999342E-2</v>
      </c>
      <c r="R104" s="240">
        <v>6.0554447326321434E-3</v>
      </c>
      <c r="S104" s="240">
        <v>0</v>
      </c>
      <c r="T104" s="240">
        <v>1.6371501766802607E-3</v>
      </c>
      <c r="U104" s="240">
        <v>1.909810257180664E-8</v>
      </c>
      <c r="V104" s="240">
        <v>5.4494876076772661E-6</v>
      </c>
      <c r="W104" s="240">
        <v>6.5373333386743355E-5</v>
      </c>
      <c r="X104" s="240">
        <v>0</v>
      </c>
      <c r="Y104" s="240">
        <v>0</v>
      </c>
      <c r="Z104" s="240">
        <v>0</v>
      </c>
      <c r="AA104" s="240">
        <v>1.012979338097757E-2</v>
      </c>
      <c r="AB104" s="240">
        <v>6.8213463058175799E-6</v>
      </c>
      <c r="AC104" s="240">
        <v>0</v>
      </c>
      <c r="AD104" s="240">
        <v>1.2580386183280961E-3</v>
      </c>
      <c r="AE104" s="240">
        <v>5.4872736346123739E-3</v>
      </c>
      <c r="AF104" s="240">
        <v>3.2390389337000532E-5</v>
      </c>
      <c r="AG104" s="240">
        <v>6.3405469887956782E-4</v>
      </c>
      <c r="AH104" s="240" t="e">
        <v>#DIV/0!</v>
      </c>
      <c r="AI104" s="240">
        <v>3.8331725704381907E-3</v>
      </c>
      <c r="AJ104" s="376">
        <v>6.6236789187022497E-3</v>
      </c>
    </row>
    <row r="105" spans="2:37" s="14" customFormat="1" x14ac:dyDescent="0.25">
      <c r="B105" s="13"/>
      <c r="C105" s="14" t="s">
        <v>543</v>
      </c>
      <c r="D105" s="274">
        <v>0.12517432222982333</v>
      </c>
      <c r="E105" s="274">
        <v>-3.0965144745185021E-2</v>
      </c>
      <c r="F105" s="274">
        <v>-9.3229689811011596E-3</v>
      </c>
      <c r="G105" s="274">
        <v>1.5137141807919495E-2</v>
      </c>
      <c r="H105" s="274">
        <v>1.4361461159815413E-2</v>
      </c>
      <c r="I105" s="274">
        <v>4.2925178675358291E-2</v>
      </c>
      <c r="J105" s="274">
        <v>0.1669141236601068</v>
      </c>
      <c r="K105" s="274">
        <v>-0.16074342517575158</v>
      </c>
      <c r="L105" s="274">
        <v>4.6348351241549686E-2</v>
      </c>
      <c r="M105" s="274">
        <v>0.11383572819233294</v>
      </c>
      <c r="N105" s="274">
        <v>0.17873893185849979</v>
      </c>
      <c r="O105" s="274">
        <v>7.8602280009932191E-2</v>
      </c>
      <c r="P105" s="274">
        <v>4.4347373444807013E-2</v>
      </c>
      <c r="Q105" s="274">
        <v>-3.3159244626983142E-3</v>
      </c>
      <c r="R105" s="274">
        <v>8.834121773452111E-2</v>
      </c>
      <c r="S105" s="274">
        <v>-0.12779271667431288</v>
      </c>
      <c r="T105" s="274">
        <v>-5.0228471182820325E-2</v>
      </c>
      <c r="U105" s="274">
        <v>7.4158207299002216E-2</v>
      </c>
      <c r="V105" s="274">
        <v>3.5734804703339104E-2</v>
      </c>
      <c r="W105" s="274">
        <v>0.13017137653668334</v>
      </c>
      <c r="X105" s="274">
        <v>-0.87052309644204362</v>
      </c>
      <c r="Y105" s="274">
        <v>-0.31234065654018078</v>
      </c>
      <c r="Z105" s="274">
        <v>-0.14863014910696107</v>
      </c>
      <c r="AA105" s="274">
        <v>3.147372693756232E-2</v>
      </c>
      <c r="AB105" s="274">
        <v>-0.18659285481932492</v>
      </c>
      <c r="AC105" s="274">
        <v>8.8642972985124319E-3</v>
      </c>
      <c r="AD105" s="274">
        <v>-0.10239528127303765</v>
      </c>
      <c r="AE105" s="274">
        <v>3.4460473155266694E-2</v>
      </c>
      <c r="AF105" s="274">
        <v>0.13751852470672685</v>
      </c>
      <c r="AG105" s="274">
        <v>5.9626560132913196E-2</v>
      </c>
      <c r="AH105" s="274" t="e">
        <v>#DIV/0!</v>
      </c>
      <c r="AI105" s="274">
        <v>-7.5910833143301853E-2</v>
      </c>
      <c r="AJ105" s="375">
        <v>2.3716670825416154E-2</v>
      </c>
      <c r="AK105" s="250"/>
    </row>
    <row r="106" spans="2:37" s="14" customFormat="1" x14ac:dyDescent="0.25">
      <c r="B106" s="85"/>
      <c r="C106" s="8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  <c r="AA106" s="274"/>
      <c r="AB106" s="274"/>
      <c r="AC106" s="274"/>
      <c r="AD106" s="274"/>
      <c r="AE106" s="274"/>
      <c r="AF106" s="274"/>
      <c r="AG106" s="274"/>
      <c r="AH106" s="274"/>
      <c r="AI106" s="274"/>
      <c r="AJ106" s="375"/>
      <c r="AK106" s="250"/>
    </row>
    <row r="107" spans="2:37" s="14" customFormat="1" x14ac:dyDescent="0.25">
      <c r="B107" s="13">
        <v>56</v>
      </c>
      <c r="C107" s="14" t="s">
        <v>544</v>
      </c>
      <c r="D107" s="274">
        <v>3.092554016545819E-2</v>
      </c>
      <c r="E107" s="274">
        <v>0.1288348743084877</v>
      </c>
      <c r="F107" s="274">
        <v>0.1126649393407707</v>
      </c>
      <c r="G107" s="274">
        <v>7.3941441286558912E-2</v>
      </c>
      <c r="H107" s="274">
        <v>9.5131163022284485E-2</v>
      </c>
      <c r="I107" s="274">
        <v>6.2361579862063574E-2</v>
      </c>
      <c r="J107" s="274">
        <v>8.1181021244689285E-3</v>
      </c>
      <c r="K107" s="274">
        <v>0.4226912280318002</v>
      </c>
      <c r="L107" s="274">
        <v>7.1669980917103901E-2</v>
      </c>
      <c r="M107" s="274">
        <v>2.3598973842391634E-2</v>
      </c>
      <c r="N107" s="274">
        <v>3.4875743722113932E-2</v>
      </c>
      <c r="O107" s="274">
        <v>3.84861102887099E-2</v>
      </c>
      <c r="P107" s="274">
        <v>2.7570490024732344E-2</v>
      </c>
      <c r="Q107" s="274">
        <v>4.4617411153018739E-2</v>
      </c>
      <c r="R107" s="274">
        <v>5.2708407121153572E-2</v>
      </c>
      <c r="S107" s="274">
        <v>0.14667558178986254</v>
      </c>
      <c r="T107" s="274">
        <v>6.1262350338417676E-2</v>
      </c>
      <c r="U107" s="274">
        <v>2.4020978455915581E-2</v>
      </c>
      <c r="V107" s="274">
        <v>2.7859252638478143E-2</v>
      </c>
      <c r="W107" s="274">
        <v>1.9362958668152869E-2</v>
      </c>
      <c r="X107" s="274">
        <v>0.13979359713870892</v>
      </c>
      <c r="Y107" s="274">
        <v>6.0272599732567524E-2</v>
      </c>
      <c r="Z107" s="274">
        <v>0.17305502245805882</v>
      </c>
      <c r="AA107" s="274">
        <v>4.6703524614983991E-2</v>
      </c>
      <c r="AB107" s="274">
        <v>0.28765141801094168</v>
      </c>
      <c r="AC107" s="274">
        <v>7.4928068981677212E-2</v>
      </c>
      <c r="AD107" s="274">
        <v>0.12764342827064201</v>
      </c>
      <c r="AE107" s="274">
        <v>8.2314855070511894E-2</v>
      </c>
      <c r="AF107" s="274">
        <v>8.1964824588235119E-2</v>
      </c>
      <c r="AG107" s="274">
        <v>6.1803175438606667E-2</v>
      </c>
      <c r="AH107" s="274" t="e">
        <v>#DIV/0!</v>
      </c>
      <c r="AI107" s="274">
        <v>5.9989382561903781E-2</v>
      </c>
      <c r="AJ107" s="375">
        <v>8.5376929173272831E-2</v>
      </c>
      <c r="AK107" s="250"/>
    </row>
    <row r="108" spans="2:37" x14ac:dyDescent="0.25">
      <c r="B108" s="85">
        <v>5601</v>
      </c>
      <c r="C108" s="84" t="s">
        <v>1003</v>
      </c>
      <c r="D108" s="240">
        <v>2.748650463470396E-4</v>
      </c>
      <c r="E108" s="240">
        <v>7.3343103570968813E-4</v>
      </c>
      <c r="F108" s="240">
        <v>1.8393137423622693E-2</v>
      </c>
      <c r="G108" s="240">
        <v>1.640350821540193E-5</v>
      </c>
      <c r="H108" s="240">
        <v>8.1611578308962013E-3</v>
      </c>
      <c r="I108" s="240">
        <v>8.5505960570960533E-4</v>
      </c>
      <c r="J108" s="240">
        <v>0</v>
      </c>
      <c r="K108" s="240">
        <v>0</v>
      </c>
      <c r="L108" s="240">
        <v>1.9532822697329405E-6</v>
      </c>
      <c r="M108" s="240">
        <v>2.0108570131581409E-5</v>
      </c>
      <c r="N108" s="240">
        <v>2.2127006600491231E-5</v>
      </c>
      <c r="O108" s="240">
        <v>2.7457011961457986E-5</v>
      </c>
      <c r="P108" s="240">
        <v>0</v>
      </c>
      <c r="Q108" s="240">
        <v>2.2980340812210002E-4</v>
      </c>
      <c r="R108" s="240">
        <v>1.3108442210986424E-4</v>
      </c>
      <c r="S108" s="240">
        <v>2.9872919123237972E-4</v>
      </c>
      <c r="T108" s="240">
        <v>2.2266305550392405E-4</v>
      </c>
      <c r="U108" s="240">
        <v>0</v>
      </c>
      <c r="V108" s="240">
        <v>1.1330281131101733E-2</v>
      </c>
      <c r="W108" s="240">
        <v>0</v>
      </c>
      <c r="X108" s="240">
        <v>0</v>
      </c>
      <c r="Y108" s="240">
        <v>0</v>
      </c>
      <c r="Z108" s="240">
        <v>0</v>
      </c>
      <c r="AA108" s="240">
        <v>6.9785342796384728E-6</v>
      </c>
      <c r="AB108" s="240">
        <v>0</v>
      </c>
      <c r="AC108" s="240">
        <v>2.8666892398037636E-3</v>
      </c>
      <c r="AD108" s="240">
        <v>6.259248616926102E-4</v>
      </c>
      <c r="AE108" s="240">
        <v>5.2221373066923113E-3</v>
      </c>
      <c r="AF108" s="240">
        <v>1.9440315518544394E-5</v>
      </c>
      <c r="AG108" s="240">
        <v>9.5694187958376615E-5</v>
      </c>
      <c r="AH108" s="240" t="e">
        <v>#DIV/0!</v>
      </c>
      <c r="AI108" s="240">
        <v>9.5160077317763827E-4</v>
      </c>
      <c r="AJ108" s="376">
        <v>6.4072846556668403E-3</v>
      </c>
    </row>
    <row r="109" spans="2:37" x14ac:dyDescent="0.25">
      <c r="B109" s="85">
        <v>5602</v>
      </c>
      <c r="C109" s="84" t="s">
        <v>1004</v>
      </c>
      <c r="D109" s="240">
        <v>0</v>
      </c>
      <c r="E109" s="240">
        <v>0</v>
      </c>
      <c r="F109" s="240">
        <v>0</v>
      </c>
      <c r="G109" s="240">
        <v>0</v>
      </c>
      <c r="H109" s="240">
        <v>0</v>
      </c>
      <c r="I109" s="240">
        <v>0</v>
      </c>
      <c r="J109" s="240">
        <v>0</v>
      </c>
      <c r="K109" s="240">
        <v>0</v>
      </c>
      <c r="L109" s="240">
        <v>0</v>
      </c>
      <c r="M109" s="240">
        <v>0</v>
      </c>
      <c r="N109" s="240">
        <v>0</v>
      </c>
      <c r="O109" s="240">
        <v>0</v>
      </c>
      <c r="P109" s="240">
        <v>0</v>
      </c>
      <c r="Q109" s="240">
        <v>0</v>
      </c>
      <c r="R109" s="240">
        <v>0</v>
      </c>
      <c r="S109" s="240">
        <v>0</v>
      </c>
      <c r="T109" s="240">
        <v>0</v>
      </c>
      <c r="U109" s="240">
        <v>0</v>
      </c>
      <c r="V109" s="240">
        <v>0</v>
      </c>
      <c r="W109" s="240">
        <v>0</v>
      </c>
      <c r="X109" s="240">
        <v>0</v>
      </c>
      <c r="Y109" s="240">
        <v>0</v>
      </c>
      <c r="Z109" s="240">
        <v>0</v>
      </c>
      <c r="AA109" s="240">
        <v>0</v>
      </c>
      <c r="AB109" s="240">
        <v>0</v>
      </c>
      <c r="AC109" s="240">
        <v>0</v>
      </c>
      <c r="AD109" s="240">
        <v>0</v>
      </c>
      <c r="AE109" s="240">
        <v>0</v>
      </c>
      <c r="AF109" s="240">
        <v>0</v>
      </c>
      <c r="AG109" s="240">
        <v>0</v>
      </c>
      <c r="AH109" s="240" t="e">
        <v>#DIV/0!</v>
      </c>
      <c r="AI109" s="240">
        <v>0</v>
      </c>
      <c r="AJ109" s="376">
        <v>0</v>
      </c>
    </row>
    <row r="110" spans="2:37" x14ac:dyDescent="0.25">
      <c r="B110" s="85">
        <v>5603</v>
      </c>
      <c r="C110" s="84" t="s">
        <v>140</v>
      </c>
      <c r="D110" s="240">
        <v>5.0121861334926924E-6</v>
      </c>
      <c r="E110" s="240">
        <v>2.0917255121584316E-4</v>
      </c>
      <c r="F110" s="240">
        <v>9.9321605685087091E-4</v>
      </c>
      <c r="G110" s="240">
        <v>2.1246161663923528E-3</v>
      </c>
      <c r="H110" s="240">
        <v>8.169286618306457E-4</v>
      </c>
      <c r="I110" s="240">
        <v>3.4400059611460236E-4</v>
      </c>
      <c r="J110" s="240">
        <v>0</v>
      </c>
      <c r="K110" s="240">
        <v>0</v>
      </c>
      <c r="L110" s="240">
        <v>1.8996810081915052E-4</v>
      </c>
      <c r="M110" s="240">
        <v>0</v>
      </c>
      <c r="N110" s="240">
        <v>6.8775234709331755E-4</v>
      </c>
      <c r="O110" s="240">
        <v>4.1802680135961538E-4</v>
      </c>
      <c r="P110" s="240">
        <v>0</v>
      </c>
      <c r="Q110" s="240">
        <v>0</v>
      </c>
      <c r="R110" s="240">
        <v>2.3272947559926729E-4</v>
      </c>
      <c r="S110" s="240">
        <v>0</v>
      </c>
      <c r="T110" s="240">
        <v>1.2724157136370845E-2</v>
      </c>
      <c r="U110" s="240">
        <v>0</v>
      </c>
      <c r="V110" s="240">
        <v>0</v>
      </c>
      <c r="W110" s="240">
        <v>4.191574703424517E-4</v>
      </c>
      <c r="X110" s="240">
        <v>1.0581238655457242E-2</v>
      </c>
      <c r="Y110" s="240">
        <v>0</v>
      </c>
      <c r="Z110" s="240">
        <v>0</v>
      </c>
      <c r="AA110" s="240">
        <v>0</v>
      </c>
      <c r="AB110" s="240">
        <v>0</v>
      </c>
      <c r="AC110" s="240">
        <v>0</v>
      </c>
      <c r="AD110" s="240">
        <v>1.6016329841783362E-3</v>
      </c>
      <c r="AE110" s="240">
        <v>6.5306631392823258E-4</v>
      </c>
      <c r="AF110" s="240">
        <v>6.0424452649716865E-4</v>
      </c>
      <c r="AG110" s="240">
        <v>1.50842261348072E-4</v>
      </c>
      <c r="AH110" s="240" t="e">
        <v>#DIV/0!</v>
      </c>
      <c r="AI110" s="240">
        <v>0</v>
      </c>
      <c r="AJ110" s="376">
        <v>7.3284852434312841E-4</v>
      </c>
    </row>
    <row r="111" spans="2:37" x14ac:dyDescent="0.25">
      <c r="B111" s="85">
        <v>5604</v>
      </c>
      <c r="C111" s="84" t="s">
        <v>1005</v>
      </c>
      <c r="D111" s="240">
        <v>3.0035787241558573E-2</v>
      </c>
      <c r="E111" s="240">
        <v>9.2955255698705941E-2</v>
      </c>
      <c r="F111" s="240">
        <v>7.8239738768534781E-2</v>
      </c>
      <c r="G111" s="240">
        <v>6.1525901016477078E-2</v>
      </c>
      <c r="H111" s="240">
        <v>7.0044453833944309E-2</v>
      </c>
      <c r="I111" s="240">
        <v>6.0821604867145836E-2</v>
      </c>
      <c r="J111" s="240">
        <v>6.5107057724650098E-3</v>
      </c>
      <c r="K111" s="240">
        <v>0.34156215531980577</v>
      </c>
      <c r="L111" s="240">
        <v>6.8373631210574645E-2</v>
      </c>
      <c r="M111" s="240">
        <v>1.874008942977784E-2</v>
      </c>
      <c r="N111" s="240">
        <v>1.758516059749687E-2</v>
      </c>
      <c r="O111" s="240">
        <v>3.0553977772395238E-2</v>
      </c>
      <c r="P111" s="240">
        <v>1.9848063323046637E-2</v>
      </c>
      <c r="Q111" s="240">
        <v>4.0364398496043584E-2</v>
      </c>
      <c r="R111" s="240">
        <v>4.48504073729925E-2</v>
      </c>
      <c r="S111" s="240">
        <v>0.14504703337314798</v>
      </c>
      <c r="T111" s="240">
        <v>2.8345490206130333E-2</v>
      </c>
      <c r="U111" s="240">
        <v>2.4020978455915581E-2</v>
      </c>
      <c r="V111" s="240">
        <v>1.6059358109776233E-2</v>
      </c>
      <c r="W111" s="240">
        <v>1.7319751088483569E-2</v>
      </c>
      <c r="X111" s="240">
        <v>0.1176365750982498</v>
      </c>
      <c r="Y111" s="240">
        <v>6.0272599732567524E-2</v>
      </c>
      <c r="Z111" s="240">
        <v>0.17305502245805882</v>
      </c>
      <c r="AA111" s="240">
        <v>2.4290436229057098E-2</v>
      </c>
      <c r="AB111" s="240">
        <v>0.28236634651656961</v>
      </c>
      <c r="AC111" s="240">
        <v>3.1989071547876724E-2</v>
      </c>
      <c r="AD111" s="240">
        <v>0.11545691516365235</v>
      </c>
      <c r="AE111" s="240">
        <v>6.3411446437063854E-2</v>
      </c>
      <c r="AF111" s="240">
        <v>5.6922885676723885E-2</v>
      </c>
      <c r="AG111" s="240">
        <v>5.8129772339428773E-2</v>
      </c>
      <c r="AH111" s="240" t="e">
        <v>#DIV/0!</v>
      </c>
      <c r="AI111" s="240">
        <v>3.7294044849267266E-2</v>
      </c>
      <c r="AJ111" s="376">
        <v>6.5008661141126106E-2</v>
      </c>
    </row>
    <row r="112" spans="2:37" x14ac:dyDescent="0.25">
      <c r="B112" s="85">
        <v>5690</v>
      </c>
      <c r="C112" s="84" t="s">
        <v>53</v>
      </c>
      <c r="D112" s="240">
        <v>6.0987569141908123E-4</v>
      </c>
      <c r="E112" s="240">
        <v>3.4937015022856219E-2</v>
      </c>
      <c r="F112" s="240">
        <v>1.503884709176235E-2</v>
      </c>
      <c r="G112" s="240">
        <v>1.0274520595474077E-2</v>
      </c>
      <c r="H112" s="240">
        <v>1.6108622695613344E-2</v>
      </c>
      <c r="I112" s="240">
        <v>3.4091479309353051E-4</v>
      </c>
      <c r="J112" s="240">
        <v>1.6073963520039181E-3</v>
      </c>
      <c r="K112" s="240">
        <v>8.1129072711994432E-2</v>
      </c>
      <c r="L112" s="240">
        <v>3.1044283234403689E-3</v>
      </c>
      <c r="M112" s="240">
        <v>4.838775842482216E-3</v>
      </c>
      <c r="N112" s="240">
        <v>1.6580703770923255E-2</v>
      </c>
      <c r="O112" s="240">
        <v>7.4866487029935889E-3</v>
      </c>
      <c r="P112" s="240">
        <v>7.7224267016857071E-3</v>
      </c>
      <c r="Q112" s="240">
        <v>4.0232092488530604E-3</v>
      </c>
      <c r="R112" s="240">
        <v>7.494185850451935E-3</v>
      </c>
      <c r="S112" s="240">
        <v>1.3298192254821565E-3</v>
      </c>
      <c r="T112" s="240">
        <v>1.9970039940412576E-2</v>
      </c>
      <c r="U112" s="240">
        <v>0</v>
      </c>
      <c r="V112" s="240">
        <v>4.6961339760018164E-4</v>
      </c>
      <c r="W112" s="240">
        <v>1.6240501093268489E-3</v>
      </c>
      <c r="X112" s="240">
        <v>1.1575783385001877E-2</v>
      </c>
      <c r="Y112" s="240">
        <v>0</v>
      </c>
      <c r="Z112" s="240">
        <v>0</v>
      </c>
      <c r="AA112" s="240">
        <v>2.2406109851647253E-2</v>
      </c>
      <c r="AB112" s="240">
        <v>5.285071494372056E-3</v>
      </c>
      <c r="AC112" s="240">
        <v>4.0072308193996722E-2</v>
      </c>
      <c r="AD112" s="240">
        <v>9.9589552611187016E-3</v>
      </c>
      <c r="AE112" s="240">
        <v>1.3028205012827504E-2</v>
      </c>
      <c r="AF112" s="240">
        <v>2.441825406949551E-2</v>
      </c>
      <c r="AG112" s="240">
        <v>3.4268666498714455E-3</v>
      </c>
      <c r="AH112" s="240" t="e">
        <v>#DIV/0!</v>
      </c>
      <c r="AI112" s="240">
        <v>2.1743736939458885E-2</v>
      </c>
      <c r="AJ112" s="376">
        <v>1.3228134852136753E-2</v>
      </c>
    </row>
    <row r="113" spans="2:37" s="14" customFormat="1" x14ac:dyDescent="0.25">
      <c r="B113" s="13">
        <v>47</v>
      </c>
      <c r="C113" s="14" t="s">
        <v>1217</v>
      </c>
      <c r="D113" s="274">
        <v>1.0501108289117848E-2</v>
      </c>
      <c r="E113" s="274">
        <v>3.2642513386712486E-2</v>
      </c>
      <c r="F113" s="274">
        <v>1.506238005066461E-2</v>
      </c>
      <c r="G113" s="274">
        <v>1.8609434318906345E-3</v>
      </c>
      <c r="H113" s="274">
        <v>1.6068043946291244E-2</v>
      </c>
      <c r="I113" s="274">
        <v>3.2398429498818895E-2</v>
      </c>
      <c r="J113" s="274">
        <v>1.7816920977345508E-3</v>
      </c>
      <c r="K113" s="274">
        <v>6.0569509446988792E-3</v>
      </c>
      <c r="L113" s="274">
        <v>7.2494935467805124E-3</v>
      </c>
      <c r="M113" s="274">
        <v>4.6546685417667225E-3</v>
      </c>
      <c r="N113" s="274">
        <v>3.8398851567603892E-2</v>
      </c>
      <c r="O113" s="274">
        <v>8.9164232996219418E-4</v>
      </c>
      <c r="P113" s="274">
        <v>5.052755395575397E-3</v>
      </c>
      <c r="Q113" s="274">
        <v>9.9289167549295159E-3</v>
      </c>
      <c r="R113" s="274">
        <v>1.4797685359809557E-2</v>
      </c>
      <c r="S113" s="274">
        <v>2.3197408232012531E-3</v>
      </c>
      <c r="T113" s="274">
        <v>7.3487652476557468E-3</v>
      </c>
      <c r="U113" s="274">
        <v>8.1106654679220583E-2</v>
      </c>
      <c r="V113" s="274">
        <v>4.0396004689816507E-4</v>
      </c>
      <c r="W113" s="274">
        <v>3.0103439424594507E-4</v>
      </c>
      <c r="X113" s="274">
        <v>0</v>
      </c>
      <c r="Y113" s="274">
        <v>0.22558508429326066</v>
      </c>
      <c r="Z113" s="274">
        <v>0</v>
      </c>
      <c r="AA113" s="274">
        <v>2.035497764933154E-2</v>
      </c>
      <c r="AB113" s="274">
        <v>3.7013322787587406E-2</v>
      </c>
      <c r="AC113" s="274">
        <v>1.255199835105447E-2</v>
      </c>
      <c r="AD113" s="274">
        <v>3.2560638860739489E-2</v>
      </c>
      <c r="AE113" s="274">
        <v>1.6265889899622764E-2</v>
      </c>
      <c r="AF113" s="274">
        <v>3.4471854231468924E-2</v>
      </c>
      <c r="AG113" s="274">
        <v>6.6812378925293486E-3</v>
      </c>
      <c r="AH113" s="274" t="e">
        <v>#DIV/0!</v>
      </c>
      <c r="AI113" s="274">
        <v>7.7404485340782966E-2</v>
      </c>
      <c r="AJ113" s="375">
        <v>1.5206154005395031E-2</v>
      </c>
      <c r="AK113" s="250"/>
    </row>
    <row r="114" spans="2:37" x14ac:dyDescent="0.25">
      <c r="B114" s="85">
        <v>4701</v>
      </c>
      <c r="C114" s="84" t="s">
        <v>1006</v>
      </c>
      <c r="D114" s="240">
        <v>3.562676271953522E-4</v>
      </c>
      <c r="E114" s="240">
        <v>0</v>
      </c>
      <c r="F114" s="240">
        <v>4.0362741644185755E-4</v>
      </c>
      <c r="G114" s="240">
        <v>8.2417389712482502E-8</v>
      </c>
      <c r="H114" s="240">
        <v>2.3958434475142857E-4</v>
      </c>
      <c r="I114" s="240">
        <v>1.7855067307534739E-4</v>
      </c>
      <c r="J114" s="240">
        <v>0</v>
      </c>
      <c r="K114" s="240">
        <v>0</v>
      </c>
      <c r="L114" s="240">
        <v>7.9458274439955703E-5</v>
      </c>
      <c r="M114" s="240">
        <v>0</v>
      </c>
      <c r="N114" s="240">
        <v>0</v>
      </c>
      <c r="O114" s="240">
        <v>0</v>
      </c>
      <c r="P114" s="240">
        <v>0</v>
      </c>
      <c r="Q114" s="240">
        <v>1.997300244373767E-5</v>
      </c>
      <c r="R114" s="240">
        <v>4.4382833958427011E-5</v>
      </c>
      <c r="S114" s="240">
        <v>3.2356238921989395E-4</v>
      </c>
      <c r="T114" s="240">
        <v>0</v>
      </c>
      <c r="U114" s="240">
        <v>0</v>
      </c>
      <c r="V114" s="240">
        <v>0</v>
      </c>
      <c r="W114" s="240">
        <v>0</v>
      </c>
      <c r="X114" s="240">
        <v>0</v>
      </c>
      <c r="Y114" s="240">
        <v>6.1682350991116241E-4</v>
      </c>
      <c r="Z114" s="240">
        <v>0</v>
      </c>
      <c r="AA114" s="240">
        <v>0</v>
      </c>
      <c r="AB114" s="240">
        <v>2.4764970552027031E-4</v>
      </c>
      <c r="AC114" s="240">
        <v>0</v>
      </c>
      <c r="AD114" s="240">
        <v>1.7958937202214187E-4</v>
      </c>
      <c r="AE114" s="240">
        <v>1.7275680098464841E-4</v>
      </c>
      <c r="AF114" s="240">
        <v>0</v>
      </c>
      <c r="AG114" s="240">
        <v>6.3093044293520471E-5</v>
      </c>
      <c r="AH114" s="240" t="e">
        <v>#DIV/0!</v>
      </c>
      <c r="AI114" s="240">
        <v>1.7922684757465667E-4</v>
      </c>
      <c r="AJ114" s="376">
        <v>2.0209607245724032E-4</v>
      </c>
    </row>
    <row r="115" spans="2:37" x14ac:dyDescent="0.25">
      <c r="B115" s="85">
        <v>4702</v>
      </c>
      <c r="C115" s="84" t="s">
        <v>1007</v>
      </c>
      <c r="D115" s="240">
        <v>0</v>
      </c>
      <c r="E115" s="240">
        <v>0</v>
      </c>
      <c r="F115" s="240">
        <v>0</v>
      </c>
      <c r="G115" s="240">
        <v>0</v>
      </c>
      <c r="H115" s="240">
        <v>0</v>
      </c>
      <c r="I115" s="240">
        <v>0</v>
      </c>
      <c r="J115" s="240">
        <v>0</v>
      </c>
      <c r="K115" s="240">
        <v>0</v>
      </c>
      <c r="L115" s="240">
        <v>0</v>
      </c>
      <c r="M115" s="240">
        <v>0</v>
      </c>
      <c r="N115" s="240">
        <v>0</v>
      </c>
      <c r="O115" s="240">
        <v>0</v>
      </c>
      <c r="P115" s="240">
        <v>0</v>
      </c>
      <c r="Q115" s="240">
        <v>0</v>
      </c>
      <c r="R115" s="240">
        <v>0</v>
      </c>
      <c r="S115" s="240">
        <v>0</v>
      </c>
      <c r="T115" s="240">
        <v>0</v>
      </c>
      <c r="U115" s="240">
        <v>0</v>
      </c>
      <c r="V115" s="240">
        <v>0</v>
      </c>
      <c r="W115" s="240">
        <v>0</v>
      </c>
      <c r="X115" s="240">
        <v>0</v>
      </c>
      <c r="Y115" s="240">
        <v>0</v>
      </c>
      <c r="Z115" s="240">
        <v>0</v>
      </c>
      <c r="AA115" s="240">
        <v>0</v>
      </c>
      <c r="AB115" s="240">
        <v>0</v>
      </c>
      <c r="AC115" s="240">
        <v>0</v>
      </c>
      <c r="AD115" s="240">
        <v>0</v>
      </c>
      <c r="AE115" s="240">
        <v>0</v>
      </c>
      <c r="AF115" s="240">
        <v>0</v>
      </c>
      <c r="AG115" s="240">
        <v>0</v>
      </c>
      <c r="AH115" s="240" t="e">
        <v>#DIV/0!</v>
      </c>
      <c r="AI115" s="240">
        <v>0</v>
      </c>
      <c r="AJ115" s="376">
        <v>0</v>
      </c>
    </row>
    <row r="116" spans="2:37" x14ac:dyDescent="0.25">
      <c r="B116" s="85">
        <v>4703</v>
      </c>
      <c r="C116" s="84" t="s">
        <v>991</v>
      </c>
      <c r="D116" s="240">
        <v>5.2140546365996229E-3</v>
      </c>
      <c r="E116" s="240">
        <v>4.5136501596515863E-3</v>
      </c>
      <c r="F116" s="240">
        <v>1.4658748382190253E-2</v>
      </c>
      <c r="G116" s="240">
        <v>1.8608610145009221E-3</v>
      </c>
      <c r="H116" s="240">
        <v>8.5986241610997265E-3</v>
      </c>
      <c r="I116" s="240">
        <v>1.3349840420977158E-2</v>
      </c>
      <c r="J116" s="240">
        <v>1.3983084330069552E-3</v>
      </c>
      <c r="K116" s="240">
        <v>9.0459523349769677E-4</v>
      </c>
      <c r="L116" s="240">
        <v>6.4617000982218854E-3</v>
      </c>
      <c r="M116" s="240">
        <v>4.5710828738779827E-3</v>
      </c>
      <c r="N116" s="240">
        <v>2.8697290803261053E-3</v>
      </c>
      <c r="O116" s="240">
        <v>2.4207610432870075E-5</v>
      </c>
      <c r="P116" s="240">
        <v>9.8730779676352862E-4</v>
      </c>
      <c r="Q116" s="240">
        <v>9.9089437524857785E-3</v>
      </c>
      <c r="R116" s="240">
        <v>5.2854442932535953E-3</v>
      </c>
      <c r="S116" s="240">
        <v>1.9897197856035506E-3</v>
      </c>
      <c r="T116" s="240">
        <v>7.3487652476557468E-3</v>
      </c>
      <c r="U116" s="240">
        <v>8.1106654679220583E-2</v>
      </c>
      <c r="V116" s="240">
        <v>4.0396004689816507E-4</v>
      </c>
      <c r="W116" s="240">
        <v>3.0094614024587298E-4</v>
      </c>
      <c r="X116" s="240">
        <v>0</v>
      </c>
      <c r="Y116" s="240">
        <v>9.6321782852029046E-3</v>
      </c>
      <c r="Z116" s="240">
        <v>0</v>
      </c>
      <c r="AA116" s="240">
        <v>6.8135524675423578E-4</v>
      </c>
      <c r="AB116" s="240">
        <v>3.5522921010128813E-2</v>
      </c>
      <c r="AC116" s="240">
        <v>1.1697368730787317E-2</v>
      </c>
      <c r="AD116" s="240">
        <v>1.2516119579880735E-2</v>
      </c>
      <c r="AE116" s="240">
        <v>7.6493393686921625E-3</v>
      </c>
      <c r="AF116" s="240">
        <v>2.6311198695805108E-3</v>
      </c>
      <c r="AG116" s="240">
        <v>6.0391482533461542E-3</v>
      </c>
      <c r="AH116" s="240" t="e">
        <v>#DIV/0!</v>
      </c>
      <c r="AI116" s="240">
        <v>6.9287748635572738E-3</v>
      </c>
      <c r="AJ116" s="376">
        <v>8.302510128831618E-3</v>
      </c>
    </row>
    <row r="117" spans="2:37" x14ac:dyDescent="0.25">
      <c r="B117" s="85">
        <v>4790</v>
      </c>
      <c r="C117" s="84" t="s">
        <v>53</v>
      </c>
      <c r="D117" s="240">
        <v>4.9307860253228726E-3</v>
      </c>
      <c r="E117" s="240">
        <v>2.8128863227060898E-2</v>
      </c>
      <c r="F117" s="240">
        <v>4.2520324982581919E-9</v>
      </c>
      <c r="G117" s="240">
        <v>0</v>
      </c>
      <c r="H117" s="240">
        <v>7.2298354404400902E-3</v>
      </c>
      <c r="I117" s="240">
        <v>1.8870038404766389E-2</v>
      </c>
      <c r="J117" s="240">
        <v>3.8338366472759577E-4</v>
      </c>
      <c r="K117" s="240">
        <v>5.1523557112011812E-3</v>
      </c>
      <c r="L117" s="240">
        <v>7.0833517411867145E-4</v>
      </c>
      <c r="M117" s="240">
        <v>8.3585667888739425E-5</v>
      </c>
      <c r="N117" s="240">
        <v>3.5529122487277784E-2</v>
      </c>
      <c r="O117" s="240">
        <v>8.6743471952932408E-4</v>
      </c>
      <c r="P117" s="240">
        <v>4.0654475988118688E-3</v>
      </c>
      <c r="Q117" s="240">
        <v>0</v>
      </c>
      <c r="R117" s="240">
        <v>9.4678582325975341E-3</v>
      </c>
      <c r="S117" s="240">
        <v>6.458648377808514E-6</v>
      </c>
      <c r="T117" s="240">
        <v>0</v>
      </c>
      <c r="U117" s="240">
        <v>0</v>
      </c>
      <c r="V117" s="240">
        <v>0</v>
      </c>
      <c r="W117" s="240">
        <v>8.8254000072103512E-8</v>
      </c>
      <c r="X117" s="240">
        <v>0</v>
      </c>
      <c r="Y117" s="240">
        <v>0.21533608249814659</v>
      </c>
      <c r="Z117" s="240">
        <v>0</v>
      </c>
      <c r="AA117" s="240">
        <v>1.9673622402577303E-2</v>
      </c>
      <c r="AB117" s="240">
        <v>1.2427520719383175E-3</v>
      </c>
      <c r="AC117" s="240">
        <v>8.5462962026715261E-4</v>
      </c>
      <c r="AD117" s="240">
        <v>1.9864929908836607E-2</v>
      </c>
      <c r="AE117" s="240">
        <v>8.4437937299459542E-3</v>
      </c>
      <c r="AF117" s="240">
        <v>3.1840734361888418E-2</v>
      </c>
      <c r="AG117" s="240">
        <v>5.7899659488967422E-4</v>
      </c>
      <c r="AH117" s="240" t="e">
        <v>#DIV/0!</v>
      </c>
      <c r="AI117" s="240">
        <v>7.0296483629651033E-2</v>
      </c>
      <c r="AJ117" s="376">
        <v>6.7015478041061735E-3</v>
      </c>
    </row>
    <row r="118" spans="2:37" s="14" customFormat="1" x14ac:dyDescent="0.25">
      <c r="B118" s="13"/>
      <c r="C118" s="14" t="s">
        <v>1215</v>
      </c>
      <c r="D118" s="274">
        <v>0.14559875410616366</v>
      </c>
      <c r="E118" s="274">
        <v>6.5227216176590178E-2</v>
      </c>
      <c r="F118" s="274">
        <v>8.8279590309004924E-2</v>
      </c>
      <c r="G118" s="274">
        <v>8.7217639662587762E-2</v>
      </c>
      <c r="H118" s="274">
        <v>9.3424580235808671E-2</v>
      </c>
      <c r="I118" s="274">
        <v>7.288832903860297E-2</v>
      </c>
      <c r="J118" s="274">
        <v>0.17325053368684118</v>
      </c>
      <c r="K118" s="274">
        <v>0.25589085191134975</v>
      </c>
      <c r="L118" s="274">
        <v>0.11076883861187307</v>
      </c>
      <c r="M118" s="274">
        <v>0.13278003349295783</v>
      </c>
      <c r="N118" s="274">
        <v>0.17521582401300984</v>
      </c>
      <c r="O118" s="274">
        <v>0.1161967479686799</v>
      </c>
      <c r="P118" s="274">
        <v>6.6865108073963966E-2</v>
      </c>
      <c r="Q118" s="274">
        <v>3.1372569935390907E-2</v>
      </c>
      <c r="R118" s="274">
        <v>0.12625193949586513</v>
      </c>
      <c r="S118" s="274">
        <v>1.6563124292348373E-2</v>
      </c>
      <c r="T118" s="274">
        <v>3.6851139079416106E-3</v>
      </c>
      <c r="U118" s="274">
        <v>1.7072531075697228E-2</v>
      </c>
      <c r="V118" s="274">
        <v>6.319009729491909E-2</v>
      </c>
      <c r="W118" s="274">
        <v>0.14923330081059027</v>
      </c>
      <c r="X118" s="274">
        <v>-0.73072949930333486</v>
      </c>
      <c r="Y118" s="274">
        <v>-0.47765314110087387</v>
      </c>
      <c r="Z118" s="274">
        <v>2.4424873351097758E-2</v>
      </c>
      <c r="AA118" s="274">
        <v>5.7822273903214767E-2</v>
      </c>
      <c r="AB118" s="274">
        <v>6.4045240404029369E-2</v>
      </c>
      <c r="AC118" s="274">
        <v>7.124036792913517E-2</v>
      </c>
      <c r="AD118" s="274">
        <v>-7.3124918631351605E-3</v>
      </c>
      <c r="AE118" s="274">
        <v>0.10050943832615584</v>
      </c>
      <c r="AF118" s="274">
        <v>0.18501149506349301</v>
      </c>
      <c r="AG118" s="274">
        <v>0.11474849767899052</v>
      </c>
      <c r="AH118" s="274" t="e">
        <v>#DIV/0!</v>
      </c>
      <c r="AI118" s="274">
        <v>-9.3325935922181039E-2</v>
      </c>
      <c r="AJ118" s="375">
        <v>9.3887445993293961E-2</v>
      </c>
      <c r="AK118" s="250"/>
    </row>
    <row r="119" spans="2:37" s="14" customFormat="1" x14ac:dyDescent="0.25">
      <c r="B119" s="13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  <c r="AA119" s="274"/>
      <c r="AB119" s="274"/>
      <c r="AC119" s="274"/>
      <c r="AD119" s="274"/>
      <c r="AE119" s="274"/>
      <c r="AF119" s="274"/>
      <c r="AG119" s="274"/>
      <c r="AH119" s="274"/>
      <c r="AI119" s="274"/>
      <c r="AJ119" s="375"/>
      <c r="AK119" s="250"/>
    </row>
    <row r="120" spans="2:37" s="14" customFormat="1" x14ac:dyDescent="0.25">
      <c r="B120" s="13">
        <v>48</v>
      </c>
      <c r="C120" s="14" t="s">
        <v>1218</v>
      </c>
      <c r="D120" s="274">
        <v>4.4913852430656098E-2</v>
      </c>
      <c r="E120" s="274">
        <v>1.7825381472885836E-2</v>
      </c>
      <c r="F120" s="274">
        <v>2.7780864944712973E-2</v>
      </c>
      <c r="G120" s="274">
        <v>1.9336534681499377E-2</v>
      </c>
      <c r="H120" s="274">
        <v>2.7328682063124738E-2</v>
      </c>
      <c r="I120" s="274">
        <v>3.317568265029016E-2</v>
      </c>
      <c r="J120" s="274">
        <v>6.2830945319843984E-2</v>
      </c>
      <c r="K120" s="274">
        <v>0.10493061154865509</v>
      </c>
      <c r="L120" s="274">
        <v>3.7500100349355359E-2</v>
      </c>
      <c r="M120" s="274">
        <v>4.6823078236480041E-2</v>
      </c>
      <c r="N120" s="274">
        <v>6.2949834655266962E-2</v>
      </c>
      <c r="O120" s="274">
        <v>4.3899532560540792E-2</v>
      </c>
      <c r="P120" s="274">
        <v>2.6166446861970494E-2</v>
      </c>
      <c r="Q120" s="274">
        <v>1.222197174864802E-2</v>
      </c>
      <c r="R120" s="274">
        <v>4.6248161121244823E-2</v>
      </c>
      <c r="S120" s="274">
        <v>1.581717841722614E-2</v>
      </c>
      <c r="T120" s="274">
        <v>1.4272182760119248E-3</v>
      </c>
      <c r="U120" s="274">
        <v>5.1123825363084624E-3</v>
      </c>
      <c r="V120" s="274">
        <v>0</v>
      </c>
      <c r="W120" s="274">
        <v>5.4097070767530633E-2</v>
      </c>
      <c r="X120" s="274">
        <v>0</v>
      </c>
      <c r="Y120" s="274">
        <v>0</v>
      </c>
      <c r="Z120" s="274">
        <v>0</v>
      </c>
      <c r="AA120" s="274">
        <v>2.7921440008619736E-2</v>
      </c>
      <c r="AB120" s="274">
        <v>2.3216399639961648E-2</v>
      </c>
      <c r="AC120" s="274">
        <v>2.6471640185311472E-2</v>
      </c>
      <c r="AD120" s="274">
        <v>1.7644730441373657E-2</v>
      </c>
      <c r="AE120" s="274">
        <v>3.3224918505445178E-2</v>
      </c>
      <c r="AF120" s="274">
        <v>6.8047197390728967E-2</v>
      </c>
      <c r="AG120" s="274">
        <v>3.904766278634101E-2</v>
      </c>
      <c r="AH120" s="274" t="e">
        <v>#DIV/0!</v>
      </c>
      <c r="AI120" s="274">
        <v>1.9328541127309844E-2</v>
      </c>
      <c r="AJ120" s="375">
        <v>2.9651880251270846E-2</v>
      </c>
      <c r="AK120" s="250"/>
    </row>
    <row r="121" spans="2:37" s="14" customFormat="1" x14ac:dyDescent="0.25">
      <c r="B121" s="13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  <c r="AA121" s="274"/>
      <c r="AB121" s="274"/>
      <c r="AC121" s="274"/>
      <c r="AD121" s="274"/>
      <c r="AE121" s="274"/>
      <c r="AF121" s="274"/>
      <c r="AG121" s="274"/>
      <c r="AH121" s="274"/>
      <c r="AI121" s="274"/>
      <c r="AJ121" s="375"/>
      <c r="AK121" s="250"/>
    </row>
    <row r="122" spans="2:37" s="14" customFormat="1" x14ac:dyDescent="0.25">
      <c r="B122" s="13"/>
      <c r="C122" s="14" t="s">
        <v>1216</v>
      </c>
      <c r="D122" s="274">
        <v>0.10068490167550756</v>
      </c>
      <c r="E122" s="274">
        <v>4.7401834703704342E-2</v>
      </c>
      <c r="F122" s="274">
        <v>6.0498725364291954E-2</v>
      </c>
      <c r="G122" s="274">
        <v>6.7881104981088389E-2</v>
      </c>
      <c r="H122" s="274">
        <v>6.6095898172683923E-2</v>
      </c>
      <c r="I122" s="274">
        <v>3.971264638831281E-2</v>
      </c>
      <c r="J122" s="274">
        <v>0.1104195883669972</v>
      </c>
      <c r="K122" s="274">
        <v>0.15096024036269468</v>
      </c>
      <c r="L122" s="274">
        <v>7.3268738262517702E-2</v>
      </c>
      <c r="M122" s="274">
        <v>8.5956955256477799E-2</v>
      </c>
      <c r="N122" s="274">
        <v>0.11226598935774287</v>
      </c>
      <c r="O122" s="274">
        <v>7.2297215408139118E-2</v>
      </c>
      <c r="P122" s="274">
        <v>4.0698661211993462E-2</v>
      </c>
      <c r="Q122" s="274">
        <v>1.9150598186742893E-2</v>
      </c>
      <c r="R122" s="274">
        <v>8.0003778374620305E-2</v>
      </c>
      <c r="S122" s="274">
        <v>7.4594587512223317E-4</v>
      </c>
      <c r="T122" s="274">
        <v>2.2578956319296859E-3</v>
      </c>
      <c r="U122" s="274">
        <v>1.1960148539388765E-2</v>
      </c>
      <c r="V122" s="274">
        <v>6.319009729491909E-2</v>
      </c>
      <c r="W122" s="274">
        <v>9.5136230043059627E-2</v>
      </c>
      <c r="X122" s="274">
        <v>-0.73072949930333486</v>
      </c>
      <c r="Y122" s="274">
        <v>-0.47765314110087387</v>
      </c>
      <c r="Z122" s="274">
        <v>2.4424873351097758E-2</v>
      </c>
      <c r="AA122" s="274">
        <v>2.9900833894595035E-2</v>
      </c>
      <c r="AB122" s="274">
        <v>4.0828840764067717E-2</v>
      </c>
      <c r="AC122" s="274">
        <v>4.4768727743823705E-2</v>
      </c>
      <c r="AD122" s="274">
        <v>-2.4957222304508815E-2</v>
      </c>
      <c r="AE122" s="274">
        <v>6.7284519820710653E-2</v>
      </c>
      <c r="AF122" s="274">
        <v>0.11696429767276405</v>
      </c>
      <c r="AG122" s="274">
        <v>7.5700834892649504E-2</v>
      </c>
      <c r="AH122" s="274" t="e">
        <v>#DIV/0!</v>
      </c>
      <c r="AI122" s="274">
        <v>-0.11265447704949086</v>
      </c>
      <c r="AJ122" s="375">
        <v>6.4235565742023118E-2</v>
      </c>
      <c r="AK122" s="250"/>
    </row>
    <row r="123" spans="2:37" s="14" customFormat="1" x14ac:dyDescent="0.25">
      <c r="B123" s="29"/>
      <c r="C123" s="326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0"/>
      <c r="R123" s="280"/>
      <c r="S123" s="280"/>
      <c r="T123" s="280"/>
      <c r="U123" s="280"/>
      <c r="V123" s="280"/>
      <c r="W123" s="280"/>
      <c r="X123" s="280"/>
      <c r="Y123" s="280"/>
      <c r="Z123" s="280"/>
      <c r="AA123" s="280"/>
      <c r="AB123" s="280"/>
      <c r="AC123" s="280"/>
      <c r="AD123" s="280"/>
      <c r="AE123" s="280"/>
      <c r="AF123" s="280"/>
      <c r="AG123" s="280"/>
      <c r="AH123" s="280"/>
      <c r="AI123" s="280"/>
      <c r="AJ123" s="377"/>
      <c r="AK123" s="250"/>
    </row>
    <row r="125" spans="2:37" s="14" customFormat="1" x14ac:dyDescent="0.25">
      <c r="B125" s="40" t="s">
        <v>729</v>
      </c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P125" s="285"/>
      <c r="Q125" s="250"/>
      <c r="R125" s="250"/>
      <c r="S125" s="250"/>
      <c r="T125" s="250"/>
      <c r="U125" s="250"/>
      <c r="V125" s="250"/>
      <c r="W125" s="250"/>
      <c r="X125" s="250"/>
      <c r="Y125" s="250"/>
      <c r="Z125" s="250"/>
      <c r="AA125" s="250"/>
      <c r="AB125" s="250"/>
      <c r="AC125" s="250"/>
      <c r="AD125" s="250"/>
      <c r="AE125" s="250"/>
      <c r="AF125" s="250"/>
      <c r="AG125" s="250"/>
      <c r="AH125" s="250"/>
      <c r="AI125" s="250"/>
      <c r="AJ125" s="250"/>
      <c r="AK125" s="250"/>
    </row>
    <row r="126" spans="2:37" s="14" customFormat="1" x14ac:dyDescent="0.25">
      <c r="B126" s="40" t="s">
        <v>1222</v>
      </c>
      <c r="D126" s="285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0"/>
      <c r="S126" s="250"/>
      <c r="T126" s="250"/>
      <c r="U126" s="250"/>
      <c r="V126" s="250"/>
      <c r="W126" s="250"/>
      <c r="X126" s="250"/>
      <c r="Y126" s="250"/>
      <c r="Z126" s="250"/>
      <c r="AA126" s="250"/>
      <c r="AB126" s="250"/>
      <c r="AC126" s="250"/>
      <c r="AD126" s="250"/>
      <c r="AE126" s="250"/>
      <c r="AF126" s="250"/>
      <c r="AG126" s="250"/>
      <c r="AH126" s="250"/>
      <c r="AI126" s="250"/>
      <c r="AJ126" s="250"/>
      <c r="AK126" s="250"/>
    </row>
    <row r="127" spans="2:37" s="14" customFormat="1" x14ac:dyDescent="0.25">
      <c r="B127" s="40" t="s">
        <v>1228</v>
      </c>
      <c r="D127" s="285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0"/>
      <c r="S127" s="250"/>
      <c r="T127" s="250"/>
      <c r="U127" s="250"/>
      <c r="V127" s="250"/>
      <c r="W127" s="250"/>
      <c r="X127" s="250"/>
      <c r="Y127" s="250"/>
      <c r="Z127" s="250"/>
      <c r="AA127" s="250"/>
      <c r="AB127" s="250"/>
      <c r="AC127" s="250"/>
      <c r="AD127" s="250"/>
      <c r="AE127" s="250"/>
      <c r="AF127" s="250"/>
      <c r="AG127" s="250"/>
      <c r="AH127" s="250"/>
      <c r="AI127" s="250"/>
      <c r="AJ127" s="250"/>
      <c r="AK127" s="250"/>
    </row>
    <row r="128" spans="2:37" x14ac:dyDescent="0.25">
      <c r="B128" s="42" t="s">
        <v>1225</v>
      </c>
    </row>
    <row r="129" spans="2:2" x14ac:dyDescent="0.25">
      <c r="B129" s="42" t="s">
        <v>1226</v>
      </c>
    </row>
    <row r="130" spans="2:2" x14ac:dyDescent="0.25">
      <c r="B130" s="42" t="s">
        <v>1227</v>
      </c>
    </row>
    <row r="131" spans="2:2" x14ac:dyDescent="0.25">
      <c r="B131" s="42" t="s">
        <v>1287</v>
      </c>
    </row>
    <row r="132" spans="2:2" x14ac:dyDescent="0.25">
      <c r="B132" s="42" t="s">
        <v>1234</v>
      </c>
    </row>
    <row r="871" spans="5:37" x14ac:dyDescent="0.25">
      <c r="E871" s="249"/>
      <c r="F871" s="249"/>
      <c r="G871" s="249"/>
      <c r="H871" s="249"/>
      <c r="I871" s="249"/>
      <c r="J871" s="249"/>
      <c r="K871" s="249"/>
      <c r="L871" s="249"/>
      <c r="M871" s="249"/>
      <c r="N871" s="249"/>
      <c r="O871" s="249"/>
      <c r="P871" s="249"/>
      <c r="Q871" s="249"/>
      <c r="R871" s="249"/>
      <c r="S871" s="249"/>
      <c r="T871" s="249"/>
      <c r="U871" s="249"/>
      <c r="V871" s="249"/>
      <c r="W871" s="249"/>
      <c r="X871" s="249"/>
      <c r="Y871" s="249"/>
      <c r="Z871" s="249"/>
      <c r="AA871" s="249"/>
      <c r="AB871" s="249"/>
      <c r="AC871" s="249"/>
      <c r="AD871" s="249"/>
      <c r="AE871" s="249"/>
      <c r="AF871" s="249"/>
      <c r="AG871" s="249"/>
      <c r="AH871" s="249"/>
      <c r="AI871" s="249"/>
      <c r="AJ871" s="249"/>
      <c r="AK871" s="249"/>
    </row>
    <row r="1072" spans="5:37" x14ac:dyDescent="0.25">
      <c r="E1072" s="249"/>
      <c r="F1072" s="249"/>
      <c r="G1072" s="249"/>
      <c r="H1072" s="249"/>
      <c r="I1072" s="249"/>
      <c r="J1072" s="249"/>
      <c r="K1072" s="249"/>
      <c r="L1072" s="249"/>
      <c r="M1072" s="249"/>
      <c r="N1072" s="249"/>
      <c r="O1072" s="249"/>
      <c r="P1072" s="249"/>
      <c r="Q1072" s="249"/>
      <c r="R1072" s="249"/>
      <c r="S1072" s="249"/>
      <c r="T1072" s="249"/>
      <c r="U1072" s="249"/>
      <c r="V1072" s="249"/>
      <c r="W1072" s="249"/>
      <c r="X1072" s="249"/>
      <c r="Y1072" s="249"/>
      <c r="Z1072" s="249"/>
      <c r="AA1072" s="249"/>
      <c r="AB1072" s="249"/>
      <c r="AC1072" s="249"/>
      <c r="AD1072" s="249"/>
      <c r="AE1072" s="249"/>
      <c r="AF1072" s="249"/>
      <c r="AG1072" s="249"/>
      <c r="AH1072" s="249"/>
      <c r="AI1072" s="249"/>
      <c r="AJ1072" s="249"/>
      <c r="AK1072" s="249"/>
    </row>
    <row r="1121" spans="5:37" x14ac:dyDescent="0.25">
      <c r="E1121" s="249"/>
      <c r="F1121" s="249"/>
      <c r="G1121" s="249"/>
      <c r="H1121" s="249"/>
      <c r="I1121" s="249"/>
      <c r="J1121" s="249"/>
      <c r="K1121" s="249"/>
      <c r="L1121" s="249"/>
      <c r="M1121" s="249"/>
      <c r="N1121" s="249"/>
      <c r="O1121" s="249"/>
      <c r="P1121" s="249"/>
      <c r="Q1121" s="249"/>
      <c r="R1121" s="249"/>
      <c r="S1121" s="249"/>
      <c r="T1121" s="249"/>
      <c r="U1121" s="249"/>
      <c r="V1121" s="249"/>
      <c r="W1121" s="249"/>
      <c r="X1121" s="249"/>
      <c r="Y1121" s="249"/>
      <c r="Z1121" s="249"/>
      <c r="AA1121" s="249"/>
      <c r="AB1121" s="249"/>
      <c r="AC1121" s="249"/>
      <c r="AD1121" s="249"/>
      <c r="AE1121" s="249"/>
      <c r="AF1121" s="249"/>
      <c r="AG1121" s="249"/>
      <c r="AH1121" s="249"/>
      <c r="AI1121" s="249"/>
      <c r="AJ1121" s="249"/>
      <c r="AK1121" s="249"/>
    </row>
  </sheetData>
  <customSheetViews>
    <customSheetView guid="{CFED1871-9B9D-472F-82C9-C68C06036B2E}" scale="75" showGridLines="0">
      <pane xSplit="3" ySplit="7" topLeftCell="AG32" activePane="bottomRight" state="frozen"/>
      <selection pane="bottomRight" activeCell="F14" sqref="F13:F14"/>
      <pageMargins left="0.7" right="0.7" top="0.75" bottom="0.75" header="0.3" footer="0.3"/>
      <pageSetup paperSize="9" orientation="portrait" r:id="rId1"/>
    </customSheetView>
  </customSheetViews>
  <mergeCells count="2">
    <mergeCell ref="B4:C4"/>
    <mergeCell ref="AF6:AI6"/>
  </mergeCells>
  <conditionalFormatting sqref="AH8:AH123">
    <cfRule type="containsErrors" dxfId="21" priority="1">
      <formula>ISERROR(AH8)</formula>
    </cfRule>
  </conditionalFormatting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CT1740"/>
  <sheetViews>
    <sheetView showGridLines="0" topLeftCell="A7" zoomScale="85" zoomScaleNormal="85" workbookViewId="0">
      <pane xSplit="3" ySplit="1" topLeftCell="D8" activePane="bottomRight" state="frozen"/>
      <selection activeCell="C28" sqref="C28"/>
      <selection pane="topRight" activeCell="C28" sqref="C28"/>
      <selection pane="bottomLeft" activeCell="C28" sqref="C28"/>
      <selection pane="bottomRight" activeCell="C28" sqref="C28"/>
    </sheetView>
  </sheetViews>
  <sheetFormatPr defaultColWidth="11.44140625" defaultRowHeight="13.8" x14ac:dyDescent="0.25"/>
  <cols>
    <col min="1" max="1" width="2.77734375" style="60" customWidth="1"/>
    <col min="2" max="2" width="16.77734375" style="84" customWidth="1"/>
    <col min="3" max="3" width="53.44140625" style="84" customWidth="1"/>
    <col min="4" max="4" width="23.44140625" style="119" bestFit="1" customWidth="1"/>
    <col min="5" max="5" width="23.44140625" style="84" bestFit="1" customWidth="1"/>
    <col min="6" max="6" width="24.5546875" style="84" bestFit="1" customWidth="1"/>
    <col min="7" max="7" width="25" style="84" bestFit="1" customWidth="1"/>
    <col min="8" max="8" width="27.44140625" style="84" bestFit="1" customWidth="1"/>
    <col min="9" max="9" width="23" style="84" bestFit="1" customWidth="1"/>
    <col min="10" max="10" width="24.21875" style="84" bestFit="1" customWidth="1"/>
    <col min="11" max="11" width="20.77734375" style="84" bestFit="1" customWidth="1"/>
    <col min="12" max="12" width="23" style="84" bestFit="1" customWidth="1"/>
    <col min="13" max="13" width="33.21875" style="84" bestFit="1" customWidth="1"/>
    <col min="14" max="14" width="27.21875" style="84" bestFit="1" customWidth="1"/>
    <col min="15" max="17" width="20.77734375" style="84" bestFit="1" customWidth="1"/>
    <col min="18" max="18" width="27.44140625" style="84" bestFit="1" customWidth="1"/>
    <col min="19" max="19" width="21.21875" style="84" bestFit="1" customWidth="1"/>
    <col min="20" max="20" width="21" style="84" bestFit="1" customWidth="1"/>
    <col min="21" max="21" width="36.44140625" style="84" bestFit="1" customWidth="1"/>
    <col min="22" max="22" width="19.21875" style="84" bestFit="1" customWidth="1"/>
    <col min="23" max="23" width="27.44140625" style="84" bestFit="1" customWidth="1"/>
    <col min="24" max="26" width="19.21875" style="84" bestFit="1" customWidth="1"/>
    <col min="27" max="27" width="22.21875" style="84" bestFit="1" customWidth="1"/>
    <col min="28" max="28" width="26.77734375" style="84" bestFit="1" customWidth="1"/>
    <col min="29" max="29" width="20.77734375" style="84" bestFit="1" customWidth="1"/>
    <col min="30" max="30" width="27.44140625" style="84" bestFit="1" customWidth="1"/>
    <col min="31" max="31" width="24.5546875" style="84" bestFit="1" customWidth="1"/>
    <col min="32" max="33" width="25.44140625" style="84" bestFit="1" customWidth="1"/>
    <col min="34" max="34" width="14" style="84" bestFit="1" customWidth="1"/>
    <col min="35" max="36" width="29.21875" style="84" bestFit="1" customWidth="1"/>
    <col min="37" max="37" width="11.44140625" style="84"/>
    <col min="38" max="38" width="14.77734375" style="60" bestFit="1" customWidth="1"/>
    <col min="39" max="16384" width="11.44140625" style="84"/>
  </cols>
  <sheetData>
    <row r="1" spans="1:98" s="7" customFormat="1" x14ac:dyDescent="0.25">
      <c r="A1" s="75"/>
      <c r="B1" s="20"/>
      <c r="C1" s="20"/>
      <c r="D1" s="107"/>
      <c r="H1" s="75"/>
      <c r="AL1" s="329"/>
    </row>
    <row r="2" spans="1:98" s="7" customFormat="1" x14ac:dyDescent="0.25">
      <c r="A2" s="75"/>
      <c r="B2" s="10" t="s">
        <v>545</v>
      </c>
      <c r="C2" s="20"/>
      <c r="D2" s="107"/>
      <c r="AL2" s="329"/>
    </row>
    <row r="3" spans="1:98" s="7" customFormat="1" x14ac:dyDescent="0.25">
      <c r="A3" s="75"/>
      <c r="B3" s="10" t="s">
        <v>1166</v>
      </c>
      <c r="C3" s="20"/>
      <c r="D3" s="107"/>
      <c r="H3" s="77" t="s">
        <v>1015</v>
      </c>
      <c r="AL3" s="329"/>
    </row>
    <row r="4" spans="1:98" s="7" customFormat="1" x14ac:dyDescent="0.25">
      <c r="A4" s="75"/>
      <c r="B4" s="23">
        <v>44377</v>
      </c>
      <c r="C4" s="20"/>
      <c r="D4" s="107"/>
      <c r="AL4" s="329"/>
    </row>
    <row r="5" spans="1:98" s="7" customFormat="1" x14ac:dyDescent="0.25">
      <c r="A5" s="75"/>
      <c r="B5" s="10" t="s">
        <v>9</v>
      </c>
      <c r="C5" s="20"/>
      <c r="D5" s="107"/>
      <c r="N5" s="24"/>
      <c r="AL5" s="329"/>
    </row>
    <row r="6" spans="1:98" s="1" customFormat="1" ht="15" customHeight="1" x14ac:dyDescent="0.25">
      <c r="A6" s="186"/>
      <c r="B6" s="112"/>
      <c r="C6" s="58"/>
      <c r="D6" s="103"/>
      <c r="E6" s="103"/>
      <c r="F6" s="103"/>
      <c r="G6" s="103"/>
      <c r="H6" s="103"/>
      <c r="I6" s="103"/>
      <c r="J6" s="103"/>
      <c r="K6" s="102"/>
      <c r="L6" s="102"/>
      <c r="M6" s="102"/>
      <c r="N6" s="102"/>
      <c r="O6" s="103"/>
      <c r="P6" s="113"/>
      <c r="Q6" s="113"/>
      <c r="R6" s="113"/>
      <c r="S6" s="113"/>
      <c r="T6" s="113"/>
      <c r="U6" s="113"/>
      <c r="V6" s="93"/>
      <c r="W6" s="113"/>
      <c r="X6" s="113"/>
      <c r="Y6" s="93"/>
      <c r="Z6" s="113"/>
      <c r="AA6" s="93"/>
      <c r="AB6" s="113"/>
      <c r="AC6" s="93"/>
      <c r="AD6" s="113"/>
      <c r="AE6" s="113"/>
      <c r="AF6" s="513" t="s">
        <v>1229</v>
      </c>
      <c r="AG6" s="514"/>
      <c r="AH6" s="514"/>
      <c r="AI6" s="515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43" customFormat="1" ht="48.75" customHeight="1" x14ac:dyDescent="0.3">
      <c r="A7" s="187" t="s">
        <v>1863</v>
      </c>
      <c r="B7" s="345" t="s">
        <v>10</v>
      </c>
      <c r="C7" s="346" t="s">
        <v>11</v>
      </c>
      <c r="D7" s="347" t="s">
        <v>1139</v>
      </c>
      <c r="E7" s="324" t="s">
        <v>1140</v>
      </c>
      <c r="F7" s="324" t="s">
        <v>1141</v>
      </c>
      <c r="G7" s="324" t="s">
        <v>1142</v>
      </c>
      <c r="H7" s="348" t="s">
        <v>1143</v>
      </c>
      <c r="I7" s="324" t="s">
        <v>1144</v>
      </c>
      <c r="J7" s="324" t="s">
        <v>1145</v>
      </c>
      <c r="K7" s="340" t="s">
        <v>1150</v>
      </c>
      <c r="L7" s="341" t="s">
        <v>1213</v>
      </c>
      <c r="M7" s="341" t="s">
        <v>1147</v>
      </c>
      <c r="N7" s="340" t="s">
        <v>1148</v>
      </c>
      <c r="O7" s="324" t="s">
        <v>1151</v>
      </c>
      <c r="P7" s="324" t="s">
        <v>1149</v>
      </c>
      <c r="Q7" s="324" t="s">
        <v>1146</v>
      </c>
      <c r="R7" s="348" t="s">
        <v>1153</v>
      </c>
      <c r="S7" s="324" t="s">
        <v>1152</v>
      </c>
      <c r="T7" s="324" t="s">
        <v>1154</v>
      </c>
      <c r="U7" s="324" t="s">
        <v>1155</v>
      </c>
      <c r="V7" s="341" t="s">
        <v>1156</v>
      </c>
      <c r="W7" s="324" t="s">
        <v>1157</v>
      </c>
      <c r="X7" s="324" t="s">
        <v>1158</v>
      </c>
      <c r="Y7" s="344" t="s">
        <v>1292</v>
      </c>
      <c r="Z7" s="324" t="s">
        <v>1159</v>
      </c>
      <c r="AA7" s="344" t="s">
        <v>1293</v>
      </c>
      <c r="AB7" s="324" t="s">
        <v>1160</v>
      </c>
      <c r="AC7" s="344" t="s">
        <v>1294</v>
      </c>
      <c r="AD7" s="348" t="s">
        <v>1161</v>
      </c>
      <c r="AE7" s="348" t="s">
        <v>1162</v>
      </c>
      <c r="AF7" s="340" t="s">
        <v>1163</v>
      </c>
      <c r="AG7" s="341" t="s">
        <v>1164</v>
      </c>
      <c r="AH7" s="342" t="s">
        <v>1165</v>
      </c>
      <c r="AI7" s="344" t="s">
        <v>1862</v>
      </c>
      <c r="AJ7" s="338" t="s">
        <v>1230</v>
      </c>
    </row>
    <row r="8" spans="1:98" s="14" customFormat="1" x14ac:dyDescent="0.25">
      <c r="A8" s="64">
        <v>2</v>
      </c>
      <c r="B8" s="13"/>
      <c r="C8" s="14" t="s">
        <v>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J8" s="378"/>
      <c r="AL8" s="64"/>
    </row>
    <row r="9" spans="1:98" x14ac:dyDescent="0.25">
      <c r="A9" s="187">
        <v>3</v>
      </c>
      <c r="B9" s="85">
        <v>11</v>
      </c>
      <c r="C9" s="84" t="s">
        <v>12</v>
      </c>
      <c r="D9" s="89">
        <v>856245.77604999999</v>
      </c>
      <c r="E9" s="89">
        <v>1342918.76046</v>
      </c>
      <c r="F9" s="89">
        <v>2232248.3098499998</v>
      </c>
      <c r="G9" s="89">
        <v>921284.75327999995</v>
      </c>
      <c r="H9" s="89">
        <v>5352697.5996399997</v>
      </c>
      <c r="I9" s="89">
        <v>392897.51882</v>
      </c>
      <c r="J9" s="89">
        <v>891779.22559000005</v>
      </c>
      <c r="K9" s="89">
        <v>223103.595</v>
      </c>
      <c r="L9" s="89">
        <v>92161.317079999993</v>
      </c>
      <c r="M9" s="89">
        <v>152394.86332</v>
      </c>
      <c r="N9" s="89">
        <v>781644.90454999998</v>
      </c>
      <c r="O9" s="89">
        <v>161036.86468999999</v>
      </c>
      <c r="P9" s="89">
        <v>161940.02679999999</v>
      </c>
      <c r="Q9" s="89">
        <v>77136.561409999995</v>
      </c>
      <c r="R9" s="89">
        <v>2934094.8772600004</v>
      </c>
      <c r="S9" s="89">
        <v>50547.788050000003</v>
      </c>
      <c r="T9" s="89">
        <v>37636.887569999999</v>
      </c>
      <c r="U9" s="89">
        <v>10810.36874</v>
      </c>
      <c r="V9" s="89">
        <v>1714.96073</v>
      </c>
      <c r="W9" s="89">
        <v>52520.936110000002</v>
      </c>
      <c r="X9" s="89">
        <v>2320.3330999999998</v>
      </c>
      <c r="Y9" s="89">
        <v>7546.8420299999998</v>
      </c>
      <c r="Z9" s="89">
        <v>9002.7401800000007</v>
      </c>
      <c r="AA9" s="89">
        <v>5984.9600399999999</v>
      </c>
      <c r="AB9" s="89">
        <v>27546.456190000001</v>
      </c>
      <c r="AC9" s="89">
        <v>4911.8365599999997</v>
      </c>
      <c r="AD9" s="89">
        <v>210544.10929999998</v>
      </c>
      <c r="AE9" s="89">
        <v>8497336.5862000007</v>
      </c>
      <c r="AF9" s="89">
        <v>1004748.4995499999</v>
      </c>
      <c r="AG9" s="89">
        <v>246271.14113</v>
      </c>
      <c r="AH9" s="89">
        <v>0</v>
      </c>
      <c r="AI9" s="89">
        <v>18443.638630000001</v>
      </c>
      <c r="AJ9" s="372">
        <v>7227873.3068899997</v>
      </c>
    </row>
    <row r="10" spans="1:98" x14ac:dyDescent="0.25">
      <c r="A10" s="64">
        <v>4</v>
      </c>
      <c r="B10" s="85">
        <v>12</v>
      </c>
      <c r="C10" s="84" t="s">
        <v>27</v>
      </c>
      <c r="D10" s="89">
        <v>0</v>
      </c>
      <c r="E10" s="89">
        <v>0</v>
      </c>
      <c r="F10" s="89">
        <v>0</v>
      </c>
      <c r="G10" s="89">
        <v>0</v>
      </c>
      <c r="H10" s="89">
        <v>0</v>
      </c>
      <c r="I10" s="89">
        <v>0</v>
      </c>
      <c r="J10" s="89">
        <v>0</v>
      </c>
      <c r="K10" s="89">
        <v>0</v>
      </c>
      <c r="L10" s="89">
        <v>0</v>
      </c>
      <c r="M10" s="89">
        <v>0</v>
      </c>
      <c r="N10" s="89">
        <v>0</v>
      </c>
      <c r="O10" s="89">
        <v>0</v>
      </c>
      <c r="P10" s="89">
        <v>0</v>
      </c>
      <c r="Q10" s="89">
        <v>0</v>
      </c>
      <c r="R10" s="89">
        <v>0</v>
      </c>
      <c r="S10" s="89">
        <v>0</v>
      </c>
      <c r="T10" s="89">
        <v>0</v>
      </c>
      <c r="U10" s="89">
        <v>0</v>
      </c>
      <c r="V10" s="89">
        <v>0</v>
      </c>
      <c r="W10" s="89">
        <v>0</v>
      </c>
      <c r="X10" s="89">
        <v>0</v>
      </c>
      <c r="Y10" s="89">
        <v>0</v>
      </c>
      <c r="Z10" s="89">
        <v>0</v>
      </c>
      <c r="AA10" s="89">
        <v>0</v>
      </c>
      <c r="AB10" s="89">
        <v>0</v>
      </c>
      <c r="AC10" s="89">
        <v>0</v>
      </c>
      <c r="AD10" s="89">
        <v>0</v>
      </c>
      <c r="AE10" s="89">
        <v>0</v>
      </c>
      <c r="AF10" s="89">
        <v>0</v>
      </c>
      <c r="AG10" s="89">
        <v>0</v>
      </c>
      <c r="AH10" s="89">
        <v>0</v>
      </c>
      <c r="AI10" s="89">
        <v>0</v>
      </c>
      <c r="AJ10" s="372">
        <v>0</v>
      </c>
    </row>
    <row r="11" spans="1:98" x14ac:dyDescent="0.25">
      <c r="A11" s="187">
        <v>5</v>
      </c>
      <c r="B11" s="87">
        <v>13</v>
      </c>
      <c r="C11" s="84" t="s">
        <v>33</v>
      </c>
      <c r="D11" s="89">
        <v>1128312.56767</v>
      </c>
      <c r="E11" s="89">
        <v>950340.36005999998</v>
      </c>
      <c r="F11" s="89">
        <v>2268161.10965</v>
      </c>
      <c r="G11" s="89">
        <v>768653.68195</v>
      </c>
      <c r="H11" s="89">
        <v>5115467.7193300007</v>
      </c>
      <c r="I11" s="89">
        <v>475070.40109</v>
      </c>
      <c r="J11" s="89">
        <v>617979.30518000002</v>
      </c>
      <c r="K11" s="89">
        <v>140864.46599999999</v>
      </c>
      <c r="L11" s="89">
        <v>207898.23791</v>
      </c>
      <c r="M11" s="89">
        <v>144821.67434</v>
      </c>
      <c r="N11" s="89">
        <v>711555.86673999997</v>
      </c>
      <c r="O11" s="89">
        <v>63958.016280000003</v>
      </c>
      <c r="P11" s="89">
        <v>168457.55804999999</v>
      </c>
      <c r="Q11" s="89">
        <v>128043.74011</v>
      </c>
      <c r="R11" s="89">
        <v>2658649.2656999999</v>
      </c>
      <c r="S11" s="89">
        <v>28573.88724</v>
      </c>
      <c r="T11" s="89">
        <v>63601.229480000002</v>
      </c>
      <c r="U11" s="89">
        <v>7174.1532999999999</v>
      </c>
      <c r="V11" s="89">
        <v>6942.2120100000002</v>
      </c>
      <c r="W11" s="89">
        <v>35501.11578</v>
      </c>
      <c r="X11" s="89">
        <v>3502.16563</v>
      </c>
      <c r="Y11" s="89">
        <v>7442.13436</v>
      </c>
      <c r="Z11" s="89">
        <v>4978.0004099999996</v>
      </c>
      <c r="AA11" s="89">
        <v>27240.498749999999</v>
      </c>
      <c r="AB11" s="89">
        <v>22784.262170000002</v>
      </c>
      <c r="AC11" s="89">
        <v>1308.8577</v>
      </c>
      <c r="AD11" s="89">
        <v>209048.51683000001</v>
      </c>
      <c r="AE11" s="89">
        <v>7983165.5018600011</v>
      </c>
      <c r="AF11" s="89">
        <v>852420.33273999998</v>
      </c>
      <c r="AG11" s="89">
        <v>359662.12425999995</v>
      </c>
      <c r="AH11" s="89">
        <v>0</v>
      </c>
      <c r="AI11" s="89">
        <v>35991.490809999996</v>
      </c>
      <c r="AJ11" s="372">
        <v>6735091.5540500004</v>
      </c>
    </row>
    <row r="12" spans="1:98" x14ac:dyDescent="0.25">
      <c r="A12" s="64">
        <v>6</v>
      </c>
      <c r="B12" s="87"/>
      <c r="C12" s="84" t="s">
        <v>546</v>
      </c>
      <c r="D12" s="89">
        <v>190238.75771999999</v>
      </c>
      <c r="E12" s="89">
        <v>261945.21027000001</v>
      </c>
      <c r="F12" s="89">
        <v>425908.08272000001</v>
      </c>
      <c r="G12" s="89">
        <v>313298.82892999996</v>
      </c>
      <c r="H12" s="89">
        <v>1191390.8796399999</v>
      </c>
      <c r="I12" s="89">
        <v>227139.37864000001</v>
      </c>
      <c r="J12" s="89">
        <v>217039.79738</v>
      </c>
      <c r="K12" s="89">
        <v>7875.6</v>
      </c>
      <c r="L12" s="89">
        <v>14991.40776</v>
      </c>
      <c r="M12" s="89">
        <v>54716.113420000001</v>
      </c>
      <c r="N12" s="89">
        <v>246836.38725999999</v>
      </c>
      <c r="O12" s="89">
        <v>29422.35167</v>
      </c>
      <c r="P12" s="89">
        <v>32429.34491</v>
      </c>
      <c r="Q12" s="89">
        <v>85860.284719999996</v>
      </c>
      <c r="R12" s="89">
        <v>916310.66575999989</v>
      </c>
      <c r="S12" s="89">
        <v>6811.0044900000003</v>
      </c>
      <c r="T12" s="89">
        <v>33804.062660000003</v>
      </c>
      <c r="U12" s="89">
        <v>3311.5786800000001</v>
      </c>
      <c r="V12" s="89">
        <v>2784.4420399999999</v>
      </c>
      <c r="W12" s="89">
        <v>21505.61249</v>
      </c>
      <c r="X12" s="89">
        <v>553.80375000000004</v>
      </c>
      <c r="Y12" s="89">
        <v>3292.5337100000002</v>
      </c>
      <c r="Z12" s="89">
        <v>3316.3718100000001</v>
      </c>
      <c r="AA12" s="89">
        <v>23362.34374</v>
      </c>
      <c r="AB12" s="89">
        <v>9789.4772899999989</v>
      </c>
      <c r="AC12" s="89">
        <v>147.36896999999999</v>
      </c>
      <c r="AD12" s="89">
        <v>108678.59963000001</v>
      </c>
      <c r="AE12" s="89">
        <v>2216380.1450299998</v>
      </c>
      <c r="AF12" s="89">
        <v>254711.98725999999</v>
      </c>
      <c r="AG12" s="89">
        <v>72491.963220000005</v>
      </c>
      <c r="AH12" s="89">
        <v>0</v>
      </c>
      <c r="AI12" s="89">
        <v>26802.246419999999</v>
      </c>
      <c r="AJ12" s="372">
        <v>1862373.9481300001</v>
      </c>
    </row>
    <row r="13" spans="1:98" x14ac:dyDescent="0.25">
      <c r="A13" s="187">
        <v>7</v>
      </c>
      <c r="B13" s="87"/>
      <c r="C13" s="84" t="s">
        <v>547</v>
      </c>
      <c r="D13" s="89">
        <v>945531.42048999993</v>
      </c>
      <c r="E13" s="89">
        <v>588046.00014999998</v>
      </c>
      <c r="F13" s="89">
        <v>1681032.42949</v>
      </c>
      <c r="G13" s="89">
        <v>432588.42177000002</v>
      </c>
      <c r="H13" s="89">
        <v>3647198.2718999991</v>
      </c>
      <c r="I13" s="89">
        <v>218153.02409000002</v>
      </c>
      <c r="J13" s="89">
        <v>352770.01115999999</v>
      </c>
      <c r="K13" s="89">
        <v>132988.86600000001</v>
      </c>
      <c r="L13" s="89">
        <v>148250.10281000001</v>
      </c>
      <c r="M13" s="89">
        <v>96291.910520000005</v>
      </c>
      <c r="N13" s="89">
        <v>346073.21484000003</v>
      </c>
      <c r="O13" s="89">
        <v>34440.66461</v>
      </c>
      <c r="P13" s="89">
        <v>134683.87410000002</v>
      </c>
      <c r="Q13" s="89">
        <v>42183.455390000003</v>
      </c>
      <c r="R13" s="89">
        <v>1505835.1235199999</v>
      </c>
      <c r="S13" s="89">
        <v>21312.882750000001</v>
      </c>
      <c r="T13" s="89">
        <v>29531.324120000001</v>
      </c>
      <c r="U13" s="89">
        <v>3885.04081</v>
      </c>
      <c r="V13" s="89">
        <v>4157.7699699999994</v>
      </c>
      <c r="W13" s="89">
        <v>14105.571100000001</v>
      </c>
      <c r="X13" s="89">
        <v>2485.0498299999999</v>
      </c>
      <c r="Y13" s="89">
        <v>4149.6006500000003</v>
      </c>
      <c r="Z13" s="89">
        <v>1614.1286</v>
      </c>
      <c r="AA13" s="89">
        <v>3878.1550099999999</v>
      </c>
      <c r="AB13" s="89">
        <v>12994.784879999999</v>
      </c>
      <c r="AC13" s="89">
        <v>1161.48873</v>
      </c>
      <c r="AD13" s="89">
        <v>99275.796449999994</v>
      </c>
      <c r="AE13" s="89">
        <v>5252309.1918699993</v>
      </c>
      <c r="AF13" s="89">
        <v>479062.08084000001</v>
      </c>
      <c r="AG13" s="89">
        <v>248699.78330000001</v>
      </c>
      <c r="AH13" s="89">
        <v>0</v>
      </c>
      <c r="AI13" s="89">
        <v>9189.2443899999998</v>
      </c>
      <c r="AJ13" s="372">
        <v>4515358.0833399994</v>
      </c>
    </row>
    <row r="14" spans="1:98" x14ac:dyDescent="0.25">
      <c r="A14" s="64">
        <v>8</v>
      </c>
      <c r="B14" s="87">
        <v>1307</v>
      </c>
      <c r="C14" s="84" t="s">
        <v>48</v>
      </c>
      <c r="D14" s="89">
        <v>0</v>
      </c>
      <c r="E14" s="89">
        <v>103859.1479</v>
      </c>
      <c r="F14" s="89">
        <v>267137.70594000001</v>
      </c>
      <c r="G14" s="89">
        <v>22937.689590000002</v>
      </c>
      <c r="H14" s="89">
        <v>393934.54343000002</v>
      </c>
      <c r="I14" s="89">
        <v>30072.587390000001</v>
      </c>
      <c r="J14" s="89">
        <v>49325.653019999998</v>
      </c>
      <c r="K14" s="89">
        <v>0</v>
      </c>
      <c r="L14" s="89">
        <v>44656.727339999998</v>
      </c>
      <c r="M14" s="89">
        <v>479.3</v>
      </c>
      <c r="N14" s="89">
        <v>118648.56464</v>
      </c>
      <c r="O14" s="89">
        <v>100</v>
      </c>
      <c r="P14" s="89">
        <v>1344.3390400000001</v>
      </c>
      <c r="Q14" s="89">
        <v>0</v>
      </c>
      <c r="R14" s="89">
        <v>244627.17142999999</v>
      </c>
      <c r="S14" s="89">
        <v>450</v>
      </c>
      <c r="T14" s="89">
        <v>265.84269999999998</v>
      </c>
      <c r="U14" s="89">
        <v>50</v>
      </c>
      <c r="V14" s="89">
        <v>0</v>
      </c>
      <c r="W14" s="89">
        <v>0</v>
      </c>
      <c r="X14" s="89">
        <v>463.31205</v>
      </c>
      <c r="Y14" s="89">
        <v>0</v>
      </c>
      <c r="Z14" s="89">
        <v>50</v>
      </c>
      <c r="AA14" s="89">
        <v>0</v>
      </c>
      <c r="AB14" s="89">
        <v>0</v>
      </c>
      <c r="AC14" s="89">
        <v>0</v>
      </c>
      <c r="AD14" s="89">
        <v>1279.1547499999999</v>
      </c>
      <c r="AE14" s="89">
        <v>639840.86960999994</v>
      </c>
      <c r="AF14" s="89">
        <v>118648.56464</v>
      </c>
      <c r="AG14" s="89">
        <v>45136.027340000001</v>
      </c>
      <c r="AH14" s="89">
        <v>0</v>
      </c>
      <c r="AI14" s="89">
        <v>0</v>
      </c>
      <c r="AJ14" s="372">
        <v>476056.27763000003</v>
      </c>
    </row>
    <row r="15" spans="1:98" x14ac:dyDescent="0.25">
      <c r="A15" s="187">
        <v>9</v>
      </c>
      <c r="B15" s="87">
        <v>1399</v>
      </c>
      <c r="C15" s="84" t="s">
        <v>54</v>
      </c>
      <c r="D15" s="89">
        <v>-7457.6105399999997</v>
      </c>
      <c r="E15" s="89">
        <v>-3509.9982599999998</v>
      </c>
      <c r="F15" s="89">
        <v>-105917.1085</v>
      </c>
      <c r="G15" s="89">
        <v>-171.25834</v>
      </c>
      <c r="H15" s="89">
        <v>-117055.97564</v>
      </c>
      <c r="I15" s="89">
        <v>-294.58902999999998</v>
      </c>
      <c r="J15" s="89">
        <v>-1156.1563799999999</v>
      </c>
      <c r="K15" s="89">
        <v>0</v>
      </c>
      <c r="L15" s="89">
        <v>0</v>
      </c>
      <c r="M15" s="89">
        <v>-6665.6495999999997</v>
      </c>
      <c r="N15" s="89">
        <v>-2.2999999999999998</v>
      </c>
      <c r="O15" s="89">
        <v>-5</v>
      </c>
      <c r="P15" s="89">
        <v>0</v>
      </c>
      <c r="Q15" s="89">
        <v>0</v>
      </c>
      <c r="R15" s="89">
        <v>-8123.6950100000004</v>
      </c>
      <c r="S15" s="89">
        <v>0</v>
      </c>
      <c r="T15" s="89">
        <v>0</v>
      </c>
      <c r="U15" s="89">
        <v>-72.466189999999997</v>
      </c>
      <c r="V15" s="89">
        <v>0</v>
      </c>
      <c r="W15" s="89">
        <v>-110.06780999999999</v>
      </c>
      <c r="X15" s="89">
        <v>0</v>
      </c>
      <c r="Y15" s="89">
        <v>0</v>
      </c>
      <c r="Z15" s="89">
        <v>-2.5</v>
      </c>
      <c r="AA15" s="89">
        <v>0</v>
      </c>
      <c r="AB15" s="89">
        <v>0</v>
      </c>
      <c r="AC15" s="89">
        <v>0</v>
      </c>
      <c r="AD15" s="89">
        <v>-185.03399999999999</v>
      </c>
      <c r="AE15" s="89">
        <v>-125364.70465</v>
      </c>
      <c r="AF15" s="89">
        <v>-2.2999999999999998</v>
      </c>
      <c r="AG15" s="89">
        <v>-6665.6495999999997</v>
      </c>
      <c r="AH15" s="89">
        <v>0</v>
      </c>
      <c r="AI15" s="89">
        <v>0</v>
      </c>
      <c r="AJ15" s="372">
        <v>-118696.75505000001</v>
      </c>
    </row>
    <row r="16" spans="1:98" s="14" customFormat="1" x14ac:dyDescent="0.25">
      <c r="A16" s="64">
        <v>10</v>
      </c>
      <c r="B16" s="13">
        <v>14</v>
      </c>
      <c r="C16" s="14" t="s">
        <v>737</v>
      </c>
      <c r="D16" s="26">
        <v>3539759.8913699999</v>
      </c>
      <c r="E16" s="26">
        <v>4085139.7305800002</v>
      </c>
      <c r="F16" s="26">
        <v>6487738.9513699999</v>
      </c>
      <c r="G16" s="26">
        <v>3416029.6936499998</v>
      </c>
      <c r="H16" s="26">
        <v>17528668.266970001</v>
      </c>
      <c r="I16" s="26">
        <v>1143136.90023</v>
      </c>
      <c r="J16" s="26">
        <v>2313945.3801000002</v>
      </c>
      <c r="K16" s="26">
        <v>199130.22899999999</v>
      </c>
      <c r="L16" s="26">
        <v>1727492.0245999999</v>
      </c>
      <c r="M16" s="26">
        <v>593588.75061999995</v>
      </c>
      <c r="N16" s="26">
        <v>2373342.5422299998</v>
      </c>
      <c r="O16" s="26">
        <v>334763.70279000001</v>
      </c>
      <c r="P16" s="26">
        <v>521447.82316000003</v>
      </c>
      <c r="Q16" s="26">
        <v>511249.95809999999</v>
      </c>
      <c r="R16" s="26">
        <v>9718097.3108300008</v>
      </c>
      <c r="S16" s="26">
        <v>420021.34649000003</v>
      </c>
      <c r="T16" s="26">
        <v>118608.07695</v>
      </c>
      <c r="U16" s="26">
        <v>29054.89717</v>
      </c>
      <c r="V16" s="26">
        <v>26457.960490000001</v>
      </c>
      <c r="W16" s="26">
        <v>96964.305129999993</v>
      </c>
      <c r="X16" s="26">
        <v>13551.73641</v>
      </c>
      <c r="Y16" s="26">
        <v>65410.586929999998</v>
      </c>
      <c r="Z16" s="26">
        <v>15386.2863</v>
      </c>
      <c r="AA16" s="26">
        <v>73425.108689999994</v>
      </c>
      <c r="AB16" s="26">
        <v>147344.30460999999</v>
      </c>
      <c r="AC16" s="26">
        <v>77072.674220000001</v>
      </c>
      <c r="AD16" s="26">
        <v>1083297.28339</v>
      </c>
      <c r="AE16" s="26">
        <v>28330062.861190002</v>
      </c>
      <c r="AF16" s="26">
        <v>2572472.7712299996</v>
      </c>
      <c r="AG16" s="26">
        <v>2347538.7357099997</v>
      </c>
      <c r="AH16" s="26">
        <v>0</v>
      </c>
      <c r="AI16" s="26">
        <v>215908.36984</v>
      </c>
      <c r="AJ16" s="379">
        <v>23194142.984409999</v>
      </c>
      <c r="AL16" s="64"/>
    </row>
    <row r="17" spans="1:38" x14ac:dyDescent="0.25">
      <c r="A17" s="187">
        <v>11</v>
      </c>
      <c r="B17" s="85"/>
      <c r="C17" s="42" t="s">
        <v>1011</v>
      </c>
      <c r="D17" s="89">
        <v>1900367.4679799997</v>
      </c>
      <c r="E17" s="89">
        <v>1574002.2701799998</v>
      </c>
      <c r="F17" s="89">
        <v>2841025.8595500006</v>
      </c>
      <c r="G17" s="89">
        <v>2225971.9124699999</v>
      </c>
      <c r="H17" s="89">
        <v>8541367.5101799984</v>
      </c>
      <c r="I17" s="89">
        <v>633320.96672000003</v>
      </c>
      <c r="J17" s="89">
        <v>1730263.55055</v>
      </c>
      <c r="K17" s="89">
        <v>218660.02100000001</v>
      </c>
      <c r="L17" s="89">
        <v>109787.96369</v>
      </c>
      <c r="M17" s="89">
        <v>66139.371959999989</v>
      </c>
      <c r="N17" s="89">
        <v>2059691.5979099998</v>
      </c>
      <c r="O17" s="89">
        <v>119494.77620000001</v>
      </c>
      <c r="P17" s="89">
        <v>351912.41169000004</v>
      </c>
      <c r="Q17" s="89">
        <v>10.826280000000001</v>
      </c>
      <c r="R17" s="89">
        <v>5289281.4860000005</v>
      </c>
      <c r="S17" s="89">
        <v>334010.51579000015</v>
      </c>
      <c r="T17" s="89">
        <v>58063.880989999983</v>
      </c>
      <c r="U17" s="89">
        <v>15482.552459999999</v>
      </c>
      <c r="V17" s="89">
        <v>5581.5761899999998</v>
      </c>
      <c r="W17" s="89">
        <v>90051.096049999993</v>
      </c>
      <c r="X17" s="89">
        <v>893.85298999999998</v>
      </c>
      <c r="Y17" s="89">
        <v>0</v>
      </c>
      <c r="Z17" s="89">
        <v>9703.1638000000003</v>
      </c>
      <c r="AA17" s="89">
        <v>0</v>
      </c>
      <c r="AB17" s="89">
        <v>18389.993460000002</v>
      </c>
      <c r="AC17" s="89">
        <v>0</v>
      </c>
      <c r="AD17" s="89">
        <v>532176.63173000002</v>
      </c>
      <c r="AE17" s="89">
        <v>14362825.627909999</v>
      </c>
      <c r="AF17" s="89">
        <v>2278351.6189100007</v>
      </c>
      <c r="AG17" s="89">
        <v>181508.91184000007</v>
      </c>
      <c r="AH17" s="89">
        <v>0</v>
      </c>
      <c r="AI17" s="89">
        <v>0</v>
      </c>
      <c r="AJ17" s="372">
        <v>11902965.097159997</v>
      </c>
    </row>
    <row r="18" spans="1:38" x14ac:dyDescent="0.25">
      <c r="A18" s="64">
        <v>12</v>
      </c>
      <c r="B18" s="85"/>
      <c r="C18" s="42" t="s">
        <v>1822</v>
      </c>
      <c r="D18" s="89">
        <v>1401643.7419300003</v>
      </c>
      <c r="E18" s="89">
        <v>1804554.91359</v>
      </c>
      <c r="F18" s="89">
        <v>2572578.1248300006</v>
      </c>
      <c r="G18" s="89">
        <v>1073723.4504999998</v>
      </c>
      <c r="H18" s="89">
        <v>6852500.230849999</v>
      </c>
      <c r="I18" s="89">
        <v>532242.30754999991</v>
      </c>
      <c r="J18" s="89">
        <v>604036.06449000014</v>
      </c>
      <c r="K18" s="89">
        <v>0</v>
      </c>
      <c r="L18" s="89">
        <v>1846138.1539800002</v>
      </c>
      <c r="M18" s="89">
        <v>488330.82298</v>
      </c>
      <c r="N18" s="89">
        <v>318848.20833000005</v>
      </c>
      <c r="O18" s="89">
        <v>150623.79714000004</v>
      </c>
      <c r="P18" s="89">
        <v>158236.00356000001</v>
      </c>
      <c r="Q18" s="89">
        <v>305218.42778999999</v>
      </c>
      <c r="R18" s="89">
        <v>4403673.785819998</v>
      </c>
      <c r="S18" s="89">
        <v>4126.6167800000003</v>
      </c>
      <c r="T18" s="89">
        <v>63138.511710000006</v>
      </c>
      <c r="U18" s="89">
        <v>8887.2423700000036</v>
      </c>
      <c r="V18" s="89">
        <v>21491.52821</v>
      </c>
      <c r="W18" s="89">
        <v>765.25122999999985</v>
      </c>
      <c r="X18" s="89">
        <v>13602.537900000001</v>
      </c>
      <c r="Y18" s="89">
        <v>4840.2188399999995</v>
      </c>
      <c r="Z18" s="89">
        <v>4624.0018500000015</v>
      </c>
      <c r="AA18" s="89">
        <v>0</v>
      </c>
      <c r="AB18" s="89">
        <v>54309.68486999999</v>
      </c>
      <c r="AC18" s="89">
        <v>0</v>
      </c>
      <c r="AD18" s="89">
        <v>175785.59376000005</v>
      </c>
      <c r="AE18" s="89">
        <v>11431959.610430004</v>
      </c>
      <c r="AF18" s="89">
        <v>318848.20833000005</v>
      </c>
      <c r="AG18" s="89">
        <v>2355960.5051700012</v>
      </c>
      <c r="AH18" s="89">
        <v>0</v>
      </c>
      <c r="AI18" s="89">
        <v>4840.2188399999995</v>
      </c>
      <c r="AJ18" s="372">
        <v>8752310.6780900024</v>
      </c>
    </row>
    <row r="19" spans="1:38" x14ac:dyDescent="0.25">
      <c r="A19" s="187">
        <v>13</v>
      </c>
      <c r="B19" s="85"/>
      <c r="C19" s="42" t="s">
        <v>1010</v>
      </c>
      <c r="D19" s="89">
        <v>203986.60846000002</v>
      </c>
      <c r="E19" s="89">
        <v>530659.00204000005</v>
      </c>
      <c r="F19" s="89">
        <v>746895.33528</v>
      </c>
      <c r="G19" s="89">
        <v>256755.66050000003</v>
      </c>
      <c r="H19" s="89">
        <v>1738296.6062800002</v>
      </c>
      <c r="I19" s="89">
        <v>48378.040329999996</v>
      </c>
      <c r="J19" s="89">
        <v>69799.925629999998</v>
      </c>
      <c r="K19" s="89">
        <v>0</v>
      </c>
      <c r="L19" s="89">
        <v>0</v>
      </c>
      <c r="M19" s="89">
        <v>91783.738769999982</v>
      </c>
      <c r="N19" s="89">
        <v>112376.08881</v>
      </c>
      <c r="O19" s="89">
        <v>36061.351639999993</v>
      </c>
      <c r="P19" s="89">
        <v>18468.821100000001</v>
      </c>
      <c r="Q19" s="89">
        <v>67.964110000000005</v>
      </c>
      <c r="R19" s="89">
        <v>376935.93038999999</v>
      </c>
      <c r="S19" s="89">
        <v>20484.425500000005</v>
      </c>
      <c r="T19" s="89">
        <v>1341.51593</v>
      </c>
      <c r="U19" s="89">
        <v>26.72221</v>
      </c>
      <c r="V19" s="89">
        <v>120.94920999999999</v>
      </c>
      <c r="W19" s="89">
        <v>168.03</v>
      </c>
      <c r="X19" s="89">
        <v>1E-3</v>
      </c>
      <c r="Y19" s="89">
        <v>0</v>
      </c>
      <c r="Z19" s="89">
        <v>1827.3770399999999</v>
      </c>
      <c r="AA19" s="89">
        <v>0</v>
      </c>
      <c r="AB19" s="89">
        <v>12021.495010000001</v>
      </c>
      <c r="AC19" s="89">
        <v>0</v>
      </c>
      <c r="AD19" s="89">
        <v>35990.515900000006</v>
      </c>
      <c r="AE19" s="89">
        <v>2151223.0525699998</v>
      </c>
      <c r="AF19" s="89">
        <v>112376.08881</v>
      </c>
      <c r="AG19" s="89">
        <v>91904.687979999988</v>
      </c>
      <c r="AH19" s="89">
        <v>0</v>
      </c>
      <c r="AI19" s="89">
        <v>0</v>
      </c>
      <c r="AJ19" s="372">
        <v>1946942.2757800005</v>
      </c>
    </row>
    <row r="20" spans="1:38" x14ac:dyDescent="0.25">
      <c r="A20" s="64">
        <v>14</v>
      </c>
      <c r="B20" s="85"/>
      <c r="C20" s="42" t="s">
        <v>1823</v>
      </c>
      <c r="D20" s="89">
        <v>205021.53043999997</v>
      </c>
      <c r="E20" s="89">
        <v>11446.83232</v>
      </c>
      <c r="F20" s="89">
        <v>1214891.3107</v>
      </c>
      <c r="G20" s="89">
        <v>19331.865970000003</v>
      </c>
      <c r="H20" s="89">
        <v>1450691.5394300001</v>
      </c>
      <c r="I20" s="89">
        <v>6118.8669499999996</v>
      </c>
      <c r="J20" s="89">
        <v>0</v>
      </c>
      <c r="K20" s="89">
        <v>0</v>
      </c>
      <c r="L20" s="89">
        <v>0</v>
      </c>
      <c r="M20" s="89">
        <v>1.7000000000000001E-2</v>
      </c>
      <c r="N20" s="89">
        <v>3219.4489000000008</v>
      </c>
      <c r="O20" s="89">
        <v>62854.743900000001</v>
      </c>
      <c r="P20" s="89">
        <v>5997.0461500000001</v>
      </c>
      <c r="Q20" s="89">
        <v>282269.23160000006</v>
      </c>
      <c r="R20" s="89">
        <v>360459.35449999996</v>
      </c>
      <c r="S20" s="89">
        <v>70210.180170000007</v>
      </c>
      <c r="T20" s="89">
        <v>190.37083000000001</v>
      </c>
      <c r="U20" s="89">
        <v>7025.5519900000008</v>
      </c>
      <c r="V20" s="89">
        <v>1546.8931500000003</v>
      </c>
      <c r="W20" s="89">
        <v>8788.8888299999981</v>
      </c>
      <c r="X20" s="89">
        <v>741.30238999999995</v>
      </c>
      <c r="Y20" s="89">
        <v>64319.351939999979</v>
      </c>
      <c r="Z20" s="89">
        <v>106.72945</v>
      </c>
      <c r="AA20" s="89">
        <v>80220.60904000001</v>
      </c>
      <c r="AB20" s="89">
        <v>74945.446920000002</v>
      </c>
      <c r="AC20" s="89">
        <v>82607.684670000002</v>
      </c>
      <c r="AD20" s="89">
        <v>390703.00938000006</v>
      </c>
      <c r="AE20" s="89">
        <v>2201853.9033100004</v>
      </c>
      <c r="AF20" s="89">
        <v>3219.4489000000008</v>
      </c>
      <c r="AG20" s="89">
        <v>1546.9101500000004</v>
      </c>
      <c r="AH20" s="89">
        <v>0</v>
      </c>
      <c r="AI20" s="89">
        <v>227147.64565000002</v>
      </c>
      <c r="AJ20" s="372">
        <v>1969939.89861</v>
      </c>
    </row>
    <row r="21" spans="1:38" x14ac:dyDescent="0.25">
      <c r="A21" s="64">
        <v>18</v>
      </c>
      <c r="B21" s="85"/>
      <c r="C21" s="42" t="s">
        <v>1824</v>
      </c>
      <c r="D21" s="89">
        <v>0</v>
      </c>
      <c r="E21" s="89">
        <v>49021.718430000008</v>
      </c>
      <c r="F21" s="89">
        <v>6180.3046399999994</v>
      </c>
      <c r="G21" s="89">
        <v>0</v>
      </c>
      <c r="H21" s="89">
        <v>55202.023070000003</v>
      </c>
      <c r="I21" s="89">
        <v>0</v>
      </c>
      <c r="J21" s="89">
        <v>0</v>
      </c>
      <c r="K21" s="89">
        <v>0</v>
      </c>
      <c r="L21" s="89">
        <v>0</v>
      </c>
      <c r="M21" s="89">
        <v>3132.4546500000001</v>
      </c>
      <c r="N21" s="89">
        <v>417.45220999999998</v>
      </c>
      <c r="O21" s="89">
        <v>0</v>
      </c>
      <c r="P21" s="89">
        <v>0</v>
      </c>
      <c r="Q21" s="89">
        <v>0</v>
      </c>
      <c r="R21" s="89">
        <v>3549.9068600000001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0</v>
      </c>
      <c r="Z21" s="89">
        <v>0</v>
      </c>
      <c r="AA21" s="89">
        <v>0</v>
      </c>
      <c r="AB21" s="89">
        <v>0</v>
      </c>
      <c r="AC21" s="89">
        <v>0</v>
      </c>
      <c r="AD21" s="89">
        <v>0</v>
      </c>
      <c r="AE21" s="89">
        <v>58751.929930000013</v>
      </c>
      <c r="AF21" s="89">
        <v>417.45220999999998</v>
      </c>
      <c r="AG21" s="89">
        <v>3132.4546500000001</v>
      </c>
      <c r="AH21" s="89">
        <v>0</v>
      </c>
      <c r="AI21" s="89">
        <v>0</v>
      </c>
      <c r="AJ21" s="372">
        <v>55202.023070000003</v>
      </c>
    </row>
    <row r="22" spans="1:38" x14ac:dyDescent="0.25">
      <c r="A22" s="187">
        <v>19</v>
      </c>
      <c r="B22" s="85"/>
      <c r="C22" s="42" t="s">
        <v>1012</v>
      </c>
      <c r="D22" s="89">
        <v>2730.88132</v>
      </c>
      <c r="E22" s="89">
        <v>346897.31413000001</v>
      </c>
      <c r="F22" s="89">
        <v>15305.024560000002</v>
      </c>
      <c r="G22" s="89">
        <v>588.46823999999992</v>
      </c>
      <c r="H22" s="89">
        <v>365521.68825000006</v>
      </c>
      <c r="I22" s="89">
        <v>0</v>
      </c>
      <c r="J22" s="89">
        <v>3752.3604599999999</v>
      </c>
      <c r="K22" s="89">
        <v>0</v>
      </c>
      <c r="L22" s="89">
        <v>0</v>
      </c>
      <c r="M22" s="89">
        <v>0</v>
      </c>
      <c r="N22" s="89">
        <v>0</v>
      </c>
      <c r="O22" s="89">
        <v>234.23077999999998</v>
      </c>
      <c r="P22" s="89">
        <v>2831.69157</v>
      </c>
      <c r="Q22" s="89">
        <v>0</v>
      </c>
      <c r="R22" s="89">
        <v>6818.2828099999997</v>
      </c>
      <c r="S22" s="89">
        <v>201.23177000000001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  <c r="Z22" s="89">
        <v>0</v>
      </c>
      <c r="AA22" s="89">
        <v>0</v>
      </c>
      <c r="AB22" s="89">
        <v>0</v>
      </c>
      <c r="AC22" s="89">
        <v>0</v>
      </c>
      <c r="AD22" s="89">
        <v>201.23177000000001</v>
      </c>
      <c r="AE22" s="89">
        <v>372541.20283000014</v>
      </c>
      <c r="AF22" s="89">
        <v>0</v>
      </c>
      <c r="AG22" s="89">
        <v>0</v>
      </c>
      <c r="AH22" s="89">
        <v>0</v>
      </c>
      <c r="AI22" s="89">
        <v>0</v>
      </c>
      <c r="AJ22" s="372">
        <v>372541.20283000014</v>
      </c>
    </row>
    <row r="23" spans="1:38" x14ac:dyDescent="0.25">
      <c r="A23" s="64">
        <v>20</v>
      </c>
      <c r="B23" s="85"/>
      <c r="C23" s="42" t="s">
        <v>1013</v>
      </c>
      <c r="D23" s="89">
        <v>0</v>
      </c>
      <c r="E23" s="89">
        <v>0</v>
      </c>
      <c r="F23" s="89">
        <v>0</v>
      </c>
      <c r="G23" s="89">
        <v>0</v>
      </c>
      <c r="H23" s="89">
        <v>0</v>
      </c>
      <c r="I23" s="89">
        <v>0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0</v>
      </c>
      <c r="X23" s="89">
        <v>0</v>
      </c>
      <c r="Y23" s="89">
        <v>0</v>
      </c>
      <c r="Z23" s="89">
        <v>0</v>
      </c>
      <c r="AA23" s="89">
        <v>0</v>
      </c>
      <c r="AB23" s="89">
        <v>0</v>
      </c>
      <c r="AC23" s="89">
        <v>0</v>
      </c>
      <c r="AD23" s="89">
        <v>0</v>
      </c>
      <c r="AE23" s="89">
        <v>0</v>
      </c>
      <c r="AF23" s="89">
        <v>0</v>
      </c>
      <c r="AG23" s="89">
        <v>0</v>
      </c>
      <c r="AH23" s="89">
        <v>0</v>
      </c>
      <c r="AI23" s="89">
        <v>0</v>
      </c>
      <c r="AJ23" s="372">
        <v>0</v>
      </c>
    </row>
    <row r="24" spans="1:38" x14ac:dyDescent="0.25">
      <c r="A24" s="64">
        <v>22</v>
      </c>
      <c r="B24" s="85">
        <v>1499</v>
      </c>
      <c r="C24" s="84" t="s">
        <v>1525</v>
      </c>
      <c r="D24" s="89">
        <v>-173990.33876000001</v>
      </c>
      <c r="E24" s="89">
        <v>-231442.32011</v>
      </c>
      <c r="F24" s="89">
        <v>-909137.00818999996</v>
      </c>
      <c r="G24" s="89">
        <v>-160341.66403000001</v>
      </c>
      <c r="H24" s="89">
        <v>-1474911.33109</v>
      </c>
      <c r="I24" s="89">
        <v>-76923.281319999995</v>
      </c>
      <c r="J24" s="89">
        <v>-93906.521030000004</v>
      </c>
      <c r="K24" s="89">
        <v>-19529.792000000001</v>
      </c>
      <c r="L24" s="89">
        <v>-228434.09307</v>
      </c>
      <c r="M24" s="89">
        <v>-55797.654739999998</v>
      </c>
      <c r="N24" s="89">
        <v>-121210.25393000001</v>
      </c>
      <c r="O24" s="89">
        <v>-34505.19687</v>
      </c>
      <c r="P24" s="89">
        <v>-15998.15091</v>
      </c>
      <c r="Q24" s="89">
        <v>-76316.491680000006</v>
      </c>
      <c r="R24" s="89">
        <v>-722621.43554999994</v>
      </c>
      <c r="S24" s="89">
        <v>-9011.6235199999992</v>
      </c>
      <c r="T24" s="89">
        <v>-4126.2025100000001</v>
      </c>
      <c r="U24" s="89">
        <v>-2367.1718599999999</v>
      </c>
      <c r="V24" s="89">
        <v>-2282.9862699999999</v>
      </c>
      <c r="W24" s="89">
        <v>-2808.9609799999998</v>
      </c>
      <c r="X24" s="89">
        <v>-1685.95787</v>
      </c>
      <c r="Y24" s="89">
        <v>-3748.9838500000001</v>
      </c>
      <c r="Z24" s="89">
        <v>-874.98584000000005</v>
      </c>
      <c r="AA24" s="89">
        <v>-6795.5003500000003</v>
      </c>
      <c r="AB24" s="89">
        <v>-12322.31565</v>
      </c>
      <c r="AC24" s="89">
        <v>-5535.0104499999998</v>
      </c>
      <c r="AD24" s="89">
        <v>-51559.69915</v>
      </c>
      <c r="AE24" s="89">
        <v>-2249092.4657899998</v>
      </c>
      <c r="AF24" s="89">
        <v>-140740.04593000002</v>
      </c>
      <c r="AG24" s="89">
        <v>-286514.73407999997</v>
      </c>
      <c r="AH24" s="89">
        <v>0</v>
      </c>
      <c r="AI24" s="89">
        <v>-16079.494650000001</v>
      </c>
      <c r="AJ24" s="372">
        <v>-1805758.1911299999</v>
      </c>
    </row>
    <row r="25" spans="1:38" x14ac:dyDescent="0.25">
      <c r="A25" s="187">
        <v>23</v>
      </c>
      <c r="B25" s="85">
        <v>149905</v>
      </c>
      <c r="C25" s="84" t="s">
        <v>1526</v>
      </c>
      <c r="D25" s="89">
        <v>-30500.253250000002</v>
      </c>
      <c r="E25" s="89">
        <v>-21877.960419999999</v>
      </c>
      <c r="F25" s="89">
        <v>-194012.22865</v>
      </c>
      <c r="G25" s="89">
        <v>-32403.646420000001</v>
      </c>
      <c r="H25" s="89">
        <v>-278794.08873999998</v>
      </c>
      <c r="I25" s="89">
        <v>-14526.189679999999</v>
      </c>
      <c r="J25" s="89">
        <v>-32696.11809</v>
      </c>
      <c r="K25" s="89">
        <v>-6747.5959999999995</v>
      </c>
      <c r="L25" s="89">
        <v>-2742.8963100000001</v>
      </c>
      <c r="M25" s="89">
        <v>-4726.1378599999998</v>
      </c>
      <c r="N25" s="89">
        <v>-60128.788690000001</v>
      </c>
      <c r="O25" s="89">
        <v>-7431.2772000000004</v>
      </c>
      <c r="P25" s="89">
        <v>-3818.6468799999998</v>
      </c>
      <c r="Q25" s="89">
        <v>-0.12803</v>
      </c>
      <c r="R25" s="89">
        <v>-132817.77873999998</v>
      </c>
      <c r="S25" s="89">
        <v>-5123.9683100000002</v>
      </c>
      <c r="T25" s="89">
        <v>-751.22303999999997</v>
      </c>
      <c r="U25" s="89">
        <v>-214.91826</v>
      </c>
      <c r="V25" s="89">
        <v>-69.020250000000004</v>
      </c>
      <c r="W25" s="89">
        <v>-895.10528999999997</v>
      </c>
      <c r="X25" s="89">
        <v>-24.73113</v>
      </c>
      <c r="Y25" s="89">
        <v>0</v>
      </c>
      <c r="Z25" s="89">
        <v>-109.62009999999999</v>
      </c>
      <c r="AA25" s="89">
        <v>0</v>
      </c>
      <c r="AB25" s="89">
        <v>-351.71501000000001</v>
      </c>
      <c r="AC25" s="89">
        <v>0</v>
      </c>
      <c r="AD25" s="89">
        <v>-7540.3013900000005</v>
      </c>
      <c r="AE25" s="89">
        <v>-419152.16886999994</v>
      </c>
      <c r="AF25" s="89">
        <v>-66876.384690000006</v>
      </c>
      <c r="AG25" s="89">
        <v>-7538.0544200000004</v>
      </c>
      <c r="AH25" s="89">
        <v>0</v>
      </c>
      <c r="AI25" s="89">
        <v>0</v>
      </c>
      <c r="AJ25" s="372">
        <v>-344737.72976000002</v>
      </c>
    </row>
    <row r="26" spans="1:38" x14ac:dyDescent="0.25">
      <c r="A26" s="64">
        <v>24</v>
      </c>
      <c r="B26" s="85">
        <v>149910</v>
      </c>
      <c r="C26" s="84" t="s">
        <v>1527</v>
      </c>
      <c r="D26" s="89">
        <v>-25659.532090000001</v>
      </c>
      <c r="E26" s="89">
        <v>-69698.828569999998</v>
      </c>
      <c r="F26" s="89">
        <v>-94458.763290000003</v>
      </c>
      <c r="G26" s="89">
        <v>-25918.071100000001</v>
      </c>
      <c r="H26" s="89">
        <v>-215735.19505000001</v>
      </c>
      <c r="I26" s="89">
        <v>-23808.912049999999</v>
      </c>
      <c r="J26" s="89">
        <v>-17904.663479999999</v>
      </c>
      <c r="K26" s="89">
        <v>0</v>
      </c>
      <c r="L26" s="89">
        <v>-55537.939469999998</v>
      </c>
      <c r="M26" s="89">
        <v>-11390.806430000001</v>
      </c>
      <c r="N26" s="89">
        <v>-12945.63643</v>
      </c>
      <c r="O26" s="89">
        <v>-3279.0404100000001</v>
      </c>
      <c r="P26" s="89">
        <v>-4035.2131199999999</v>
      </c>
      <c r="Q26" s="89">
        <v>-20988.803230000001</v>
      </c>
      <c r="R26" s="89">
        <v>-149891.01462</v>
      </c>
      <c r="S26" s="89">
        <v>-110.13973</v>
      </c>
      <c r="T26" s="89">
        <v>-1969.23849</v>
      </c>
      <c r="U26" s="89">
        <v>-707.51007000000004</v>
      </c>
      <c r="V26" s="89">
        <v>-1114.1247000000001</v>
      </c>
      <c r="W26" s="89">
        <v>-5.08324</v>
      </c>
      <c r="X26" s="89">
        <v>-739.00981000000002</v>
      </c>
      <c r="Y26" s="89">
        <v>-240.88247000000001</v>
      </c>
      <c r="Z26" s="89">
        <v>-223.81917999999999</v>
      </c>
      <c r="AA26" s="89">
        <v>0</v>
      </c>
      <c r="AB26" s="89">
        <v>-918.69061999999997</v>
      </c>
      <c r="AC26" s="89">
        <v>0</v>
      </c>
      <c r="AD26" s="89">
        <v>-6028.4983100000018</v>
      </c>
      <c r="AE26" s="89">
        <v>-371654.70798000001</v>
      </c>
      <c r="AF26" s="89">
        <v>-12945.63643</v>
      </c>
      <c r="AG26" s="89">
        <v>-68042.870599999995</v>
      </c>
      <c r="AH26" s="89">
        <v>0</v>
      </c>
      <c r="AI26" s="89">
        <v>-240.88247000000001</v>
      </c>
      <c r="AJ26" s="372">
        <v>-290425.31848000007</v>
      </c>
    </row>
    <row r="27" spans="1:38" x14ac:dyDescent="0.25">
      <c r="A27" s="187">
        <v>25</v>
      </c>
      <c r="B27" s="85">
        <v>149915</v>
      </c>
      <c r="C27" s="84" t="s">
        <v>1528</v>
      </c>
      <c r="D27" s="89">
        <v>-4558.0558000000001</v>
      </c>
      <c r="E27" s="89">
        <v>-13645.04595</v>
      </c>
      <c r="F27" s="89">
        <v>-20427.2045</v>
      </c>
      <c r="G27" s="89">
        <v>-5127.0755399999998</v>
      </c>
      <c r="H27" s="89">
        <v>-43757.381789999999</v>
      </c>
      <c r="I27" s="89">
        <v>-940.33501999999999</v>
      </c>
      <c r="J27" s="89">
        <v>-1980.38681</v>
      </c>
      <c r="K27" s="89">
        <v>0</v>
      </c>
      <c r="L27" s="89">
        <v>0</v>
      </c>
      <c r="M27" s="89">
        <v>-1454.12087</v>
      </c>
      <c r="N27" s="89">
        <v>-3326.2233299999998</v>
      </c>
      <c r="O27" s="89">
        <v>-729.62661000000003</v>
      </c>
      <c r="P27" s="89">
        <v>-396.44130999999999</v>
      </c>
      <c r="Q27" s="89">
        <v>-34.564419999999998</v>
      </c>
      <c r="R27" s="89">
        <v>-8861.6983700000001</v>
      </c>
      <c r="S27" s="89">
        <v>-304.92756000000003</v>
      </c>
      <c r="T27" s="89">
        <v>-16.846</v>
      </c>
      <c r="U27" s="89">
        <v>-0.26722000000000001</v>
      </c>
      <c r="V27" s="89">
        <v>-3.0200800000000001</v>
      </c>
      <c r="W27" s="89">
        <v>-1.25118</v>
      </c>
      <c r="X27" s="89">
        <v>-1E-3</v>
      </c>
      <c r="Y27" s="89">
        <v>0</v>
      </c>
      <c r="Z27" s="89">
        <v>-59.78002</v>
      </c>
      <c r="AA27" s="89">
        <v>0</v>
      </c>
      <c r="AB27" s="89">
        <v>-294.93549999999999</v>
      </c>
      <c r="AC27" s="89">
        <v>0</v>
      </c>
      <c r="AD27" s="89">
        <v>-681.02855999999997</v>
      </c>
      <c r="AE27" s="89">
        <v>-53300.108719999997</v>
      </c>
      <c r="AF27" s="89">
        <v>-3326.2233299999998</v>
      </c>
      <c r="AG27" s="89">
        <v>-1457.14095</v>
      </c>
      <c r="AH27" s="89">
        <v>0</v>
      </c>
      <c r="AI27" s="89">
        <v>0</v>
      </c>
      <c r="AJ27" s="372">
        <v>-48516.744439999988</v>
      </c>
    </row>
    <row r="28" spans="1:38" x14ac:dyDescent="0.25">
      <c r="A28" s="64">
        <v>26</v>
      </c>
      <c r="B28" s="85">
        <v>149920</v>
      </c>
      <c r="C28" s="84" t="s">
        <v>1529</v>
      </c>
      <c r="D28" s="89">
        <v>-4210.5074400000003</v>
      </c>
      <c r="E28" s="89">
        <v>-1273.3433199999999</v>
      </c>
      <c r="F28" s="89">
        <v>-19606.05141</v>
      </c>
      <c r="G28" s="89">
        <v>-597.20451000000003</v>
      </c>
      <c r="H28" s="89">
        <v>-25687.106680000001</v>
      </c>
      <c r="I28" s="89">
        <v>-421.59976</v>
      </c>
      <c r="J28" s="89">
        <v>0</v>
      </c>
      <c r="K28" s="89">
        <v>0</v>
      </c>
      <c r="L28" s="89">
        <v>0</v>
      </c>
      <c r="M28" s="89">
        <v>-1.4999999999999999E-2</v>
      </c>
      <c r="N28" s="89">
        <v>-142.87599</v>
      </c>
      <c r="O28" s="89">
        <v>-1247.2722100000001</v>
      </c>
      <c r="P28" s="89">
        <v>-224.36082999999999</v>
      </c>
      <c r="Q28" s="89">
        <v>-23008.551189999998</v>
      </c>
      <c r="R28" s="89">
        <v>-25044.67498</v>
      </c>
      <c r="S28" s="89">
        <v>-1326.6002100000001</v>
      </c>
      <c r="T28" s="89">
        <v>-2.2848099999999998</v>
      </c>
      <c r="U28" s="89">
        <v>-814.68161999999995</v>
      </c>
      <c r="V28" s="89">
        <v>-49.631019999999999</v>
      </c>
      <c r="W28" s="89">
        <v>-148.40708000000001</v>
      </c>
      <c r="X28" s="89">
        <v>-206.93087</v>
      </c>
      <c r="Y28" s="89">
        <v>-859.71217999999999</v>
      </c>
      <c r="Z28" s="89">
        <v>-15.79421</v>
      </c>
      <c r="AA28" s="89">
        <v>-4889.9755699999996</v>
      </c>
      <c r="AB28" s="89">
        <v>-2654.1337899999999</v>
      </c>
      <c r="AC28" s="89">
        <v>-4346.1426499999998</v>
      </c>
      <c r="AD28" s="89">
        <v>-15314.29401</v>
      </c>
      <c r="AE28" s="89">
        <v>-66046.075670000006</v>
      </c>
      <c r="AF28" s="89">
        <v>-142.87599</v>
      </c>
      <c r="AG28" s="89">
        <v>-49.64602</v>
      </c>
      <c r="AH28" s="89">
        <v>0</v>
      </c>
      <c r="AI28" s="89">
        <v>-10095.830399999999</v>
      </c>
      <c r="AJ28" s="372">
        <v>-55757.723259999992</v>
      </c>
    </row>
    <row r="29" spans="1:38" s="28" customFormat="1" x14ac:dyDescent="0.25">
      <c r="A29" s="64">
        <v>30</v>
      </c>
      <c r="B29" s="85">
        <v>149940</v>
      </c>
      <c r="C29" s="84" t="s">
        <v>1531</v>
      </c>
      <c r="D29" s="89">
        <v>0</v>
      </c>
      <c r="E29" s="89">
        <v>-3932.14419</v>
      </c>
      <c r="F29" s="89">
        <v>-61.803019999999997</v>
      </c>
      <c r="G29" s="89">
        <v>0</v>
      </c>
      <c r="H29" s="89">
        <v>-3993.9472099999998</v>
      </c>
      <c r="I29" s="89">
        <v>0</v>
      </c>
      <c r="J29" s="89">
        <v>0</v>
      </c>
      <c r="K29" s="89">
        <v>0</v>
      </c>
      <c r="L29" s="89">
        <v>0</v>
      </c>
      <c r="M29" s="89">
        <v>-61.990810000000003</v>
      </c>
      <c r="N29" s="89">
        <v>-5.5038299999999998</v>
      </c>
      <c r="O29" s="89">
        <v>0</v>
      </c>
      <c r="P29" s="89">
        <v>0</v>
      </c>
      <c r="Q29" s="89">
        <v>0</v>
      </c>
      <c r="R29" s="89">
        <v>-67.494640000000004</v>
      </c>
      <c r="S29" s="89">
        <v>0</v>
      </c>
      <c r="T29" s="89">
        <v>0</v>
      </c>
      <c r="U29" s="89">
        <v>0</v>
      </c>
      <c r="V29" s="89">
        <v>0</v>
      </c>
      <c r="W29" s="89">
        <v>0</v>
      </c>
      <c r="X29" s="89">
        <v>0</v>
      </c>
      <c r="Y29" s="89">
        <v>0</v>
      </c>
      <c r="Z29" s="89">
        <v>0</v>
      </c>
      <c r="AA29" s="89">
        <v>0</v>
      </c>
      <c r="AB29" s="89">
        <v>0</v>
      </c>
      <c r="AC29" s="89">
        <v>0</v>
      </c>
      <c r="AD29" s="89">
        <v>0</v>
      </c>
      <c r="AE29" s="89">
        <v>-4061.4418499999997</v>
      </c>
      <c r="AF29" s="89">
        <v>-5.5038299999999998</v>
      </c>
      <c r="AG29" s="89">
        <v>-61.990810000000003</v>
      </c>
      <c r="AH29" s="89">
        <v>0</v>
      </c>
      <c r="AI29" s="89">
        <v>0</v>
      </c>
      <c r="AJ29" s="372">
        <v>-3993.9472099999998</v>
      </c>
      <c r="AL29" s="60"/>
    </row>
    <row r="30" spans="1:38" x14ac:dyDescent="0.25">
      <c r="A30" s="187">
        <v>31</v>
      </c>
      <c r="B30" s="85">
        <v>149945</v>
      </c>
      <c r="C30" s="84" t="s">
        <v>1532</v>
      </c>
      <c r="D30" s="89">
        <v>-12497.529839999999</v>
      </c>
      <c r="E30" s="89">
        <v>-20926.128850000001</v>
      </c>
      <c r="F30" s="89">
        <v>-39073.460980000003</v>
      </c>
      <c r="G30" s="89">
        <v>-2537.7418699999998</v>
      </c>
      <c r="H30" s="89">
        <v>-75034.861539999998</v>
      </c>
      <c r="I30" s="89">
        <v>-6407.3010299999996</v>
      </c>
      <c r="J30" s="89">
        <v>-60.406999999999996</v>
      </c>
      <c r="K30" s="89">
        <v>0</v>
      </c>
      <c r="L30" s="89">
        <v>-10884.046630000001</v>
      </c>
      <c r="M30" s="89">
        <v>-1376.8537200000001</v>
      </c>
      <c r="N30" s="89">
        <v>-7414.9431699999996</v>
      </c>
      <c r="O30" s="89">
        <v>-2344.4002</v>
      </c>
      <c r="P30" s="89">
        <v>-239.78671</v>
      </c>
      <c r="Q30" s="89">
        <v>-955.82228999999995</v>
      </c>
      <c r="R30" s="89">
        <v>-29683.560749999997</v>
      </c>
      <c r="S30" s="89">
        <v>-969.70442000000003</v>
      </c>
      <c r="T30" s="89">
        <v>-221.20644999999999</v>
      </c>
      <c r="U30" s="89">
        <v>-127.71578</v>
      </c>
      <c r="V30" s="89">
        <v>-488.97757999999999</v>
      </c>
      <c r="W30" s="89">
        <v>0</v>
      </c>
      <c r="X30" s="89">
        <v>-18.52704</v>
      </c>
      <c r="Y30" s="89">
        <v>-1376.5628099999999</v>
      </c>
      <c r="Z30" s="89">
        <v>-120.83620000000001</v>
      </c>
      <c r="AA30" s="89">
        <v>-365.15334999999999</v>
      </c>
      <c r="AB30" s="89">
        <v>-3602.90526</v>
      </c>
      <c r="AC30" s="89">
        <v>-327.18335999999999</v>
      </c>
      <c r="AD30" s="89">
        <v>-7618.77225</v>
      </c>
      <c r="AE30" s="89">
        <v>-112337.19453999998</v>
      </c>
      <c r="AF30" s="89">
        <v>-7414.9431699999996</v>
      </c>
      <c r="AG30" s="89">
        <v>-12749.877930000002</v>
      </c>
      <c r="AH30" s="89">
        <v>0</v>
      </c>
      <c r="AI30" s="89">
        <v>-2068.8995199999999</v>
      </c>
      <c r="AJ30" s="372">
        <v>-90103.473920000004</v>
      </c>
    </row>
    <row r="31" spans="1:38" x14ac:dyDescent="0.25">
      <c r="A31" s="64">
        <v>32</v>
      </c>
      <c r="B31" s="85">
        <v>149950</v>
      </c>
      <c r="C31" s="84" t="s">
        <v>1533</v>
      </c>
      <c r="D31" s="89">
        <v>-14863.78492</v>
      </c>
      <c r="E31" s="89">
        <v>-27287.065689999999</v>
      </c>
      <c r="F31" s="89">
        <v>-134973.90582000001</v>
      </c>
      <c r="G31" s="89">
        <v>-45460.085299999999</v>
      </c>
      <c r="H31" s="89">
        <v>-222584.84173000001</v>
      </c>
      <c r="I31" s="89">
        <v>-22402.913329999999</v>
      </c>
      <c r="J31" s="89">
        <v>-5812.6706400000003</v>
      </c>
      <c r="K31" s="89">
        <v>-1479.8330000000001</v>
      </c>
      <c r="L31" s="89">
        <v>-43780.347540000002</v>
      </c>
      <c r="M31" s="89">
        <v>-16068.55053</v>
      </c>
      <c r="N31" s="89">
        <v>-11842.17179</v>
      </c>
      <c r="O31" s="89">
        <v>-11998.430200000001</v>
      </c>
      <c r="P31" s="89">
        <v>-2246.7993499999998</v>
      </c>
      <c r="Q31" s="89">
        <v>-2618.0069100000001</v>
      </c>
      <c r="R31" s="89">
        <v>-118249.72329000001</v>
      </c>
      <c r="S31" s="89">
        <v>-852.38764000000003</v>
      </c>
      <c r="T31" s="89">
        <v>-1001.08209</v>
      </c>
      <c r="U31" s="89">
        <v>-4.6380499999999998</v>
      </c>
      <c r="V31" s="89">
        <v>-444.69592</v>
      </c>
      <c r="W31" s="89">
        <v>0</v>
      </c>
      <c r="X31" s="89">
        <v>-105.10332</v>
      </c>
      <c r="Y31" s="89">
        <v>-1264.6519599999999</v>
      </c>
      <c r="Z31" s="89">
        <v>-264.99394999999998</v>
      </c>
      <c r="AA31" s="89">
        <v>-117.79259999999999</v>
      </c>
      <c r="AB31" s="89">
        <v>-579.82835</v>
      </c>
      <c r="AC31" s="89">
        <v>-87.985069999999993</v>
      </c>
      <c r="AD31" s="89">
        <v>-4723.1589499999991</v>
      </c>
      <c r="AE31" s="89">
        <v>-345557.72397000005</v>
      </c>
      <c r="AF31" s="89">
        <v>-13322.004790000001</v>
      </c>
      <c r="AG31" s="89">
        <v>-60293.593990000001</v>
      </c>
      <c r="AH31" s="89">
        <v>0</v>
      </c>
      <c r="AI31" s="89">
        <v>-1470.4296299999999</v>
      </c>
      <c r="AJ31" s="372">
        <v>-270471.69555999996</v>
      </c>
    </row>
    <row r="32" spans="1:38" x14ac:dyDescent="0.25">
      <c r="A32" s="187">
        <v>33</v>
      </c>
      <c r="B32" s="85">
        <v>149955</v>
      </c>
      <c r="C32" s="84" t="s">
        <v>1534</v>
      </c>
      <c r="D32" s="89">
        <v>-90.782759999999996</v>
      </c>
      <c r="E32" s="89">
        <v>-9630.26505</v>
      </c>
      <c r="F32" s="89">
        <v>-176.2791</v>
      </c>
      <c r="G32" s="89">
        <v>-7.4776899999999999</v>
      </c>
      <c r="H32" s="89">
        <v>-9904.8045999999995</v>
      </c>
      <c r="I32" s="89">
        <v>0</v>
      </c>
      <c r="J32" s="89">
        <v>-87.936999999999998</v>
      </c>
      <c r="K32" s="89">
        <v>0</v>
      </c>
      <c r="L32" s="89">
        <v>0</v>
      </c>
      <c r="M32" s="89">
        <v>0</v>
      </c>
      <c r="N32" s="89">
        <v>0</v>
      </c>
      <c r="O32" s="89">
        <v>-2.56351</v>
      </c>
      <c r="P32" s="89">
        <v>-36.819200000000002</v>
      </c>
      <c r="Q32" s="89">
        <v>0</v>
      </c>
      <c r="R32" s="89">
        <v>-127.31970999999999</v>
      </c>
      <c r="S32" s="89">
        <v>-2.0122800000000001</v>
      </c>
      <c r="T32" s="89">
        <v>0</v>
      </c>
      <c r="U32" s="89">
        <v>0</v>
      </c>
      <c r="V32" s="89">
        <v>0</v>
      </c>
      <c r="W32" s="89">
        <v>0</v>
      </c>
      <c r="X32" s="89">
        <v>0</v>
      </c>
      <c r="Y32" s="89">
        <v>0</v>
      </c>
      <c r="Z32" s="89">
        <v>0</v>
      </c>
      <c r="AA32" s="89">
        <v>0</v>
      </c>
      <c r="AB32" s="89">
        <v>0</v>
      </c>
      <c r="AC32" s="89">
        <v>0</v>
      </c>
      <c r="AD32" s="89">
        <v>-2.0122800000000001</v>
      </c>
      <c r="AE32" s="89">
        <v>-10034.13659</v>
      </c>
      <c r="AF32" s="89">
        <v>0</v>
      </c>
      <c r="AG32" s="89">
        <v>0</v>
      </c>
      <c r="AH32" s="89">
        <v>0</v>
      </c>
      <c r="AI32" s="89">
        <v>0</v>
      </c>
      <c r="AJ32" s="372">
        <v>-10034.13659</v>
      </c>
    </row>
    <row r="33" spans="1:38" x14ac:dyDescent="0.25">
      <c r="A33" s="64">
        <v>34</v>
      </c>
      <c r="B33" s="85">
        <v>149960</v>
      </c>
      <c r="C33" s="84" t="s">
        <v>1535</v>
      </c>
      <c r="D33" s="89">
        <v>0</v>
      </c>
      <c r="E33" s="89">
        <v>0</v>
      </c>
      <c r="F33" s="89">
        <v>0</v>
      </c>
      <c r="G33" s="89">
        <v>0</v>
      </c>
      <c r="H33" s="89">
        <v>0</v>
      </c>
      <c r="I33" s="89">
        <v>0</v>
      </c>
      <c r="J33" s="89">
        <v>0</v>
      </c>
      <c r="K33" s="89">
        <v>0</v>
      </c>
      <c r="L33" s="89">
        <v>0</v>
      </c>
      <c r="M33" s="89">
        <v>0</v>
      </c>
      <c r="N33" s="89">
        <v>0</v>
      </c>
      <c r="O33" s="89">
        <v>0</v>
      </c>
      <c r="P33" s="89">
        <v>0</v>
      </c>
      <c r="Q33" s="89">
        <v>0</v>
      </c>
      <c r="R33" s="89">
        <v>0</v>
      </c>
      <c r="S33" s="89">
        <v>0</v>
      </c>
      <c r="T33" s="89">
        <v>0</v>
      </c>
      <c r="U33" s="89">
        <v>0</v>
      </c>
      <c r="V33" s="89">
        <v>0</v>
      </c>
      <c r="W33" s="89">
        <v>0</v>
      </c>
      <c r="X33" s="89">
        <v>0</v>
      </c>
      <c r="Y33" s="89">
        <v>0</v>
      </c>
      <c r="Z33" s="89">
        <v>0</v>
      </c>
      <c r="AA33" s="89">
        <v>0</v>
      </c>
      <c r="AB33" s="89">
        <v>0</v>
      </c>
      <c r="AC33" s="89">
        <v>0</v>
      </c>
      <c r="AD33" s="89">
        <v>0</v>
      </c>
      <c r="AE33" s="89">
        <v>0</v>
      </c>
      <c r="AF33" s="89">
        <v>0</v>
      </c>
      <c r="AG33" s="89">
        <v>0</v>
      </c>
      <c r="AH33" s="89">
        <v>0</v>
      </c>
      <c r="AI33" s="89">
        <v>0</v>
      </c>
      <c r="AJ33" s="372">
        <v>0</v>
      </c>
    </row>
    <row r="34" spans="1:38" x14ac:dyDescent="0.25">
      <c r="A34" s="187">
        <v>35</v>
      </c>
      <c r="B34" s="85">
        <v>149980</v>
      </c>
      <c r="C34" s="84" t="s">
        <v>1536</v>
      </c>
      <c r="D34" s="89">
        <v>0</v>
      </c>
      <c r="E34" s="89">
        <v>0</v>
      </c>
      <c r="F34" s="89">
        <v>0</v>
      </c>
      <c r="G34" s="89">
        <v>0</v>
      </c>
      <c r="H34" s="89">
        <v>0</v>
      </c>
      <c r="I34" s="89">
        <v>0</v>
      </c>
      <c r="J34" s="89">
        <v>0</v>
      </c>
      <c r="K34" s="89">
        <v>0</v>
      </c>
      <c r="L34" s="89">
        <v>0</v>
      </c>
      <c r="M34" s="89">
        <v>0</v>
      </c>
      <c r="N34" s="89">
        <v>0</v>
      </c>
      <c r="O34" s="89">
        <v>-3894.41527</v>
      </c>
      <c r="P34" s="89">
        <v>0</v>
      </c>
      <c r="Q34" s="89">
        <v>0</v>
      </c>
      <c r="R34" s="89">
        <v>-3894.41527</v>
      </c>
      <c r="S34" s="89">
        <v>0</v>
      </c>
      <c r="T34" s="89">
        <v>0</v>
      </c>
      <c r="U34" s="89">
        <v>-163.87467000000001</v>
      </c>
      <c r="V34" s="89">
        <v>-84.215149999999994</v>
      </c>
      <c r="W34" s="89">
        <v>0</v>
      </c>
      <c r="X34" s="89">
        <v>-204.28730999999999</v>
      </c>
      <c r="Y34" s="89">
        <v>0</v>
      </c>
      <c r="Z34" s="89">
        <v>0</v>
      </c>
      <c r="AA34" s="89">
        <v>-994.41029000000003</v>
      </c>
      <c r="AB34" s="89">
        <v>-2808.17895</v>
      </c>
      <c r="AC34" s="89">
        <v>0</v>
      </c>
      <c r="AD34" s="89">
        <v>-4254.9663700000001</v>
      </c>
      <c r="AE34" s="89">
        <v>-8149.3816399999996</v>
      </c>
      <c r="AF34" s="89">
        <v>0</v>
      </c>
      <c r="AG34" s="89">
        <v>-84.215149999999994</v>
      </c>
      <c r="AH34" s="89">
        <v>0</v>
      </c>
      <c r="AI34" s="89">
        <v>-994.41029000000003</v>
      </c>
      <c r="AJ34" s="372">
        <v>-7070.7561999999998</v>
      </c>
    </row>
    <row r="35" spans="1:38" x14ac:dyDescent="0.25">
      <c r="A35" s="64">
        <v>36</v>
      </c>
      <c r="B35" s="85">
        <v>149985</v>
      </c>
      <c r="C35" s="84" t="s">
        <v>1537</v>
      </c>
      <c r="D35" s="89">
        <v>-1235.0830000000001</v>
      </c>
      <c r="E35" s="89">
        <v>-8542.50281</v>
      </c>
      <c r="F35" s="89">
        <v>-171611.82712999999</v>
      </c>
      <c r="G35" s="89">
        <v>-4035.0966199999998</v>
      </c>
      <c r="H35" s="89">
        <v>-185424.50955999998</v>
      </c>
      <c r="I35" s="89">
        <v>0</v>
      </c>
      <c r="J35" s="89">
        <v>-2340.3380099999999</v>
      </c>
      <c r="K35" s="89">
        <v>0</v>
      </c>
      <c r="L35" s="89">
        <v>0</v>
      </c>
      <c r="M35" s="89">
        <v>-1007.87686</v>
      </c>
      <c r="N35" s="89">
        <v>0</v>
      </c>
      <c r="O35" s="89">
        <v>0</v>
      </c>
      <c r="P35" s="89">
        <v>-905.00878</v>
      </c>
      <c r="Q35" s="89">
        <v>0</v>
      </c>
      <c r="R35" s="89">
        <v>-4253.2236499999999</v>
      </c>
      <c r="S35" s="89">
        <v>0</v>
      </c>
      <c r="T35" s="89">
        <v>-37.79766</v>
      </c>
      <c r="U35" s="89">
        <v>0</v>
      </c>
      <c r="V35" s="89">
        <v>-26.100290000000001</v>
      </c>
      <c r="W35" s="89">
        <v>0</v>
      </c>
      <c r="X35" s="89">
        <v>-29.381419999999999</v>
      </c>
      <c r="Y35" s="89">
        <v>0</v>
      </c>
      <c r="Z35" s="89">
        <v>-57.192360000000001</v>
      </c>
      <c r="AA35" s="89">
        <v>0</v>
      </c>
      <c r="AB35" s="89">
        <v>0</v>
      </c>
      <c r="AC35" s="89">
        <v>0</v>
      </c>
      <c r="AD35" s="89">
        <v>-150.47173000000001</v>
      </c>
      <c r="AE35" s="89">
        <v>-189828.20493999997</v>
      </c>
      <c r="AF35" s="89">
        <v>0</v>
      </c>
      <c r="AG35" s="89">
        <v>-1033.9771499999999</v>
      </c>
      <c r="AH35" s="89">
        <v>0</v>
      </c>
      <c r="AI35" s="89">
        <v>0</v>
      </c>
      <c r="AJ35" s="372">
        <v>-188794.22778999998</v>
      </c>
      <c r="AL35" s="327" t="e">
        <v>#REF!</v>
      </c>
    </row>
    <row r="36" spans="1:38" x14ac:dyDescent="0.25">
      <c r="A36" s="187">
        <v>37</v>
      </c>
      <c r="B36" s="85">
        <v>149987</v>
      </c>
      <c r="C36" s="84" t="s">
        <v>1538</v>
      </c>
      <c r="D36" s="89">
        <v>-14328.034</v>
      </c>
      <c r="E36" s="89">
        <v>-2308.0412099999999</v>
      </c>
      <c r="F36" s="89">
        <v>-50940.281029999998</v>
      </c>
      <c r="G36" s="89">
        <v>0</v>
      </c>
      <c r="H36" s="89">
        <v>-67576.356239999994</v>
      </c>
      <c r="I36" s="89">
        <v>-372.87239</v>
      </c>
      <c r="J36" s="89">
        <v>0</v>
      </c>
      <c r="K36" s="89">
        <v>-2679.11</v>
      </c>
      <c r="L36" s="89">
        <v>-10697.315210000001</v>
      </c>
      <c r="M36" s="89">
        <v>-7875.7194799999997</v>
      </c>
      <c r="N36" s="89">
        <v>-13512.119049999999</v>
      </c>
      <c r="O36" s="89">
        <v>0</v>
      </c>
      <c r="P36" s="89">
        <v>-956.31691999999998</v>
      </c>
      <c r="Q36" s="89">
        <v>-17106.894230000002</v>
      </c>
      <c r="R36" s="89">
        <v>-53200.347280000002</v>
      </c>
      <c r="S36" s="89">
        <v>0</v>
      </c>
      <c r="T36" s="89">
        <v>0</v>
      </c>
      <c r="U36" s="89">
        <v>0</v>
      </c>
      <c r="V36" s="89">
        <v>0</v>
      </c>
      <c r="W36" s="89">
        <v>-911.80672000000004</v>
      </c>
      <c r="X36" s="89">
        <v>-357.98597000000001</v>
      </c>
      <c r="Y36" s="89">
        <v>0</v>
      </c>
      <c r="Z36" s="89">
        <v>-20.731470000000002</v>
      </c>
      <c r="AA36" s="89">
        <v>-284.27697000000001</v>
      </c>
      <c r="AB36" s="89">
        <v>-899.52233999999999</v>
      </c>
      <c r="AC36" s="89">
        <v>-170.06707</v>
      </c>
      <c r="AD36" s="89">
        <v>-2644.3905399999999</v>
      </c>
      <c r="AE36" s="89">
        <v>-123421.09405999999</v>
      </c>
      <c r="AF36" s="89">
        <v>-16191.22905</v>
      </c>
      <c r="AG36" s="89">
        <v>-18573.03469</v>
      </c>
      <c r="AH36" s="89">
        <v>0</v>
      </c>
      <c r="AI36" s="89">
        <v>-454.34404000000001</v>
      </c>
      <c r="AJ36" s="372">
        <v>-88202.486279999983</v>
      </c>
      <c r="AL36" s="330" t="e">
        <v>#REF!</v>
      </c>
    </row>
    <row r="37" spans="1:38" x14ac:dyDescent="0.25">
      <c r="A37" s="64">
        <v>38</v>
      </c>
      <c r="B37" s="85">
        <v>149989</v>
      </c>
      <c r="C37" s="84" t="s">
        <v>1539</v>
      </c>
      <c r="D37" s="89">
        <v>-66046.775659999999</v>
      </c>
      <c r="E37" s="89">
        <v>-52320.994050000001</v>
      </c>
      <c r="F37" s="89">
        <v>-183795.20326000001</v>
      </c>
      <c r="G37" s="89">
        <v>-44255.26498</v>
      </c>
      <c r="H37" s="89">
        <v>-346418.23794999998</v>
      </c>
      <c r="I37" s="89">
        <v>-8043.1580599999998</v>
      </c>
      <c r="J37" s="89">
        <v>-33024</v>
      </c>
      <c r="K37" s="89">
        <v>-8623.2530000000006</v>
      </c>
      <c r="L37" s="89">
        <v>-104791.54790999999</v>
      </c>
      <c r="M37" s="89">
        <v>-11835.58318</v>
      </c>
      <c r="N37" s="89">
        <v>-11891.99165</v>
      </c>
      <c r="O37" s="89">
        <v>-3578.1712600000001</v>
      </c>
      <c r="P37" s="89">
        <v>-3138.7578100000001</v>
      </c>
      <c r="Q37" s="89">
        <v>-11603.721380000001</v>
      </c>
      <c r="R37" s="89">
        <v>-196530.18424999999</v>
      </c>
      <c r="S37" s="89">
        <v>-321.88337000000001</v>
      </c>
      <c r="T37" s="89">
        <v>-126.52397000000001</v>
      </c>
      <c r="U37" s="89">
        <v>-333.56619000000001</v>
      </c>
      <c r="V37" s="89">
        <v>-3.2012800000000001</v>
      </c>
      <c r="W37" s="89">
        <v>-847.30746999999997</v>
      </c>
      <c r="X37" s="89">
        <v>0</v>
      </c>
      <c r="Y37" s="89">
        <v>-7.1744300000000001</v>
      </c>
      <c r="Z37" s="89">
        <v>-2.21835</v>
      </c>
      <c r="AA37" s="89">
        <v>-143.89157</v>
      </c>
      <c r="AB37" s="89">
        <v>-212.40583000000001</v>
      </c>
      <c r="AC37" s="89">
        <v>-603.63229999999999</v>
      </c>
      <c r="AD37" s="89">
        <v>-2601.80476</v>
      </c>
      <c r="AE37" s="89">
        <v>-545550.22695999988</v>
      </c>
      <c r="AF37" s="89">
        <v>-20515.244650000001</v>
      </c>
      <c r="AG37" s="89">
        <v>-116630.33236999999</v>
      </c>
      <c r="AH37" s="89">
        <v>0</v>
      </c>
      <c r="AI37" s="89">
        <v>-754.69830000000002</v>
      </c>
      <c r="AJ37" s="372">
        <v>-407649.95163999987</v>
      </c>
      <c r="AL37" s="327" t="e">
        <v>#REF!</v>
      </c>
    </row>
    <row r="38" spans="1:38" x14ac:dyDescent="0.25">
      <c r="A38" s="187">
        <v>39</v>
      </c>
      <c r="B38" s="85">
        <v>15</v>
      </c>
      <c r="C38" s="84" t="s">
        <v>94</v>
      </c>
      <c r="D38" s="89">
        <v>0</v>
      </c>
      <c r="E38" s="89">
        <v>4885.4089599999998</v>
      </c>
      <c r="F38" s="89">
        <v>215.55907999999999</v>
      </c>
      <c r="G38" s="89">
        <v>30.241569999999999</v>
      </c>
      <c r="H38" s="89">
        <v>5131.2096099999999</v>
      </c>
      <c r="I38" s="89">
        <v>64.155799999999999</v>
      </c>
      <c r="J38" s="89">
        <v>0</v>
      </c>
      <c r="K38" s="89">
        <v>100.352</v>
      </c>
      <c r="L38" s="89">
        <v>0</v>
      </c>
      <c r="M38" s="89">
        <v>0</v>
      </c>
      <c r="N38" s="89">
        <v>0</v>
      </c>
      <c r="O38" s="89">
        <v>0</v>
      </c>
      <c r="P38" s="89">
        <v>0</v>
      </c>
      <c r="Q38" s="89">
        <v>0</v>
      </c>
      <c r="R38" s="89">
        <v>164.5078</v>
      </c>
      <c r="S38" s="89">
        <v>0</v>
      </c>
      <c r="T38" s="89">
        <v>0</v>
      </c>
      <c r="U38" s="89">
        <v>0</v>
      </c>
      <c r="V38" s="89">
        <v>0</v>
      </c>
      <c r="W38" s="89">
        <v>0</v>
      </c>
      <c r="X38" s="89">
        <v>0</v>
      </c>
      <c r="Y38" s="89">
        <v>0</v>
      </c>
      <c r="Z38" s="89">
        <v>0</v>
      </c>
      <c r="AA38" s="89">
        <v>0</v>
      </c>
      <c r="AB38" s="89">
        <v>0</v>
      </c>
      <c r="AC38" s="89">
        <v>0</v>
      </c>
      <c r="AD38" s="89">
        <v>0</v>
      </c>
      <c r="AE38" s="89">
        <v>5295.7174100000002</v>
      </c>
      <c r="AF38" s="89">
        <v>100.352</v>
      </c>
      <c r="AG38" s="89">
        <v>0</v>
      </c>
      <c r="AH38" s="89">
        <v>0</v>
      </c>
      <c r="AI38" s="89">
        <v>0</v>
      </c>
      <c r="AJ38" s="372">
        <v>5195.3654100000003</v>
      </c>
      <c r="AL38" s="328" t="e">
        <v>#REF!</v>
      </c>
    </row>
    <row r="39" spans="1:38" x14ac:dyDescent="0.25">
      <c r="A39" s="64">
        <v>40</v>
      </c>
      <c r="B39" s="85">
        <v>16</v>
      </c>
      <c r="C39" s="84" t="s">
        <v>97</v>
      </c>
      <c r="D39" s="89">
        <v>63166.176829999997</v>
      </c>
      <c r="E39" s="89">
        <v>144969.32863</v>
      </c>
      <c r="F39" s="89">
        <v>265814.41350000002</v>
      </c>
      <c r="G39" s="89">
        <v>69316.3318</v>
      </c>
      <c r="H39" s="89">
        <v>543266.25076000008</v>
      </c>
      <c r="I39" s="89">
        <v>45501.124920000002</v>
      </c>
      <c r="J39" s="89">
        <v>35687.422429999999</v>
      </c>
      <c r="K39" s="89">
        <v>3519.89</v>
      </c>
      <c r="L39" s="89">
        <v>34013.455150000002</v>
      </c>
      <c r="M39" s="89">
        <v>9272.4027299999998</v>
      </c>
      <c r="N39" s="89">
        <v>50042.633520000003</v>
      </c>
      <c r="O39" s="89">
        <v>11160.02081</v>
      </c>
      <c r="P39" s="89">
        <v>13073.80998</v>
      </c>
      <c r="Q39" s="89">
        <v>10048.776519999999</v>
      </c>
      <c r="R39" s="89">
        <v>212319.53606000001</v>
      </c>
      <c r="S39" s="89">
        <v>4681.9747799999996</v>
      </c>
      <c r="T39" s="89">
        <v>6006.6377700000003</v>
      </c>
      <c r="U39" s="89">
        <v>3283.5011300000001</v>
      </c>
      <c r="V39" s="89">
        <v>396.20350999999999</v>
      </c>
      <c r="W39" s="89">
        <v>965.90961000000004</v>
      </c>
      <c r="X39" s="89">
        <v>344.05184000000003</v>
      </c>
      <c r="Y39" s="89">
        <v>4435.9682199999997</v>
      </c>
      <c r="Z39" s="89">
        <v>1935.19346</v>
      </c>
      <c r="AA39" s="89">
        <v>4365.32582</v>
      </c>
      <c r="AB39" s="89">
        <v>4057.5719600000002</v>
      </c>
      <c r="AC39" s="89">
        <v>1419.5132799999999</v>
      </c>
      <c r="AD39" s="89">
        <v>31891.85138</v>
      </c>
      <c r="AE39" s="89">
        <v>787477.63820000004</v>
      </c>
      <c r="AF39" s="89">
        <v>53562.523520000002</v>
      </c>
      <c r="AG39" s="89">
        <v>43682.061390000003</v>
      </c>
      <c r="AH39" s="89">
        <v>0</v>
      </c>
      <c r="AI39" s="89">
        <v>10220.80732</v>
      </c>
      <c r="AJ39" s="372">
        <v>680012.24597000005</v>
      </c>
    </row>
    <row r="40" spans="1:38" x14ac:dyDescent="0.25">
      <c r="A40" s="187">
        <v>41</v>
      </c>
      <c r="B40" s="85">
        <v>17</v>
      </c>
      <c r="C40" s="84" t="s">
        <v>823</v>
      </c>
      <c r="D40" s="89">
        <v>24949.389449999999</v>
      </c>
      <c r="E40" s="89">
        <v>6074.6902700000001</v>
      </c>
      <c r="F40" s="89">
        <v>23036.496449999999</v>
      </c>
      <c r="G40" s="89">
        <v>14120.13537</v>
      </c>
      <c r="H40" s="89">
        <v>68180.711540000004</v>
      </c>
      <c r="I40" s="89">
        <v>13418.9565</v>
      </c>
      <c r="J40" s="89">
        <v>370.75684000000001</v>
      </c>
      <c r="K40" s="89">
        <v>0</v>
      </c>
      <c r="L40" s="89">
        <v>0</v>
      </c>
      <c r="M40" s="89">
        <v>534.70488999999998</v>
      </c>
      <c r="N40" s="89">
        <v>13571.584800000001</v>
      </c>
      <c r="O40" s="89">
        <v>789.32253000000003</v>
      </c>
      <c r="P40" s="89">
        <v>2675.8220099999999</v>
      </c>
      <c r="Q40" s="89">
        <v>407.82348000000002</v>
      </c>
      <c r="R40" s="89">
        <v>31768.97105</v>
      </c>
      <c r="S40" s="89">
        <v>813.22361000000001</v>
      </c>
      <c r="T40" s="89">
        <v>7076.6284699999997</v>
      </c>
      <c r="U40" s="89">
        <v>1289.5966699999999</v>
      </c>
      <c r="V40" s="89">
        <v>20.716249999999999</v>
      </c>
      <c r="W40" s="89">
        <v>26.300699999999999</v>
      </c>
      <c r="X40" s="89">
        <v>7.6719999999999997</v>
      </c>
      <c r="Y40" s="89">
        <v>0</v>
      </c>
      <c r="Z40" s="89">
        <v>0</v>
      </c>
      <c r="AA40" s="89">
        <v>0</v>
      </c>
      <c r="AB40" s="89">
        <v>160.59593000000001</v>
      </c>
      <c r="AC40" s="89">
        <v>0</v>
      </c>
      <c r="AD40" s="89">
        <v>9394.7336299999988</v>
      </c>
      <c r="AE40" s="89">
        <v>109344.41622000001</v>
      </c>
      <c r="AF40" s="89">
        <v>13571.584800000001</v>
      </c>
      <c r="AG40" s="89">
        <v>555.42113999999992</v>
      </c>
      <c r="AH40" s="89">
        <v>0</v>
      </c>
      <c r="AI40" s="89">
        <v>0</v>
      </c>
      <c r="AJ40" s="372">
        <v>95217.410280000026</v>
      </c>
    </row>
    <row r="41" spans="1:38" x14ac:dyDescent="0.25">
      <c r="A41" s="64">
        <v>42</v>
      </c>
      <c r="B41" s="85">
        <v>18</v>
      </c>
      <c r="C41" s="84" t="s">
        <v>180</v>
      </c>
      <c r="D41" s="89">
        <v>123771.50616999999</v>
      </c>
      <c r="E41" s="89">
        <v>123398.27447</v>
      </c>
      <c r="F41" s="89">
        <v>216660.02264000001</v>
      </c>
      <c r="G41" s="89">
        <v>64923.708160000002</v>
      </c>
      <c r="H41" s="89">
        <v>528753.51144000003</v>
      </c>
      <c r="I41" s="89">
        <v>33749.700989999998</v>
      </c>
      <c r="J41" s="89">
        <v>45097.979440000003</v>
      </c>
      <c r="K41" s="89">
        <v>628.90599999999995</v>
      </c>
      <c r="L41" s="89">
        <v>9026.5584699999999</v>
      </c>
      <c r="M41" s="89">
        <v>5382.0785500000002</v>
      </c>
      <c r="N41" s="89">
        <v>35784.038999999997</v>
      </c>
      <c r="O41" s="89">
        <v>7343.5490200000004</v>
      </c>
      <c r="P41" s="89">
        <v>12593.26361</v>
      </c>
      <c r="Q41" s="89">
        <v>9215.0412500000002</v>
      </c>
      <c r="R41" s="89">
        <v>158821.11633000002</v>
      </c>
      <c r="S41" s="89">
        <v>5880.8601699999999</v>
      </c>
      <c r="T41" s="89">
        <v>11157.17592</v>
      </c>
      <c r="U41" s="89">
        <v>3504.3580900000002</v>
      </c>
      <c r="V41" s="89">
        <v>328.79122000000001</v>
      </c>
      <c r="W41" s="89">
        <v>2020.74325</v>
      </c>
      <c r="X41" s="89">
        <v>6689.6010299999998</v>
      </c>
      <c r="Y41" s="89">
        <v>1276.1235999999999</v>
      </c>
      <c r="Z41" s="89">
        <v>91.283500000000004</v>
      </c>
      <c r="AA41" s="89">
        <v>1365.54982</v>
      </c>
      <c r="AB41" s="89">
        <v>5019.9232400000001</v>
      </c>
      <c r="AC41" s="89">
        <v>423.92338999999998</v>
      </c>
      <c r="AD41" s="89">
        <v>37758.333230000004</v>
      </c>
      <c r="AE41" s="89">
        <v>725332.96100000001</v>
      </c>
      <c r="AF41" s="89">
        <v>36412.945</v>
      </c>
      <c r="AG41" s="89">
        <v>14737.428239999999</v>
      </c>
      <c r="AH41" s="89">
        <v>0</v>
      </c>
      <c r="AI41" s="89">
        <v>3065.59681</v>
      </c>
      <c r="AJ41" s="372">
        <v>671116.99095000024</v>
      </c>
    </row>
    <row r="42" spans="1:38" x14ac:dyDescent="0.25">
      <c r="A42" s="187">
        <v>43</v>
      </c>
      <c r="B42" s="85">
        <v>19</v>
      </c>
      <c r="C42" s="84" t="s">
        <v>192</v>
      </c>
      <c r="D42" s="89">
        <v>150255.45785000001</v>
      </c>
      <c r="E42" s="89">
        <v>285350.37359999999</v>
      </c>
      <c r="F42" s="89">
        <v>937957.15998999996</v>
      </c>
      <c r="G42" s="89">
        <v>212502.37345000001</v>
      </c>
      <c r="H42" s="89">
        <v>1586065.3648900001</v>
      </c>
      <c r="I42" s="89">
        <v>96544.401119999995</v>
      </c>
      <c r="J42" s="89">
        <v>87232.815889999998</v>
      </c>
      <c r="K42" s="89">
        <v>13954.303</v>
      </c>
      <c r="L42" s="89">
        <v>93524.851020000002</v>
      </c>
      <c r="M42" s="89">
        <v>25668.520079999998</v>
      </c>
      <c r="N42" s="89">
        <v>107517.94941</v>
      </c>
      <c r="O42" s="89">
        <v>12848.9079</v>
      </c>
      <c r="P42" s="89">
        <v>24318.515299999999</v>
      </c>
      <c r="Q42" s="89">
        <v>24792.651999999998</v>
      </c>
      <c r="R42" s="89">
        <v>486402.91571999993</v>
      </c>
      <c r="S42" s="89">
        <v>8276.2028399999999</v>
      </c>
      <c r="T42" s="89">
        <v>9836.5528599999998</v>
      </c>
      <c r="U42" s="89">
        <v>1768.75017</v>
      </c>
      <c r="V42" s="89">
        <v>2559.4829500000001</v>
      </c>
      <c r="W42" s="89">
        <v>3415.9570100000001</v>
      </c>
      <c r="X42" s="89">
        <v>2472.0712400000002</v>
      </c>
      <c r="Y42" s="89">
        <v>2038.3993399999999</v>
      </c>
      <c r="Z42" s="89">
        <v>809.08551999999997</v>
      </c>
      <c r="AA42" s="89">
        <v>4416.3590700000004</v>
      </c>
      <c r="AB42" s="89">
        <v>3775.9493200000002</v>
      </c>
      <c r="AC42" s="89">
        <v>870.80888000000004</v>
      </c>
      <c r="AD42" s="89">
        <v>40239.619200000001</v>
      </c>
      <c r="AE42" s="89">
        <v>2112707.8998099999</v>
      </c>
      <c r="AF42" s="89">
        <v>121472.25241</v>
      </c>
      <c r="AG42" s="89">
        <v>121752.85405000001</v>
      </c>
      <c r="AH42" s="89">
        <v>0</v>
      </c>
      <c r="AI42" s="89">
        <v>7325.5672900000009</v>
      </c>
      <c r="AJ42" s="372">
        <v>1862157.2260599998</v>
      </c>
    </row>
    <row r="43" spans="1:38" s="14" customFormat="1" x14ac:dyDescent="0.25">
      <c r="A43" s="64">
        <v>44</v>
      </c>
      <c r="B43" s="13"/>
      <c r="C43" s="14" t="s">
        <v>1009</v>
      </c>
      <c r="D43" s="26">
        <v>5886460.7653900003</v>
      </c>
      <c r="E43" s="26">
        <v>6943076.9270299999</v>
      </c>
      <c r="F43" s="26">
        <v>12431832.022530001</v>
      </c>
      <c r="G43" s="26">
        <v>5466860.9192300001</v>
      </c>
      <c r="H43" s="26">
        <v>30728230.634180002</v>
      </c>
      <c r="I43" s="26">
        <v>2200383.1594699998</v>
      </c>
      <c r="J43" s="26">
        <v>3992092.8854700001</v>
      </c>
      <c r="K43" s="26">
        <v>581301.74100000004</v>
      </c>
      <c r="L43" s="26">
        <v>2164116.44423</v>
      </c>
      <c r="M43" s="26">
        <v>931662.99453000003</v>
      </c>
      <c r="N43" s="26">
        <v>4073459.5202500001</v>
      </c>
      <c r="O43" s="26">
        <v>591900.38402</v>
      </c>
      <c r="P43" s="26">
        <v>904506.81891000003</v>
      </c>
      <c r="Q43" s="26">
        <v>760894.55287000001</v>
      </c>
      <c r="R43" s="26">
        <v>16200318.500750002</v>
      </c>
      <c r="S43" s="26">
        <v>518795.28318000003</v>
      </c>
      <c r="T43" s="26">
        <v>253923.18901999999</v>
      </c>
      <c r="U43" s="26">
        <v>56885.625269999997</v>
      </c>
      <c r="V43" s="26">
        <v>38420.327160000001</v>
      </c>
      <c r="W43" s="26">
        <v>191415.26759</v>
      </c>
      <c r="X43" s="26">
        <v>28887.631249999999</v>
      </c>
      <c r="Y43" s="26">
        <v>88150.054480000006</v>
      </c>
      <c r="Z43" s="26">
        <v>32202.589370000002</v>
      </c>
      <c r="AA43" s="26">
        <v>116797.80219</v>
      </c>
      <c r="AB43" s="26">
        <v>210689.06341999999</v>
      </c>
      <c r="AC43" s="26">
        <v>86007.614029999997</v>
      </c>
      <c r="AD43" s="26">
        <v>1622174.4469599999</v>
      </c>
      <c r="AE43" s="26">
        <v>48550723.581890002</v>
      </c>
      <c r="AF43" s="26">
        <v>4654761.2612500004</v>
      </c>
      <c r="AG43" s="26">
        <v>3134199.7659200002</v>
      </c>
      <c r="AH43" s="26">
        <v>0</v>
      </c>
      <c r="AI43" s="26">
        <v>290955.47070000001</v>
      </c>
      <c r="AJ43" s="379">
        <v>40470807.084020004</v>
      </c>
      <c r="AL43" s="64"/>
    </row>
    <row r="44" spans="1:38" x14ac:dyDescent="0.25">
      <c r="A44" s="187">
        <v>45</v>
      </c>
      <c r="B44" s="85"/>
      <c r="C44" s="14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372"/>
    </row>
    <row r="45" spans="1:38" s="14" customFormat="1" x14ac:dyDescent="0.25">
      <c r="A45" s="64">
        <v>46</v>
      </c>
      <c r="B45" s="13">
        <v>4</v>
      </c>
      <c r="C45" s="14" t="s">
        <v>241</v>
      </c>
      <c r="D45" s="26">
        <v>269138.57776999997</v>
      </c>
      <c r="E45" s="26">
        <v>350035.59347000002</v>
      </c>
      <c r="F45" s="26">
        <v>662860.36737999995</v>
      </c>
      <c r="G45" s="26">
        <v>243724.80441000001</v>
      </c>
      <c r="H45" s="26">
        <v>1525759.3430300001</v>
      </c>
      <c r="I45" s="26">
        <v>101462.11104</v>
      </c>
      <c r="J45" s="26">
        <v>138665.13625000001</v>
      </c>
      <c r="K45" s="26">
        <v>18476.050999999999</v>
      </c>
      <c r="L45" s="26">
        <v>206683.87043000001</v>
      </c>
      <c r="M45" s="26">
        <v>50833.22537</v>
      </c>
      <c r="N45" s="26">
        <v>139781.45553000001</v>
      </c>
      <c r="O45" s="26">
        <v>26908.335790000001</v>
      </c>
      <c r="P45" s="26">
        <v>36156.260950000004</v>
      </c>
      <c r="Q45" s="26">
        <v>68215.015440000003</v>
      </c>
      <c r="R45" s="26">
        <v>787181.46180000016</v>
      </c>
      <c r="S45" s="26">
        <v>24078.398349999999</v>
      </c>
      <c r="T45" s="26">
        <v>10796.26743</v>
      </c>
      <c r="U45" s="26">
        <v>2586.7487299999998</v>
      </c>
      <c r="V45" s="26">
        <v>2093.8380699999998</v>
      </c>
      <c r="W45" s="26">
        <v>5536.5925100000004</v>
      </c>
      <c r="X45" s="26">
        <v>2453.4880400000002</v>
      </c>
      <c r="Y45" s="26">
        <v>11613.772070000001</v>
      </c>
      <c r="Z45" s="26">
        <v>3260.3402500000002</v>
      </c>
      <c r="AA45" s="26">
        <v>9929.6185499999992</v>
      </c>
      <c r="AB45" s="26">
        <v>18448.448509999998</v>
      </c>
      <c r="AC45" s="26">
        <v>8553.3155999999999</v>
      </c>
      <c r="AD45" s="26">
        <v>99350.828110000002</v>
      </c>
      <c r="AE45" s="26">
        <v>2412291.6329400004</v>
      </c>
      <c r="AF45" s="26">
        <v>158257.50653000001</v>
      </c>
      <c r="AG45" s="26">
        <v>259610.93387000001</v>
      </c>
      <c r="AH45" s="26">
        <v>0</v>
      </c>
      <c r="AI45" s="26">
        <v>30096.70622</v>
      </c>
      <c r="AJ45" s="379">
        <v>1964326.4863200001</v>
      </c>
      <c r="AL45" s="64"/>
    </row>
    <row r="46" spans="1:38" x14ac:dyDescent="0.25">
      <c r="A46" s="187">
        <v>47</v>
      </c>
      <c r="B46" s="85"/>
      <c r="C46" s="14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372"/>
    </row>
    <row r="47" spans="1:38" s="14" customFormat="1" x14ac:dyDescent="0.25">
      <c r="A47" s="64">
        <v>48</v>
      </c>
      <c r="B47" s="13"/>
      <c r="C47" s="14" t="s">
        <v>242</v>
      </c>
      <c r="D47" s="26">
        <v>6155599.3431599997</v>
      </c>
      <c r="E47" s="26">
        <v>7293112.5204999996</v>
      </c>
      <c r="F47" s="26">
        <v>13094692.389909999</v>
      </c>
      <c r="G47" s="26">
        <v>5710585.7236400004</v>
      </c>
      <c r="H47" s="26">
        <v>32253989.97721</v>
      </c>
      <c r="I47" s="26">
        <v>2301845.2705100002</v>
      </c>
      <c r="J47" s="26">
        <v>4130758.0217200001</v>
      </c>
      <c r="K47" s="26">
        <v>599777.79200000002</v>
      </c>
      <c r="L47" s="26">
        <v>2370800.3146600001</v>
      </c>
      <c r="M47" s="26">
        <v>982496.21990000003</v>
      </c>
      <c r="N47" s="26">
        <v>4213240.97578</v>
      </c>
      <c r="O47" s="26">
        <v>618808.71981000004</v>
      </c>
      <c r="P47" s="26">
        <v>940663.07986000006</v>
      </c>
      <c r="Q47" s="26">
        <v>829109.56831</v>
      </c>
      <c r="R47" s="26">
        <v>16987499.962550003</v>
      </c>
      <c r="S47" s="26">
        <v>542873.68152999994</v>
      </c>
      <c r="T47" s="26">
        <v>264719.45645</v>
      </c>
      <c r="U47" s="26">
        <v>59472.374000000003</v>
      </c>
      <c r="V47" s="26">
        <v>40514.165229999999</v>
      </c>
      <c r="W47" s="26">
        <v>196951.86009999999</v>
      </c>
      <c r="X47" s="26">
        <v>31341.119289999999</v>
      </c>
      <c r="Y47" s="26">
        <v>99763.826549999998</v>
      </c>
      <c r="Z47" s="26">
        <v>35462.929620000003</v>
      </c>
      <c r="AA47" s="26">
        <v>126727.42074</v>
      </c>
      <c r="AB47" s="26">
        <v>229137.51193000001</v>
      </c>
      <c r="AC47" s="26">
        <v>94560.929629999999</v>
      </c>
      <c r="AD47" s="26">
        <v>1721525.2750699997</v>
      </c>
      <c r="AE47" s="26">
        <v>50963015.214829996</v>
      </c>
      <c r="AF47" s="26">
        <v>4813018.7677800003</v>
      </c>
      <c r="AG47" s="26">
        <v>3393810.69979</v>
      </c>
      <c r="AH47" s="26">
        <v>0</v>
      </c>
      <c r="AI47" s="26">
        <v>321052.17692</v>
      </c>
      <c r="AJ47" s="379">
        <v>42435133.570340008</v>
      </c>
      <c r="AL47" s="64"/>
    </row>
    <row r="48" spans="1:38" x14ac:dyDescent="0.25">
      <c r="A48" s="187">
        <v>49</v>
      </c>
      <c r="B48" s="85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372"/>
    </row>
    <row r="49" spans="1:38" s="14" customFormat="1" x14ac:dyDescent="0.25">
      <c r="A49" s="64">
        <v>50</v>
      </c>
      <c r="B49" s="13"/>
      <c r="C49" s="14" t="s">
        <v>1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>
        <v>0</v>
      </c>
      <c r="W49" s="26">
        <v>0</v>
      </c>
      <c r="X49" s="26">
        <v>0</v>
      </c>
      <c r="Y49" s="26">
        <v>0</v>
      </c>
      <c r="Z49" s="26">
        <v>0</v>
      </c>
      <c r="AA49" s="26">
        <v>0</v>
      </c>
      <c r="AB49" s="26">
        <v>0</v>
      </c>
      <c r="AC49" s="26">
        <v>0</v>
      </c>
      <c r="AD49" s="26">
        <v>0</v>
      </c>
      <c r="AE49" s="26">
        <v>0</v>
      </c>
      <c r="AF49" s="26">
        <v>0</v>
      </c>
      <c r="AG49" s="26">
        <v>0</v>
      </c>
      <c r="AH49" s="26">
        <v>0</v>
      </c>
      <c r="AI49" s="26">
        <v>0</v>
      </c>
      <c r="AJ49" s="379">
        <v>0</v>
      </c>
      <c r="AL49" s="64"/>
    </row>
    <row r="50" spans="1:38" x14ac:dyDescent="0.25">
      <c r="A50" s="187">
        <v>51</v>
      </c>
      <c r="B50" s="85">
        <v>21</v>
      </c>
      <c r="C50" s="84" t="s">
        <v>830</v>
      </c>
      <c r="D50" s="89">
        <v>4567059.2885100003</v>
      </c>
      <c r="E50" s="89">
        <v>5321637.9759299997</v>
      </c>
      <c r="F50" s="89">
        <v>10017651.07825</v>
      </c>
      <c r="G50" s="89">
        <v>4415415.7747499999</v>
      </c>
      <c r="H50" s="89">
        <v>24321764.11744</v>
      </c>
      <c r="I50" s="89">
        <v>1940522.834</v>
      </c>
      <c r="J50" s="89">
        <v>3232541.8456899999</v>
      </c>
      <c r="K50" s="89">
        <v>460283.17599999998</v>
      </c>
      <c r="L50" s="89">
        <v>1141211.43606</v>
      </c>
      <c r="M50" s="89">
        <v>773995.04697000002</v>
      </c>
      <c r="N50" s="89">
        <v>3432249.19252</v>
      </c>
      <c r="O50" s="89">
        <v>509817.43096000003</v>
      </c>
      <c r="P50" s="89">
        <v>784374.93307000003</v>
      </c>
      <c r="Q50" s="89">
        <v>373544.97723999998</v>
      </c>
      <c r="R50" s="89">
        <v>12648540.872509999</v>
      </c>
      <c r="S50" s="89">
        <v>269816.37546000001</v>
      </c>
      <c r="T50" s="89">
        <v>209429.26571000001</v>
      </c>
      <c r="U50" s="89">
        <v>43144.701999999997</v>
      </c>
      <c r="V50" s="89">
        <v>25655.737980000002</v>
      </c>
      <c r="W50" s="89">
        <v>156812.91795999999</v>
      </c>
      <c r="X50" s="89">
        <v>20804.595979999998</v>
      </c>
      <c r="Y50" s="89">
        <v>64309.47608</v>
      </c>
      <c r="Z50" s="89">
        <v>18343.921620000001</v>
      </c>
      <c r="AA50" s="89">
        <v>42127.94745</v>
      </c>
      <c r="AB50" s="89">
        <v>153313.15977</v>
      </c>
      <c r="AC50" s="89">
        <v>13458.45551</v>
      </c>
      <c r="AD50" s="89">
        <v>1017216.5555200001</v>
      </c>
      <c r="AE50" s="89">
        <v>37987521.545469999</v>
      </c>
      <c r="AF50" s="89">
        <v>3892532.36852</v>
      </c>
      <c r="AG50" s="89">
        <v>1940862.22101</v>
      </c>
      <c r="AH50" s="89">
        <v>0</v>
      </c>
      <c r="AI50" s="89">
        <v>119895.87904</v>
      </c>
      <c r="AJ50" s="372">
        <v>32034231.076899998</v>
      </c>
    </row>
    <row r="51" spans="1:38" x14ac:dyDescent="0.25">
      <c r="A51" s="64">
        <v>52</v>
      </c>
      <c r="B51" s="85">
        <v>2101</v>
      </c>
      <c r="C51" s="84" t="s">
        <v>243</v>
      </c>
      <c r="D51" s="89">
        <v>2736927.3648399999</v>
      </c>
      <c r="E51" s="89">
        <v>2776722.2719899998</v>
      </c>
      <c r="F51" s="89">
        <v>7022893.4097999996</v>
      </c>
      <c r="G51" s="89">
        <v>2719046.6576100001</v>
      </c>
      <c r="H51" s="89">
        <v>15255589.704239998</v>
      </c>
      <c r="I51" s="89">
        <v>949365.12381000002</v>
      </c>
      <c r="J51" s="89">
        <v>2068020.33785</v>
      </c>
      <c r="K51" s="89">
        <v>459663.37599999999</v>
      </c>
      <c r="L51" s="89">
        <v>13487.425509999999</v>
      </c>
      <c r="M51" s="89">
        <v>327243.80101</v>
      </c>
      <c r="N51" s="89">
        <v>2124365.4424899998</v>
      </c>
      <c r="O51" s="89">
        <v>283325.31478000002</v>
      </c>
      <c r="P51" s="89">
        <v>437280.47668999998</v>
      </c>
      <c r="Q51" s="89">
        <v>74555.574829999998</v>
      </c>
      <c r="R51" s="89">
        <v>6737306.8729699999</v>
      </c>
      <c r="S51" s="89">
        <v>159688.57154</v>
      </c>
      <c r="T51" s="89">
        <v>67197.77046</v>
      </c>
      <c r="U51" s="89">
        <v>32686.882900000001</v>
      </c>
      <c r="V51" s="89">
        <v>8036.4372100000001</v>
      </c>
      <c r="W51" s="89">
        <v>114456.43232000001</v>
      </c>
      <c r="X51" s="89">
        <v>2679.1599200000001</v>
      </c>
      <c r="Y51" s="89">
        <v>6571.1251300000004</v>
      </c>
      <c r="Z51" s="89">
        <v>10393.15876</v>
      </c>
      <c r="AA51" s="89">
        <v>5640.5053900000003</v>
      </c>
      <c r="AB51" s="89">
        <v>61996.696779999998</v>
      </c>
      <c r="AC51" s="89">
        <v>4279.2996599999997</v>
      </c>
      <c r="AD51" s="89">
        <v>473626.04007000005</v>
      </c>
      <c r="AE51" s="89">
        <v>22466522.617279999</v>
      </c>
      <c r="AF51" s="89">
        <v>2584028.81849</v>
      </c>
      <c r="AG51" s="89">
        <v>348767.66372999997</v>
      </c>
      <c r="AH51" s="89">
        <v>0</v>
      </c>
      <c r="AI51" s="89">
        <v>16490.930179999999</v>
      </c>
      <c r="AJ51" s="372">
        <v>19517235.204879999</v>
      </c>
    </row>
    <row r="52" spans="1:38" x14ac:dyDescent="0.25">
      <c r="A52" s="187">
        <v>53</v>
      </c>
      <c r="B52" s="85">
        <v>2102</v>
      </c>
      <c r="C52" s="84" t="s">
        <v>254</v>
      </c>
      <c r="D52" s="89">
        <v>0</v>
      </c>
      <c r="E52" s="89">
        <v>0</v>
      </c>
      <c r="F52" s="89">
        <v>0</v>
      </c>
      <c r="G52" s="89">
        <v>0</v>
      </c>
      <c r="H52" s="89">
        <v>0</v>
      </c>
      <c r="I52" s="89">
        <v>0</v>
      </c>
      <c r="J52" s="89">
        <v>0</v>
      </c>
      <c r="K52" s="89">
        <v>0</v>
      </c>
      <c r="L52" s="89">
        <v>0</v>
      </c>
      <c r="M52" s="89">
        <v>0</v>
      </c>
      <c r="N52" s="89">
        <v>0</v>
      </c>
      <c r="O52" s="89">
        <v>0</v>
      </c>
      <c r="P52" s="89">
        <v>0</v>
      </c>
      <c r="Q52" s="89">
        <v>0</v>
      </c>
      <c r="R52" s="89">
        <v>0</v>
      </c>
      <c r="S52" s="89">
        <v>0</v>
      </c>
      <c r="T52" s="89">
        <v>0</v>
      </c>
      <c r="U52" s="89">
        <v>0</v>
      </c>
      <c r="V52" s="89">
        <v>0</v>
      </c>
      <c r="W52" s="89">
        <v>0</v>
      </c>
      <c r="X52" s="89">
        <v>0</v>
      </c>
      <c r="Y52" s="89">
        <v>0</v>
      </c>
      <c r="Z52" s="89">
        <v>0</v>
      </c>
      <c r="AA52" s="89">
        <v>0</v>
      </c>
      <c r="AB52" s="89">
        <v>0</v>
      </c>
      <c r="AC52" s="89">
        <v>0</v>
      </c>
      <c r="AD52" s="89">
        <v>0</v>
      </c>
      <c r="AE52" s="89">
        <v>0</v>
      </c>
      <c r="AF52" s="89">
        <v>0</v>
      </c>
      <c r="AG52" s="89">
        <v>0</v>
      </c>
      <c r="AH52" s="89">
        <v>0</v>
      </c>
      <c r="AI52" s="89">
        <v>0</v>
      </c>
      <c r="AJ52" s="372">
        <v>0</v>
      </c>
    </row>
    <row r="53" spans="1:38" x14ac:dyDescent="0.25">
      <c r="A53" s="64">
        <v>54</v>
      </c>
      <c r="B53" s="85">
        <v>2103</v>
      </c>
      <c r="C53" s="84" t="s">
        <v>258</v>
      </c>
      <c r="D53" s="89">
        <v>1641903.1049299999</v>
      </c>
      <c r="E53" s="89">
        <v>2175449.6680200002</v>
      </c>
      <c r="F53" s="89">
        <v>2645164.6625700002</v>
      </c>
      <c r="G53" s="89">
        <v>1555379.98165</v>
      </c>
      <c r="H53" s="89">
        <v>8017897.4171700012</v>
      </c>
      <c r="I53" s="89">
        <v>944629.63447000005</v>
      </c>
      <c r="J53" s="89">
        <v>1035951.3931700001</v>
      </c>
      <c r="K53" s="89">
        <v>0</v>
      </c>
      <c r="L53" s="89">
        <v>1118291.4503299999</v>
      </c>
      <c r="M53" s="89">
        <v>446751.24595999997</v>
      </c>
      <c r="N53" s="89">
        <v>1230787.2343599999</v>
      </c>
      <c r="O53" s="89">
        <v>226471.66018000001</v>
      </c>
      <c r="P53" s="89">
        <v>317266.91230000003</v>
      </c>
      <c r="Q53" s="89">
        <v>296124.65146000002</v>
      </c>
      <c r="R53" s="89">
        <v>5616274.1822299995</v>
      </c>
      <c r="S53" s="89">
        <v>106687.12403000001</v>
      </c>
      <c r="T53" s="89">
        <v>132921.84766999999</v>
      </c>
      <c r="U53" s="89">
        <v>8892.0521499999995</v>
      </c>
      <c r="V53" s="89">
        <v>17311.47841</v>
      </c>
      <c r="W53" s="89">
        <v>35795.190649999997</v>
      </c>
      <c r="X53" s="89">
        <v>18045.09994</v>
      </c>
      <c r="Y53" s="89">
        <v>57738.35095</v>
      </c>
      <c r="Z53" s="89">
        <v>7233.7421899999999</v>
      </c>
      <c r="AA53" s="89">
        <v>36487.442060000001</v>
      </c>
      <c r="AB53" s="89">
        <v>88463.457970000003</v>
      </c>
      <c r="AC53" s="89">
        <v>9170.3546299999998</v>
      </c>
      <c r="AD53" s="89">
        <v>518746.14065000002</v>
      </c>
      <c r="AE53" s="89">
        <v>14152917.740050001</v>
      </c>
      <c r="AF53" s="89">
        <v>1230787.2343599999</v>
      </c>
      <c r="AG53" s="89">
        <v>1582354.1746999999</v>
      </c>
      <c r="AH53" s="89">
        <v>0</v>
      </c>
      <c r="AI53" s="89">
        <v>103396.14764</v>
      </c>
      <c r="AJ53" s="372">
        <v>11236380.183350002</v>
      </c>
    </row>
    <row r="54" spans="1:38" x14ac:dyDescent="0.25">
      <c r="A54" s="187">
        <v>55</v>
      </c>
      <c r="B54" s="85">
        <v>2104</v>
      </c>
      <c r="C54" s="84" t="s">
        <v>260</v>
      </c>
      <c r="D54" s="89">
        <v>0</v>
      </c>
      <c r="E54" s="89">
        <v>0</v>
      </c>
      <c r="F54" s="89">
        <v>302.22539</v>
      </c>
      <c r="G54" s="89">
        <v>0</v>
      </c>
      <c r="H54" s="89">
        <v>302.22539</v>
      </c>
      <c r="I54" s="89">
        <v>247.00757999999999</v>
      </c>
      <c r="J54" s="89">
        <v>455.37121000000002</v>
      </c>
      <c r="K54" s="89">
        <v>0</v>
      </c>
      <c r="L54" s="89">
        <v>0</v>
      </c>
      <c r="M54" s="89">
        <v>0</v>
      </c>
      <c r="N54" s="89">
        <v>84.385400000000004</v>
      </c>
      <c r="O54" s="89">
        <v>0</v>
      </c>
      <c r="P54" s="89">
        <v>0</v>
      </c>
      <c r="Q54" s="89">
        <v>0</v>
      </c>
      <c r="R54" s="89">
        <v>786.76418999999999</v>
      </c>
      <c r="S54" s="89">
        <v>0</v>
      </c>
      <c r="T54" s="89">
        <v>25.215309999999999</v>
      </c>
      <c r="U54" s="89">
        <v>0.3</v>
      </c>
      <c r="V54" s="89">
        <v>1</v>
      </c>
      <c r="W54" s="89">
        <v>0</v>
      </c>
      <c r="X54" s="89">
        <v>0</v>
      </c>
      <c r="Y54" s="89">
        <v>0</v>
      </c>
      <c r="Z54" s="89">
        <v>0</v>
      </c>
      <c r="AA54" s="89">
        <v>0</v>
      </c>
      <c r="AB54" s="89">
        <v>0</v>
      </c>
      <c r="AC54" s="89">
        <v>0</v>
      </c>
      <c r="AD54" s="89">
        <v>26.515309999999999</v>
      </c>
      <c r="AE54" s="89">
        <v>1115.5048899999999</v>
      </c>
      <c r="AF54" s="89">
        <v>84.385400000000004</v>
      </c>
      <c r="AG54" s="89">
        <v>1</v>
      </c>
      <c r="AH54" s="89">
        <v>0</v>
      </c>
      <c r="AI54" s="89">
        <v>0</v>
      </c>
      <c r="AJ54" s="372">
        <v>1030.11949</v>
      </c>
    </row>
    <row r="55" spans="1:38" x14ac:dyDescent="0.25">
      <c r="A55" s="64">
        <v>56</v>
      </c>
      <c r="B55" s="85">
        <v>2105</v>
      </c>
      <c r="C55" s="84" t="s">
        <v>261</v>
      </c>
      <c r="D55" s="89">
        <v>188228.81873999999</v>
      </c>
      <c r="E55" s="89">
        <v>369466.03591999999</v>
      </c>
      <c r="F55" s="89">
        <v>349290.78048999998</v>
      </c>
      <c r="G55" s="89">
        <v>140989.13548999999</v>
      </c>
      <c r="H55" s="89">
        <v>1047974.77064</v>
      </c>
      <c r="I55" s="89">
        <v>46281.068140000003</v>
      </c>
      <c r="J55" s="89">
        <v>128114.74346</v>
      </c>
      <c r="K55" s="89">
        <v>619.79999999999995</v>
      </c>
      <c r="L55" s="89">
        <v>9432.5602199999994</v>
      </c>
      <c r="M55" s="89">
        <v>0</v>
      </c>
      <c r="N55" s="89">
        <v>77012.130269999994</v>
      </c>
      <c r="O55" s="89">
        <v>20.456</v>
      </c>
      <c r="P55" s="89">
        <v>29827.54408</v>
      </c>
      <c r="Q55" s="89">
        <v>2864.7509500000001</v>
      </c>
      <c r="R55" s="89">
        <v>294173.05312</v>
      </c>
      <c r="S55" s="89">
        <v>3440.6798899999999</v>
      </c>
      <c r="T55" s="89">
        <v>9284.4322699999993</v>
      </c>
      <c r="U55" s="89">
        <v>1565.46695</v>
      </c>
      <c r="V55" s="89">
        <v>306.82236</v>
      </c>
      <c r="W55" s="89">
        <v>6561.2949900000003</v>
      </c>
      <c r="X55" s="89">
        <v>80.336119999999994</v>
      </c>
      <c r="Y55" s="89">
        <v>0</v>
      </c>
      <c r="Z55" s="89">
        <v>717.02067</v>
      </c>
      <c r="AA55" s="89">
        <v>0</v>
      </c>
      <c r="AB55" s="89">
        <v>2853.0050200000001</v>
      </c>
      <c r="AC55" s="89">
        <v>8.8012200000000007</v>
      </c>
      <c r="AD55" s="89">
        <v>24817.859490000003</v>
      </c>
      <c r="AE55" s="89">
        <v>1366965.68325</v>
      </c>
      <c r="AF55" s="89">
        <v>77631.930269999997</v>
      </c>
      <c r="AG55" s="89">
        <v>9739.3825799999995</v>
      </c>
      <c r="AH55" s="89">
        <v>0</v>
      </c>
      <c r="AI55" s="89">
        <v>8.8012200000000007</v>
      </c>
      <c r="AJ55" s="372">
        <v>1279585.5691800003</v>
      </c>
    </row>
    <row r="56" spans="1:38" x14ac:dyDescent="0.25">
      <c r="A56" s="187">
        <v>57</v>
      </c>
      <c r="B56" s="85">
        <v>22</v>
      </c>
      <c r="C56" s="84" t="s">
        <v>27</v>
      </c>
      <c r="D56" s="89">
        <v>0</v>
      </c>
      <c r="E56" s="89">
        <v>0</v>
      </c>
      <c r="F56" s="89">
        <v>0</v>
      </c>
      <c r="G56" s="89">
        <v>0</v>
      </c>
      <c r="H56" s="89">
        <v>0</v>
      </c>
      <c r="I56" s="89">
        <v>0</v>
      </c>
      <c r="J56" s="89">
        <v>0</v>
      </c>
      <c r="K56" s="89">
        <v>0</v>
      </c>
      <c r="L56" s="89">
        <v>0</v>
      </c>
      <c r="M56" s="89">
        <v>0</v>
      </c>
      <c r="N56" s="89">
        <v>0</v>
      </c>
      <c r="O56" s="89">
        <v>0</v>
      </c>
      <c r="P56" s="89">
        <v>0</v>
      </c>
      <c r="Q56" s="89">
        <v>0</v>
      </c>
      <c r="R56" s="89">
        <v>0</v>
      </c>
      <c r="S56" s="89">
        <v>0</v>
      </c>
      <c r="T56" s="89">
        <v>0</v>
      </c>
      <c r="U56" s="89">
        <v>0</v>
      </c>
      <c r="V56" s="89">
        <v>0</v>
      </c>
      <c r="W56" s="89">
        <v>0</v>
      </c>
      <c r="X56" s="89">
        <v>0</v>
      </c>
      <c r="Y56" s="89">
        <v>0</v>
      </c>
      <c r="Z56" s="89">
        <v>0</v>
      </c>
      <c r="AA56" s="89">
        <v>0</v>
      </c>
      <c r="AB56" s="89">
        <v>0</v>
      </c>
      <c r="AC56" s="89">
        <v>0</v>
      </c>
      <c r="AD56" s="89">
        <v>0</v>
      </c>
      <c r="AE56" s="89">
        <v>0</v>
      </c>
      <c r="AF56" s="89">
        <v>0</v>
      </c>
      <c r="AG56" s="89">
        <v>0</v>
      </c>
      <c r="AH56" s="89">
        <v>0</v>
      </c>
      <c r="AI56" s="89">
        <v>0</v>
      </c>
      <c r="AJ56" s="372">
        <v>0</v>
      </c>
    </row>
    <row r="57" spans="1:38" x14ac:dyDescent="0.25">
      <c r="A57" s="64">
        <v>58</v>
      </c>
      <c r="B57" s="85">
        <v>23</v>
      </c>
      <c r="C57" s="84" t="s">
        <v>264</v>
      </c>
      <c r="D57" s="89">
        <v>33821.586199999998</v>
      </c>
      <c r="E57" s="89">
        <v>35800.575169999996</v>
      </c>
      <c r="F57" s="89">
        <v>62092.355900000002</v>
      </c>
      <c r="G57" s="89">
        <v>32564.897720000001</v>
      </c>
      <c r="H57" s="89">
        <v>164279.41498999999</v>
      </c>
      <c r="I57" s="89">
        <v>4799.8615300000001</v>
      </c>
      <c r="J57" s="89">
        <v>27406.137449999998</v>
      </c>
      <c r="K57" s="89">
        <v>10963.772999999999</v>
      </c>
      <c r="L57" s="89">
        <v>0</v>
      </c>
      <c r="M57" s="89">
        <v>2250.1285400000002</v>
      </c>
      <c r="N57" s="89">
        <v>7428.1890400000002</v>
      </c>
      <c r="O57" s="89">
        <v>2190.1215900000002</v>
      </c>
      <c r="P57" s="89">
        <v>1752.0629899999999</v>
      </c>
      <c r="Q57" s="89">
        <v>66.301779999999994</v>
      </c>
      <c r="R57" s="89">
        <v>56856.575919999996</v>
      </c>
      <c r="S57" s="89">
        <v>11.07141</v>
      </c>
      <c r="T57" s="89">
        <v>585.04630999999995</v>
      </c>
      <c r="U57" s="89">
        <v>15.014989999999999</v>
      </c>
      <c r="V57" s="89">
        <v>101.51879</v>
      </c>
      <c r="W57" s="89">
        <v>409.71998000000002</v>
      </c>
      <c r="X57" s="89">
        <v>1.3152900000000001</v>
      </c>
      <c r="Y57" s="89">
        <v>0</v>
      </c>
      <c r="Z57" s="89">
        <v>946.35609999999997</v>
      </c>
      <c r="AA57" s="89">
        <v>16.613</v>
      </c>
      <c r="AB57" s="89">
        <v>2263.0791300000001</v>
      </c>
      <c r="AC57" s="89">
        <v>0</v>
      </c>
      <c r="AD57" s="89">
        <v>4349.7350000000006</v>
      </c>
      <c r="AE57" s="89">
        <v>225485.72590999998</v>
      </c>
      <c r="AF57" s="89">
        <v>18391.962039999999</v>
      </c>
      <c r="AG57" s="89">
        <v>2351.6473300000002</v>
      </c>
      <c r="AH57" s="89">
        <v>0</v>
      </c>
      <c r="AI57" s="89">
        <v>16.613</v>
      </c>
      <c r="AJ57" s="372">
        <v>204725.50354000001</v>
      </c>
    </row>
    <row r="58" spans="1:38" x14ac:dyDescent="0.25">
      <c r="A58" s="187">
        <v>59</v>
      </c>
      <c r="B58" s="85">
        <v>24</v>
      </c>
      <c r="C58" s="84" t="s">
        <v>832</v>
      </c>
      <c r="D58" s="89">
        <v>0</v>
      </c>
      <c r="E58" s="89">
        <v>4885.4089599999998</v>
      </c>
      <c r="F58" s="89">
        <v>215.55907999999999</v>
      </c>
      <c r="G58" s="89">
        <v>30.241569999999999</v>
      </c>
      <c r="H58" s="89">
        <v>5131.2096099999999</v>
      </c>
      <c r="I58" s="89">
        <v>64.155799999999999</v>
      </c>
      <c r="J58" s="89">
        <v>0</v>
      </c>
      <c r="K58" s="89">
        <v>100.352</v>
      </c>
      <c r="L58" s="89">
        <v>0</v>
      </c>
      <c r="M58" s="89">
        <v>0</v>
      </c>
      <c r="N58" s="89">
        <v>0</v>
      </c>
      <c r="O58" s="89">
        <v>0</v>
      </c>
      <c r="P58" s="89">
        <v>0</v>
      </c>
      <c r="Q58" s="89">
        <v>0</v>
      </c>
      <c r="R58" s="89">
        <v>164.5078</v>
      </c>
      <c r="S58" s="89">
        <v>0</v>
      </c>
      <c r="T58" s="89">
        <v>0</v>
      </c>
      <c r="U58" s="89">
        <v>0</v>
      </c>
      <c r="V58" s="89">
        <v>0</v>
      </c>
      <c r="W58" s="89">
        <v>0</v>
      </c>
      <c r="X58" s="89">
        <v>0</v>
      </c>
      <c r="Y58" s="89">
        <v>0</v>
      </c>
      <c r="Z58" s="89">
        <v>0</v>
      </c>
      <c r="AA58" s="89">
        <v>0</v>
      </c>
      <c r="AB58" s="89">
        <v>0</v>
      </c>
      <c r="AC58" s="89">
        <v>0</v>
      </c>
      <c r="AD58" s="89">
        <v>0</v>
      </c>
      <c r="AE58" s="89">
        <v>5295.7174100000002</v>
      </c>
      <c r="AF58" s="89">
        <v>100.352</v>
      </c>
      <c r="AG58" s="89">
        <v>0</v>
      </c>
      <c r="AH58" s="89">
        <v>0</v>
      </c>
      <c r="AI58" s="89">
        <v>0</v>
      </c>
      <c r="AJ58" s="372">
        <v>5195.3654100000003</v>
      </c>
    </row>
    <row r="59" spans="1:38" x14ac:dyDescent="0.25">
      <c r="A59" s="64">
        <v>60</v>
      </c>
      <c r="B59" s="85">
        <v>25</v>
      </c>
      <c r="C59" s="84" t="s">
        <v>273</v>
      </c>
      <c r="D59" s="89">
        <v>157612.46393999999</v>
      </c>
      <c r="E59" s="89">
        <v>202653.31928</v>
      </c>
      <c r="F59" s="89">
        <v>313105.45137000002</v>
      </c>
      <c r="G59" s="89">
        <v>130608.58927</v>
      </c>
      <c r="H59" s="89">
        <v>803979.82386</v>
      </c>
      <c r="I59" s="89">
        <v>45914.333689999999</v>
      </c>
      <c r="J59" s="89">
        <v>99448.533290000007</v>
      </c>
      <c r="K59" s="89">
        <v>25757.55</v>
      </c>
      <c r="L59" s="89">
        <v>463972.86536</v>
      </c>
      <c r="M59" s="89">
        <v>22419.789690000001</v>
      </c>
      <c r="N59" s="89">
        <v>106396.90511000001</v>
      </c>
      <c r="O59" s="89">
        <v>10472.24901</v>
      </c>
      <c r="P59" s="89">
        <v>14945.041279999999</v>
      </c>
      <c r="Q59" s="89">
        <v>30213.187249999999</v>
      </c>
      <c r="R59" s="89">
        <v>819540.45467999997</v>
      </c>
      <c r="S59" s="89">
        <v>9237.1539300000004</v>
      </c>
      <c r="T59" s="89">
        <v>6975.83133</v>
      </c>
      <c r="U59" s="89">
        <v>663.33793000000003</v>
      </c>
      <c r="V59" s="89">
        <v>1124.63895</v>
      </c>
      <c r="W59" s="89">
        <v>3081.0952000000002</v>
      </c>
      <c r="X59" s="89">
        <v>1313.07547</v>
      </c>
      <c r="Y59" s="89">
        <v>2534.8795300000002</v>
      </c>
      <c r="Z59" s="89">
        <v>1232.0210999999999</v>
      </c>
      <c r="AA59" s="89">
        <v>3370.8592800000001</v>
      </c>
      <c r="AB59" s="89">
        <v>6491.3527400000003</v>
      </c>
      <c r="AC59" s="89">
        <v>2425.9015199999999</v>
      </c>
      <c r="AD59" s="89">
        <v>38450.146979999998</v>
      </c>
      <c r="AE59" s="89">
        <v>1661970.4255199998</v>
      </c>
      <c r="AF59" s="89">
        <v>132154.45511000001</v>
      </c>
      <c r="AG59" s="89">
        <v>487517.29399999999</v>
      </c>
      <c r="AH59" s="89">
        <v>0</v>
      </c>
      <c r="AI59" s="89">
        <v>8331.6403300000002</v>
      </c>
      <c r="AJ59" s="372">
        <v>1033967.0360800001</v>
      </c>
    </row>
    <row r="60" spans="1:38" x14ac:dyDescent="0.25">
      <c r="A60" s="187">
        <v>61</v>
      </c>
      <c r="B60" s="85">
        <v>26</v>
      </c>
      <c r="C60" s="84" t="s">
        <v>303</v>
      </c>
      <c r="D60" s="89">
        <v>499583.41456</v>
      </c>
      <c r="E60" s="89">
        <v>535976.69990000001</v>
      </c>
      <c r="F60" s="89">
        <v>323977.53862000001</v>
      </c>
      <c r="G60" s="89">
        <v>283753.26017999998</v>
      </c>
      <c r="H60" s="89">
        <v>1643290.9132600001</v>
      </c>
      <c r="I60" s="89">
        <v>1075.85672</v>
      </c>
      <c r="J60" s="89">
        <v>228113.84317000001</v>
      </c>
      <c r="K60" s="89">
        <v>0</v>
      </c>
      <c r="L60" s="89">
        <v>13525</v>
      </c>
      <c r="M60" s="89">
        <v>31291.030510000001</v>
      </c>
      <c r="N60" s="89">
        <v>128916.66671</v>
      </c>
      <c r="O60" s="89">
        <v>2754.2398699999999</v>
      </c>
      <c r="P60" s="89">
        <v>24200.3</v>
      </c>
      <c r="Q60" s="89">
        <v>203116.55671</v>
      </c>
      <c r="R60" s="89">
        <v>632993.49369000003</v>
      </c>
      <c r="S60" s="89">
        <v>171875</v>
      </c>
      <c r="T60" s="89">
        <v>11949.9</v>
      </c>
      <c r="U60" s="89">
        <v>0</v>
      </c>
      <c r="V60" s="89">
        <v>0</v>
      </c>
      <c r="W60" s="89">
        <v>0</v>
      </c>
      <c r="X60" s="89">
        <v>0</v>
      </c>
      <c r="Y60" s="89">
        <v>9158.5184399999998</v>
      </c>
      <c r="Z60" s="89">
        <v>0</v>
      </c>
      <c r="AA60" s="89">
        <v>50870.014329999998</v>
      </c>
      <c r="AB60" s="89">
        <v>23584.72552</v>
      </c>
      <c r="AC60" s="89">
        <v>52017.608370000002</v>
      </c>
      <c r="AD60" s="89">
        <v>319455.76665999996</v>
      </c>
      <c r="AE60" s="89">
        <v>2595740.1736099999</v>
      </c>
      <c r="AF60" s="89">
        <v>128916.66671</v>
      </c>
      <c r="AG60" s="89">
        <v>44816.030509999997</v>
      </c>
      <c r="AH60" s="89">
        <v>0</v>
      </c>
      <c r="AI60" s="89">
        <v>112046.14113999999</v>
      </c>
      <c r="AJ60" s="372">
        <v>2309961.33525</v>
      </c>
    </row>
    <row r="61" spans="1:38" x14ac:dyDescent="0.25">
      <c r="A61" s="64">
        <v>62</v>
      </c>
      <c r="B61" s="85">
        <v>2601</v>
      </c>
      <c r="C61" s="84" t="s">
        <v>304</v>
      </c>
      <c r="D61" s="89">
        <v>0</v>
      </c>
      <c r="E61" s="89">
        <v>0</v>
      </c>
      <c r="F61" s="89">
        <v>10659.2053</v>
      </c>
      <c r="G61" s="89">
        <v>83.37088</v>
      </c>
      <c r="H61" s="89">
        <v>10742.57618</v>
      </c>
      <c r="I61" s="89">
        <v>0</v>
      </c>
      <c r="J61" s="89">
        <v>0</v>
      </c>
      <c r="K61" s="89">
        <v>0</v>
      </c>
      <c r="L61" s="89">
        <v>0</v>
      </c>
      <c r="M61" s="89">
        <v>0</v>
      </c>
      <c r="N61" s="89">
        <v>0</v>
      </c>
      <c r="O61" s="89">
        <v>0</v>
      </c>
      <c r="P61" s="89">
        <v>0</v>
      </c>
      <c r="Q61" s="89">
        <v>0</v>
      </c>
      <c r="R61" s="89">
        <v>0</v>
      </c>
      <c r="S61" s="89">
        <v>0</v>
      </c>
      <c r="T61" s="89">
        <v>0</v>
      </c>
      <c r="U61" s="89">
        <v>0</v>
      </c>
      <c r="V61" s="89">
        <v>0</v>
      </c>
      <c r="W61" s="89">
        <v>0</v>
      </c>
      <c r="X61" s="89">
        <v>0</v>
      </c>
      <c r="Y61" s="89">
        <v>0</v>
      </c>
      <c r="Z61" s="89">
        <v>0</v>
      </c>
      <c r="AA61" s="89">
        <v>0</v>
      </c>
      <c r="AB61" s="89">
        <v>0</v>
      </c>
      <c r="AC61" s="89">
        <v>0</v>
      </c>
      <c r="AD61" s="89">
        <v>0</v>
      </c>
      <c r="AE61" s="89">
        <v>10742.57618</v>
      </c>
      <c r="AF61" s="89">
        <v>0</v>
      </c>
      <c r="AG61" s="89">
        <v>0</v>
      </c>
      <c r="AH61" s="89">
        <v>0</v>
      </c>
      <c r="AI61" s="89">
        <v>0</v>
      </c>
      <c r="AJ61" s="372">
        <v>10742.57618</v>
      </c>
    </row>
    <row r="62" spans="1:38" x14ac:dyDescent="0.25">
      <c r="A62" s="187">
        <v>63</v>
      </c>
      <c r="B62" s="85">
        <v>2602</v>
      </c>
      <c r="C62" s="84" t="s">
        <v>305</v>
      </c>
      <c r="D62" s="89">
        <v>11000.00035</v>
      </c>
      <c r="E62" s="89">
        <v>80017.181469999996</v>
      </c>
      <c r="F62" s="89">
        <v>0</v>
      </c>
      <c r="G62" s="89">
        <v>0</v>
      </c>
      <c r="H62" s="89">
        <v>91017.181819999998</v>
      </c>
      <c r="I62" s="89">
        <v>0</v>
      </c>
      <c r="J62" s="89">
        <v>0</v>
      </c>
      <c r="K62" s="89">
        <v>0</v>
      </c>
      <c r="L62" s="89">
        <v>10000</v>
      </c>
      <c r="M62" s="89">
        <v>31104.79277</v>
      </c>
      <c r="N62" s="89">
        <v>0</v>
      </c>
      <c r="O62" s="89">
        <v>0</v>
      </c>
      <c r="P62" s="89">
        <v>0</v>
      </c>
      <c r="Q62" s="89">
        <v>0</v>
      </c>
      <c r="R62" s="89">
        <v>41104.79277</v>
      </c>
      <c r="S62" s="89">
        <v>0</v>
      </c>
      <c r="T62" s="89">
        <v>0</v>
      </c>
      <c r="U62" s="89">
        <v>0</v>
      </c>
      <c r="V62" s="89">
        <v>0</v>
      </c>
      <c r="W62" s="89">
        <v>0</v>
      </c>
      <c r="X62" s="89">
        <v>0</v>
      </c>
      <c r="Y62" s="89">
        <v>1074.4664399999999</v>
      </c>
      <c r="Z62" s="89">
        <v>0</v>
      </c>
      <c r="AA62" s="89">
        <v>1627.873</v>
      </c>
      <c r="AB62" s="89">
        <v>2243.6940100000002</v>
      </c>
      <c r="AC62" s="89">
        <v>0</v>
      </c>
      <c r="AD62" s="89">
        <v>4946.0334499999999</v>
      </c>
      <c r="AE62" s="89">
        <v>137068.00803999999</v>
      </c>
      <c r="AF62" s="89">
        <v>0</v>
      </c>
      <c r="AG62" s="89">
        <v>41104.79277</v>
      </c>
      <c r="AH62" s="89">
        <v>0</v>
      </c>
      <c r="AI62" s="89">
        <v>2702.3394399999997</v>
      </c>
      <c r="AJ62" s="372">
        <v>93260.875830000004</v>
      </c>
    </row>
    <row r="63" spans="1:38" x14ac:dyDescent="0.25">
      <c r="A63" s="64">
        <v>64</v>
      </c>
      <c r="B63" s="85">
        <v>2603</v>
      </c>
      <c r="C63" s="84" t="s">
        <v>306</v>
      </c>
      <c r="D63" s="89">
        <v>427416.66499999998</v>
      </c>
      <c r="E63" s="89">
        <v>414414.49900000001</v>
      </c>
      <c r="F63" s="89">
        <v>313318.33331999998</v>
      </c>
      <c r="G63" s="89">
        <v>95065.811969999995</v>
      </c>
      <c r="H63" s="89">
        <v>1250215.30929</v>
      </c>
      <c r="I63" s="89">
        <v>0</v>
      </c>
      <c r="J63" s="89">
        <v>136113.84317000001</v>
      </c>
      <c r="K63" s="89">
        <v>0</v>
      </c>
      <c r="L63" s="89">
        <v>3525</v>
      </c>
      <c r="M63" s="89">
        <v>0</v>
      </c>
      <c r="N63" s="89">
        <v>82916.666700000002</v>
      </c>
      <c r="O63" s="89">
        <v>0</v>
      </c>
      <c r="P63" s="89">
        <v>4200.3</v>
      </c>
      <c r="Q63" s="89">
        <v>203116.55671</v>
      </c>
      <c r="R63" s="89">
        <v>429872.36658000003</v>
      </c>
      <c r="S63" s="89">
        <v>27375</v>
      </c>
      <c r="T63" s="89">
        <v>2333.6</v>
      </c>
      <c r="U63" s="89">
        <v>0</v>
      </c>
      <c r="V63" s="89">
        <v>0</v>
      </c>
      <c r="W63" s="89">
        <v>0</v>
      </c>
      <c r="X63" s="89">
        <v>0</v>
      </c>
      <c r="Y63" s="89">
        <v>1000</v>
      </c>
      <c r="Z63" s="89">
        <v>0</v>
      </c>
      <c r="AA63" s="89">
        <v>49242.141329999999</v>
      </c>
      <c r="AB63" s="89">
        <v>16348.781510000001</v>
      </c>
      <c r="AC63" s="89">
        <v>51492.608370000002</v>
      </c>
      <c r="AD63" s="89">
        <v>147792.13120999999</v>
      </c>
      <c r="AE63" s="89">
        <v>1827879.8070799999</v>
      </c>
      <c r="AF63" s="89">
        <v>82916.666700000002</v>
      </c>
      <c r="AG63" s="89">
        <v>3525</v>
      </c>
      <c r="AH63" s="89">
        <v>0</v>
      </c>
      <c r="AI63" s="89">
        <v>101734.7497</v>
      </c>
      <c r="AJ63" s="372">
        <v>1639703.3906800002</v>
      </c>
    </row>
    <row r="64" spans="1:38" x14ac:dyDescent="0.25">
      <c r="A64" s="187">
        <v>65</v>
      </c>
      <c r="B64" s="85">
        <v>2604</v>
      </c>
      <c r="C64" s="84" t="s">
        <v>307</v>
      </c>
      <c r="D64" s="89">
        <v>0</v>
      </c>
      <c r="E64" s="89">
        <v>0</v>
      </c>
      <c r="F64" s="89">
        <v>0</v>
      </c>
      <c r="G64" s="89">
        <v>0</v>
      </c>
      <c r="H64" s="89">
        <v>0</v>
      </c>
      <c r="I64" s="89">
        <v>0</v>
      </c>
      <c r="J64" s="89">
        <v>0</v>
      </c>
      <c r="K64" s="89">
        <v>0</v>
      </c>
      <c r="L64" s="89">
        <v>0</v>
      </c>
      <c r="M64" s="89">
        <v>0</v>
      </c>
      <c r="N64" s="89">
        <v>0</v>
      </c>
      <c r="O64" s="89">
        <v>2500</v>
      </c>
      <c r="P64" s="89">
        <v>0</v>
      </c>
      <c r="Q64" s="89">
        <v>0</v>
      </c>
      <c r="R64" s="89">
        <v>2500</v>
      </c>
      <c r="S64" s="89">
        <v>0</v>
      </c>
      <c r="T64" s="89">
        <v>0</v>
      </c>
      <c r="U64" s="89">
        <v>0</v>
      </c>
      <c r="V64" s="89">
        <v>0</v>
      </c>
      <c r="W64" s="89">
        <v>0</v>
      </c>
      <c r="X64" s="89">
        <v>0</v>
      </c>
      <c r="Y64" s="89">
        <v>0</v>
      </c>
      <c r="Z64" s="89">
        <v>0</v>
      </c>
      <c r="AA64" s="89">
        <v>0</v>
      </c>
      <c r="AB64" s="89">
        <v>0</v>
      </c>
      <c r="AC64" s="89">
        <v>0</v>
      </c>
      <c r="AD64" s="89">
        <v>0</v>
      </c>
      <c r="AE64" s="89">
        <v>2500</v>
      </c>
      <c r="AF64" s="89">
        <v>0</v>
      </c>
      <c r="AG64" s="89">
        <v>0</v>
      </c>
      <c r="AH64" s="89">
        <v>0</v>
      </c>
      <c r="AI64" s="89">
        <v>0</v>
      </c>
      <c r="AJ64" s="372">
        <v>2500</v>
      </c>
    </row>
    <row r="65" spans="1:38" x14ac:dyDescent="0.25">
      <c r="A65" s="64">
        <v>66</v>
      </c>
      <c r="B65" s="85">
        <v>2605</v>
      </c>
      <c r="C65" s="84" t="s">
        <v>308</v>
      </c>
      <c r="D65" s="89">
        <v>0</v>
      </c>
      <c r="E65" s="89">
        <v>0</v>
      </c>
      <c r="F65" s="89">
        <v>0</v>
      </c>
      <c r="G65" s="89">
        <v>0</v>
      </c>
      <c r="H65" s="89">
        <v>0</v>
      </c>
      <c r="I65" s="89">
        <v>0</v>
      </c>
      <c r="J65" s="89">
        <v>0</v>
      </c>
      <c r="K65" s="89">
        <v>0</v>
      </c>
      <c r="L65" s="89">
        <v>0</v>
      </c>
      <c r="M65" s="89">
        <v>0</v>
      </c>
      <c r="N65" s="89">
        <v>0</v>
      </c>
      <c r="O65" s="89">
        <v>0</v>
      </c>
      <c r="P65" s="89">
        <v>0</v>
      </c>
      <c r="Q65" s="89">
        <v>0</v>
      </c>
      <c r="R65" s="89">
        <v>0</v>
      </c>
      <c r="S65" s="89">
        <v>0</v>
      </c>
      <c r="T65" s="89">
        <v>0</v>
      </c>
      <c r="U65" s="89">
        <v>0</v>
      </c>
      <c r="V65" s="89">
        <v>0</v>
      </c>
      <c r="W65" s="89">
        <v>0</v>
      </c>
      <c r="X65" s="89">
        <v>0</v>
      </c>
      <c r="Y65" s="89">
        <v>0</v>
      </c>
      <c r="Z65" s="89">
        <v>0</v>
      </c>
      <c r="AA65" s="89">
        <v>0</v>
      </c>
      <c r="AB65" s="89">
        <v>0</v>
      </c>
      <c r="AC65" s="89">
        <v>0</v>
      </c>
      <c r="AD65" s="89">
        <v>0</v>
      </c>
      <c r="AE65" s="89">
        <v>0</v>
      </c>
      <c r="AF65" s="89">
        <v>0</v>
      </c>
      <c r="AG65" s="89">
        <v>0</v>
      </c>
      <c r="AH65" s="89">
        <v>0</v>
      </c>
      <c r="AI65" s="89">
        <v>0</v>
      </c>
      <c r="AJ65" s="372">
        <v>0</v>
      </c>
    </row>
    <row r="66" spans="1:38" x14ac:dyDescent="0.25">
      <c r="A66" s="187">
        <v>67</v>
      </c>
      <c r="B66" s="85">
        <v>2606</v>
      </c>
      <c r="C66" s="84" t="s">
        <v>309</v>
      </c>
      <c r="D66" s="89">
        <v>8.2449999999999996E-2</v>
      </c>
      <c r="E66" s="89">
        <v>19045.01943</v>
      </c>
      <c r="F66" s="89">
        <v>0</v>
      </c>
      <c r="G66" s="89">
        <v>248.21733</v>
      </c>
      <c r="H66" s="89">
        <v>19293.319210000001</v>
      </c>
      <c r="I66" s="89">
        <v>1075.85672</v>
      </c>
      <c r="J66" s="89">
        <v>0</v>
      </c>
      <c r="K66" s="89">
        <v>0</v>
      </c>
      <c r="L66" s="89">
        <v>0</v>
      </c>
      <c r="M66" s="89">
        <v>186.23774</v>
      </c>
      <c r="N66" s="89">
        <v>0</v>
      </c>
      <c r="O66" s="89">
        <v>254.23987</v>
      </c>
      <c r="P66" s="89">
        <v>20000</v>
      </c>
      <c r="Q66" s="89">
        <v>0</v>
      </c>
      <c r="R66" s="89">
        <v>21516.334330000002</v>
      </c>
      <c r="S66" s="89">
        <v>8000</v>
      </c>
      <c r="T66" s="89">
        <v>9616.2999999999993</v>
      </c>
      <c r="U66" s="89">
        <v>0</v>
      </c>
      <c r="V66" s="89">
        <v>0</v>
      </c>
      <c r="W66" s="89">
        <v>0</v>
      </c>
      <c r="X66" s="89">
        <v>0</v>
      </c>
      <c r="Y66" s="89">
        <v>2909.0520000000001</v>
      </c>
      <c r="Z66" s="89">
        <v>0</v>
      </c>
      <c r="AA66" s="89">
        <v>0</v>
      </c>
      <c r="AB66" s="89">
        <v>0</v>
      </c>
      <c r="AC66" s="89">
        <v>525</v>
      </c>
      <c r="AD66" s="89">
        <v>21050.351999999999</v>
      </c>
      <c r="AE66" s="89">
        <v>61860.005539999998</v>
      </c>
      <c r="AF66" s="89">
        <v>0</v>
      </c>
      <c r="AG66" s="89">
        <v>186.23774</v>
      </c>
      <c r="AH66" s="89">
        <v>0</v>
      </c>
      <c r="AI66" s="89">
        <v>3434.0520000000001</v>
      </c>
      <c r="AJ66" s="372">
        <v>58239.715800000005</v>
      </c>
    </row>
    <row r="67" spans="1:38" x14ac:dyDescent="0.25">
      <c r="A67" s="64">
        <v>68</v>
      </c>
      <c r="B67" s="85">
        <v>2607</v>
      </c>
      <c r="C67" s="84" t="s">
        <v>310</v>
      </c>
      <c r="D67" s="89">
        <v>61166.66676</v>
      </c>
      <c r="E67" s="89">
        <v>22500</v>
      </c>
      <c r="F67" s="89">
        <v>0</v>
      </c>
      <c r="G67" s="89">
        <v>170500</v>
      </c>
      <c r="H67" s="89">
        <v>254166.66675999999</v>
      </c>
      <c r="I67" s="89">
        <v>0</v>
      </c>
      <c r="J67" s="89">
        <v>92000</v>
      </c>
      <c r="K67" s="89">
        <v>0</v>
      </c>
      <c r="L67" s="89">
        <v>0</v>
      </c>
      <c r="M67" s="89">
        <v>0</v>
      </c>
      <c r="N67" s="89">
        <v>46000.000010000003</v>
      </c>
      <c r="O67" s="89">
        <v>0</v>
      </c>
      <c r="P67" s="89">
        <v>0</v>
      </c>
      <c r="Q67" s="89">
        <v>0</v>
      </c>
      <c r="R67" s="89">
        <v>138000.00001000002</v>
      </c>
      <c r="S67" s="89">
        <v>0</v>
      </c>
      <c r="T67" s="89">
        <v>0</v>
      </c>
      <c r="U67" s="89">
        <v>0</v>
      </c>
      <c r="V67" s="89">
        <v>0</v>
      </c>
      <c r="W67" s="89">
        <v>0</v>
      </c>
      <c r="X67" s="89">
        <v>0</v>
      </c>
      <c r="Y67" s="89">
        <v>0</v>
      </c>
      <c r="Z67" s="89">
        <v>0</v>
      </c>
      <c r="AA67" s="89">
        <v>0</v>
      </c>
      <c r="AB67" s="89">
        <v>0</v>
      </c>
      <c r="AC67" s="89">
        <v>0</v>
      </c>
      <c r="AD67" s="89">
        <v>0</v>
      </c>
      <c r="AE67" s="89">
        <v>392166.66677000001</v>
      </c>
      <c r="AF67" s="89">
        <v>46000.000010000003</v>
      </c>
      <c r="AG67" s="89">
        <v>0</v>
      </c>
      <c r="AH67" s="89">
        <v>0</v>
      </c>
      <c r="AI67" s="89">
        <v>0</v>
      </c>
      <c r="AJ67" s="372">
        <v>346166.66675999999</v>
      </c>
    </row>
    <row r="68" spans="1:38" x14ac:dyDescent="0.25">
      <c r="A68" s="187">
        <v>69</v>
      </c>
      <c r="B68" s="85">
        <v>2608</v>
      </c>
      <c r="C68" s="84" t="s">
        <v>311</v>
      </c>
      <c r="D68" s="89">
        <v>0</v>
      </c>
      <c r="E68" s="89">
        <v>0</v>
      </c>
      <c r="F68" s="89">
        <v>0</v>
      </c>
      <c r="G68" s="89">
        <v>0</v>
      </c>
      <c r="H68" s="89">
        <v>0</v>
      </c>
      <c r="I68" s="89">
        <v>0</v>
      </c>
      <c r="J68" s="89">
        <v>0</v>
      </c>
      <c r="K68" s="89">
        <v>0</v>
      </c>
      <c r="L68" s="89">
        <v>0</v>
      </c>
      <c r="M68" s="89">
        <v>0</v>
      </c>
      <c r="N68" s="89">
        <v>0</v>
      </c>
      <c r="O68" s="89">
        <v>0</v>
      </c>
      <c r="P68" s="89">
        <v>0</v>
      </c>
      <c r="Q68" s="89">
        <v>0</v>
      </c>
      <c r="R68" s="89">
        <v>0</v>
      </c>
      <c r="S68" s="89">
        <v>0</v>
      </c>
      <c r="T68" s="89">
        <v>0</v>
      </c>
      <c r="U68" s="89">
        <v>0</v>
      </c>
      <c r="V68" s="89">
        <v>0</v>
      </c>
      <c r="W68" s="89">
        <v>0</v>
      </c>
      <c r="X68" s="89">
        <v>0</v>
      </c>
      <c r="Y68" s="89">
        <v>0</v>
      </c>
      <c r="Z68" s="89">
        <v>0</v>
      </c>
      <c r="AA68" s="89">
        <v>0</v>
      </c>
      <c r="AB68" s="89">
        <v>0</v>
      </c>
      <c r="AC68" s="89">
        <v>0</v>
      </c>
      <c r="AD68" s="89">
        <v>0</v>
      </c>
      <c r="AE68" s="89">
        <v>0</v>
      </c>
      <c r="AF68" s="89">
        <v>0</v>
      </c>
      <c r="AG68" s="89">
        <v>0</v>
      </c>
      <c r="AH68" s="89">
        <v>0</v>
      </c>
      <c r="AI68" s="89">
        <v>0</v>
      </c>
      <c r="AJ68" s="372">
        <v>0</v>
      </c>
    </row>
    <row r="69" spans="1:38" x14ac:dyDescent="0.25">
      <c r="A69" s="64">
        <v>70</v>
      </c>
      <c r="B69" s="85">
        <v>2609</v>
      </c>
      <c r="C69" s="84" t="s">
        <v>312</v>
      </c>
      <c r="D69" s="89">
        <v>0</v>
      </c>
      <c r="E69" s="89">
        <v>0</v>
      </c>
      <c r="F69" s="89">
        <v>0</v>
      </c>
      <c r="G69" s="89">
        <v>0</v>
      </c>
      <c r="H69" s="89">
        <v>0</v>
      </c>
      <c r="I69" s="89">
        <v>0</v>
      </c>
      <c r="J69" s="89">
        <v>0</v>
      </c>
      <c r="K69" s="89">
        <v>0</v>
      </c>
      <c r="L69" s="89">
        <v>0</v>
      </c>
      <c r="M69" s="89">
        <v>0</v>
      </c>
      <c r="N69" s="89">
        <v>0</v>
      </c>
      <c r="O69" s="89">
        <v>0</v>
      </c>
      <c r="P69" s="89">
        <v>0</v>
      </c>
      <c r="Q69" s="89">
        <v>0</v>
      </c>
      <c r="R69" s="89">
        <v>0</v>
      </c>
      <c r="S69" s="89">
        <v>0</v>
      </c>
      <c r="T69" s="89">
        <v>0</v>
      </c>
      <c r="U69" s="89">
        <v>0</v>
      </c>
      <c r="V69" s="89">
        <v>0</v>
      </c>
      <c r="W69" s="89">
        <v>0</v>
      </c>
      <c r="X69" s="89">
        <v>0</v>
      </c>
      <c r="Y69" s="89">
        <v>0</v>
      </c>
      <c r="Z69" s="89">
        <v>0</v>
      </c>
      <c r="AA69" s="89">
        <v>0</v>
      </c>
      <c r="AB69" s="89">
        <v>0</v>
      </c>
      <c r="AC69" s="89">
        <v>0</v>
      </c>
      <c r="AD69" s="89">
        <v>0</v>
      </c>
      <c r="AE69" s="89">
        <v>0</v>
      </c>
      <c r="AF69" s="89">
        <v>0</v>
      </c>
      <c r="AG69" s="89">
        <v>0</v>
      </c>
      <c r="AH69" s="89">
        <v>0</v>
      </c>
      <c r="AI69" s="89">
        <v>0</v>
      </c>
      <c r="AJ69" s="372">
        <v>0</v>
      </c>
    </row>
    <row r="70" spans="1:38" x14ac:dyDescent="0.25">
      <c r="A70" s="187">
        <v>71</v>
      </c>
      <c r="B70" s="83">
        <v>2610</v>
      </c>
      <c r="C70" s="322" t="s">
        <v>834</v>
      </c>
      <c r="D70" s="89">
        <v>0</v>
      </c>
      <c r="E70" s="89">
        <v>0</v>
      </c>
      <c r="F70" s="89">
        <v>0</v>
      </c>
      <c r="G70" s="89">
        <v>0</v>
      </c>
      <c r="H70" s="89">
        <v>0</v>
      </c>
      <c r="I70" s="89">
        <v>0</v>
      </c>
      <c r="J70" s="89">
        <v>0</v>
      </c>
      <c r="K70" s="89">
        <v>0</v>
      </c>
      <c r="L70" s="89">
        <v>0</v>
      </c>
      <c r="M70" s="89">
        <v>0</v>
      </c>
      <c r="N70" s="89">
        <v>0</v>
      </c>
      <c r="O70" s="89">
        <v>0</v>
      </c>
      <c r="P70" s="89">
        <v>0</v>
      </c>
      <c r="Q70" s="89">
        <v>0</v>
      </c>
      <c r="R70" s="89">
        <v>0</v>
      </c>
      <c r="S70" s="89">
        <v>0</v>
      </c>
      <c r="T70" s="89">
        <v>0</v>
      </c>
      <c r="U70" s="89">
        <v>0</v>
      </c>
      <c r="V70" s="89">
        <v>0</v>
      </c>
      <c r="W70" s="89">
        <v>0</v>
      </c>
      <c r="X70" s="89">
        <v>0</v>
      </c>
      <c r="Y70" s="89">
        <v>0</v>
      </c>
      <c r="Z70" s="89">
        <v>0</v>
      </c>
      <c r="AA70" s="89">
        <v>0</v>
      </c>
      <c r="AB70" s="89">
        <v>0</v>
      </c>
      <c r="AC70" s="89">
        <v>0</v>
      </c>
      <c r="AD70" s="89">
        <v>0</v>
      </c>
      <c r="AE70" s="89">
        <v>0</v>
      </c>
      <c r="AF70" s="89">
        <v>0</v>
      </c>
      <c r="AG70" s="89">
        <v>0</v>
      </c>
      <c r="AH70" s="89">
        <v>0</v>
      </c>
      <c r="AI70" s="89">
        <v>0</v>
      </c>
      <c r="AJ70" s="372">
        <v>0</v>
      </c>
    </row>
    <row r="71" spans="1:38" x14ac:dyDescent="0.25">
      <c r="A71" s="64">
        <v>72</v>
      </c>
      <c r="B71" s="83">
        <v>2690</v>
      </c>
      <c r="C71" s="322" t="s">
        <v>313</v>
      </c>
      <c r="D71" s="89">
        <v>0</v>
      </c>
      <c r="E71" s="89">
        <v>0</v>
      </c>
      <c r="F71" s="89">
        <v>0</v>
      </c>
      <c r="G71" s="89">
        <v>17855.86</v>
      </c>
      <c r="H71" s="89">
        <v>17855.86</v>
      </c>
      <c r="I71" s="89">
        <v>0</v>
      </c>
      <c r="J71" s="89">
        <v>0</v>
      </c>
      <c r="K71" s="89">
        <v>0</v>
      </c>
      <c r="L71" s="89">
        <v>0</v>
      </c>
      <c r="M71" s="89">
        <v>0</v>
      </c>
      <c r="N71" s="89">
        <v>0</v>
      </c>
      <c r="O71" s="89">
        <v>0</v>
      </c>
      <c r="P71" s="89">
        <v>0</v>
      </c>
      <c r="Q71" s="89">
        <v>0</v>
      </c>
      <c r="R71" s="89">
        <v>0</v>
      </c>
      <c r="S71" s="89">
        <v>136500</v>
      </c>
      <c r="T71" s="89">
        <v>0</v>
      </c>
      <c r="U71" s="89">
        <v>0</v>
      </c>
      <c r="V71" s="89">
        <v>0</v>
      </c>
      <c r="W71" s="89">
        <v>0</v>
      </c>
      <c r="X71" s="89">
        <v>0</v>
      </c>
      <c r="Y71" s="89">
        <v>4175</v>
      </c>
      <c r="Z71" s="89">
        <v>0</v>
      </c>
      <c r="AA71" s="89">
        <v>0</v>
      </c>
      <c r="AB71" s="89">
        <v>4992.25</v>
      </c>
      <c r="AC71" s="89">
        <v>0</v>
      </c>
      <c r="AD71" s="89">
        <v>145667.25</v>
      </c>
      <c r="AE71" s="89">
        <v>163523.10999999999</v>
      </c>
      <c r="AF71" s="89">
        <v>0</v>
      </c>
      <c r="AG71" s="89">
        <v>0</v>
      </c>
      <c r="AH71" s="89">
        <v>0</v>
      </c>
      <c r="AI71" s="89">
        <v>4175</v>
      </c>
      <c r="AJ71" s="372">
        <v>159348.10999999999</v>
      </c>
    </row>
    <row r="72" spans="1:38" x14ac:dyDescent="0.25">
      <c r="A72" s="187">
        <v>73</v>
      </c>
      <c r="B72" s="85">
        <v>27</v>
      </c>
      <c r="C72" s="84" t="s">
        <v>837</v>
      </c>
      <c r="D72" s="89">
        <v>20004.022000000001</v>
      </c>
      <c r="E72" s="89">
        <v>0</v>
      </c>
      <c r="F72" s="89">
        <v>131250</v>
      </c>
      <c r="G72" s="89">
        <v>0</v>
      </c>
      <c r="H72" s="89">
        <v>151254.022</v>
      </c>
      <c r="I72" s="89">
        <v>0</v>
      </c>
      <c r="J72" s="89">
        <v>0</v>
      </c>
      <c r="K72" s="89">
        <v>0</v>
      </c>
      <c r="L72" s="89">
        <v>0</v>
      </c>
      <c r="M72" s="89">
        <v>0</v>
      </c>
      <c r="N72" s="89">
        <v>0</v>
      </c>
      <c r="O72" s="89">
        <v>0</v>
      </c>
      <c r="P72" s="89">
        <v>0</v>
      </c>
      <c r="Q72" s="89">
        <v>0</v>
      </c>
      <c r="R72" s="89">
        <v>0</v>
      </c>
      <c r="S72" s="89">
        <v>0</v>
      </c>
      <c r="T72" s="89">
        <v>0</v>
      </c>
      <c r="U72" s="89">
        <v>0</v>
      </c>
      <c r="V72" s="89">
        <v>0</v>
      </c>
      <c r="W72" s="89">
        <v>0</v>
      </c>
      <c r="X72" s="89">
        <v>0</v>
      </c>
      <c r="Y72" s="89">
        <v>0</v>
      </c>
      <c r="Z72" s="89">
        <v>0</v>
      </c>
      <c r="AA72" s="89">
        <v>0</v>
      </c>
      <c r="AB72" s="89">
        <v>0</v>
      </c>
      <c r="AC72" s="89">
        <v>0</v>
      </c>
      <c r="AD72" s="89">
        <v>0</v>
      </c>
      <c r="AE72" s="89">
        <v>151254.022</v>
      </c>
      <c r="AF72" s="89">
        <v>0</v>
      </c>
      <c r="AG72" s="89">
        <v>0</v>
      </c>
      <c r="AH72" s="89">
        <v>0</v>
      </c>
      <c r="AI72" s="89">
        <v>0</v>
      </c>
      <c r="AJ72" s="372">
        <v>151254.022</v>
      </c>
    </row>
    <row r="73" spans="1:38" x14ac:dyDescent="0.25">
      <c r="A73" s="64">
        <v>74</v>
      </c>
      <c r="B73" s="85">
        <v>28</v>
      </c>
      <c r="C73" s="84" t="s">
        <v>838</v>
      </c>
      <c r="D73" s="89">
        <v>49972.046799999996</v>
      </c>
      <c r="E73" s="89">
        <v>0</v>
      </c>
      <c r="F73" s="89">
        <v>242500</v>
      </c>
      <c r="G73" s="89">
        <v>118500</v>
      </c>
      <c r="H73" s="89">
        <v>410972.04680000001</v>
      </c>
      <c r="I73" s="89">
        <v>0</v>
      </c>
      <c r="J73" s="89">
        <v>30011.355759999999</v>
      </c>
      <c r="K73" s="89">
        <v>0</v>
      </c>
      <c r="L73" s="89">
        <v>0</v>
      </c>
      <c r="M73" s="89">
        <v>9808.2820800000009</v>
      </c>
      <c r="N73" s="89">
        <v>0</v>
      </c>
      <c r="O73" s="89">
        <v>0</v>
      </c>
      <c r="P73" s="89">
        <v>9962.4410000000007</v>
      </c>
      <c r="Q73" s="89">
        <v>0</v>
      </c>
      <c r="R73" s="89">
        <v>49782.078839999995</v>
      </c>
      <c r="S73" s="89">
        <v>10000</v>
      </c>
      <c r="T73" s="89">
        <v>0</v>
      </c>
      <c r="U73" s="89">
        <v>0</v>
      </c>
      <c r="V73" s="89">
        <v>1E-3</v>
      </c>
      <c r="W73" s="89">
        <v>0</v>
      </c>
      <c r="X73" s="89">
        <v>0</v>
      </c>
      <c r="Y73" s="89">
        <v>1150</v>
      </c>
      <c r="Z73" s="89">
        <v>0</v>
      </c>
      <c r="AA73" s="89">
        <v>0</v>
      </c>
      <c r="AB73" s="89">
        <v>0.39690999999999999</v>
      </c>
      <c r="AC73" s="89">
        <v>0</v>
      </c>
      <c r="AD73" s="89">
        <v>11150.39791</v>
      </c>
      <c r="AE73" s="89">
        <v>471904.52354999998</v>
      </c>
      <c r="AF73" s="89">
        <v>0</v>
      </c>
      <c r="AG73" s="89">
        <v>9808.2830800000011</v>
      </c>
      <c r="AH73" s="89">
        <v>0</v>
      </c>
      <c r="AI73" s="89">
        <v>1150</v>
      </c>
      <c r="AJ73" s="372">
        <v>460946.24047000002</v>
      </c>
    </row>
    <row r="74" spans="1:38" x14ac:dyDescent="0.25">
      <c r="A74" s="187">
        <v>75</v>
      </c>
      <c r="B74" s="85">
        <v>29</v>
      </c>
      <c r="C74" s="84" t="s">
        <v>326</v>
      </c>
      <c r="D74" s="89">
        <v>1527.35501</v>
      </c>
      <c r="E74" s="89">
        <v>34859.077010000001</v>
      </c>
      <c r="F74" s="89">
        <v>48348.950409999998</v>
      </c>
      <c r="G74" s="89">
        <v>21845.347140000002</v>
      </c>
      <c r="H74" s="89">
        <v>106580.72957</v>
      </c>
      <c r="I74" s="89">
        <v>4686.3597200000004</v>
      </c>
      <c r="J74" s="89">
        <v>6509.5197500000004</v>
      </c>
      <c r="K74" s="89">
        <v>849.73299999999995</v>
      </c>
      <c r="L74" s="89">
        <v>88275.871140000003</v>
      </c>
      <c r="M74" s="89">
        <v>5986.6317200000003</v>
      </c>
      <c r="N74" s="89">
        <v>1112.57826</v>
      </c>
      <c r="O74" s="89">
        <v>5150.5752400000001</v>
      </c>
      <c r="P74" s="89">
        <v>3796.68579</v>
      </c>
      <c r="Q74" s="89">
        <v>1770.30384</v>
      </c>
      <c r="R74" s="89">
        <v>118138.25846</v>
      </c>
      <c r="S74" s="89">
        <v>204.99517</v>
      </c>
      <c r="T74" s="89">
        <v>787.95987000000002</v>
      </c>
      <c r="U74" s="89">
        <v>342.16588000000002</v>
      </c>
      <c r="V74" s="89">
        <v>146.93562</v>
      </c>
      <c r="W74" s="89">
        <v>31.129370000000002</v>
      </c>
      <c r="X74" s="89">
        <v>612.58549000000005</v>
      </c>
      <c r="Y74" s="89">
        <v>178.59906000000001</v>
      </c>
      <c r="Z74" s="89">
        <v>185.48642000000001</v>
      </c>
      <c r="AA74" s="89">
        <v>195.93197000000001</v>
      </c>
      <c r="AB74" s="89">
        <v>361.24471999999997</v>
      </c>
      <c r="AC74" s="89">
        <v>138.00344000000001</v>
      </c>
      <c r="AD74" s="89">
        <v>3185.0370100000005</v>
      </c>
      <c r="AE74" s="89">
        <v>227904.02504000001</v>
      </c>
      <c r="AF74" s="89">
        <v>1962.3112599999999</v>
      </c>
      <c r="AG74" s="89">
        <v>94409.438480000012</v>
      </c>
      <c r="AH74" s="89">
        <v>0</v>
      </c>
      <c r="AI74" s="89">
        <v>512.53447000000006</v>
      </c>
      <c r="AJ74" s="372">
        <v>131019.74083000001</v>
      </c>
    </row>
    <row r="75" spans="1:38" s="14" customFormat="1" x14ac:dyDescent="0.25">
      <c r="A75" s="64">
        <v>76</v>
      </c>
      <c r="B75" s="13"/>
      <c r="C75" s="14" t="s">
        <v>847</v>
      </c>
      <c r="D75" s="26">
        <v>5329580.1770200003</v>
      </c>
      <c r="E75" s="26">
        <v>6135813.0562500004</v>
      </c>
      <c r="F75" s="26">
        <v>11139140.933630001</v>
      </c>
      <c r="G75" s="26">
        <v>5002718.11063</v>
      </c>
      <c r="H75" s="26">
        <v>27607252.27753</v>
      </c>
      <c r="I75" s="26">
        <v>1997063.4014600001</v>
      </c>
      <c r="J75" s="26">
        <v>3624031.2351099998</v>
      </c>
      <c r="K75" s="26">
        <v>497954.58399999997</v>
      </c>
      <c r="L75" s="26">
        <v>1706985.1725600001</v>
      </c>
      <c r="M75" s="26">
        <v>845750.90951000003</v>
      </c>
      <c r="N75" s="26">
        <v>3676103.5316400002</v>
      </c>
      <c r="O75" s="26">
        <v>530384.61667000002</v>
      </c>
      <c r="P75" s="26">
        <v>839031.46412999998</v>
      </c>
      <c r="Q75" s="26">
        <v>608711.32681999996</v>
      </c>
      <c r="R75" s="26">
        <v>14326016.241899999</v>
      </c>
      <c r="S75" s="26">
        <v>461144.59597000002</v>
      </c>
      <c r="T75" s="26">
        <v>229728.00322000001</v>
      </c>
      <c r="U75" s="26">
        <v>44165.220800000003</v>
      </c>
      <c r="V75" s="26">
        <v>27028.832340000001</v>
      </c>
      <c r="W75" s="26">
        <v>160334.86251000001</v>
      </c>
      <c r="X75" s="26">
        <v>22731.572230000002</v>
      </c>
      <c r="Y75" s="26">
        <v>77331.473110000006</v>
      </c>
      <c r="Z75" s="26">
        <v>20707.785240000001</v>
      </c>
      <c r="AA75" s="26">
        <v>96581.366030000005</v>
      </c>
      <c r="AB75" s="26">
        <v>186013.95879</v>
      </c>
      <c r="AC75" s="26">
        <v>68039.968840000001</v>
      </c>
      <c r="AD75" s="26">
        <v>1393807.6390800001</v>
      </c>
      <c r="AE75" s="26">
        <v>43327076.15851</v>
      </c>
      <c r="AF75" s="26">
        <v>4174058.11564</v>
      </c>
      <c r="AG75" s="26">
        <v>2579764.9144100002</v>
      </c>
      <c r="AH75" s="26">
        <v>0</v>
      </c>
      <c r="AI75" s="26">
        <v>241952.80797999998</v>
      </c>
      <c r="AJ75" s="379">
        <v>36331300.320479989</v>
      </c>
      <c r="AL75" s="64"/>
    </row>
    <row r="76" spans="1:38" s="14" customFormat="1" x14ac:dyDescent="0.25">
      <c r="A76" s="187">
        <v>77</v>
      </c>
      <c r="B76" s="13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379"/>
      <c r="AL76" s="64"/>
    </row>
    <row r="77" spans="1:38" s="14" customFormat="1" x14ac:dyDescent="0.25">
      <c r="A77" s="64">
        <v>78</v>
      </c>
      <c r="B77" s="13"/>
      <c r="C77" s="14" t="s">
        <v>7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379">
        <v>0</v>
      </c>
      <c r="AL77" s="64"/>
    </row>
    <row r="78" spans="1:38" x14ac:dyDescent="0.25">
      <c r="A78" s="187">
        <v>79</v>
      </c>
      <c r="B78" s="85">
        <v>31</v>
      </c>
      <c r="C78" s="84" t="s">
        <v>338</v>
      </c>
      <c r="D78" s="89">
        <v>449900</v>
      </c>
      <c r="E78" s="89">
        <v>559520.64199999999</v>
      </c>
      <c r="F78" s="89">
        <v>919241.6</v>
      </c>
      <c r="G78" s="89">
        <v>394760</v>
      </c>
      <c r="H78" s="89">
        <v>2323422.2420000001</v>
      </c>
      <c r="I78" s="89">
        <v>146000</v>
      </c>
      <c r="J78" s="89">
        <v>300000</v>
      </c>
      <c r="K78" s="89">
        <v>66707.709000000003</v>
      </c>
      <c r="L78" s="89">
        <v>220000</v>
      </c>
      <c r="M78" s="89">
        <v>65711.544999999998</v>
      </c>
      <c r="N78" s="89">
        <v>310159.20899999997</v>
      </c>
      <c r="O78" s="89">
        <v>44951</v>
      </c>
      <c r="P78" s="89">
        <v>56300</v>
      </c>
      <c r="Q78" s="89">
        <v>95457.728000000003</v>
      </c>
      <c r="R78" s="89">
        <v>1305287.1910000001</v>
      </c>
      <c r="S78" s="89">
        <v>51748</v>
      </c>
      <c r="T78" s="89">
        <v>21083.922999999999</v>
      </c>
      <c r="U78" s="89">
        <v>11000</v>
      </c>
      <c r="V78" s="89">
        <v>11090.785</v>
      </c>
      <c r="W78" s="89">
        <v>21738.120999999999</v>
      </c>
      <c r="X78" s="89">
        <v>14000</v>
      </c>
      <c r="Y78" s="89">
        <v>17513.17785</v>
      </c>
      <c r="Z78" s="89">
        <v>11271.944649999999</v>
      </c>
      <c r="AA78" s="89">
        <v>20968.599999999999</v>
      </c>
      <c r="AB78" s="89">
        <v>18122.5</v>
      </c>
      <c r="AC78" s="89">
        <v>16701.099999999999</v>
      </c>
      <c r="AD78" s="89">
        <v>215238.15150000001</v>
      </c>
      <c r="AE78" s="89">
        <v>3843947.5845000003</v>
      </c>
      <c r="AF78" s="89">
        <v>376866.91799999995</v>
      </c>
      <c r="AG78" s="89">
        <v>296802.33</v>
      </c>
      <c r="AH78" s="89">
        <v>0</v>
      </c>
      <c r="AI78" s="89">
        <v>55182.877849999997</v>
      </c>
      <c r="AJ78" s="372">
        <v>3115095.4586499999</v>
      </c>
    </row>
    <row r="79" spans="1:38" x14ac:dyDescent="0.25">
      <c r="A79" s="64">
        <v>80</v>
      </c>
      <c r="B79" s="85">
        <v>32</v>
      </c>
      <c r="C79" s="84" t="s">
        <v>848</v>
      </c>
      <c r="D79" s="89">
        <v>0</v>
      </c>
      <c r="E79" s="89">
        <v>0</v>
      </c>
      <c r="F79" s="89">
        <v>0</v>
      </c>
      <c r="G79" s="89">
        <v>1104.7742000000001</v>
      </c>
      <c r="H79" s="89">
        <v>1104.7742000000001</v>
      </c>
      <c r="I79" s="89">
        <v>0</v>
      </c>
      <c r="J79" s="89">
        <v>0</v>
      </c>
      <c r="K79" s="89">
        <v>0</v>
      </c>
      <c r="L79" s="89">
        <v>0</v>
      </c>
      <c r="M79" s="89">
        <v>0</v>
      </c>
      <c r="N79" s="89">
        <v>0</v>
      </c>
      <c r="O79" s="89">
        <v>0</v>
      </c>
      <c r="P79" s="89">
        <v>0</v>
      </c>
      <c r="Q79" s="89">
        <v>1107.9844000000001</v>
      </c>
      <c r="R79" s="89">
        <v>1107.9844000000001</v>
      </c>
      <c r="S79" s="89">
        <v>0</v>
      </c>
      <c r="T79" s="89">
        <v>0</v>
      </c>
      <c r="U79" s="89">
        <v>0</v>
      </c>
      <c r="V79" s="89">
        <v>0</v>
      </c>
      <c r="W79" s="89">
        <v>0</v>
      </c>
      <c r="X79" s="89">
        <v>0</v>
      </c>
      <c r="Y79" s="89">
        <v>0</v>
      </c>
      <c r="Z79" s="89">
        <v>0</v>
      </c>
      <c r="AA79" s="89">
        <v>0</v>
      </c>
      <c r="AB79" s="89">
        <v>0</v>
      </c>
      <c r="AC79" s="89">
        <v>0</v>
      </c>
      <c r="AD79" s="89">
        <v>0</v>
      </c>
      <c r="AE79" s="89">
        <v>2212.7586000000001</v>
      </c>
      <c r="AF79" s="89">
        <v>0</v>
      </c>
      <c r="AG79" s="89">
        <v>0</v>
      </c>
      <c r="AH79" s="89">
        <v>0</v>
      </c>
      <c r="AI79" s="89">
        <v>0</v>
      </c>
      <c r="AJ79" s="372">
        <v>2212.7586000000001</v>
      </c>
    </row>
    <row r="80" spans="1:38" x14ac:dyDescent="0.25">
      <c r="A80" s="187">
        <v>81</v>
      </c>
      <c r="B80" s="85">
        <v>33</v>
      </c>
      <c r="C80" s="84" t="s">
        <v>343</v>
      </c>
      <c r="D80" s="89">
        <v>72784.288660000006</v>
      </c>
      <c r="E80" s="89">
        <v>171730.24504000001</v>
      </c>
      <c r="F80" s="89">
        <v>213197.36512</v>
      </c>
      <c r="G80" s="89">
        <v>58100.995510000001</v>
      </c>
      <c r="H80" s="89">
        <v>515812.89432999998</v>
      </c>
      <c r="I80" s="89">
        <v>33863.243139999999</v>
      </c>
      <c r="J80" s="89">
        <v>47910.101060000001</v>
      </c>
      <c r="K80" s="89">
        <v>13521.602000000001</v>
      </c>
      <c r="L80" s="89">
        <v>198230.02228</v>
      </c>
      <c r="M80" s="89">
        <v>14847.60665</v>
      </c>
      <c r="N80" s="89">
        <v>50875.199840000001</v>
      </c>
      <c r="O80" s="89">
        <v>9426.24359</v>
      </c>
      <c r="P80" s="89">
        <v>4597.8224099999998</v>
      </c>
      <c r="Q80" s="89">
        <v>19628.615399999999</v>
      </c>
      <c r="R80" s="89">
        <v>392900.45637000003</v>
      </c>
      <c r="S80" s="89">
        <v>5842.27171</v>
      </c>
      <c r="T80" s="89">
        <v>1648.58664</v>
      </c>
      <c r="U80" s="89">
        <v>1475.4078</v>
      </c>
      <c r="V80" s="89">
        <v>449.26413000000002</v>
      </c>
      <c r="W80" s="89">
        <v>7585.9768299999996</v>
      </c>
      <c r="X80" s="89">
        <v>0</v>
      </c>
      <c r="Y80" s="89">
        <v>2.6579999999999999E-2</v>
      </c>
      <c r="Z80" s="89">
        <v>102.71679</v>
      </c>
      <c r="AA80" s="89">
        <v>1082.1643899999999</v>
      </c>
      <c r="AB80" s="89">
        <v>2932.9715500000002</v>
      </c>
      <c r="AC80" s="89">
        <v>849.16663000000005</v>
      </c>
      <c r="AD80" s="89">
        <v>21968.553050000002</v>
      </c>
      <c r="AE80" s="89">
        <v>930681.90375000006</v>
      </c>
      <c r="AF80" s="89">
        <v>64396.80184</v>
      </c>
      <c r="AG80" s="89">
        <v>213526.89306</v>
      </c>
      <c r="AH80" s="89">
        <v>0</v>
      </c>
      <c r="AI80" s="89">
        <v>1931.3575999999998</v>
      </c>
      <c r="AJ80" s="372">
        <v>650826.85124999995</v>
      </c>
    </row>
    <row r="81" spans="1:38" x14ac:dyDescent="0.25">
      <c r="A81" s="64">
        <v>82</v>
      </c>
      <c r="B81" s="85">
        <v>34</v>
      </c>
      <c r="C81" s="84" t="s">
        <v>352</v>
      </c>
      <c r="D81" s="89">
        <v>0</v>
      </c>
      <c r="E81" s="89">
        <v>0</v>
      </c>
      <c r="F81" s="89">
        <v>0</v>
      </c>
      <c r="G81" s="89">
        <v>0</v>
      </c>
      <c r="H81" s="89">
        <v>0</v>
      </c>
      <c r="I81" s="89">
        <v>0</v>
      </c>
      <c r="J81" s="89">
        <v>0</v>
      </c>
      <c r="K81" s="89">
        <v>0</v>
      </c>
      <c r="L81" s="89">
        <v>0</v>
      </c>
      <c r="M81" s="89">
        <v>0</v>
      </c>
      <c r="N81" s="89">
        <v>0</v>
      </c>
      <c r="O81" s="89">
        <v>0</v>
      </c>
      <c r="P81" s="89">
        <v>0</v>
      </c>
      <c r="Q81" s="89">
        <v>15.588520000000001</v>
      </c>
      <c r="R81" s="89">
        <v>15.588520000000001</v>
      </c>
      <c r="S81" s="89">
        <v>52.196089999999998</v>
      </c>
      <c r="T81" s="89">
        <v>0</v>
      </c>
      <c r="U81" s="89">
        <v>0</v>
      </c>
      <c r="V81" s="89">
        <v>0</v>
      </c>
      <c r="W81" s="89">
        <v>3.1697099999999998</v>
      </c>
      <c r="X81" s="89">
        <v>0</v>
      </c>
      <c r="Y81" s="89">
        <v>0</v>
      </c>
      <c r="Z81" s="89">
        <v>0</v>
      </c>
      <c r="AA81" s="89">
        <v>0</v>
      </c>
      <c r="AB81" s="89">
        <v>1535.0610200000001</v>
      </c>
      <c r="AC81" s="89">
        <v>16.51118</v>
      </c>
      <c r="AD81" s="89">
        <v>1606.9380000000001</v>
      </c>
      <c r="AE81" s="89">
        <v>1622.5265200000001</v>
      </c>
      <c r="AF81" s="89">
        <v>0</v>
      </c>
      <c r="AG81" s="89">
        <v>0</v>
      </c>
      <c r="AH81" s="89">
        <v>0</v>
      </c>
      <c r="AI81" s="89">
        <v>16.51118</v>
      </c>
      <c r="AJ81" s="372">
        <v>1606.0153400000002</v>
      </c>
    </row>
    <row r="82" spans="1:38" x14ac:dyDescent="0.25">
      <c r="A82" s="187">
        <v>83</v>
      </c>
      <c r="B82" s="85">
        <v>35</v>
      </c>
      <c r="C82" s="84" t="s">
        <v>857</v>
      </c>
      <c r="D82" s="89">
        <v>4064.2676999999999</v>
      </c>
      <c r="E82" s="89">
        <v>46910.56205</v>
      </c>
      <c r="F82" s="89">
        <v>98773.895050000006</v>
      </c>
      <c r="G82" s="89">
        <v>-7579.2661200000002</v>
      </c>
      <c r="H82" s="89">
        <v>142169.45867999998</v>
      </c>
      <c r="I82" s="89">
        <v>19246.806550000001</v>
      </c>
      <c r="J82" s="89">
        <v>2854.3393299999998</v>
      </c>
      <c r="K82" s="89">
        <v>-167.21700000000001</v>
      </c>
      <c r="L82" s="89">
        <v>22560.518230000001</v>
      </c>
      <c r="M82" s="89">
        <v>267.04219999999998</v>
      </c>
      <c r="N82" s="89">
        <v>18644.321479999999</v>
      </c>
      <c r="O82" s="89">
        <v>2168.3527300000001</v>
      </c>
      <c r="P82" s="89">
        <v>2865.3254999999999</v>
      </c>
      <c r="Q82" s="89">
        <v>600.17133000000001</v>
      </c>
      <c r="R82" s="89">
        <v>69039.660350000006</v>
      </c>
      <c r="S82" s="89">
        <v>1137.7880600000001</v>
      </c>
      <c r="T82" s="89">
        <v>1438.24415</v>
      </c>
      <c r="U82" s="89">
        <v>200.37203</v>
      </c>
      <c r="V82" s="89">
        <v>86.926649999999995</v>
      </c>
      <c r="W82" s="89">
        <v>1171.0272199999999</v>
      </c>
      <c r="X82" s="89">
        <v>42.863930000000003</v>
      </c>
      <c r="Y82" s="89">
        <v>33.180770000000003</v>
      </c>
      <c r="Z82" s="89">
        <v>38.515560000000001</v>
      </c>
      <c r="AA82" s="89">
        <v>565.74734000000001</v>
      </c>
      <c r="AB82" s="89">
        <v>1299.2807600000001</v>
      </c>
      <c r="AC82" s="89">
        <v>0</v>
      </c>
      <c r="AD82" s="89">
        <v>6013.9464700000008</v>
      </c>
      <c r="AE82" s="89">
        <v>217223.0655</v>
      </c>
      <c r="AF82" s="89">
        <v>18477.104479999998</v>
      </c>
      <c r="AG82" s="89">
        <v>22914.487080000003</v>
      </c>
      <c r="AH82" s="89">
        <v>0</v>
      </c>
      <c r="AI82" s="89">
        <v>598.92811000000006</v>
      </c>
      <c r="AJ82" s="372">
        <v>175232.54582999999</v>
      </c>
    </row>
    <row r="83" spans="1:38" x14ac:dyDescent="0.25">
      <c r="A83" s="64">
        <v>84</v>
      </c>
      <c r="B83" s="85">
        <v>36</v>
      </c>
      <c r="C83" s="84" t="s">
        <v>6</v>
      </c>
      <c r="D83" s="89">
        <v>1E-4</v>
      </c>
      <c r="E83" s="89">
        <v>11684.44846</v>
      </c>
      <c r="F83" s="89">
        <v>18793.659370000001</v>
      </c>
      <c r="G83" s="89">
        <v>7.16472</v>
      </c>
      <c r="H83" s="89">
        <v>30485.272649999999</v>
      </c>
      <c r="I83" s="89">
        <v>13.746639999999999</v>
      </c>
      <c r="J83" s="89">
        <v>85.334500000000006</v>
      </c>
      <c r="K83" s="89">
        <v>0</v>
      </c>
      <c r="L83" s="89">
        <v>0</v>
      </c>
      <c r="M83" s="89">
        <v>305.51533999999998</v>
      </c>
      <c r="N83" s="89">
        <v>0</v>
      </c>
      <c r="O83" s="89">
        <v>2873.16563</v>
      </c>
      <c r="P83" s="89">
        <v>178.26612</v>
      </c>
      <c r="Q83" s="89">
        <v>34041.27405</v>
      </c>
      <c r="R83" s="89">
        <v>37497.302280000004</v>
      </c>
      <c r="S83" s="89">
        <v>-1147.54324</v>
      </c>
      <c r="T83" s="89">
        <v>0</v>
      </c>
      <c r="U83" s="89">
        <v>13.312239999999999</v>
      </c>
      <c r="V83" s="89">
        <v>-376.71541000000002</v>
      </c>
      <c r="W83" s="89">
        <v>0</v>
      </c>
      <c r="X83" s="89">
        <v>-6850.9202800000003</v>
      </c>
      <c r="Y83" s="89">
        <v>-2973.6381500000002</v>
      </c>
      <c r="Z83" s="89">
        <v>0</v>
      </c>
      <c r="AA83" s="89">
        <v>-2706.1307499999998</v>
      </c>
      <c r="AB83" s="89">
        <v>0</v>
      </c>
      <c r="AC83" s="89">
        <v>0</v>
      </c>
      <c r="AD83" s="89">
        <v>-14041.635590000002</v>
      </c>
      <c r="AE83" s="89">
        <v>53940.939339999997</v>
      </c>
      <c r="AF83" s="89">
        <v>0</v>
      </c>
      <c r="AG83" s="89">
        <v>-71.200070000000039</v>
      </c>
      <c r="AH83" s="89">
        <v>0</v>
      </c>
      <c r="AI83" s="89">
        <v>-5679.7689</v>
      </c>
      <c r="AJ83" s="372">
        <v>59691.908310000006</v>
      </c>
    </row>
    <row r="84" spans="1:38" x14ac:dyDescent="0.25">
      <c r="A84" s="187">
        <v>85</v>
      </c>
      <c r="B84" s="85">
        <v>3601</v>
      </c>
      <c r="C84" s="84" t="s">
        <v>1590</v>
      </c>
      <c r="D84" s="89">
        <v>1E-4</v>
      </c>
      <c r="E84" s="89">
        <v>11684.44846</v>
      </c>
      <c r="F84" s="89">
        <v>18793.659370000001</v>
      </c>
      <c r="G84" s="89">
        <v>7.16472</v>
      </c>
      <c r="H84" s="89">
        <v>30485.272649999999</v>
      </c>
      <c r="I84" s="89">
        <v>13.746639999999999</v>
      </c>
      <c r="J84" s="89">
        <v>85.334500000000006</v>
      </c>
      <c r="K84" s="89">
        <v>0</v>
      </c>
      <c r="L84" s="89">
        <v>0</v>
      </c>
      <c r="M84" s="89">
        <v>305.51533999999998</v>
      </c>
      <c r="N84" s="89">
        <v>0</v>
      </c>
      <c r="O84" s="89">
        <v>2873.16563</v>
      </c>
      <c r="P84" s="89">
        <v>178.26612</v>
      </c>
      <c r="Q84" s="89">
        <v>34041.27405</v>
      </c>
      <c r="R84" s="89">
        <v>37497.302280000004</v>
      </c>
      <c r="S84" s="89">
        <v>398.30937999999998</v>
      </c>
      <c r="T84" s="89">
        <v>0</v>
      </c>
      <c r="U84" s="89">
        <v>13.312239999999999</v>
      </c>
      <c r="V84" s="89">
        <v>0</v>
      </c>
      <c r="W84" s="89">
        <v>0</v>
      </c>
      <c r="X84" s="89">
        <v>0</v>
      </c>
      <c r="Y84" s="89">
        <v>0.23927000000000001</v>
      </c>
      <c r="Z84" s="89">
        <v>0</v>
      </c>
      <c r="AA84" s="89">
        <v>0</v>
      </c>
      <c r="AB84" s="89">
        <v>0</v>
      </c>
      <c r="AC84" s="89">
        <v>0</v>
      </c>
      <c r="AD84" s="89">
        <v>411.86088999999993</v>
      </c>
      <c r="AE84" s="89">
        <v>68394.435819999999</v>
      </c>
      <c r="AF84" s="89">
        <v>0</v>
      </c>
      <c r="AG84" s="89">
        <v>305.51533999999998</v>
      </c>
      <c r="AH84" s="89">
        <v>0</v>
      </c>
      <c r="AI84" s="89">
        <v>0.23927000000000001</v>
      </c>
      <c r="AJ84" s="372">
        <v>68088.68121000001</v>
      </c>
    </row>
    <row r="85" spans="1:38" x14ac:dyDescent="0.25">
      <c r="A85" s="64">
        <v>86</v>
      </c>
      <c r="B85" s="85">
        <v>3602</v>
      </c>
      <c r="C85" s="84" t="s">
        <v>358</v>
      </c>
      <c r="D85" s="89">
        <v>0</v>
      </c>
      <c r="E85" s="89">
        <v>0</v>
      </c>
      <c r="F85" s="89">
        <v>0</v>
      </c>
      <c r="G85" s="89">
        <v>0</v>
      </c>
      <c r="H85" s="89">
        <v>0</v>
      </c>
      <c r="I85" s="89">
        <v>0</v>
      </c>
      <c r="J85" s="89">
        <v>0</v>
      </c>
      <c r="K85" s="89">
        <v>0</v>
      </c>
      <c r="L85" s="89">
        <v>0</v>
      </c>
      <c r="M85" s="89">
        <v>0</v>
      </c>
      <c r="N85" s="89">
        <v>0</v>
      </c>
      <c r="O85" s="89">
        <v>0</v>
      </c>
      <c r="P85" s="89">
        <v>0</v>
      </c>
      <c r="Q85" s="89">
        <v>0</v>
      </c>
      <c r="R85" s="89">
        <v>0</v>
      </c>
      <c r="S85" s="89">
        <v>-1545.8526199999999</v>
      </c>
      <c r="T85" s="89">
        <v>0</v>
      </c>
      <c r="U85" s="89">
        <v>0</v>
      </c>
      <c r="V85" s="89">
        <v>-376.71541000000002</v>
      </c>
      <c r="W85" s="89">
        <v>0</v>
      </c>
      <c r="X85" s="89">
        <v>-6850.9202800000003</v>
      </c>
      <c r="Y85" s="89">
        <v>-2973.8774199999998</v>
      </c>
      <c r="Z85" s="89">
        <v>0</v>
      </c>
      <c r="AA85" s="89">
        <v>-2706.1307499999998</v>
      </c>
      <c r="AB85" s="89">
        <v>0</v>
      </c>
      <c r="AC85" s="89">
        <v>0</v>
      </c>
      <c r="AD85" s="89">
        <v>-14453.496480000002</v>
      </c>
      <c r="AE85" s="89">
        <v>-14453.496480000002</v>
      </c>
      <c r="AF85" s="89">
        <v>0</v>
      </c>
      <c r="AG85" s="89">
        <v>-376.71541000000002</v>
      </c>
      <c r="AH85" s="89">
        <v>0</v>
      </c>
      <c r="AI85" s="89">
        <v>-5680.0081699999992</v>
      </c>
      <c r="AJ85" s="372">
        <v>-8396.7728999999999</v>
      </c>
    </row>
    <row r="86" spans="1:38" x14ac:dyDescent="0.25">
      <c r="A86" s="187">
        <v>87</v>
      </c>
      <c r="B86" s="85">
        <v>3603</v>
      </c>
      <c r="C86" s="84" t="s">
        <v>860</v>
      </c>
      <c r="D86" s="89">
        <v>0</v>
      </c>
      <c r="E86" s="89">
        <v>0</v>
      </c>
      <c r="F86" s="89">
        <v>0</v>
      </c>
      <c r="G86" s="89">
        <v>0</v>
      </c>
      <c r="H86" s="89">
        <v>0</v>
      </c>
      <c r="I86" s="89">
        <v>0</v>
      </c>
      <c r="J86" s="89">
        <v>0</v>
      </c>
      <c r="K86" s="89">
        <v>0</v>
      </c>
      <c r="L86" s="89">
        <v>0</v>
      </c>
      <c r="M86" s="89">
        <v>0</v>
      </c>
      <c r="N86" s="89">
        <v>0</v>
      </c>
      <c r="O86" s="89">
        <v>0</v>
      </c>
      <c r="P86" s="89">
        <v>0</v>
      </c>
      <c r="Q86" s="89">
        <v>0</v>
      </c>
      <c r="R86" s="89">
        <v>0</v>
      </c>
      <c r="S86" s="89">
        <v>0</v>
      </c>
      <c r="T86" s="89">
        <v>0</v>
      </c>
      <c r="U86" s="89">
        <v>0</v>
      </c>
      <c r="V86" s="89">
        <v>0</v>
      </c>
      <c r="W86" s="89">
        <v>0</v>
      </c>
      <c r="X86" s="89">
        <v>0</v>
      </c>
      <c r="Y86" s="89">
        <v>0</v>
      </c>
      <c r="Z86" s="89">
        <v>0</v>
      </c>
      <c r="AA86" s="89">
        <v>0</v>
      </c>
      <c r="AB86" s="89">
        <v>0</v>
      </c>
      <c r="AC86" s="89">
        <v>0</v>
      </c>
      <c r="AD86" s="89">
        <v>0</v>
      </c>
      <c r="AE86" s="89">
        <v>0</v>
      </c>
      <c r="AF86" s="89">
        <v>0</v>
      </c>
      <c r="AG86" s="89">
        <v>0</v>
      </c>
      <c r="AH86" s="89">
        <v>0</v>
      </c>
      <c r="AI86" s="89">
        <v>0</v>
      </c>
      <c r="AJ86" s="372">
        <v>0</v>
      </c>
    </row>
    <row r="87" spans="1:38" x14ac:dyDescent="0.25">
      <c r="A87" s="64">
        <v>88</v>
      </c>
      <c r="B87" s="85">
        <v>3604</v>
      </c>
      <c r="C87" s="84" t="s">
        <v>359</v>
      </c>
      <c r="D87" s="89">
        <v>0</v>
      </c>
      <c r="E87" s="89">
        <v>0</v>
      </c>
      <c r="F87" s="89">
        <v>0</v>
      </c>
      <c r="G87" s="89">
        <v>0</v>
      </c>
      <c r="H87" s="89">
        <v>0</v>
      </c>
      <c r="I87" s="89">
        <v>0</v>
      </c>
      <c r="J87" s="89">
        <v>0</v>
      </c>
      <c r="K87" s="89">
        <v>0</v>
      </c>
      <c r="L87" s="89">
        <v>0</v>
      </c>
      <c r="M87" s="89">
        <v>0</v>
      </c>
      <c r="N87" s="89">
        <v>0</v>
      </c>
      <c r="O87" s="89">
        <v>0</v>
      </c>
      <c r="P87" s="89">
        <v>0</v>
      </c>
      <c r="Q87" s="89">
        <v>0</v>
      </c>
      <c r="R87" s="89">
        <v>0</v>
      </c>
      <c r="S87" s="89">
        <v>0</v>
      </c>
      <c r="T87" s="89">
        <v>0</v>
      </c>
      <c r="U87" s="89">
        <v>0</v>
      </c>
      <c r="V87" s="89">
        <v>0</v>
      </c>
      <c r="W87" s="89">
        <v>0</v>
      </c>
      <c r="X87" s="89">
        <v>0</v>
      </c>
      <c r="Y87" s="89">
        <v>0</v>
      </c>
      <c r="Z87" s="89">
        <v>0</v>
      </c>
      <c r="AA87" s="89">
        <v>0</v>
      </c>
      <c r="AB87" s="89">
        <v>0</v>
      </c>
      <c r="AC87" s="89">
        <v>0</v>
      </c>
      <c r="AD87" s="89">
        <v>0</v>
      </c>
      <c r="AE87" s="89">
        <v>0</v>
      </c>
      <c r="AF87" s="89">
        <v>0</v>
      </c>
      <c r="AG87" s="89">
        <v>0</v>
      </c>
      <c r="AH87" s="89">
        <v>0</v>
      </c>
      <c r="AI87" s="89">
        <v>0</v>
      </c>
      <c r="AJ87" s="372">
        <v>0</v>
      </c>
    </row>
    <row r="88" spans="1:38" x14ac:dyDescent="0.25">
      <c r="A88" s="187">
        <v>89</v>
      </c>
      <c r="B88" s="85">
        <v>37</v>
      </c>
      <c r="C88" s="84" t="s">
        <v>861</v>
      </c>
      <c r="D88" s="89">
        <v>0</v>
      </c>
      <c r="E88" s="89">
        <v>0</v>
      </c>
      <c r="F88" s="89">
        <v>0</v>
      </c>
      <c r="G88" s="89">
        <v>0</v>
      </c>
      <c r="H88" s="89">
        <v>0</v>
      </c>
      <c r="I88" s="89">
        <v>0</v>
      </c>
      <c r="J88" s="89">
        <v>0</v>
      </c>
      <c r="K88" s="89">
        <v>0</v>
      </c>
      <c r="L88" s="89">
        <v>0</v>
      </c>
      <c r="M88" s="89">
        <v>0</v>
      </c>
      <c r="N88" s="89">
        <v>0</v>
      </c>
      <c r="O88" s="89">
        <v>0</v>
      </c>
      <c r="P88" s="89">
        <v>0</v>
      </c>
      <c r="Q88" s="89">
        <v>0</v>
      </c>
      <c r="R88" s="89">
        <v>0</v>
      </c>
      <c r="S88" s="89">
        <v>0</v>
      </c>
      <c r="T88" s="89">
        <v>0</v>
      </c>
      <c r="U88" s="89">
        <v>0</v>
      </c>
      <c r="V88" s="89">
        <v>0</v>
      </c>
      <c r="W88" s="89">
        <v>0</v>
      </c>
      <c r="X88" s="89">
        <v>0</v>
      </c>
      <c r="Y88" s="89">
        <v>0</v>
      </c>
      <c r="Z88" s="89">
        <v>0</v>
      </c>
      <c r="AA88" s="89">
        <v>0</v>
      </c>
      <c r="AB88" s="89">
        <v>0</v>
      </c>
      <c r="AC88" s="89">
        <v>0</v>
      </c>
      <c r="AD88" s="89">
        <v>0</v>
      </c>
      <c r="AE88" s="89">
        <v>0</v>
      </c>
      <c r="AF88" s="89">
        <v>0</v>
      </c>
      <c r="AG88" s="89">
        <v>0</v>
      </c>
      <c r="AH88" s="89">
        <v>0</v>
      </c>
      <c r="AI88" s="89">
        <v>0</v>
      </c>
      <c r="AJ88" s="372">
        <v>0</v>
      </c>
    </row>
    <row r="89" spans="1:38" s="14" customFormat="1" x14ac:dyDescent="0.25">
      <c r="A89" s="64">
        <v>90</v>
      </c>
      <c r="B89" s="13"/>
      <c r="C89" s="14" t="s">
        <v>360</v>
      </c>
      <c r="D89" s="26">
        <v>526748.55645999999</v>
      </c>
      <c r="E89" s="26">
        <v>789845.89754999999</v>
      </c>
      <c r="F89" s="26">
        <v>1250006.51954</v>
      </c>
      <c r="G89" s="26">
        <v>446393.66830999998</v>
      </c>
      <c r="H89" s="26">
        <v>3012994.6418600003</v>
      </c>
      <c r="I89" s="26">
        <v>199123.79633000001</v>
      </c>
      <c r="J89" s="26">
        <v>350849.77489</v>
      </c>
      <c r="K89" s="26">
        <v>80062.093999999997</v>
      </c>
      <c r="L89" s="26">
        <v>440790.54051000002</v>
      </c>
      <c r="M89" s="26">
        <v>81131.709189999994</v>
      </c>
      <c r="N89" s="26">
        <v>379678.73031999997</v>
      </c>
      <c r="O89" s="26">
        <v>59418.76195</v>
      </c>
      <c r="P89" s="26">
        <v>63941.41403</v>
      </c>
      <c r="Q89" s="26">
        <v>150851.36170000001</v>
      </c>
      <c r="R89" s="26">
        <v>1805848.1829200001</v>
      </c>
      <c r="S89" s="26">
        <v>57632.712619999998</v>
      </c>
      <c r="T89" s="26">
        <v>24170.753789999999</v>
      </c>
      <c r="U89" s="26">
        <v>12689.092070000001</v>
      </c>
      <c r="V89" s="26">
        <v>11250.26037</v>
      </c>
      <c r="W89" s="26">
        <v>30498.294760000001</v>
      </c>
      <c r="X89" s="26">
        <v>7191.9436500000002</v>
      </c>
      <c r="Y89" s="26">
        <v>14572.74705</v>
      </c>
      <c r="Z89" s="26">
        <v>11413.177</v>
      </c>
      <c r="AA89" s="26">
        <v>19910.380980000002</v>
      </c>
      <c r="AB89" s="26">
        <v>23889.813330000001</v>
      </c>
      <c r="AC89" s="26">
        <v>17566.77781</v>
      </c>
      <c r="AD89" s="26">
        <v>230785.95343000002</v>
      </c>
      <c r="AE89" s="26">
        <v>5049628.7782100001</v>
      </c>
      <c r="AF89" s="26">
        <v>459740.82431999996</v>
      </c>
      <c r="AG89" s="26">
        <v>533172.51006999996</v>
      </c>
      <c r="AH89" s="26">
        <v>0</v>
      </c>
      <c r="AI89" s="26">
        <v>52049.905839999999</v>
      </c>
      <c r="AJ89" s="379">
        <v>4004665.5379799996</v>
      </c>
      <c r="AL89" s="64"/>
    </row>
    <row r="90" spans="1:38" s="14" customFormat="1" x14ac:dyDescent="0.25">
      <c r="A90" s="64">
        <v>90</v>
      </c>
      <c r="B90" s="13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379"/>
      <c r="AL90" s="64"/>
    </row>
    <row r="91" spans="1:38" s="14" customFormat="1" x14ac:dyDescent="0.25">
      <c r="A91" s="61">
        <v>91</v>
      </c>
      <c r="B91" s="13"/>
      <c r="C91" s="14" t="s">
        <v>361</v>
      </c>
      <c r="D91" s="26">
        <v>5856328.7334799999</v>
      </c>
      <c r="E91" s="26">
        <v>6925658.9538000003</v>
      </c>
      <c r="F91" s="26">
        <v>12389147.45317</v>
      </c>
      <c r="G91" s="26">
        <v>5449111.7789399996</v>
      </c>
      <c r="H91" s="26">
        <v>30620246.91939</v>
      </c>
      <c r="I91" s="26">
        <v>2196187.1977900001</v>
      </c>
      <c r="J91" s="26">
        <v>3974881.01</v>
      </c>
      <c r="K91" s="26">
        <v>578016.67799999996</v>
      </c>
      <c r="L91" s="26">
        <v>2147775.7130700001</v>
      </c>
      <c r="M91" s="26">
        <v>926882.61869999999</v>
      </c>
      <c r="N91" s="26">
        <v>4055782.2619599998</v>
      </c>
      <c r="O91" s="26">
        <v>589803.37861999997</v>
      </c>
      <c r="P91" s="26">
        <v>902972.87815999996</v>
      </c>
      <c r="Q91" s="26">
        <v>759562.68851999997</v>
      </c>
      <c r="R91" s="26">
        <v>16131864.42482</v>
      </c>
      <c r="S91" s="26">
        <v>518777.30858999997</v>
      </c>
      <c r="T91" s="26">
        <v>253898.75701</v>
      </c>
      <c r="U91" s="26">
        <v>56854.312870000002</v>
      </c>
      <c r="V91" s="26">
        <v>38279.092709999997</v>
      </c>
      <c r="W91" s="26">
        <v>190833.15727</v>
      </c>
      <c r="X91" s="26">
        <v>29923.515879999999</v>
      </c>
      <c r="Y91" s="26">
        <v>91904.220159999997</v>
      </c>
      <c r="Z91" s="26">
        <v>32120.962240000001</v>
      </c>
      <c r="AA91" s="26">
        <v>116491.74701000001</v>
      </c>
      <c r="AB91" s="26">
        <v>209903.77212000001</v>
      </c>
      <c r="AC91" s="26">
        <v>85606.746650000001</v>
      </c>
      <c r="AD91" s="26">
        <v>1624593.5925100003</v>
      </c>
      <c r="AE91" s="26">
        <v>48376704.936719999</v>
      </c>
      <c r="AF91" s="26">
        <v>4633798.9399600001</v>
      </c>
      <c r="AG91" s="26">
        <v>3112937.42448</v>
      </c>
      <c r="AH91" s="26">
        <v>0</v>
      </c>
      <c r="AI91" s="26">
        <v>294002.71382</v>
      </c>
      <c r="AJ91" s="379">
        <v>40335965.858460009</v>
      </c>
      <c r="AL91" s="64"/>
    </row>
    <row r="92" spans="1:38" s="14" customFormat="1" x14ac:dyDescent="0.25">
      <c r="A92" s="64">
        <v>92</v>
      </c>
      <c r="B92" s="13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379"/>
      <c r="AL92" s="64"/>
    </row>
    <row r="93" spans="1:38" s="14" customFormat="1" x14ac:dyDescent="0.25">
      <c r="A93" s="64">
        <v>93</v>
      </c>
      <c r="B93" s="13"/>
      <c r="C93" s="14" t="s">
        <v>362</v>
      </c>
      <c r="D93" s="26">
        <v>299270.60967999999</v>
      </c>
      <c r="E93" s="26">
        <v>367453.56670000002</v>
      </c>
      <c r="F93" s="26">
        <v>705544.93674000003</v>
      </c>
      <c r="G93" s="26">
        <v>261473.94469999999</v>
      </c>
      <c r="H93" s="26">
        <v>1633743.0578200002</v>
      </c>
      <c r="I93" s="26">
        <v>105658.07272</v>
      </c>
      <c r="J93" s="26">
        <v>155877.01172000001</v>
      </c>
      <c r="K93" s="26">
        <v>21761.114000000001</v>
      </c>
      <c r="L93" s="26">
        <v>223024.60159000001</v>
      </c>
      <c r="M93" s="26">
        <v>55613.601199999997</v>
      </c>
      <c r="N93" s="26">
        <v>157458.71382</v>
      </c>
      <c r="O93" s="26">
        <v>29005.341189999999</v>
      </c>
      <c r="P93" s="26">
        <v>37690.201699999998</v>
      </c>
      <c r="Q93" s="26">
        <v>69546.879790000006</v>
      </c>
      <c r="R93" s="26">
        <v>855635.5377300001</v>
      </c>
      <c r="S93" s="26">
        <v>24096.372940000001</v>
      </c>
      <c r="T93" s="26">
        <v>10820.69944</v>
      </c>
      <c r="U93" s="26">
        <v>2618.06113</v>
      </c>
      <c r="V93" s="26">
        <v>2235.0725200000002</v>
      </c>
      <c r="W93" s="26">
        <v>6118.7028300000002</v>
      </c>
      <c r="X93" s="26">
        <v>1417.6034099999999</v>
      </c>
      <c r="Y93" s="26">
        <v>7859.6063899999999</v>
      </c>
      <c r="Z93" s="26">
        <v>3341.96738</v>
      </c>
      <c r="AA93" s="26">
        <v>10235.67373</v>
      </c>
      <c r="AB93" s="26">
        <v>19233.739809999999</v>
      </c>
      <c r="AC93" s="26">
        <v>8954.1829799999996</v>
      </c>
      <c r="AD93" s="26">
        <v>96931.682560000001</v>
      </c>
      <c r="AE93" s="26">
        <v>2586310.2781100003</v>
      </c>
      <c r="AF93" s="26">
        <v>179219.82782000001</v>
      </c>
      <c r="AG93" s="26">
        <v>280873.27531</v>
      </c>
      <c r="AH93" s="26">
        <v>0</v>
      </c>
      <c r="AI93" s="26">
        <v>27049.463100000001</v>
      </c>
      <c r="AJ93" s="379">
        <v>2099167.7118800008</v>
      </c>
      <c r="AL93" s="64"/>
    </row>
    <row r="94" spans="1:38" s="14" customFormat="1" x14ac:dyDescent="0.25">
      <c r="A94" s="64">
        <v>94</v>
      </c>
      <c r="B94" s="13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379"/>
      <c r="AL94" s="64"/>
    </row>
    <row r="95" spans="1:38" s="14" customFormat="1" x14ac:dyDescent="0.25">
      <c r="A95" s="64">
        <v>95</v>
      </c>
      <c r="B95" s="13"/>
      <c r="C95" s="14" t="s">
        <v>363</v>
      </c>
      <c r="D95" s="26">
        <v>6155599.3431599997</v>
      </c>
      <c r="E95" s="26">
        <v>7293112.5204999996</v>
      </c>
      <c r="F95" s="26">
        <v>13094692.389909999</v>
      </c>
      <c r="G95" s="26">
        <v>5710585.7236400004</v>
      </c>
      <c r="H95" s="26">
        <v>32253989.97721</v>
      </c>
      <c r="I95" s="26">
        <v>2301845.2705100002</v>
      </c>
      <c r="J95" s="26">
        <v>4130758.0217200001</v>
      </c>
      <c r="K95" s="26">
        <v>599777.79200000002</v>
      </c>
      <c r="L95" s="26">
        <v>2370800.3146600001</v>
      </c>
      <c r="M95" s="26">
        <v>982496.21990000003</v>
      </c>
      <c r="N95" s="26">
        <v>4213240.97578</v>
      </c>
      <c r="O95" s="26">
        <v>618808.71981000004</v>
      </c>
      <c r="P95" s="26">
        <v>940663.07986000006</v>
      </c>
      <c r="Q95" s="26">
        <v>829109.56831</v>
      </c>
      <c r="R95" s="26">
        <v>16987499.962550003</v>
      </c>
      <c r="S95" s="26">
        <v>542873.68152999994</v>
      </c>
      <c r="T95" s="26">
        <v>264719.45645</v>
      </c>
      <c r="U95" s="26">
        <v>59472.374000000003</v>
      </c>
      <c r="V95" s="26">
        <v>40514.165229999999</v>
      </c>
      <c r="W95" s="26">
        <v>196951.86009999999</v>
      </c>
      <c r="X95" s="26">
        <v>31341.119289999999</v>
      </c>
      <c r="Y95" s="26">
        <v>99763.826549999998</v>
      </c>
      <c r="Z95" s="26">
        <v>35462.929620000003</v>
      </c>
      <c r="AA95" s="26">
        <v>126727.42074</v>
      </c>
      <c r="AB95" s="26">
        <v>229137.51193000001</v>
      </c>
      <c r="AC95" s="26">
        <v>94560.929629999999</v>
      </c>
      <c r="AD95" s="26">
        <v>1721525.2750699997</v>
      </c>
      <c r="AE95" s="26">
        <v>50963015.214829996</v>
      </c>
      <c r="AF95" s="26">
        <v>4813018.7677800003</v>
      </c>
      <c r="AG95" s="26">
        <v>3393810.69979</v>
      </c>
      <c r="AH95" s="26">
        <v>0</v>
      </c>
      <c r="AI95" s="26">
        <v>321052.17692</v>
      </c>
      <c r="AJ95" s="379">
        <v>42435133.570340008</v>
      </c>
      <c r="AL95" s="64"/>
    </row>
    <row r="96" spans="1:38" x14ac:dyDescent="0.25">
      <c r="A96" s="152">
        <v>96</v>
      </c>
      <c r="B96" s="85"/>
      <c r="C96" s="14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372"/>
    </row>
    <row r="97" spans="1:38" x14ac:dyDescent="0.25">
      <c r="A97" s="60">
        <v>97</v>
      </c>
      <c r="B97" s="85">
        <v>6</v>
      </c>
      <c r="C97" s="84" t="s">
        <v>365</v>
      </c>
      <c r="D97" s="89">
        <v>1735084.21646</v>
      </c>
      <c r="E97" s="89">
        <v>1887364.81647</v>
      </c>
      <c r="F97" s="89">
        <v>3854446.6834</v>
      </c>
      <c r="G97" s="89">
        <v>1304175.2972299999</v>
      </c>
      <c r="H97" s="89">
        <v>8781071.0135599989</v>
      </c>
      <c r="I97" s="89">
        <v>341009.31357</v>
      </c>
      <c r="J97" s="89">
        <v>901628.86763999995</v>
      </c>
      <c r="K97" s="89">
        <v>147850.65299999999</v>
      </c>
      <c r="L97" s="89">
        <v>3014156.20193</v>
      </c>
      <c r="M97" s="89">
        <v>105498.97960000001</v>
      </c>
      <c r="N97" s="89">
        <v>790439.19371000002</v>
      </c>
      <c r="O97" s="89">
        <v>42423.250670000001</v>
      </c>
      <c r="P97" s="89">
        <v>59712.998599999999</v>
      </c>
      <c r="Q97" s="89">
        <v>379728.58676999999</v>
      </c>
      <c r="R97" s="89">
        <v>5782448.0454900004</v>
      </c>
      <c r="S97" s="89">
        <v>7090.3826600000002</v>
      </c>
      <c r="T97" s="89">
        <v>18952.69817</v>
      </c>
      <c r="U97" s="89">
        <v>1959.3396399999999</v>
      </c>
      <c r="V97" s="89">
        <v>0</v>
      </c>
      <c r="W97" s="89">
        <v>0</v>
      </c>
      <c r="X97" s="89">
        <v>55.185569999999998</v>
      </c>
      <c r="Y97" s="89">
        <v>0</v>
      </c>
      <c r="Z97" s="89">
        <v>116.88963</v>
      </c>
      <c r="AA97" s="89">
        <v>0</v>
      </c>
      <c r="AB97" s="89">
        <v>1737.1816200000001</v>
      </c>
      <c r="AC97" s="89">
        <v>0</v>
      </c>
      <c r="AD97" s="89">
        <v>29911.67729</v>
      </c>
      <c r="AE97" s="89">
        <v>14593430.736339999</v>
      </c>
      <c r="AF97" s="89">
        <v>938289.84670999995</v>
      </c>
      <c r="AG97" s="89">
        <v>3119655.1815300002</v>
      </c>
      <c r="AH97" s="89">
        <v>0</v>
      </c>
      <c r="AI97" s="89">
        <v>0</v>
      </c>
      <c r="AJ97" s="372">
        <v>10535485.7081</v>
      </c>
    </row>
    <row r="98" spans="1:38" x14ac:dyDescent="0.25">
      <c r="A98" s="60">
        <v>98</v>
      </c>
      <c r="B98" s="85"/>
      <c r="C98" s="14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372"/>
    </row>
    <row r="99" spans="1:38" x14ac:dyDescent="0.25">
      <c r="A99" s="60">
        <v>99</v>
      </c>
      <c r="B99" s="85">
        <v>7</v>
      </c>
      <c r="C99" s="84" t="s">
        <v>402</v>
      </c>
      <c r="D99" s="89">
        <v>13913494.77156</v>
      </c>
      <c r="E99" s="89">
        <v>15079129.83626</v>
      </c>
      <c r="F99" s="89">
        <v>32011204.89567</v>
      </c>
      <c r="G99" s="89">
        <v>9912240.4419199992</v>
      </c>
      <c r="H99" s="89">
        <v>70916069.945409998</v>
      </c>
      <c r="I99" s="89">
        <v>7644573.0049999999</v>
      </c>
      <c r="J99" s="89">
        <v>5158187.8663400002</v>
      </c>
      <c r="K99" s="89">
        <v>2118603.0350000001</v>
      </c>
      <c r="L99" s="89">
        <v>6526314.3652499998</v>
      </c>
      <c r="M99" s="89">
        <v>4098772.8596199998</v>
      </c>
      <c r="N99" s="89">
        <v>12833646.98033</v>
      </c>
      <c r="O99" s="89">
        <v>1269085.8907699999</v>
      </c>
      <c r="P99" s="89">
        <v>1807979.6777600001</v>
      </c>
      <c r="Q99" s="89">
        <v>1596476.5336</v>
      </c>
      <c r="R99" s="89">
        <v>43053640.21367</v>
      </c>
      <c r="S99" s="89">
        <v>1814229.5101099999</v>
      </c>
      <c r="T99" s="89">
        <v>801752.77764999995</v>
      </c>
      <c r="U99" s="89">
        <v>165056.81810999999</v>
      </c>
      <c r="V99" s="89">
        <v>175156.18098</v>
      </c>
      <c r="W99" s="89">
        <v>184349.74413000001</v>
      </c>
      <c r="X99" s="89">
        <v>105296.03599</v>
      </c>
      <c r="Y99" s="89">
        <v>118324.76914999999</v>
      </c>
      <c r="Z99" s="89">
        <v>114385.96552</v>
      </c>
      <c r="AA99" s="89">
        <v>222514.18145999999</v>
      </c>
      <c r="AB99" s="89">
        <v>738810.76525000005</v>
      </c>
      <c r="AC99" s="89">
        <v>237604.38743999999</v>
      </c>
      <c r="AD99" s="89">
        <v>4677481.1357899997</v>
      </c>
      <c r="AE99" s="89">
        <v>118647191.29487</v>
      </c>
      <c r="AF99" s="89">
        <v>14952250.01533</v>
      </c>
      <c r="AG99" s="89">
        <v>10800243.405849999</v>
      </c>
      <c r="AH99" s="89">
        <v>0</v>
      </c>
      <c r="AI99" s="89">
        <v>578443.33805000002</v>
      </c>
      <c r="AJ99" s="372">
        <v>92316254.535640001</v>
      </c>
    </row>
    <row r="100" spans="1:38" x14ac:dyDescent="0.25">
      <c r="B100" s="90"/>
      <c r="C100" s="326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373"/>
    </row>
    <row r="102" spans="1:38" s="14" customFormat="1" x14ac:dyDescent="0.25">
      <c r="A102" s="60"/>
      <c r="B102" s="40" t="s">
        <v>729</v>
      </c>
      <c r="D102" s="109"/>
      <c r="AL102" s="64"/>
    </row>
    <row r="103" spans="1:38" s="14" customFormat="1" x14ac:dyDescent="0.25">
      <c r="A103" s="60"/>
      <c r="B103" s="40" t="s">
        <v>1222</v>
      </c>
      <c r="D103" s="109"/>
      <c r="AL103" s="64"/>
    </row>
    <row r="104" spans="1:38" s="14" customFormat="1" x14ac:dyDescent="0.25">
      <c r="A104" s="60"/>
      <c r="B104" s="40" t="s">
        <v>1228</v>
      </c>
      <c r="D104" s="109"/>
      <c r="AL104" s="64"/>
    </row>
    <row r="105" spans="1:38" x14ac:dyDescent="0.25">
      <c r="B105" s="42" t="s">
        <v>1225</v>
      </c>
    </row>
    <row r="106" spans="1:38" x14ac:dyDescent="0.25">
      <c r="B106" s="42" t="s">
        <v>1226</v>
      </c>
    </row>
    <row r="107" spans="1:38" x14ac:dyDescent="0.25">
      <c r="B107" s="42" t="s">
        <v>1227</v>
      </c>
    </row>
    <row r="108" spans="1:38" x14ac:dyDescent="0.25">
      <c r="B108" s="42" t="s">
        <v>1287</v>
      </c>
    </row>
    <row r="109" spans="1:38" x14ac:dyDescent="0.25">
      <c r="B109" s="42" t="s">
        <v>1234</v>
      </c>
    </row>
    <row r="110" spans="1:38" x14ac:dyDescent="0.25">
      <c r="B110" s="2"/>
    </row>
    <row r="111" spans="1:38" x14ac:dyDescent="0.25">
      <c r="B111" s="2"/>
    </row>
    <row r="112" spans="1:38" x14ac:dyDescent="0.25">
      <c r="B112" s="20" t="s">
        <v>548</v>
      </c>
      <c r="D112" s="119">
        <v>0</v>
      </c>
      <c r="E112" s="119">
        <v>0</v>
      </c>
      <c r="F112" s="119">
        <v>-1.3969838619232178E-9</v>
      </c>
      <c r="G112" s="119">
        <v>0</v>
      </c>
      <c r="H112" s="119">
        <v>3.2596290111541748E-9</v>
      </c>
      <c r="I112" s="119">
        <v>0</v>
      </c>
      <c r="J112" s="119">
        <v>0</v>
      </c>
      <c r="K112" s="119">
        <v>0</v>
      </c>
      <c r="L112" s="119">
        <v>0</v>
      </c>
      <c r="M112" s="119">
        <v>0</v>
      </c>
      <c r="N112" s="119">
        <v>0</v>
      </c>
      <c r="O112" s="119">
        <v>0</v>
      </c>
      <c r="P112" s="119">
        <v>-2.1827872842550278E-11</v>
      </c>
      <c r="Q112" s="119">
        <v>0</v>
      </c>
      <c r="R112" s="119">
        <v>2.2118911147117615E-9</v>
      </c>
      <c r="S112" s="119">
        <v>-1.3460521586239338E-10</v>
      </c>
      <c r="T112" s="119">
        <v>1.2732925824820995E-11</v>
      </c>
      <c r="U112" s="119">
        <v>0</v>
      </c>
      <c r="V112" s="119">
        <v>0</v>
      </c>
      <c r="W112" s="119">
        <v>0</v>
      </c>
      <c r="X112" s="119">
        <v>0</v>
      </c>
      <c r="Y112" s="119">
        <v>1.7735146684572101E-11</v>
      </c>
      <c r="Z112" s="119">
        <v>-1.8189894035458565E-12</v>
      </c>
      <c r="AA112" s="119">
        <v>-1.6370904631912708E-11</v>
      </c>
      <c r="AB112" s="119">
        <v>0</v>
      </c>
      <c r="AC112" s="119">
        <v>0</v>
      </c>
      <c r="AD112" s="119">
        <v>-1.6007106751203537E-10</v>
      </c>
      <c r="AE112" s="119">
        <v>0</v>
      </c>
      <c r="AF112" s="119">
        <v>-1.0477378964424133E-9</v>
      </c>
      <c r="AG112" s="119">
        <v>-1.7462298274040222E-9</v>
      </c>
      <c r="AH112" s="119">
        <v>0</v>
      </c>
      <c r="AI112" s="119">
        <v>0</v>
      </c>
      <c r="AJ112" s="119">
        <v>0</v>
      </c>
    </row>
    <row r="113" spans="2:36" x14ac:dyDescent="0.25">
      <c r="B113" s="20" t="s">
        <v>549</v>
      </c>
      <c r="D113" s="119">
        <v>9.276845958083868E-11</v>
      </c>
      <c r="E113" s="119">
        <v>-3.6834535421803594E-11</v>
      </c>
      <c r="F113" s="119">
        <v>0</v>
      </c>
      <c r="G113" s="119">
        <v>2.1515234038815834E-11</v>
      </c>
      <c r="H113" s="119">
        <v>1.6152625903487206E-9</v>
      </c>
      <c r="I113" s="119">
        <v>-3.1946001399774104E-11</v>
      </c>
      <c r="J113" s="119">
        <v>2.8649083105847239E-11</v>
      </c>
      <c r="K113" s="119">
        <v>-2.9103830456733704E-11</v>
      </c>
      <c r="L113" s="119">
        <v>-1.4551915228366852E-11</v>
      </c>
      <c r="M113" s="119">
        <v>-1.6370904631912708E-11</v>
      </c>
      <c r="N113" s="119">
        <v>-4.6566306366457866E-11</v>
      </c>
      <c r="O113" s="119">
        <v>7.2759576141834259E-12</v>
      </c>
      <c r="P113" s="119">
        <v>-8.4128259913995862E-12</v>
      </c>
      <c r="Q113" s="119">
        <v>0</v>
      </c>
      <c r="R113" s="119">
        <v>2.0827428670600057E-10</v>
      </c>
      <c r="S113" s="119">
        <v>0</v>
      </c>
      <c r="T113" s="119">
        <v>-2.5579538487363607E-12</v>
      </c>
      <c r="U113" s="119">
        <v>0</v>
      </c>
      <c r="V113" s="119">
        <v>9.0949470177292824E-13</v>
      </c>
      <c r="W113" s="119">
        <v>-4.6895820560166612E-13</v>
      </c>
      <c r="X113" s="119">
        <v>0</v>
      </c>
      <c r="Y113" s="119">
        <v>0</v>
      </c>
      <c r="Z113" s="119">
        <v>-4.5474735088646412E-13</v>
      </c>
      <c r="AA113" s="119">
        <v>-1.3642420526593924E-12</v>
      </c>
      <c r="AB113" s="119">
        <v>3.637978807091713E-12</v>
      </c>
      <c r="AC113" s="119"/>
      <c r="AD113" s="119">
        <v>1.9326762412674725E-12</v>
      </c>
      <c r="AE113" s="119">
        <v>1.6589183360338211E-9</v>
      </c>
      <c r="AF113" s="119">
        <v>1.1641354547009541E-11</v>
      </c>
      <c r="AG113" s="119">
        <v>-9.1858964879065752E-11</v>
      </c>
      <c r="AH113" s="119">
        <v>0</v>
      </c>
      <c r="AI113" s="119">
        <v>-3.637978807091713E-12</v>
      </c>
      <c r="AJ113" s="119">
        <v>5.5297277867794037E-10</v>
      </c>
    </row>
    <row r="114" spans="2:36" x14ac:dyDescent="0.25">
      <c r="B114" s="20" t="s">
        <v>550</v>
      </c>
      <c r="D114" s="119">
        <v>4.9476511776447296E-10</v>
      </c>
      <c r="E114" s="119">
        <v>0</v>
      </c>
      <c r="F114" s="119">
        <v>5.8207660913467407E-10</v>
      </c>
      <c r="G114" s="119">
        <v>0</v>
      </c>
      <c r="H114" s="119">
        <v>9.3132257461547852E-10</v>
      </c>
      <c r="I114" s="119">
        <v>0</v>
      </c>
      <c r="J114" s="119">
        <v>-1.8917489796876907E-10</v>
      </c>
      <c r="K114" s="119">
        <v>-1.1596057447604835E-11</v>
      </c>
      <c r="L114" s="119">
        <v>1.0186340659856796E-10</v>
      </c>
      <c r="M114" s="119">
        <v>5.8207660913467407E-11</v>
      </c>
      <c r="N114" s="119">
        <v>3.4924596548080444E-10</v>
      </c>
      <c r="O114" s="119">
        <v>5.588418616753188E-12</v>
      </c>
      <c r="P114" s="119">
        <v>0</v>
      </c>
      <c r="Q114" s="119">
        <v>-4.2291503632441163E-11</v>
      </c>
      <c r="R114" s="119">
        <v>0</v>
      </c>
      <c r="S114" s="119">
        <v>0</v>
      </c>
      <c r="T114" s="119">
        <v>2.0008883439004421E-11</v>
      </c>
      <c r="U114" s="119">
        <v>-2.5011104298755527E-12</v>
      </c>
      <c r="V114" s="119">
        <v>1.9326762412674725E-12</v>
      </c>
      <c r="W114" s="119">
        <v>-1.2732925824820995E-11</v>
      </c>
      <c r="X114" s="119">
        <v>0</v>
      </c>
      <c r="Y114" s="119">
        <v>0</v>
      </c>
      <c r="Z114" s="119">
        <v>0</v>
      </c>
      <c r="AA114" s="119">
        <v>0</v>
      </c>
      <c r="AB114" s="119">
        <v>0</v>
      </c>
      <c r="AC114" s="119"/>
      <c r="AD114" s="119">
        <v>4.7293724492192268E-11</v>
      </c>
      <c r="AE114" s="119">
        <v>0</v>
      </c>
      <c r="AF114" s="119">
        <v>1.6007106751203537E-10</v>
      </c>
      <c r="AG114" s="119">
        <v>2.0918378140777349E-10</v>
      </c>
      <c r="AH114" s="119">
        <v>0</v>
      </c>
      <c r="AI114" s="119">
        <v>8.4696694102603942E-12</v>
      </c>
      <c r="AJ114" s="119">
        <v>-3.9581209421157837E-9</v>
      </c>
    </row>
    <row r="115" spans="2:36" x14ac:dyDescent="0.25">
      <c r="B115" s="20" t="s">
        <v>551</v>
      </c>
      <c r="D115" s="119">
        <v>0</v>
      </c>
      <c r="E115" s="119">
        <v>0</v>
      </c>
      <c r="F115" s="119">
        <v>0</v>
      </c>
      <c r="G115" s="119">
        <v>0</v>
      </c>
      <c r="H115" s="119">
        <v>0</v>
      </c>
      <c r="I115" s="119">
        <v>0</v>
      </c>
      <c r="J115" s="119">
        <v>0</v>
      </c>
      <c r="K115" s="119">
        <v>0</v>
      </c>
      <c r="L115" s="119">
        <v>0</v>
      </c>
      <c r="M115" s="119">
        <v>0</v>
      </c>
      <c r="N115" s="119">
        <v>0</v>
      </c>
      <c r="O115" s="119">
        <v>0</v>
      </c>
      <c r="P115" s="119">
        <v>0</v>
      </c>
      <c r="Q115" s="119">
        <v>0</v>
      </c>
      <c r="R115" s="119">
        <v>0</v>
      </c>
      <c r="S115" s="119">
        <v>0</v>
      </c>
      <c r="T115" s="119">
        <v>0</v>
      </c>
      <c r="U115" s="119">
        <v>0</v>
      </c>
      <c r="V115" s="119">
        <v>0</v>
      </c>
      <c r="W115" s="119">
        <v>0</v>
      </c>
      <c r="X115" s="119">
        <v>0</v>
      </c>
      <c r="Y115" s="119">
        <v>0</v>
      </c>
      <c r="Z115" s="119">
        <v>0</v>
      </c>
      <c r="AA115" s="119">
        <v>0</v>
      </c>
      <c r="AB115" s="119">
        <v>0</v>
      </c>
      <c r="AC115" s="119"/>
      <c r="AD115" s="119">
        <v>0</v>
      </c>
      <c r="AE115" s="119">
        <v>0</v>
      </c>
      <c r="AF115" s="119">
        <v>0</v>
      </c>
      <c r="AG115" s="119">
        <v>0</v>
      </c>
      <c r="AH115" s="119">
        <v>0</v>
      </c>
      <c r="AI115" s="119">
        <v>0</v>
      </c>
      <c r="AJ115" s="119">
        <v>0</v>
      </c>
    </row>
    <row r="116" spans="2:36" x14ac:dyDescent="0.25">
      <c r="B116" s="18" t="s">
        <v>552</v>
      </c>
      <c r="C116" s="28"/>
      <c r="D116" s="121">
        <v>30132.03191000002</v>
      </c>
      <c r="E116" s="121">
        <v>17417.973229999538</v>
      </c>
      <c r="F116" s="121">
        <v>42684.569359999849</v>
      </c>
      <c r="G116" s="121">
        <v>17749.140290000127</v>
      </c>
      <c r="H116" s="121">
        <v>107983.71479000198</v>
      </c>
      <c r="I116" s="121">
        <v>4195.9616799997457</v>
      </c>
      <c r="J116" s="121">
        <v>17211.875470000319</v>
      </c>
      <c r="K116" s="121">
        <v>3285.0630000000674</v>
      </c>
      <c r="L116" s="121">
        <v>16340.731159999908</v>
      </c>
      <c r="M116" s="121">
        <v>4780.3758300000045</v>
      </c>
      <c r="N116" s="121">
        <v>17677.258289999911</v>
      </c>
      <c r="O116" s="121">
        <v>2097.00539999998</v>
      </c>
      <c r="P116" s="121">
        <v>1533.9407500000525</v>
      </c>
      <c r="Q116" s="121">
        <v>1331.8643500000471</v>
      </c>
      <c r="R116" s="121">
        <v>68454.075930002611</v>
      </c>
      <c r="S116" s="121">
        <v>17.974590000005264</v>
      </c>
      <c r="T116" s="121">
        <v>24.432009999978618</v>
      </c>
      <c r="U116" s="121">
        <v>31.312399999993431</v>
      </c>
      <c r="V116" s="121">
        <v>141.23444999999992</v>
      </c>
      <c r="W116" s="121">
        <v>582.11031999999614</v>
      </c>
      <c r="X116" s="121">
        <v>-1035.8846300000032</v>
      </c>
      <c r="Y116" s="121">
        <v>-3754.1656800000001</v>
      </c>
      <c r="Z116" s="121">
        <v>81.627130000000761</v>
      </c>
      <c r="AA116" s="121">
        <v>306.05517999999574</v>
      </c>
      <c r="AB116" s="121">
        <v>785.29129999998622</v>
      </c>
      <c r="AC116" s="121"/>
      <c r="AD116" s="121">
        <v>-2419.1455500002776</v>
      </c>
      <c r="AE116" s="121">
        <v>174018.64517000224</v>
      </c>
      <c r="AF116" s="121">
        <v>20962.321290000516</v>
      </c>
      <c r="AG116" s="121">
        <v>21262.341439999989</v>
      </c>
      <c r="AH116" s="121">
        <v>0</v>
      </c>
      <c r="AI116" s="121">
        <v>-3047.2431199999774</v>
      </c>
      <c r="AJ116" s="121">
        <v>134841.22556001507</v>
      </c>
    </row>
    <row r="129" s="84" customFormat="1" x14ac:dyDescent="0.25"/>
    <row r="130" s="84" customFormat="1" x14ac:dyDescent="0.25"/>
    <row r="131" s="84" customFormat="1" x14ac:dyDescent="0.25"/>
    <row r="132" s="84" customFormat="1" x14ac:dyDescent="0.25"/>
    <row r="133" s="84" customFormat="1" x14ac:dyDescent="0.25"/>
    <row r="134" s="84" customFormat="1" x14ac:dyDescent="0.25"/>
    <row r="135" s="84" customFormat="1" x14ac:dyDescent="0.25"/>
    <row r="136" s="84" customFormat="1" x14ac:dyDescent="0.25"/>
    <row r="137" s="84" customFormat="1" x14ac:dyDescent="0.25"/>
    <row r="138" s="84" customFormat="1" x14ac:dyDescent="0.25"/>
    <row r="139" s="84" customFormat="1" x14ac:dyDescent="0.25"/>
    <row r="140" s="84" customFormat="1" x14ac:dyDescent="0.25"/>
    <row r="141" s="84" customFormat="1" x14ac:dyDescent="0.25"/>
    <row r="142" s="84" customFormat="1" x14ac:dyDescent="0.25"/>
    <row r="143" s="84" customFormat="1" x14ac:dyDescent="0.25"/>
    <row r="144" s="84" customFormat="1" x14ac:dyDescent="0.25"/>
    <row r="145" s="84" customFormat="1" x14ac:dyDescent="0.25"/>
    <row r="146" s="84" customFormat="1" x14ac:dyDescent="0.25"/>
    <row r="147" s="84" customFormat="1" x14ac:dyDescent="0.25"/>
    <row r="148" s="84" customFormat="1" x14ac:dyDescent="0.25"/>
    <row r="149" s="84" customFormat="1" x14ac:dyDescent="0.25"/>
    <row r="150" s="84" customFormat="1" x14ac:dyDescent="0.25"/>
    <row r="151" s="84" customFormat="1" x14ac:dyDescent="0.25"/>
    <row r="152" s="84" customFormat="1" x14ac:dyDescent="0.25"/>
    <row r="153" s="84" customFormat="1" x14ac:dyDescent="0.25"/>
    <row r="154" s="84" customFormat="1" x14ac:dyDescent="0.25"/>
    <row r="155" s="84" customFormat="1" x14ac:dyDescent="0.25"/>
    <row r="156" s="84" customFormat="1" x14ac:dyDescent="0.25"/>
    <row r="157" s="84" customFormat="1" x14ac:dyDescent="0.25"/>
    <row r="158" s="84" customFormat="1" x14ac:dyDescent="0.25"/>
    <row r="159" s="84" customFormat="1" x14ac:dyDescent="0.25"/>
    <row r="160" s="84" customFormat="1" x14ac:dyDescent="0.25"/>
    <row r="161" s="84" customFormat="1" x14ac:dyDescent="0.25"/>
    <row r="162" s="84" customFormat="1" x14ac:dyDescent="0.25"/>
    <row r="163" s="84" customFormat="1" x14ac:dyDescent="0.25"/>
    <row r="164" s="84" customFormat="1" x14ac:dyDescent="0.25"/>
    <row r="165" s="84" customFormat="1" x14ac:dyDescent="0.25"/>
    <row r="166" s="84" customFormat="1" x14ac:dyDescent="0.25"/>
    <row r="167" s="84" customFormat="1" x14ac:dyDescent="0.25"/>
    <row r="168" s="84" customFormat="1" x14ac:dyDescent="0.25"/>
    <row r="169" s="84" customFormat="1" x14ac:dyDescent="0.25"/>
    <row r="170" s="84" customFormat="1" x14ac:dyDescent="0.25"/>
    <row r="171" s="84" customFormat="1" x14ac:dyDescent="0.25"/>
    <row r="172" s="84" customFormat="1" x14ac:dyDescent="0.25"/>
    <row r="173" s="84" customFormat="1" x14ac:dyDescent="0.25"/>
    <row r="174" s="84" customFormat="1" x14ac:dyDescent="0.25"/>
    <row r="175" s="84" customFormat="1" x14ac:dyDescent="0.25"/>
    <row r="176" s="84" customFormat="1" x14ac:dyDescent="0.25"/>
    <row r="177" s="84" customFormat="1" x14ac:dyDescent="0.25"/>
    <row r="178" s="84" customFormat="1" x14ac:dyDescent="0.25"/>
    <row r="179" s="84" customFormat="1" x14ac:dyDescent="0.25"/>
    <row r="180" s="84" customFormat="1" x14ac:dyDescent="0.25"/>
    <row r="181" s="84" customFormat="1" x14ac:dyDescent="0.25"/>
    <row r="182" s="84" customFormat="1" x14ac:dyDescent="0.25"/>
    <row r="183" s="84" customFormat="1" x14ac:dyDescent="0.25"/>
    <row r="184" s="84" customFormat="1" x14ac:dyDescent="0.25"/>
    <row r="185" s="84" customFormat="1" x14ac:dyDescent="0.25"/>
    <row r="186" s="84" customFormat="1" x14ac:dyDescent="0.25"/>
    <row r="187" s="84" customFormat="1" x14ac:dyDescent="0.25"/>
    <row r="188" s="84" customFormat="1" x14ac:dyDescent="0.25"/>
    <row r="189" s="84" customFormat="1" x14ac:dyDescent="0.25"/>
    <row r="190" s="84" customFormat="1" x14ac:dyDescent="0.25"/>
    <row r="191" s="84" customFormat="1" x14ac:dyDescent="0.25"/>
    <row r="192" s="84" customFormat="1" x14ac:dyDescent="0.25"/>
    <row r="193" s="84" customFormat="1" x14ac:dyDescent="0.25"/>
    <row r="194" s="84" customFormat="1" x14ac:dyDescent="0.25"/>
    <row r="195" s="84" customFormat="1" x14ac:dyDescent="0.25"/>
    <row r="196" s="84" customFormat="1" x14ac:dyDescent="0.25"/>
    <row r="197" s="84" customFormat="1" x14ac:dyDescent="0.25"/>
    <row r="198" s="84" customFormat="1" x14ac:dyDescent="0.25"/>
    <row r="199" s="84" customFormat="1" x14ac:dyDescent="0.25"/>
    <row r="200" s="84" customFormat="1" x14ac:dyDescent="0.25"/>
    <row r="201" s="84" customFormat="1" x14ac:dyDescent="0.25"/>
    <row r="202" s="84" customFormat="1" x14ac:dyDescent="0.25"/>
    <row r="203" s="84" customFormat="1" x14ac:dyDescent="0.25"/>
    <row r="204" s="84" customFormat="1" x14ac:dyDescent="0.25"/>
    <row r="205" s="84" customFormat="1" x14ac:dyDescent="0.25"/>
    <row r="206" s="84" customFormat="1" x14ac:dyDescent="0.25"/>
    <row r="207" s="84" customFormat="1" x14ac:dyDescent="0.25"/>
    <row r="208" s="84" customFormat="1" x14ac:dyDescent="0.25"/>
    <row r="209" s="84" customFormat="1" x14ac:dyDescent="0.25"/>
    <row r="210" s="84" customFormat="1" x14ac:dyDescent="0.25"/>
    <row r="211" s="84" customFormat="1" x14ac:dyDescent="0.25"/>
    <row r="212" s="84" customFormat="1" x14ac:dyDescent="0.25"/>
    <row r="213" s="84" customFormat="1" x14ac:dyDescent="0.25"/>
    <row r="214" s="84" customFormat="1" x14ac:dyDescent="0.25"/>
    <row r="215" s="84" customFormat="1" x14ac:dyDescent="0.25"/>
    <row r="216" s="84" customFormat="1" x14ac:dyDescent="0.25"/>
    <row r="217" s="84" customFormat="1" x14ac:dyDescent="0.25"/>
    <row r="218" s="84" customFormat="1" x14ac:dyDescent="0.25"/>
    <row r="219" s="84" customFormat="1" x14ac:dyDescent="0.25"/>
    <row r="220" s="84" customFormat="1" x14ac:dyDescent="0.25"/>
    <row r="221" s="84" customFormat="1" x14ac:dyDescent="0.25"/>
    <row r="222" s="84" customFormat="1" x14ac:dyDescent="0.25"/>
    <row r="223" s="84" customFormat="1" x14ac:dyDescent="0.25"/>
    <row r="224" s="84" customFormat="1" x14ac:dyDescent="0.25"/>
    <row r="225" s="84" customFormat="1" x14ac:dyDescent="0.25"/>
    <row r="226" s="84" customFormat="1" x14ac:dyDescent="0.25"/>
    <row r="227" s="84" customFormat="1" x14ac:dyDescent="0.25"/>
    <row r="228" s="84" customFormat="1" x14ac:dyDescent="0.25"/>
    <row r="229" s="84" customFormat="1" x14ac:dyDescent="0.25"/>
    <row r="230" s="84" customFormat="1" x14ac:dyDescent="0.25"/>
    <row r="231" s="84" customFormat="1" x14ac:dyDescent="0.25"/>
    <row r="232" s="84" customFormat="1" x14ac:dyDescent="0.25"/>
    <row r="233" s="84" customFormat="1" x14ac:dyDescent="0.25"/>
    <row r="234" s="84" customFormat="1" x14ac:dyDescent="0.25"/>
    <row r="235" s="84" customFormat="1" x14ac:dyDescent="0.25"/>
    <row r="236" s="84" customFormat="1" x14ac:dyDescent="0.25"/>
    <row r="237" s="84" customFormat="1" x14ac:dyDescent="0.25"/>
    <row r="238" s="84" customFormat="1" x14ac:dyDescent="0.25"/>
    <row r="239" s="84" customFormat="1" x14ac:dyDescent="0.25"/>
    <row r="240" s="84" customFormat="1" x14ac:dyDescent="0.25"/>
    <row r="241" s="84" customFormat="1" x14ac:dyDescent="0.25"/>
    <row r="242" s="84" customFormat="1" x14ac:dyDescent="0.25"/>
    <row r="243" s="84" customFormat="1" x14ac:dyDescent="0.25"/>
    <row r="244" s="84" customFormat="1" x14ac:dyDescent="0.25"/>
    <row r="245" s="84" customFormat="1" x14ac:dyDescent="0.25"/>
    <row r="246" s="84" customFormat="1" x14ac:dyDescent="0.25"/>
    <row r="247" s="84" customFormat="1" x14ac:dyDescent="0.25"/>
    <row r="248" s="84" customFormat="1" x14ac:dyDescent="0.25"/>
    <row r="249" s="84" customFormat="1" x14ac:dyDescent="0.25"/>
    <row r="250" s="84" customFormat="1" x14ac:dyDescent="0.25"/>
    <row r="251" s="84" customFormat="1" x14ac:dyDescent="0.25"/>
    <row r="252" s="84" customFormat="1" x14ac:dyDescent="0.25"/>
    <row r="253" s="84" customFormat="1" x14ac:dyDescent="0.25"/>
    <row r="254" s="84" customFormat="1" x14ac:dyDescent="0.25"/>
    <row r="255" s="84" customFormat="1" x14ac:dyDescent="0.25"/>
    <row r="256" s="84" customFormat="1" x14ac:dyDescent="0.25"/>
    <row r="257" s="84" customFormat="1" x14ac:dyDescent="0.25"/>
    <row r="258" s="84" customFormat="1" x14ac:dyDescent="0.25"/>
    <row r="259" s="84" customFormat="1" x14ac:dyDescent="0.25"/>
    <row r="260" s="84" customFormat="1" x14ac:dyDescent="0.25"/>
    <row r="261" s="84" customFormat="1" x14ac:dyDescent="0.25"/>
    <row r="262" s="84" customFormat="1" x14ac:dyDescent="0.25"/>
    <row r="263" s="84" customFormat="1" x14ac:dyDescent="0.25"/>
    <row r="264" s="84" customFormat="1" x14ac:dyDescent="0.25"/>
    <row r="265" s="84" customFormat="1" x14ac:dyDescent="0.25"/>
    <row r="266" s="84" customFormat="1" x14ac:dyDescent="0.25"/>
    <row r="267" s="84" customFormat="1" x14ac:dyDescent="0.25"/>
    <row r="268" s="84" customFormat="1" x14ac:dyDescent="0.25"/>
    <row r="269" s="84" customFormat="1" x14ac:dyDescent="0.25"/>
    <row r="270" s="84" customFormat="1" x14ac:dyDescent="0.25"/>
    <row r="271" s="84" customFormat="1" x14ac:dyDescent="0.25"/>
    <row r="272" s="84" customFormat="1" x14ac:dyDescent="0.25"/>
    <row r="273" s="84" customFormat="1" x14ac:dyDescent="0.25"/>
    <row r="274" s="84" customFormat="1" x14ac:dyDescent="0.25"/>
    <row r="275" s="84" customFormat="1" x14ac:dyDescent="0.25"/>
    <row r="276" s="84" customFormat="1" x14ac:dyDescent="0.25"/>
    <row r="277" s="84" customFormat="1" x14ac:dyDescent="0.25"/>
    <row r="278" s="84" customFormat="1" x14ac:dyDescent="0.25"/>
    <row r="279" s="84" customFormat="1" x14ac:dyDescent="0.25"/>
    <row r="280" s="84" customFormat="1" x14ac:dyDescent="0.25"/>
    <row r="281" s="84" customFormat="1" x14ac:dyDescent="0.25"/>
    <row r="282" s="84" customFormat="1" x14ac:dyDescent="0.25"/>
    <row r="283" s="84" customFormat="1" x14ac:dyDescent="0.25"/>
    <row r="284" s="84" customFormat="1" x14ac:dyDescent="0.25"/>
    <row r="285" s="84" customFormat="1" x14ac:dyDescent="0.25"/>
    <row r="286" s="84" customFormat="1" x14ac:dyDescent="0.25"/>
    <row r="287" s="84" customFormat="1" x14ac:dyDescent="0.25"/>
    <row r="288" s="84" customFormat="1" x14ac:dyDescent="0.25"/>
    <row r="289" s="84" customFormat="1" x14ac:dyDescent="0.25"/>
    <row r="290" s="84" customFormat="1" x14ac:dyDescent="0.25"/>
    <row r="291" s="84" customFormat="1" x14ac:dyDescent="0.25"/>
    <row r="292" s="84" customFormat="1" x14ac:dyDescent="0.25"/>
    <row r="293" s="84" customFormat="1" x14ac:dyDescent="0.25"/>
    <row r="294" s="84" customFormat="1" x14ac:dyDescent="0.25"/>
    <row r="295" s="84" customFormat="1" x14ac:dyDescent="0.25"/>
    <row r="296" s="84" customFormat="1" x14ac:dyDescent="0.25"/>
    <row r="297" s="84" customFormat="1" x14ac:dyDescent="0.25"/>
    <row r="298" s="84" customFormat="1" x14ac:dyDescent="0.25"/>
    <row r="299" s="84" customFormat="1" x14ac:dyDescent="0.25"/>
    <row r="300" s="84" customFormat="1" x14ac:dyDescent="0.25"/>
    <row r="301" s="84" customFormat="1" x14ac:dyDescent="0.25"/>
    <row r="302" s="84" customFormat="1" x14ac:dyDescent="0.25"/>
    <row r="303" s="84" customFormat="1" x14ac:dyDescent="0.25"/>
    <row r="304" s="84" customFormat="1" x14ac:dyDescent="0.25"/>
    <row r="305" s="84" customFormat="1" x14ac:dyDescent="0.25"/>
    <row r="306" s="84" customFormat="1" x14ac:dyDescent="0.25"/>
    <row r="307" s="84" customFormat="1" x14ac:dyDescent="0.25"/>
    <row r="308" s="84" customFormat="1" x14ac:dyDescent="0.25"/>
    <row r="309" s="84" customFormat="1" x14ac:dyDescent="0.25"/>
    <row r="310" s="84" customFormat="1" x14ac:dyDescent="0.25"/>
    <row r="311" s="84" customFormat="1" x14ac:dyDescent="0.25"/>
    <row r="312" s="84" customFormat="1" x14ac:dyDescent="0.25"/>
    <row r="313" s="84" customFormat="1" x14ac:dyDescent="0.25"/>
    <row r="314" s="84" customFormat="1" x14ac:dyDescent="0.25"/>
    <row r="315" s="84" customFormat="1" x14ac:dyDescent="0.25"/>
    <row r="316" s="84" customFormat="1" x14ac:dyDescent="0.25"/>
    <row r="317" s="84" customFormat="1" x14ac:dyDescent="0.25"/>
    <row r="318" s="84" customFormat="1" x14ac:dyDescent="0.25"/>
    <row r="319" s="84" customFormat="1" x14ac:dyDescent="0.25"/>
    <row r="320" s="84" customFormat="1" x14ac:dyDescent="0.25"/>
    <row r="321" s="84" customFormat="1" x14ac:dyDescent="0.25"/>
    <row r="322" s="84" customFormat="1" x14ac:dyDescent="0.25"/>
    <row r="323" s="84" customFormat="1" x14ac:dyDescent="0.25"/>
    <row r="324" s="84" customFormat="1" x14ac:dyDescent="0.25"/>
    <row r="325" s="84" customFormat="1" x14ac:dyDescent="0.25"/>
    <row r="326" s="84" customFormat="1" x14ac:dyDescent="0.25"/>
    <row r="327" s="84" customFormat="1" x14ac:dyDescent="0.25"/>
    <row r="328" s="84" customFormat="1" x14ac:dyDescent="0.25"/>
    <row r="329" s="84" customFormat="1" x14ac:dyDescent="0.25"/>
    <row r="330" s="84" customFormat="1" x14ac:dyDescent="0.25"/>
    <row r="331" s="84" customFormat="1" x14ac:dyDescent="0.25"/>
    <row r="332" s="84" customFormat="1" x14ac:dyDescent="0.25"/>
    <row r="333" s="84" customFormat="1" x14ac:dyDescent="0.25"/>
    <row r="334" s="84" customFormat="1" x14ac:dyDescent="0.25"/>
    <row r="335" s="84" customFormat="1" x14ac:dyDescent="0.25"/>
    <row r="336" s="84" customFormat="1" x14ac:dyDescent="0.25"/>
    <row r="337" s="84" customFormat="1" x14ac:dyDescent="0.25"/>
    <row r="338" s="84" customFormat="1" x14ac:dyDescent="0.25"/>
    <row r="339" s="84" customFormat="1" x14ac:dyDescent="0.25"/>
    <row r="340" s="84" customFormat="1" x14ac:dyDescent="0.25"/>
    <row r="341" s="84" customFormat="1" x14ac:dyDescent="0.25"/>
    <row r="342" s="84" customFormat="1" x14ac:dyDescent="0.25"/>
    <row r="343" s="84" customFormat="1" x14ac:dyDescent="0.25"/>
    <row r="344" s="84" customFormat="1" x14ac:dyDescent="0.25"/>
    <row r="345" s="84" customFormat="1" x14ac:dyDescent="0.25"/>
    <row r="346" s="84" customFormat="1" x14ac:dyDescent="0.25"/>
    <row r="347" s="84" customFormat="1" x14ac:dyDescent="0.25"/>
    <row r="348" s="84" customFormat="1" x14ac:dyDescent="0.25"/>
    <row r="349" s="84" customFormat="1" x14ac:dyDescent="0.25"/>
    <row r="350" s="84" customFormat="1" x14ac:dyDescent="0.25"/>
    <row r="351" s="84" customFormat="1" x14ac:dyDescent="0.25"/>
    <row r="352" s="84" customFormat="1" x14ac:dyDescent="0.25"/>
    <row r="353" s="84" customFormat="1" x14ac:dyDescent="0.25"/>
    <row r="354" s="84" customFormat="1" x14ac:dyDescent="0.25"/>
    <row r="355" s="84" customFormat="1" x14ac:dyDescent="0.25"/>
    <row r="356" s="84" customFormat="1" x14ac:dyDescent="0.25"/>
    <row r="357" s="84" customFormat="1" x14ac:dyDescent="0.25"/>
    <row r="358" s="84" customFormat="1" x14ac:dyDescent="0.25"/>
    <row r="359" s="84" customFormat="1" x14ac:dyDescent="0.25"/>
    <row r="360" s="84" customFormat="1" x14ac:dyDescent="0.25"/>
    <row r="361" s="84" customFormat="1" x14ac:dyDescent="0.25"/>
    <row r="362" s="84" customFormat="1" x14ac:dyDescent="0.25"/>
    <row r="363" s="84" customFormat="1" x14ac:dyDescent="0.25"/>
    <row r="364" s="84" customFormat="1" x14ac:dyDescent="0.25"/>
    <row r="365" s="84" customFormat="1" x14ac:dyDescent="0.25"/>
    <row r="366" s="84" customFormat="1" x14ac:dyDescent="0.25"/>
    <row r="367" s="84" customFormat="1" x14ac:dyDescent="0.25"/>
    <row r="368" s="84" customFormat="1" x14ac:dyDescent="0.25"/>
    <row r="369" s="84" customFormat="1" x14ac:dyDescent="0.25"/>
    <row r="370" s="84" customFormat="1" x14ac:dyDescent="0.25"/>
    <row r="371" s="84" customFormat="1" x14ac:dyDescent="0.25"/>
    <row r="372" s="84" customFormat="1" x14ac:dyDescent="0.25"/>
    <row r="373" s="84" customFormat="1" x14ac:dyDescent="0.25"/>
    <row r="374" s="84" customFormat="1" x14ac:dyDescent="0.25"/>
    <row r="375" s="84" customFormat="1" x14ac:dyDescent="0.25"/>
    <row r="376" s="84" customFormat="1" x14ac:dyDescent="0.25"/>
    <row r="377" s="84" customFormat="1" x14ac:dyDescent="0.25"/>
    <row r="378" s="84" customFormat="1" x14ac:dyDescent="0.25"/>
    <row r="379" s="84" customFormat="1" x14ac:dyDescent="0.25"/>
    <row r="380" s="84" customFormat="1" x14ac:dyDescent="0.25"/>
    <row r="381" s="84" customFormat="1" x14ac:dyDescent="0.25"/>
    <row r="382" s="84" customFormat="1" x14ac:dyDescent="0.25"/>
    <row r="383" s="84" customFormat="1" x14ac:dyDescent="0.25"/>
    <row r="384" s="84" customFormat="1" x14ac:dyDescent="0.25"/>
    <row r="385" s="84" customFormat="1" x14ac:dyDescent="0.25"/>
    <row r="386" s="84" customFormat="1" x14ac:dyDescent="0.25"/>
    <row r="387" s="84" customFormat="1" x14ac:dyDescent="0.25"/>
    <row r="388" s="84" customFormat="1" x14ac:dyDescent="0.25"/>
    <row r="389" s="84" customFormat="1" x14ac:dyDescent="0.25"/>
    <row r="390" s="84" customFormat="1" x14ac:dyDescent="0.25"/>
    <row r="391" s="84" customFormat="1" x14ac:dyDescent="0.25"/>
    <row r="392" s="84" customFormat="1" x14ac:dyDescent="0.25"/>
    <row r="393" s="84" customFormat="1" x14ac:dyDescent="0.25"/>
    <row r="394" s="84" customFormat="1" x14ac:dyDescent="0.25"/>
    <row r="395" s="84" customFormat="1" x14ac:dyDescent="0.25"/>
    <row r="396" s="84" customFormat="1" x14ac:dyDescent="0.25"/>
    <row r="397" s="84" customFormat="1" x14ac:dyDescent="0.25"/>
    <row r="398" s="84" customFormat="1" x14ac:dyDescent="0.25"/>
    <row r="399" s="84" customFormat="1" x14ac:dyDescent="0.25"/>
    <row r="400" s="84" customFormat="1" x14ac:dyDescent="0.25"/>
    <row r="401" s="84" customFormat="1" x14ac:dyDescent="0.25"/>
    <row r="402" s="84" customFormat="1" x14ac:dyDescent="0.25"/>
    <row r="403" s="84" customFormat="1" x14ac:dyDescent="0.25"/>
    <row r="404" s="84" customFormat="1" x14ac:dyDescent="0.25"/>
    <row r="405" s="84" customFormat="1" x14ac:dyDescent="0.25"/>
    <row r="406" s="84" customFormat="1" x14ac:dyDescent="0.25"/>
    <row r="407" s="84" customFormat="1" x14ac:dyDescent="0.25"/>
    <row r="408" s="84" customFormat="1" x14ac:dyDescent="0.25"/>
    <row r="409" s="84" customFormat="1" x14ac:dyDescent="0.25"/>
    <row r="410" s="84" customFormat="1" x14ac:dyDescent="0.25"/>
    <row r="411" s="84" customFormat="1" x14ac:dyDescent="0.25"/>
    <row r="412" s="84" customFormat="1" x14ac:dyDescent="0.25"/>
    <row r="413" s="84" customFormat="1" x14ac:dyDescent="0.25"/>
    <row r="414" s="84" customFormat="1" x14ac:dyDescent="0.25"/>
    <row r="415" s="84" customFormat="1" x14ac:dyDescent="0.25"/>
    <row r="416" s="84" customFormat="1" x14ac:dyDescent="0.25"/>
    <row r="417" s="84" customFormat="1" x14ac:dyDescent="0.25"/>
    <row r="418" s="84" customFormat="1" x14ac:dyDescent="0.25"/>
    <row r="419" s="84" customFormat="1" x14ac:dyDescent="0.25"/>
    <row r="420" s="84" customFormat="1" x14ac:dyDescent="0.25"/>
    <row r="421" s="84" customFormat="1" x14ac:dyDescent="0.25"/>
    <row r="422" s="84" customFormat="1" x14ac:dyDescent="0.25"/>
    <row r="423" s="84" customFormat="1" x14ac:dyDescent="0.25"/>
    <row r="424" s="84" customFormat="1" x14ac:dyDescent="0.25"/>
    <row r="425" s="84" customFormat="1" x14ac:dyDescent="0.25"/>
    <row r="426" s="84" customFormat="1" x14ac:dyDescent="0.25"/>
    <row r="427" s="84" customFormat="1" x14ac:dyDescent="0.25"/>
    <row r="428" s="84" customFormat="1" x14ac:dyDescent="0.25"/>
    <row r="429" s="84" customFormat="1" x14ac:dyDescent="0.25"/>
    <row r="430" s="84" customFormat="1" x14ac:dyDescent="0.25"/>
    <row r="431" s="84" customFormat="1" x14ac:dyDescent="0.25"/>
    <row r="432" s="84" customFormat="1" x14ac:dyDescent="0.25"/>
    <row r="433" s="84" customFormat="1" x14ac:dyDescent="0.25"/>
    <row r="434" s="84" customFormat="1" x14ac:dyDescent="0.25"/>
    <row r="435" s="84" customFormat="1" x14ac:dyDescent="0.25"/>
    <row r="436" s="84" customFormat="1" x14ac:dyDescent="0.25"/>
    <row r="437" s="84" customFormat="1" x14ac:dyDescent="0.25"/>
    <row r="438" s="84" customFormat="1" x14ac:dyDescent="0.25"/>
    <row r="439" s="84" customFormat="1" x14ac:dyDescent="0.25"/>
    <row r="440" s="84" customFormat="1" x14ac:dyDescent="0.25"/>
    <row r="441" s="84" customFormat="1" x14ac:dyDescent="0.25"/>
    <row r="442" s="84" customFormat="1" x14ac:dyDescent="0.25"/>
    <row r="443" s="84" customFormat="1" x14ac:dyDescent="0.25"/>
    <row r="444" s="84" customFormat="1" x14ac:dyDescent="0.25"/>
    <row r="445" s="84" customFormat="1" x14ac:dyDescent="0.25"/>
    <row r="446" s="84" customFormat="1" x14ac:dyDescent="0.25"/>
    <row r="447" s="84" customFormat="1" x14ac:dyDescent="0.25"/>
    <row r="448" s="84" customFormat="1" x14ac:dyDescent="0.25"/>
    <row r="449" s="84" customFormat="1" x14ac:dyDescent="0.25"/>
    <row r="450" s="84" customFormat="1" x14ac:dyDescent="0.25"/>
    <row r="451" s="84" customFormat="1" x14ac:dyDescent="0.25"/>
    <row r="452" s="84" customFormat="1" x14ac:dyDescent="0.25"/>
    <row r="453" s="84" customFormat="1" x14ac:dyDescent="0.25"/>
    <row r="454" s="84" customFormat="1" x14ac:dyDescent="0.25"/>
    <row r="455" s="84" customFormat="1" x14ac:dyDescent="0.25"/>
    <row r="456" s="84" customFormat="1" x14ac:dyDescent="0.25"/>
    <row r="457" s="84" customFormat="1" x14ac:dyDescent="0.25"/>
    <row r="458" s="84" customFormat="1" x14ac:dyDescent="0.25"/>
    <row r="459" s="84" customFormat="1" x14ac:dyDescent="0.25"/>
    <row r="460" s="84" customFormat="1" x14ac:dyDescent="0.25"/>
    <row r="461" s="84" customFormat="1" x14ac:dyDescent="0.25"/>
    <row r="462" s="84" customFormat="1" x14ac:dyDescent="0.25"/>
    <row r="463" s="84" customFormat="1" x14ac:dyDescent="0.25"/>
    <row r="464" s="84" customFormat="1" x14ac:dyDescent="0.25"/>
    <row r="465" s="84" customFormat="1" x14ac:dyDescent="0.25"/>
    <row r="466" s="84" customFormat="1" x14ac:dyDescent="0.25"/>
    <row r="467" s="84" customFormat="1" x14ac:dyDescent="0.25"/>
    <row r="468" s="84" customFormat="1" x14ac:dyDescent="0.25"/>
    <row r="469" s="84" customFormat="1" x14ac:dyDescent="0.25"/>
    <row r="470" s="84" customFormat="1" x14ac:dyDescent="0.25"/>
    <row r="471" s="84" customFormat="1" x14ac:dyDescent="0.25"/>
    <row r="472" s="84" customFormat="1" x14ac:dyDescent="0.25"/>
    <row r="473" s="84" customFormat="1" x14ac:dyDescent="0.25"/>
    <row r="474" s="84" customFormat="1" x14ac:dyDescent="0.25"/>
    <row r="475" s="84" customFormat="1" x14ac:dyDescent="0.25"/>
    <row r="476" s="84" customFormat="1" x14ac:dyDescent="0.25"/>
    <row r="477" s="84" customFormat="1" x14ac:dyDescent="0.25"/>
    <row r="478" s="84" customFormat="1" x14ac:dyDescent="0.25"/>
    <row r="479" s="84" customFormat="1" x14ac:dyDescent="0.25"/>
    <row r="480" s="84" customFormat="1" x14ac:dyDescent="0.25"/>
    <row r="481" s="84" customFormat="1" x14ac:dyDescent="0.25"/>
    <row r="482" s="84" customFormat="1" x14ac:dyDescent="0.25"/>
    <row r="483" s="84" customFormat="1" x14ac:dyDescent="0.25"/>
    <row r="484" s="84" customFormat="1" x14ac:dyDescent="0.25"/>
    <row r="485" s="84" customFormat="1" x14ac:dyDescent="0.25"/>
    <row r="486" s="84" customFormat="1" x14ac:dyDescent="0.25"/>
    <row r="487" s="84" customFormat="1" x14ac:dyDescent="0.25"/>
    <row r="488" s="84" customFormat="1" x14ac:dyDescent="0.25"/>
    <row r="489" s="84" customFormat="1" x14ac:dyDescent="0.25"/>
    <row r="490" s="84" customFormat="1" x14ac:dyDescent="0.25"/>
    <row r="491" s="84" customFormat="1" x14ac:dyDescent="0.25"/>
    <row r="492" s="84" customFormat="1" x14ac:dyDescent="0.25"/>
    <row r="493" s="84" customFormat="1" x14ac:dyDescent="0.25"/>
    <row r="494" s="84" customFormat="1" x14ac:dyDescent="0.25"/>
    <row r="495" s="84" customFormat="1" x14ac:dyDescent="0.25"/>
    <row r="496" s="84" customFormat="1" x14ac:dyDescent="0.25"/>
    <row r="497" s="84" customFormat="1" x14ac:dyDescent="0.25"/>
    <row r="498" s="84" customFormat="1" x14ac:dyDescent="0.25"/>
    <row r="499" s="84" customFormat="1" x14ac:dyDescent="0.25"/>
    <row r="500" s="84" customFormat="1" x14ac:dyDescent="0.25"/>
    <row r="501" s="84" customFormat="1" x14ac:dyDescent="0.25"/>
    <row r="502" s="84" customFormat="1" x14ac:dyDescent="0.25"/>
    <row r="503" s="84" customFormat="1" x14ac:dyDescent="0.25"/>
    <row r="504" s="84" customFormat="1" x14ac:dyDescent="0.25"/>
    <row r="505" s="84" customFormat="1" x14ac:dyDescent="0.25"/>
    <row r="506" s="84" customFormat="1" x14ac:dyDescent="0.25"/>
    <row r="507" s="84" customFormat="1" x14ac:dyDescent="0.25"/>
    <row r="508" s="84" customFormat="1" x14ac:dyDescent="0.25"/>
    <row r="509" s="84" customFormat="1" x14ac:dyDescent="0.25"/>
    <row r="510" s="84" customFormat="1" x14ac:dyDescent="0.25"/>
    <row r="511" s="84" customFormat="1" x14ac:dyDescent="0.25"/>
    <row r="512" s="84" customFormat="1" x14ac:dyDescent="0.25"/>
    <row r="513" s="84" customFormat="1" x14ac:dyDescent="0.25"/>
    <row r="514" s="84" customFormat="1" x14ac:dyDescent="0.25"/>
    <row r="515" s="84" customFormat="1" x14ac:dyDescent="0.25"/>
    <row r="516" s="84" customFormat="1" x14ac:dyDescent="0.25"/>
    <row r="517" s="84" customFormat="1" x14ac:dyDescent="0.25"/>
    <row r="518" s="84" customFormat="1" x14ac:dyDescent="0.25"/>
    <row r="519" s="84" customFormat="1" x14ac:dyDescent="0.25"/>
    <row r="520" s="84" customFormat="1" x14ac:dyDescent="0.25"/>
    <row r="521" s="84" customFormat="1" x14ac:dyDescent="0.25"/>
    <row r="522" s="84" customFormat="1" x14ac:dyDescent="0.25"/>
    <row r="523" s="84" customFormat="1" x14ac:dyDescent="0.25"/>
    <row r="524" s="84" customFormat="1" x14ac:dyDescent="0.25"/>
    <row r="525" s="84" customFormat="1" x14ac:dyDescent="0.25"/>
    <row r="526" s="84" customFormat="1" x14ac:dyDescent="0.25"/>
    <row r="527" s="84" customFormat="1" x14ac:dyDescent="0.25"/>
    <row r="528" s="84" customFormat="1" x14ac:dyDescent="0.25"/>
    <row r="529" s="84" customFormat="1" x14ac:dyDescent="0.25"/>
    <row r="530" s="84" customFormat="1" x14ac:dyDescent="0.25"/>
    <row r="531" s="84" customFormat="1" x14ac:dyDescent="0.25"/>
    <row r="532" s="84" customFormat="1" x14ac:dyDescent="0.25"/>
    <row r="533" s="84" customFormat="1" x14ac:dyDescent="0.25"/>
    <row r="534" s="84" customFormat="1" x14ac:dyDescent="0.25"/>
    <row r="535" s="84" customFormat="1" x14ac:dyDescent="0.25"/>
    <row r="536" s="84" customFormat="1" x14ac:dyDescent="0.25"/>
    <row r="537" s="84" customFormat="1" x14ac:dyDescent="0.25"/>
    <row r="538" s="84" customFormat="1" x14ac:dyDescent="0.25"/>
    <row r="539" s="84" customFormat="1" x14ac:dyDescent="0.25"/>
    <row r="540" s="84" customFormat="1" x14ac:dyDescent="0.25"/>
    <row r="541" s="84" customFormat="1" x14ac:dyDescent="0.25"/>
    <row r="542" s="84" customFormat="1" x14ac:dyDescent="0.25"/>
    <row r="543" s="84" customFormat="1" x14ac:dyDescent="0.25"/>
    <row r="544" s="84" customFormat="1" x14ac:dyDescent="0.25"/>
    <row r="545" s="84" customFormat="1" x14ac:dyDescent="0.25"/>
    <row r="546" s="84" customFormat="1" x14ac:dyDescent="0.25"/>
    <row r="547" s="84" customFormat="1" x14ac:dyDescent="0.25"/>
    <row r="548" s="84" customFormat="1" x14ac:dyDescent="0.25"/>
    <row r="549" s="84" customFormat="1" x14ac:dyDescent="0.25"/>
    <row r="550" s="84" customFormat="1" x14ac:dyDescent="0.25"/>
    <row r="551" s="84" customFormat="1" x14ac:dyDescent="0.25"/>
    <row r="552" s="84" customFormat="1" x14ac:dyDescent="0.25"/>
    <row r="553" s="84" customFormat="1" x14ac:dyDescent="0.25"/>
    <row r="554" s="84" customFormat="1" x14ac:dyDescent="0.25"/>
    <row r="555" s="84" customFormat="1" x14ac:dyDescent="0.25"/>
    <row r="556" s="84" customFormat="1" x14ac:dyDescent="0.25"/>
    <row r="557" s="84" customFormat="1" x14ac:dyDescent="0.25"/>
    <row r="558" s="84" customFormat="1" x14ac:dyDescent="0.25"/>
    <row r="559" s="84" customFormat="1" x14ac:dyDescent="0.25"/>
    <row r="560" s="84" customFormat="1" x14ac:dyDescent="0.25"/>
    <row r="561" s="84" customFormat="1" x14ac:dyDescent="0.25"/>
    <row r="562" s="84" customFormat="1" x14ac:dyDescent="0.25"/>
    <row r="563" s="84" customFormat="1" x14ac:dyDescent="0.25"/>
    <row r="564" s="84" customFormat="1" x14ac:dyDescent="0.25"/>
    <row r="565" s="84" customFormat="1" x14ac:dyDescent="0.25"/>
    <row r="566" s="84" customFormat="1" x14ac:dyDescent="0.25"/>
    <row r="567" s="84" customFormat="1" x14ac:dyDescent="0.25"/>
    <row r="568" s="84" customFormat="1" x14ac:dyDescent="0.25"/>
    <row r="569" s="84" customFormat="1" x14ac:dyDescent="0.25"/>
    <row r="570" s="84" customFormat="1" x14ac:dyDescent="0.25"/>
    <row r="571" s="84" customFormat="1" x14ac:dyDescent="0.25"/>
    <row r="572" s="84" customFormat="1" x14ac:dyDescent="0.25"/>
    <row r="573" s="84" customFormat="1" x14ac:dyDescent="0.25"/>
    <row r="574" s="84" customFormat="1" x14ac:dyDescent="0.25"/>
    <row r="575" s="84" customFormat="1" x14ac:dyDescent="0.25"/>
    <row r="576" s="84" customFormat="1" x14ac:dyDescent="0.25"/>
    <row r="577" s="84" customFormat="1" x14ac:dyDescent="0.25"/>
    <row r="578" s="84" customFormat="1" x14ac:dyDescent="0.25"/>
    <row r="579" s="84" customFormat="1" x14ac:dyDescent="0.25"/>
    <row r="580" s="84" customFormat="1" x14ac:dyDescent="0.25"/>
    <row r="581" s="84" customFormat="1" x14ac:dyDescent="0.25"/>
    <row r="582" s="84" customFormat="1" x14ac:dyDescent="0.25"/>
    <row r="583" s="84" customFormat="1" x14ac:dyDescent="0.25"/>
    <row r="584" s="84" customFormat="1" x14ac:dyDescent="0.25"/>
    <row r="585" s="84" customFormat="1" x14ac:dyDescent="0.25"/>
    <row r="586" s="84" customFormat="1" x14ac:dyDescent="0.25"/>
    <row r="587" s="84" customFormat="1" x14ac:dyDescent="0.25"/>
    <row r="588" s="84" customFormat="1" x14ac:dyDescent="0.25"/>
    <row r="589" s="84" customFormat="1" x14ac:dyDescent="0.25"/>
    <row r="590" s="84" customFormat="1" x14ac:dyDescent="0.25"/>
    <row r="591" s="84" customFormat="1" x14ac:dyDescent="0.25"/>
    <row r="592" s="84" customFormat="1" x14ac:dyDescent="0.25"/>
    <row r="593" s="84" customFormat="1" x14ac:dyDescent="0.25"/>
    <row r="594" s="84" customFormat="1" x14ac:dyDescent="0.25"/>
    <row r="595" s="84" customFormat="1" x14ac:dyDescent="0.25"/>
    <row r="596" s="84" customFormat="1" x14ac:dyDescent="0.25"/>
    <row r="597" s="84" customFormat="1" x14ac:dyDescent="0.25"/>
    <row r="598" s="84" customFormat="1" x14ac:dyDescent="0.25"/>
    <row r="599" s="84" customFormat="1" x14ac:dyDescent="0.25"/>
    <row r="600" s="84" customFormat="1" x14ac:dyDescent="0.25"/>
    <row r="601" s="84" customFormat="1" x14ac:dyDescent="0.25"/>
    <row r="602" s="84" customFormat="1" x14ac:dyDescent="0.25"/>
    <row r="603" s="84" customFormat="1" x14ac:dyDescent="0.25"/>
    <row r="604" s="84" customFormat="1" x14ac:dyDescent="0.25"/>
    <row r="605" s="84" customFormat="1" x14ac:dyDescent="0.25"/>
    <row r="606" s="84" customFormat="1" x14ac:dyDescent="0.25"/>
    <row r="607" s="84" customFormat="1" x14ac:dyDescent="0.25"/>
    <row r="608" s="84" customFormat="1" x14ac:dyDescent="0.25"/>
    <row r="609" s="84" customFormat="1" x14ac:dyDescent="0.25"/>
    <row r="610" s="84" customFormat="1" x14ac:dyDescent="0.25"/>
    <row r="611" s="84" customFormat="1" x14ac:dyDescent="0.25"/>
    <row r="612" s="84" customFormat="1" x14ac:dyDescent="0.25"/>
    <row r="613" s="84" customFormat="1" x14ac:dyDescent="0.25"/>
    <row r="614" s="84" customFormat="1" x14ac:dyDescent="0.25"/>
    <row r="615" s="84" customFormat="1" x14ac:dyDescent="0.25"/>
    <row r="616" s="84" customFormat="1" x14ac:dyDescent="0.25"/>
    <row r="617" s="84" customFormat="1" x14ac:dyDescent="0.25"/>
    <row r="618" s="84" customFormat="1" x14ac:dyDescent="0.25"/>
    <row r="619" s="84" customFormat="1" x14ac:dyDescent="0.25"/>
    <row r="620" s="84" customFormat="1" x14ac:dyDescent="0.25"/>
    <row r="621" s="84" customFormat="1" x14ac:dyDescent="0.25"/>
    <row r="622" s="84" customFormat="1" x14ac:dyDescent="0.25"/>
    <row r="623" s="84" customFormat="1" x14ac:dyDescent="0.25"/>
    <row r="624" s="84" customFormat="1" x14ac:dyDescent="0.25"/>
    <row r="625" s="84" customFormat="1" x14ac:dyDescent="0.25"/>
    <row r="626" s="84" customFormat="1" x14ac:dyDescent="0.25"/>
    <row r="627" s="84" customFormat="1" x14ac:dyDescent="0.25"/>
    <row r="628" s="84" customFormat="1" x14ac:dyDescent="0.25"/>
    <row r="629" s="84" customFormat="1" x14ac:dyDescent="0.25"/>
    <row r="630" s="84" customFormat="1" x14ac:dyDescent="0.25"/>
    <row r="631" s="84" customFormat="1" x14ac:dyDescent="0.25"/>
    <row r="632" s="84" customFormat="1" x14ac:dyDescent="0.25"/>
    <row r="633" s="84" customFormat="1" x14ac:dyDescent="0.25"/>
    <row r="634" s="84" customFormat="1" x14ac:dyDescent="0.25"/>
    <row r="635" s="84" customFormat="1" x14ac:dyDescent="0.25"/>
    <row r="636" s="84" customFormat="1" x14ac:dyDescent="0.25"/>
    <row r="637" s="84" customFormat="1" x14ac:dyDescent="0.25"/>
    <row r="638" s="84" customFormat="1" x14ac:dyDescent="0.25"/>
    <row r="639" s="84" customFormat="1" x14ac:dyDescent="0.25"/>
    <row r="640" s="84" customFormat="1" x14ac:dyDescent="0.25"/>
    <row r="641" s="84" customFormat="1" x14ac:dyDescent="0.25"/>
    <row r="642" s="84" customFormat="1" x14ac:dyDescent="0.25"/>
    <row r="643" s="84" customFormat="1" x14ac:dyDescent="0.25"/>
    <row r="644" s="84" customFormat="1" x14ac:dyDescent="0.25"/>
    <row r="645" s="84" customFormat="1" x14ac:dyDescent="0.25"/>
    <row r="646" s="84" customFormat="1" x14ac:dyDescent="0.25"/>
    <row r="647" s="84" customFormat="1" x14ac:dyDescent="0.25"/>
    <row r="648" s="84" customFormat="1" x14ac:dyDescent="0.25"/>
    <row r="649" s="84" customFormat="1" x14ac:dyDescent="0.25"/>
    <row r="650" s="84" customFormat="1" x14ac:dyDescent="0.25"/>
    <row r="651" s="84" customFormat="1" x14ac:dyDescent="0.25"/>
    <row r="652" s="84" customFormat="1" x14ac:dyDescent="0.25"/>
    <row r="653" s="84" customFormat="1" x14ac:dyDescent="0.25"/>
    <row r="654" s="84" customFormat="1" x14ac:dyDescent="0.25"/>
    <row r="655" s="84" customFormat="1" x14ac:dyDescent="0.25"/>
    <row r="656" s="84" customFormat="1" x14ac:dyDescent="0.25"/>
    <row r="657" s="84" customFormat="1" x14ac:dyDescent="0.25"/>
    <row r="658" s="84" customFormat="1" x14ac:dyDescent="0.25"/>
    <row r="659" s="84" customFormat="1" x14ac:dyDescent="0.25"/>
    <row r="660" s="84" customFormat="1" x14ac:dyDescent="0.25"/>
    <row r="661" s="84" customFormat="1" x14ac:dyDescent="0.25"/>
    <row r="662" s="84" customFormat="1" x14ac:dyDescent="0.25"/>
    <row r="663" s="84" customFormat="1" x14ac:dyDescent="0.25"/>
    <row r="664" s="84" customFormat="1" x14ac:dyDescent="0.25"/>
    <row r="665" s="84" customFormat="1" x14ac:dyDescent="0.25"/>
    <row r="666" s="84" customFormat="1" x14ac:dyDescent="0.25"/>
    <row r="667" s="84" customFormat="1" x14ac:dyDescent="0.25"/>
    <row r="668" s="84" customFormat="1" x14ac:dyDescent="0.25"/>
    <row r="669" s="84" customFormat="1" x14ac:dyDescent="0.25"/>
    <row r="670" s="84" customFormat="1" x14ac:dyDescent="0.25"/>
    <row r="671" s="84" customFormat="1" x14ac:dyDescent="0.25"/>
    <row r="672" s="84" customFormat="1" x14ac:dyDescent="0.25"/>
    <row r="673" s="84" customFormat="1" x14ac:dyDescent="0.25"/>
    <row r="674" s="84" customFormat="1" x14ac:dyDescent="0.25"/>
    <row r="675" s="84" customFormat="1" x14ac:dyDescent="0.25"/>
    <row r="676" s="84" customFormat="1" x14ac:dyDescent="0.25"/>
    <row r="677" s="84" customFormat="1" x14ac:dyDescent="0.25"/>
    <row r="678" s="84" customFormat="1" x14ac:dyDescent="0.25"/>
    <row r="679" s="84" customFormat="1" x14ac:dyDescent="0.25"/>
    <row r="680" s="84" customFormat="1" x14ac:dyDescent="0.25"/>
    <row r="681" s="84" customFormat="1" x14ac:dyDescent="0.25"/>
    <row r="682" s="84" customFormat="1" x14ac:dyDescent="0.25"/>
    <row r="683" s="84" customFormat="1" x14ac:dyDescent="0.25"/>
    <row r="684" s="84" customFormat="1" x14ac:dyDescent="0.25"/>
    <row r="685" s="84" customFormat="1" x14ac:dyDescent="0.25"/>
    <row r="686" s="84" customFormat="1" x14ac:dyDescent="0.25"/>
    <row r="687" s="84" customFormat="1" x14ac:dyDescent="0.25"/>
    <row r="688" s="84" customFormat="1" x14ac:dyDescent="0.25"/>
    <row r="689" s="84" customFormat="1" x14ac:dyDescent="0.25"/>
    <row r="690" s="84" customFormat="1" x14ac:dyDescent="0.25"/>
    <row r="691" s="84" customFormat="1" x14ac:dyDescent="0.25"/>
    <row r="692" s="84" customFormat="1" x14ac:dyDescent="0.25"/>
    <row r="693" s="84" customFormat="1" x14ac:dyDescent="0.25"/>
    <row r="694" s="84" customFormat="1" x14ac:dyDescent="0.25"/>
    <row r="695" s="84" customFormat="1" x14ac:dyDescent="0.25"/>
    <row r="696" s="84" customFormat="1" x14ac:dyDescent="0.25"/>
    <row r="697" s="84" customFormat="1" x14ac:dyDescent="0.25"/>
    <row r="698" s="84" customFormat="1" x14ac:dyDescent="0.25"/>
    <row r="699" s="84" customFormat="1" x14ac:dyDescent="0.25"/>
    <row r="700" s="84" customFormat="1" x14ac:dyDescent="0.25"/>
    <row r="701" s="84" customFormat="1" x14ac:dyDescent="0.25"/>
    <row r="702" s="84" customFormat="1" x14ac:dyDescent="0.25"/>
    <row r="703" s="84" customFormat="1" x14ac:dyDescent="0.25"/>
    <row r="704" s="84" customFormat="1" x14ac:dyDescent="0.25"/>
    <row r="705" s="84" customFormat="1" x14ac:dyDescent="0.25"/>
    <row r="706" s="84" customFormat="1" x14ac:dyDescent="0.25"/>
    <row r="707" s="84" customFormat="1" x14ac:dyDescent="0.25"/>
    <row r="708" s="84" customFormat="1" x14ac:dyDescent="0.25"/>
    <row r="709" s="84" customFormat="1" x14ac:dyDescent="0.25"/>
    <row r="710" s="84" customFormat="1" x14ac:dyDescent="0.25"/>
    <row r="711" s="84" customFormat="1" x14ac:dyDescent="0.25"/>
    <row r="712" s="84" customFormat="1" x14ac:dyDescent="0.25"/>
    <row r="713" s="84" customFormat="1" x14ac:dyDescent="0.25"/>
    <row r="714" s="84" customFormat="1" x14ac:dyDescent="0.25"/>
    <row r="715" s="84" customFormat="1" x14ac:dyDescent="0.25"/>
    <row r="716" s="84" customFormat="1" x14ac:dyDescent="0.25"/>
    <row r="717" s="84" customFormat="1" x14ac:dyDescent="0.25"/>
    <row r="718" s="84" customFormat="1" x14ac:dyDescent="0.25"/>
    <row r="719" s="84" customFormat="1" x14ac:dyDescent="0.25"/>
    <row r="720" s="84" customFormat="1" x14ac:dyDescent="0.25"/>
    <row r="721" s="84" customFormat="1" x14ac:dyDescent="0.25"/>
    <row r="722" s="84" customFormat="1" x14ac:dyDescent="0.25"/>
    <row r="723" s="84" customFormat="1" x14ac:dyDescent="0.25"/>
    <row r="724" s="84" customFormat="1" x14ac:dyDescent="0.25"/>
    <row r="725" s="84" customFormat="1" x14ac:dyDescent="0.25"/>
    <row r="726" s="84" customFormat="1" x14ac:dyDescent="0.25"/>
    <row r="727" s="84" customFormat="1" x14ac:dyDescent="0.25"/>
    <row r="728" s="84" customFormat="1" x14ac:dyDescent="0.25"/>
    <row r="729" s="84" customFormat="1" x14ac:dyDescent="0.25"/>
    <row r="730" s="84" customFormat="1" x14ac:dyDescent="0.25"/>
    <row r="731" s="84" customFormat="1" x14ac:dyDescent="0.25"/>
    <row r="732" s="84" customFormat="1" x14ac:dyDescent="0.25"/>
    <row r="733" s="84" customFormat="1" x14ac:dyDescent="0.25"/>
    <row r="734" s="84" customFormat="1" x14ac:dyDescent="0.25"/>
    <row r="735" s="84" customFormat="1" x14ac:dyDescent="0.25"/>
    <row r="736" s="84" customFormat="1" x14ac:dyDescent="0.25"/>
    <row r="737" s="84" customFormat="1" x14ac:dyDescent="0.25"/>
    <row r="738" s="84" customFormat="1" x14ac:dyDescent="0.25"/>
    <row r="739" s="84" customFormat="1" x14ac:dyDescent="0.25"/>
    <row r="740" s="84" customFormat="1" x14ac:dyDescent="0.25"/>
    <row r="741" s="84" customFormat="1" x14ac:dyDescent="0.25"/>
    <row r="742" s="84" customFormat="1" x14ac:dyDescent="0.25"/>
    <row r="743" s="84" customFormat="1" x14ac:dyDescent="0.25"/>
    <row r="744" s="84" customFormat="1" x14ac:dyDescent="0.25"/>
    <row r="745" s="84" customFormat="1" x14ac:dyDescent="0.25"/>
    <row r="746" s="84" customFormat="1" x14ac:dyDescent="0.25"/>
    <row r="747" s="84" customFormat="1" x14ac:dyDescent="0.25"/>
    <row r="748" s="84" customFormat="1" x14ac:dyDescent="0.25"/>
    <row r="749" s="84" customFormat="1" x14ac:dyDescent="0.25"/>
    <row r="750" s="84" customFormat="1" x14ac:dyDescent="0.25"/>
    <row r="751" s="84" customFormat="1" x14ac:dyDescent="0.25"/>
    <row r="752" s="84" customFormat="1" x14ac:dyDescent="0.25"/>
    <row r="753" s="84" customFormat="1" x14ac:dyDescent="0.25"/>
    <row r="754" s="84" customFormat="1" x14ac:dyDescent="0.25"/>
    <row r="755" s="84" customFormat="1" x14ac:dyDescent="0.25"/>
    <row r="756" s="84" customFormat="1" x14ac:dyDescent="0.25"/>
    <row r="757" s="84" customFormat="1" x14ac:dyDescent="0.25"/>
    <row r="758" s="84" customFormat="1" x14ac:dyDescent="0.25"/>
    <row r="759" s="84" customFormat="1" x14ac:dyDescent="0.25"/>
    <row r="760" s="84" customFormat="1" x14ac:dyDescent="0.25"/>
    <row r="761" s="84" customFormat="1" x14ac:dyDescent="0.25"/>
    <row r="762" s="84" customFormat="1" x14ac:dyDescent="0.25"/>
    <row r="763" s="84" customFormat="1" x14ac:dyDescent="0.25"/>
    <row r="764" s="84" customFormat="1" x14ac:dyDescent="0.25"/>
    <row r="765" s="84" customFormat="1" x14ac:dyDescent="0.25"/>
    <row r="766" s="84" customFormat="1" x14ac:dyDescent="0.25"/>
    <row r="767" s="84" customFormat="1" x14ac:dyDescent="0.25"/>
    <row r="768" s="84" customFormat="1" x14ac:dyDescent="0.25"/>
    <row r="769" s="84" customFormat="1" x14ac:dyDescent="0.25"/>
    <row r="770" s="84" customFormat="1" x14ac:dyDescent="0.25"/>
    <row r="771" s="84" customFormat="1" x14ac:dyDescent="0.25"/>
    <row r="772" s="84" customFormat="1" x14ac:dyDescent="0.25"/>
    <row r="773" s="84" customFormat="1" x14ac:dyDescent="0.25"/>
    <row r="774" s="84" customFormat="1" x14ac:dyDescent="0.25"/>
    <row r="775" s="84" customFormat="1" x14ac:dyDescent="0.25"/>
    <row r="776" s="84" customFormat="1" x14ac:dyDescent="0.25"/>
    <row r="777" s="84" customFormat="1" x14ac:dyDescent="0.25"/>
    <row r="778" s="84" customFormat="1" x14ac:dyDescent="0.25"/>
    <row r="779" s="84" customFormat="1" x14ac:dyDescent="0.25"/>
    <row r="780" s="84" customFormat="1" x14ac:dyDescent="0.25"/>
    <row r="781" s="84" customFormat="1" x14ac:dyDescent="0.25"/>
    <row r="782" s="84" customFormat="1" x14ac:dyDescent="0.25"/>
    <row r="783" s="84" customFormat="1" x14ac:dyDescent="0.25"/>
    <row r="784" s="84" customFormat="1" x14ac:dyDescent="0.25"/>
    <row r="785" s="84" customFormat="1" x14ac:dyDescent="0.25"/>
    <row r="786" s="84" customFormat="1" x14ac:dyDescent="0.25"/>
    <row r="787" s="84" customFormat="1" x14ac:dyDescent="0.25"/>
    <row r="788" s="84" customFormat="1" x14ac:dyDescent="0.25"/>
    <row r="789" s="84" customFormat="1" x14ac:dyDescent="0.25"/>
    <row r="790" s="84" customFormat="1" x14ac:dyDescent="0.25"/>
    <row r="791" s="84" customFormat="1" x14ac:dyDescent="0.25"/>
    <row r="792" s="84" customFormat="1" x14ac:dyDescent="0.25"/>
    <row r="793" s="84" customFormat="1" x14ac:dyDescent="0.25"/>
    <row r="794" s="84" customFormat="1" x14ac:dyDescent="0.25"/>
    <row r="795" s="84" customFormat="1" x14ac:dyDescent="0.25"/>
    <row r="796" s="84" customFormat="1" x14ac:dyDescent="0.25"/>
    <row r="797" s="84" customFormat="1" x14ac:dyDescent="0.25"/>
    <row r="798" s="84" customFormat="1" x14ac:dyDescent="0.25"/>
    <row r="799" s="84" customFormat="1" x14ac:dyDescent="0.25"/>
    <row r="800" s="84" customFormat="1" x14ac:dyDescent="0.25"/>
    <row r="801" s="84" customFormat="1" x14ac:dyDescent="0.25"/>
    <row r="802" s="84" customFormat="1" x14ac:dyDescent="0.25"/>
    <row r="803" s="84" customFormat="1" x14ac:dyDescent="0.25"/>
    <row r="804" s="84" customFormat="1" x14ac:dyDescent="0.25"/>
    <row r="805" s="84" customFormat="1" x14ac:dyDescent="0.25"/>
    <row r="806" s="84" customFormat="1" x14ac:dyDescent="0.25"/>
    <row r="807" s="84" customFormat="1" x14ac:dyDescent="0.25"/>
    <row r="808" s="84" customFormat="1" x14ac:dyDescent="0.25"/>
    <row r="809" s="84" customFormat="1" x14ac:dyDescent="0.25"/>
    <row r="810" s="84" customFormat="1" x14ac:dyDescent="0.25"/>
    <row r="811" s="84" customFormat="1" x14ac:dyDescent="0.25"/>
    <row r="812" s="84" customFormat="1" x14ac:dyDescent="0.25"/>
    <row r="813" s="84" customFormat="1" x14ac:dyDescent="0.25"/>
    <row r="814" s="84" customFormat="1" x14ac:dyDescent="0.25"/>
    <row r="815" s="84" customFormat="1" x14ac:dyDescent="0.25"/>
    <row r="816" s="84" customFormat="1" x14ac:dyDescent="0.25"/>
    <row r="817" s="84" customFormat="1" x14ac:dyDescent="0.25"/>
    <row r="818" s="84" customFormat="1" x14ac:dyDescent="0.25"/>
    <row r="819" s="84" customFormat="1" x14ac:dyDescent="0.25"/>
    <row r="820" s="84" customFormat="1" x14ac:dyDescent="0.25"/>
    <row r="821" s="84" customFormat="1" x14ac:dyDescent="0.25"/>
    <row r="822" s="84" customFormat="1" x14ac:dyDescent="0.25"/>
    <row r="823" s="84" customFormat="1" x14ac:dyDescent="0.25"/>
    <row r="824" s="84" customFormat="1" x14ac:dyDescent="0.25"/>
    <row r="825" s="84" customFormat="1" x14ac:dyDescent="0.25"/>
    <row r="826" s="84" customFormat="1" x14ac:dyDescent="0.25"/>
    <row r="827" s="84" customFormat="1" x14ac:dyDescent="0.25"/>
    <row r="828" s="84" customFormat="1" x14ac:dyDescent="0.25"/>
    <row r="829" s="84" customFormat="1" x14ac:dyDescent="0.25"/>
    <row r="830" s="84" customFormat="1" x14ac:dyDescent="0.25"/>
    <row r="831" s="84" customFormat="1" x14ac:dyDescent="0.25"/>
    <row r="832" s="84" customFormat="1" x14ac:dyDescent="0.25"/>
    <row r="833" s="84" customFormat="1" x14ac:dyDescent="0.25"/>
    <row r="834" s="84" customFormat="1" x14ac:dyDescent="0.25"/>
    <row r="835" s="84" customFormat="1" x14ac:dyDescent="0.25"/>
    <row r="836" s="84" customFormat="1" x14ac:dyDescent="0.25"/>
    <row r="837" s="84" customFormat="1" x14ac:dyDescent="0.25"/>
    <row r="838" s="84" customFormat="1" x14ac:dyDescent="0.25"/>
    <row r="839" s="84" customFormat="1" x14ac:dyDescent="0.25"/>
    <row r="840" s="84" customFormat="1" x14ac:dyDescent="0.25"/>
    <row r="841" s="84" customFormat="1" x14ac:dyDescent="0.25"/>
    <row r="842" s="84" customFormat="1" x14ac:dyDescent="0.25"/>
    <row r="843" s="84" customFormat="1" x14ac:dyDescent="0.25"/>
    <row r="844" s="84" customFormat="1" x14ac:dyDescent="0.25"/>
    <row r="845" s="84" customFormat="1" x14ac:dyDescent="0.25"/>
    <row r="846" s="84" customFormat="1" x14ac:dyDescent="0.25"/>
    <row r="847" s="84" customFormat="1" x14ac:dyDescent="0.25"/>
    <row r="848" s="84" customFormat="1" x14ac:dyDescent="0.25"/>
    <row r="849" s="84" customFormat="1" x14ac:dyDescent="0.25"/>
    <row r="850" s="84" customFormat="1" x14ac:dyDescent="0.25"/>
    <row r="851" s="84" customFormat="1" x14ac:dyDescent="0.25"/>
    <row r="852" s="84" customFormat="1" x14ac:dyDescent="0.25"/>
    <row r="853" s="84" customFormat="1" x14ac:dyDescent="0.25"/>
    <row r="854" s="84" customFormat="1" x14ac:dyDescent="0.25"/>
    <row r="855" s="84" customFormat="1" x14ac:dyDescent="0.25"/>
    <row r="856" s="84" customFormat="1" x14ac:dyDescent="0.25"/>
    <row r="857" s="84" customFormat="1" x14ac:dyDescent="0.25"/>
    <row r="858" s="84" customFormat="1" x14ac:dyDescent="0.25"/>
    <row r="859" s="84" customFormat="1" x14ac:dyDescent="0.25"/>
    <row r="860" s="84" customFormat="1" x14ac:dyDescent="0.25"/>
    <row r="861" s="84" customFormat="1" x14ac:dyDescent="0.25"/>
    <row r="862" s="84" customFormat="1" x14ac:dyDescent="0.25"/>
    <row r="863" s="84" customFormat="1" x14ac:dyDescent="0.25"/>
    <row r="864" s="84" customFormat="1" x14ac:dyDescent="0.25"/>
    <row r="865" spans="4:4" x14ac:dyDescent="0.25">
      <c r="D865" s="117"/>
    </row>
    <row r="881" s="84" customFormat="1" x14ac:dyDescent="0.25"/>
    <row r="882" s="84" customFormat="1" x14ac:dyDescent="0.25"/>
    <row r="883" s="84" customFormat="1" x14ac:dyDescent="0.25"/>
    <row r="884" s="84" customFormat="1" x14ac:dyDescent="0.25"/>
    <row r="885" s="84" customFormat="1" x14ac:dyDescent="0.25"/>
    <row r="886" s="84" customFormat="1" x14ac:dyDescent="0.25"/>
    <row r="887" s="84" customFormat="1" x14ac:dyDescent="0.25"/>
    <row r="888" s="84" customFormat="1" x14ac:dyDescent="0.25"/>
    <row r="889" s="84" customFormat="1" x14ac:dyDescent="0.25"/>
    <row r="890" s="84" customFormat="1" x14ac:dyDescent="0.25"/>
    <row r="891" s="84" customFormat="1" x14ac:dyDescent="0.25"/>
    <row r="892" s="84" customFormat="1" x14ac:dyDescent="0.25"/>
    <row r="893" s="84" customFormat="1" x14ac:dyDescent="0.25"/>
    <row r="894" s="84" customFormat="1" x14ac:dyDescent="0.25"/>
    <row r="895" s="84" customFormat="1" x14ac:dyDescent="0.25"/>
    <row r="896" s="84" customFormat="1" x14ac:dyDescent="0.25"/>
    <row r="897" s="84" customFormat="1" x14ac:dyDescent="0.25"/>
    <row r="898" s="84" customFormat="1" x14ac:dyDescent="0.25"/>
    <row r="899" s="84" customFormat="1" x14ac:dyDescent="0.25"/>
    <row r="900" s="84" customFormat="1" x14ac:dyDescent="0.25"/>
    <row r="901" s="84" customFormat="1" x14ac:dyDescent="0.25"/>
    <row r="902" s="84" customFormat="1" x14ac:dyDescent="0.25"/>
    <row r="903" s="84" customFormat="1" x14ac:dyDescent="0.25"/>
    <row r="904" s="84" customFormat="1" x14ac:dyDescent="0.25"/>
    <row r="905" s="84" customFormat="1" x14ac:dyDescent="0.25"/>
    <row r="906" s="84" customFormat="1" x14ac:dyDescent="0.25"/>
    <row r="907" s="84" customFormat="1" x14ac:dyDescent="0.25"/>
    <row r="908" s="84" customFormat="1" x14ac:dyDescent="0.25"/>
    <row r="909" s="84" customFormat="1" x14ac:dyDescent="0.25"/>
    <row r="910" s="84" customFormat="1" x14ac:dyDescent="0.25"/>
    <row r="911" s="84" customFormat="1" x14ac:dyDescent="0.25"/>
    <row r="912" s="84" customFormat="1" x14ac:dyDescent="0.25"/>
    <row r="913" s="84" customFormat="1" x14ac:dyDescent="0.25"/>
    <row r="914" s="84" customFormat="1" x14ac:dyDescent="0.25"/>
    <row r="915" s="84" customFormat="1" x14ac:dyDescent="0.25"/>
    <row r="916" s="84" customFormat="1" x14ac:dyDescent="0.25"/>
    <row r="917" s="84" customFormat="1" x14ac:dyDescent="0.25"/>
    <row r="918" s="84" customFormat="1" x14ac:dyDescent="0.25"/>
    <row r="919" s="84" customFormat="1" x14ac:dyDescent="0.25"/>
    <row r="920" s="84" customFormat="1" x14ac:dyDescent="0.25"/>
    <row r="921" s="84" customFormat="1" x14ac:dyDescent="0.25"/>
    <row r="922" s="84" customFormat="1" x14ac:dyDescent="0.25"/>
    <row r="923" s="84" customFormat="1" x14ac:dyDescent="0.25"/>
    <row r="924" s="84" customFormat="1" x14ac:dyDescent="0.25"/>
    <row r="925" s="84" customFormat="1" x14ac:dyDescent="0.25"/>
    <row r="926" s="84" customFormat="1" x14ac:dyDescent="0.25"/>
    <row r="927" s="84" customFormat="1" x14ac:dyDescent="0.25"/>
    <row r="928" s="84" customFormat="1" x14ac:dyDescent="0.25"/>
    <row r="929" s="84" customFormat="1" x14ac:dyDescent="0.25"/>
    <row r="930" s="84" customFormat="1" x14ac:dyDescent="0.25"/>
    <row r="931" s="84" customFormat="1" x14ac:dyDescent="0.25"/>
    <row r="932" s="84" customFormat="1" x14ac:dyDescent="0.25"/>
    <row r="933" s="84" customFormat="1" x14ac:dyDescent="0.25"/>
    <row r="934" s="84" customFormat="1" x14ac:dyDescent="0.25"/>
    <row r="935" s="84" customFormat="1" x14ac:dyDescent="0.25"/>
    <row r="936" s="84" customFormat="1" x14ac:dyDescent="0.25"/>
    <row r="937" s="84" customFormat="1" x14ac:dyDescent="0.25"/>
    <row r="938" s="84" customFormat="1" x14ac:dyDescent="0.25"/>
    <row r="939" s="84" customFormat="1" x14ac:dyDescent="0.25"/>
    <row r="940" s="84" customFormat="1" x14ac:dyDescent="0.25"/>
    <row r="941" s="84" customFormat="1" x14ac:dyDescent="0.25"/>
    <row r="942" s="84" customFormat="1" x14ac:dyDescent="0.25"/>
    <row r="943" s="84" customFormat="1" x14ac:dyDescent="0.25"/>
    <row r="944" s="84" customFormat="1" x14ac:dyDescent="0.25"/>
    <row r="945" s="84" customFormat="1" x14ac:dyDescent="0.25"/>
    <row r="946" s="84" customFormat="1" x14ac:dyDescent="0.25"/>
    <row r="947" s="84" customFormat="1" x14ac:dyDescent="0.25"/>
    <row r="948" s="84" customFormat="1" x14ac:dyDescent="0.25"/>
    <row r="949" s="84" customFormat="1" x14ac:dyDescent="0.25"/>
    <row r="950" s="84" customFormat="1" x14ac:dyDescent="0.25"/>
    <row r="951" s="84" customFormat="1" x14ac:dyDescent="0.25"/>
    <row r="952" s="84" customFormat="1" x14ac:dyDescent="0.25"/>
    <row r="953" s="84" customFormat="1" x14ac:dyDescent="0.25"/>
    <row r="954" s="84" customFormat="1" x14ac:dyDescent="0.25"/>
    <row r="955" s="84" customFormat="1" x14ac:dyDescent="0.25"/>
    <row r="956" s="84" customFormat="1" x14ac:dyDescent="0.25"/>
    <row r="957" s="84" customFormat="1" x14ac:dyDescent="0.25"/>
    <row r="958" s="84" customFormat="1" x14ac:dyDescent="0.25"/>
    <row r="959" s="84" customFormat="1" x14ac:dyDescent="0.25"/>
    <row r="960" s="84" customFormat="1" x14ac:dyDescent="0.25"/>
    <row r="961" s="84" customFormat="1" x14ac:dyDescent="0.25"/>
    <row r="962" s="84" customFormat="1" x14ac:dyDescent="0.25"/>
    <row r="963" s="84" customFormat="1" x14ac:dyDescent="0.25"/>
    <row r="964" s="84" customFormat="1" x14ac:dyDescent="0.25"/>
    <row r="965" s="84" customFormat="1" x14ac:dyDescent="0.25"/>
    <row r="966" s="84" customFormat="1" x14ac:dyDescent="0.25"/>
    <row r="967" s="84" customFormat="1" x14ac:dyDescent="0.25"/>
    <row r="968" s="84" customFormat="1" x14ac:dyDescent="0.25"/>
    <row r="969" s="84" customFormat="1" x14ac:dyDescent="0.25"/>
    <row r="970" s="84" customFormat="1" x14ac:dyDescent="0.25"/>
    <row r="971" s="84" customFormat="1" x14ac:dyDescent="0.25"/>
    <row r="972" s="84" customFormat="1" x14ac:dyDescent="0.25"/>
    <row r="973" s="84" customFormat="1" x14ac:dyDescent="0.25"/>
    <row r="974" s="84" customFormat="1" x14ac:dyDescent="0.25"/>
    <row r="975" s="84" customFormat="1" x14ac:dyDescent="0.25"/>
    <row r="976" s="84" customFormat="1" x14ac:dyDescent="0.25"/>
    <row r="977" s="84" customFormat="1" x14ac:dyDescent="0.25"/>
    <row r="978" s="84" customFormat="1" x14ac:dyDescent="0.25"/>
    <row r="979" s="84" customFormat="1" x14ac:dyDescent="0.25"/>
    <row r="980" s="84" customFormat="1" x14ac:dyDescent="0.25"/>
    <row r="981" s="84" customFormat="1" x14ac:dyDescent="0.25"/>
    <row r="982" s="84" customFormat="1" x14ac:dyDescent="0.25"/>
    <row r="983" s="84" customFormat="1" x14ac:dyDescent="0.25"/>
    <row r="984" s="84" customFormat="1" x14ac:dyDescent="0.25"/>
    <row r="985" s="84" customFormat="1" x14ac:dyDescent="0.25"/>
    <row r="986" s="84" customFormat="1" x14ac:dyDescent="0.25"/>
    <row r="987" s="84" customFormat="1" x14ac:dyDescent="0.25"/>
    <row r="988" s="84" customFormat="1" x14ac:dyDescent="0.25"/>
    <row r="989" s="84" customFormat="1" x14ac:dyDescent="0.25"/>
    <row r="990" s="84" customFormat="1" x14ac:dyDescent="0.25"/>
    <row r="991" s="84" customFormat="1" x14ac:dyDescent="0.25"/>
    <row r="992" s="84" customFormat="1" x14ac:dyDescent="0.25"/>
    <row r="993" s="84" customFormat="1" x14ac:dyDescent="0.25"/>
    <row r="994" s="84" customFormat="1" x14ac:dyDescent="0.25"/>
    <row r="995" s="84" customFormat="1" x14ac:dyDescent="0.25"/>
    <row r="996" s="84" customFormat="1" x14ac:dyDescent="0.25"/>
    <row r="997" s="84" customFormat="1" x14ac:dyDescent="0.25"/>
    <row r="998" s="84" customFormat="1" x14ac:dyDescent="0.25"/>
    <row r="999" s="84" customFormat="1" x14ac:dyDescent="0.25"/>
    <row r="1000" s="84" customFormat="1" x14ac:dyDescent="0.25"/>
    <row r="1001" s="84" customFormat="1" x14ac:dyDescent="0.25"/>
    <row r="1002" s="84" customFormat="1" x14ac:dyDescent="0.25"/>
    <row r="1003" s="84" customFormat="1" x14ac:dyDescent="0.25"/>
    <row r="1004" s="84" customFormat="1" x14ac:dyDescent="0.25"/>
    <row r="1005" s="84" customFormat="1" x14ac:dyDescent="0.25"/>
    <row r="1006" s="84" customFormat="1" x14ac:dyDescent="0.25"/>
    <row r="1007" s="84" customFormat="1" x14ac:dyDescent="0.25"/>
    <row r="1008" s="84" customFormat="1" x14ac:dyDescent="0.25"/>
    <row r="1009" s="84" customFormat="1" x14ac:dyDescent="0.25"/>
    <row r="1010" s="84" customFormat="1" x14ac:dyDescent="0.25"/>
    <row r="1011" s="84" customFormat="1" x14ac:dyDescent="0.25"/>
    <row r="1012" s="84" customFormat="1" x14ac:dyDescent="0.25"/>
    <row r="1013" s="84" customFormat="1" x14ac:dyDescent="0.25"/>
    <row r="1014" s="84" customFormat="1" x14ac:dyDescent="0.25"/>
    <row r="1015" s="84" customFormat="1" x14ac:dyDescent="0.25"/>
    <row r="1016" s="84" customFormat="1" x14ac:dyDescent="0.25"/>
    <row r="1017" s="84" customFormat="1" x14ac:dyDescent="0.25"/>
    <row r="1018" s="84" customFormat="1" x14ac:dyDescent="0.25"/>
    <row r="1019" s="84" customFormat="1" x14ac:dyDescent="0.25"/>
    <row r="1020" s="84" customFormat="1" x14ac:dyDescent="0.25"/>
    <row r="1021" s="84" customFormat="1" x14ac:dyDescent="0.25"/>
    <row r="1022" s="84" customFormat="1" x14ac:dyDescent="0.25"/>
    <row r="1023" s="84" customFormat="1" x14ac:dyDescent="0.25"/>
    <row r="1024" s="84" customFormat="1" x14ac:dyDescent="0.25"/>
    <row r="1025" s="84" customFormat="1" x14ac:dyDescent="0.25"/>
    <row r="1026" s="84" customFormat="1" x14ac:dyDescent="0.25"/>
    <row r="1027" s="84" customFormat="1" x14ac:dyDescent="0.25"/>
    <row r="1028" s="84" customFormat="1" x14ac:dyDescent="0.25"/>
    <row r="1029" s="84" customFormat="1" x14ac:dyDescent="0.25"/>
    <row r="1030" s="84" customFormat="1" x14ac:dyDescent="0.25"/>
    <row r="1031" s="84" customFormat="1" x14ac:dyDescent="0.25"/>
    <row r="1032" s="84" customFormat="1" x14ac:dyDescent="0.25"/>
    <row r="1033" s="84" customFormat="1" x14ac:dyDescent="0.25"/>
    <row r="1034" s="84" customFormat="1" x14ac:dyDescent="0.25"/>
    <row r="1035" s="84" customFormat="1" x14ac:dyDescent="0.25"/>
    <row r="1036" s="84" customFormat="1" x14ac:dyDescent="0.25"/>
    <row r="1037" s="84" customFormat="1" x14ac:dyDescent="0.25"/>
    <row r="1038" s="84" customFormat="1" x14ac:dyDescent="0.25"/>
    <row r="1039" s="84" customFormat="1" x14ac:dyDescent="0.25"/>
    <row r="1040" s="84" customFormat="1" x14ac:dyDescent="0.25"/>
    <row r="1041" s="84" customFormat="1" x14ac:dyDescent="0.25"/>
    <row r="1042" s="84" customFormat="1" x14ac:dyDescent="0.25"/>
    <row r="1043" s="84" customFormat="1" x14ac:dyDescent="0.25"/>
    <row r="1044" s="84" customFormat="1" x14ac:dyDescent="0.25"/>
    <row r="1045" s="84" customFormat="1" x14ac:dyDescent="0.25"/>
    <row r="1046" s="84" customFormat="1" x14ac:dyDescent="0.25"/>
    <row r="1047" s="84" customFormat="1" x14ac:dyDescent="0.25"/>
    <row r="1048" s="84" customFormat="1" x14ac:dyDescent="0.25"/>
    <row r="1049" s="84" customFormat="1" x14ac:dyDescent="0.25"/>
    <row r="1050" s="84" customFormat="1" x14ac:dyDescent="0.25"/>
    <row r="1051" s="84" customFormat="1" x14ac:dyDescent="0.25"/>
    <row r="1052" s="84" customFormat="1" x14ac:dyDescent="0.25"/>
    <row r="1053" s="84" customFormat="1" x14ac:dyDescent="0.25"/>
    <row r="1054" s="84" customFormat="1" x14ac:dyDescent="0.25"/>
    <row r="1055" s="84" customFormat="1" x14ac:dyDescent="0.25"/>
    <row r="1056" s="84" customFormat="1" x14ac:dyDescent="0.25"/>
    <row r="1066" spans="4:4" x14ac:dyDescent="0.25">
      <c r="D1066" s="117"/>
    </row>
    <row r="1073" s="84" customFormat="1" x14ac:dyDescent="0.25"/>
    <row r="1074" s="84" customFormat="1" x14ac:dyDescent="0.25"/>
    <row r="1075" s="84" customFormat="1" x14ac:dyDescent="0.25"/>
    <row r="1076" s="84" customFormat="1" x14ac:dyDescent="0.25"/>
    <row r="1077" s="84" customFormat="1" x14ac:dyDescent="0.25"/>
    <row r="1078" s="84" customFormat="1" x14ac:dyDescent="0.25"/>
    <row r="1079" s="84" customFormat="1" x14ac:dyDescent="0.25"/>
    <row r="1080" s="84" customFormat="1" x14ac:dyDescent="0.25"/>
    <row r="1081" s="84" customFormat="1" x14ac:dyDescent="0.25"/>
    <row r="1082" s="84" customFormat="1" x14ac:dyDescent="0.25"/>
    <row r="1083" s="84" customFormat="1" x14ac:dyDescent="0.25"/>
    <row r="1084" s="84" customFormat="1" x14ac:dyDescent="0.25"/>
    <row r="1085" s="84" customFormat="1" x14ac:dyDescent="0.25"/>
    <row r="1086" s="84" customFormat="1" x14ac:dyDescent="0.25"/>
    <row r="1087" s="84" customFormat="1" x14ac:dyDescent="0.25"/>
    <row r="1088" s="84" customFormat="1" x14ac:dyDescent="0.25"/>
    <row r="1089" s="84" customFormat="1" x14ac:dyDescent="0.25"/>
    <row r="1090" s="84" customFormat="1" x14ac:dyDescent="0.25"/>
    <row r="1091" s="84" customFormat="1" x14ac:dyDescent="0.25"/>
    <row r="1092" s="84" customFormat="1" x14ac:dyDescent="0.25"/>
    <row r="1093" s="84" customFormat="1" x14ac:dyDescent="0.25"/>
    <row r="1094" s="84" customFormat="1" x14ac:dyDescent="0.25"/>
    <row r="1095" s="84" customFormat="1" x14ac:dyDescent="0.25"/>
    <row r="1096" s="84" customFormat="1" x14ac:dyDescent="0.25"/>
    <row r="1097" s="84" customFormat="1" x14ac:dyDescent="0.25"/>
    <row r="1098" s="84" customFormat="1" x14ac:dyDescent="0.25"/>
    <row r="1099" s="84" customFormat="1" x14ac:dyDescent="0.25"/>
    <row r="1100" s="84" customFormat="1" x14ac:dyDescent="0.25"/>
    <row r="1101" s="84" customFormat="1" x14ac:dyDescent="0.25"/>
    <row r="1102" s="84" customFormat="1" x14ac:dyDescent="0.25"/>
    <row r="1103" s="84" customFormat="1" x14ac:dyDescent="0.25"/>
    <row r="1104" s="84" customFormat="1" x14ac:dyDescent="0.25"/>
    <row r="1115" spans="4:4" x14ac:dyDescent="0.25">
      <c r="D1115" s="117"/>
    </row>
    <row r="1137" s="84" customFormat="1" x14ac:dyDescent="0.25"/>
    <row r="1138" s="84" customFormat="1" x14ac:dyDescent="0.25"/>
    <row r="1139" s="84" customFormat="1" x14ac:dyDescent="0.25"/>
    <row r="1140" s="84" customFormat="1" x14ac:dyDescent="0.25"/>
    <row r="1141" s="84" customFormat="1" x14ac:dyDescent="0.25"/>
    <row r="1142" s="84" customFormat="1" x14ac:dyDescent="0.25"/>
    <row r="1143" s="84" customFormat="1" x14ac:dyDescent="0.25"/>
    <row r="1144" s="84" customFormat="1" x14ac:dyDescent="0.25"/>
    <row r="1145" s="84" customFormat="1" x14ac:dyDescent="0.25"/>
    <row r="1146" s="84" customFormat="1" x14ac:dyDescent="0.25"/>
    <row r="1147" s="84" customFormat="1" x14ac:dyDescent="0.25"/>
    <row r="1148" s="84" customFormat="1" x14ac:dyDescent="0.25"/>
    <row r="1149" s="84" customFormat="1" x14ac:dyDescent="0.25"/>
    <row r="1150" s="84" customFormat="1" x14ac:dyDescent="0.25"/>
    <row r="1151" s="84" customFormat="1" x14ac:dyDescent="0.25"/>
    <row r="1152" s="84" customFormat="1" x14ac:dyDescent="0.25"/>
    <row r="1153" s="84" customFormat="1" x14ac:dyDescent="0.25"/>
    <row r="1154" s="84" customFormat="1" x14ac:dyDescent="0.25"/>
    <row r="1155" s="84" customFormat="1" x14ac:dyDescent="0.25"/>
    <row r="1156" s="84" customFormat="1" x14ac:dyDescent="0.25"/>
    <row r="1157" s="84" customFormat="1" x14ac:dyDescent="0.25"/>
    <row r="1158" s="84" customFormat="1" x14ac:dyDescent="0.25"/>
    <row r="1159" s="84" customFormat="1" x14ac:dyDescent="0.25"/>
    <row r="1160" s="84" customFormat="1" x14ac:dyDescent="0.25"/>
    <row r="1161" s="84" customFormat="1" x14ac:dyDescent="0.25"/>
    <row r="1162" s="84" customFormat="1" x14ac:dyDescent="0.25"/>
    <row r="1163" s="84" customFormat="1" x14ac:dyDescent="0.25"/>
    <row r="1164" s="84" customFormat="1" x14ac:dyDescent="0.25"/>
    <row r="1165" s="84" customFormat="1" x14ac:dyDescent="0.25"/>
    <row r="1166" s="84" customFormat="1" x14ac:dyDescent="0.25"/>
    <row r="1167" s="84" customFormat="1" x14ac:dyDescent="0.25"/>
    <row r="1168" s="84" customFormat="1" x14ac:dyDescent="0.25"/>
    <row r="1169" s="84" customFormat="1" x14ac:dyDescent="0.25"/>
    <row r="1170" s="84" customFormat="1" x14ac:dyDescent="0.25"/>
    <row r="1171" s="84" customFormat="1" x14ac:dyDescent="0.25"/>
    <row r="1172" s="84" customFormat="1" x14ac:dyDescent="0.25"/>
    <row r="1173" s="84" customFormat="1" x14ac:dyDescent="0.25"/>
    <row r="1174" s="84" customFormat="1" x14ac:dyDescent="0.25"/>
    <row r="1175" s="84" customFormat="1" x14ac:dyDescent="0.25"/>
    <row r="1176" s="84" customFormat="1" x14ac:dyDescent="0.25"/>
    <row r="1177" s="84" customFormat="1" x14ac:dyDescent="0.25"/>
    <row r="1178" s="84" customFormat="1" x14ac:dyDescent="0.25"/>
    <row r="1179" s="84" customFormat="1" x14ac:dyDescent="0.25"/>
    <row r="1180" s="84" customFormat="1" x14ac:dyDescent="0.25"/>
    <row r="1181" s="84" customFormat="1" x14ac:dyDescent="0.25"/>
    <row r="1182" s="84" customFormat="1" x14ac:dyDescent="0.25"/>
    <row r="1183" s="84" customFormat="1" x14ac:dyDescent="0.25"/>
    <row r="1184" s="84" customFormat="1" x14ac:dyDescent="0.25"/>
    <row r="1185" s="84" customFormat="1" x14ac:dyDescent="0.25"/>
    <row r="1186" s="84" customFormat="1" x14ac:dyDescent="0.25"/>
    <row r="1187" s="84" customFormat="1" x14ac:dyDescent="0.25"/>
    <row r="1188" s="84" customFormat="1" x14ac:dyDescent="0.25"/>
    <row r="1189" s="84" customFormat="1" x14ac:dyDescent="0.25"/>
    <row r="1190" s="84" customFormat="1" x14ac:dyDescent="0.25"/>
    <row r="1191" s="84" customFormat="1" x14ac:dyDescent="0.25"/>
    <row r="1192" s="84" customFormat="1" x14ac:dyDescent="0.25"/>
    <row r="1193" s="84" customFormat="1" x14ac:dyDescent="0.25"/>
    <row r="1194" s="84" customFormat="1" x14ac:dyDescent="0.25"/>
    <row r="1195" s="84" customFormat="1" x14ac:dyDescent="0.25"/>
    <row r="1196" s="84" customFormat="1" x14ac:dyDescent="0.25"/>
    <row r="1197" s="84" customFormat="1" x14ac:dyDescent="0.25"/>
    <row r="1198" s="84" customFormat="1" x14ac:dyDescent="0.25"/>
    <row r="1199" s="84" customFormat="1" x14ac:dyDescent="0.25"/>
    <row r="1200" s="84" customFormat="1" x14ac:dyDescent="0.25"/>
    <row r="1201" s="84" customFormat="1" x14ac:dyDescent="0.25"/>
    <row r="1202" s="84" customFormat="1" x14ac:dyDescent="0.25"/>
    <row r="1203" s="84" customFormat="1" x14ac:dyDescent="0.25"/>
    <row r="1204" s="84" customFormat="1" x14ac:dyDescent="0.25"/>
    <row r="1205" s="84" customFormat="1" x14ac:dyDescent="0.25"/>
    <row r="1206" s="84" customFormat="1" x14ac:dyDescent="0.25"/>
    <row r="1207" s="84" customFormat="1" x14ac:dyDescent="0.25"/>
    <row r="1208" s="84" customFormat="1" x14ac:dyDescent="0.25"/>
    <row r="1209" s="84" customFormat="1" x14ac:dyDescent="0.25"/>
    <row r="1210" s="84" customFormat="1" x14ac:dyDescent="0.25"/>
    <row r="1211" s="84" customFormat="1" x14ac:dyDescent="0.25"/>
    <row r="1212" s="84" customFormat="1" x14ac:dyDescent="0.25"/>
    <row r="1213" s="84" customFormat="1" x14ac:dyDescent="0.25"/>
    <row r="1214" s="84" customFormat="1" x14ac:dyDescent="0.25"/>
    <row r="1215" s="84" customFormat="1" x14ac:dyDescent="0.25"/>
    <row r="1216" s="84" customFormat="1" x14ac:dyDescent="0.25"/>
    <row r="1217" s="84" customFormat="1" x14ac:dyDescent="0.25"/>
    <row r="1218" s="84" customFormat="1" x14ac:dyDescent="0.25"/>
    <row r="1219" s="84" customFormat="1" x14ac:dyDescent="0.25"/>
    <row r="1220" s="84" customFormat="1" x14ac:dyDescent="0.25"/>
    <row r="1221" s="84" customFormat="1" x14ac:dyDescent="0.25"/>
    <row r="1222" s="84" customFormat="1" x14ac:dyDescent="0.25"/>
    <row r="1223" s="84" customFormat="1" x14ac:dyDescent="0.25"/>
    <row r="1224" s="84" customFormat="1" x14ac:dyDescent="0.25"/>
    <row r="1225" s="84" customFormat="1" x14ac:dyDescent="0.25"/>
    <row r="1226" s="84" customFormat="1" x14ac:dyDescent="0.25"/>
    <row r="1227" s="84" customFormat="1" x14ac:dyDescent="0.25"/>
    <row r="1228" s="84" customFormat="1" x14ac:dyDescent="0.25"/>
    <row r="1229" s="84" customFormat="1" x14ac:dyDescent="0.25"/>
    <row r="1230" s="84" customFormat="1" x14ac:dyDescent="0.25"/>
    <row r="1231" s="84" customFormat="1" x14ac:dyDescent="0.25"/>
    <row r="1232" s="84" customFormat="1" x14ac:dyDescent="0.25"/>
    <row r="1233" s="84" customFormat="1" x14ac:dyDescent="0.25"/>
    <row r="1234" s="84" customFormat="1" x14ac:dyDescent="0.25"/>
    <row r="1235" s="84" customFormat="1" x14ac:dyDescent="0.25"/>
    <row r="1236" s="84" customFormat="1" x14ac:dyDescent="0.25"/>
    <row r="1237" s="84" customFormat="1" x14ac:dyDescent="0.25"/>
    <row r="1238" s="84" customFormat="1" x14ac:dyDescent="0.25"/>
    <row r="1239" s="84" customFormat="1" x14ac:dyDescent="0.25"/>
    <row r="1240" s="84" customFormat="1" x14ac:dyDescent="0.25"/>
    <row r="1241" s="84" customFormat="1" x14ac:dyDescent="0.25"/>
    <row r="1242" s="84" customFormat="1" x14ac:dyDescent="0.25"/>
    <row r="1243" s="84" customFormat="1" x14ac:dyDescent="0.25"/>
    <row r="1244" s="84" customFormat="1" x14ac:dyDescent="0.25"/>
    <row r="1245" s="84" customFormat="1" x14ac:dyDescent="0.25"/>
    <row r="1246" s="84" customFormat="1" x14ac:dyDescent="0.25"/>
    <row r="1247" s="84" customFormat="1" x14ac:dyDescent="0.25"/>
    <row r="1248" s="84" customFormat="1" x14ac:dyDescent="0.25"/>
    <row r="1249" s="84" customFormat="1" x14ac:dyDescent="0.25"/>
    <row r="1250" s="84" customFormat="1" x14ac:dyDescent="0.25"/>
    <row r="1251" s="84" customFormat="1" x14ac:dyDescent="0.25"/>
    <row r="1252" s="84" customFormat="1" x14ac:dyDescent="0.25"/>
    <row r="1253" s="84" customFormat="1" x14ac:dyDescent="0.25"/>
    <row r="1254" s="84" customFormat="1" x14ac:dyDescent="0.25"/>
    <row r="1255" s="84" customFormat="1" x14ac:dyDescent="0.25"/>
    <row r="1256" s="84" customFormat="1" x14ac:dyDescent="0.25"/>
    <row r="1257" s="84" customFormat="1" x14ac:dyDescent="0.25"/>
    <row r="1258" s="84" customFormat="1" x14ac:dyDescent="0.25"/>
    <row r="1259" s="84" customFormat="1" x14ac:dyDescent="0.25"/>
    <row r="1260" s="84" customFormat="1" x14ac:dyDescent="0.25"/>
    <row r="1261" s="84" customFormat="1" x14ac:dyDescent="0.25"/>
    <row r="1262" s="84" customFormat="1" x14ac:dyDescent="0.25"/>
    <row r="1263" s="84" customFormat="1" x14ac:dyDescent="0.25"/>
    <row r="1264" s="84" customFormat="1" x14ac:dyDescent="0.25"/>
    <row r="1265" s="84" customFormat="1" x14ac:dyDescent="0.25"/>
    <row r="1266" s="84" customFormat="1" x14ac:dyDescent="0.25"/>
    <row r="1267" s="84" customFormat="1" x14ac:dyDescent="0.25"/>
    <row r="1268" s="84" customFormat="1" x14ac:dyDescent="0.25"/>
    <row r="1269" s="84" customFormat="1" x14ac:dyDescent="0.25"/>
    <row r="1270" s="84" customFormat="1" x14ac:dyDescent="0.25"/>
    <row r="1271" s="84" customFormat="1" x14ac:dyDescent="0.25"/>
    <row r="1272" s="84" customFormat="1" x14ac:dyDescent="0.25"/>
    <row r="1273" s="84" customFormat="1" x14ac:dyDescent="0.25"/>
    <row r="1274" s="84" customFormat="1" x14ac:dyDescent="0.25"/>
    <row r="1275" s="84" customFormat="1" x14ac:dyDescent="0.25"/>
    <row r="1276" s="84" customFormat="1" x14ac:dyDescent="0.25"/>
    <row r="1277" s="84" customFormat="1" x14ac:dyDescent="0.25"/>
    <row r="1278" s="84" customFormat="1" x14ac:dyDescent="0.25"/>
    <row r="1279" s="84" customFormat="1" x14ac:dyDescent="0.25"/>
    <row r="1280" s="84" customFormat="1" x14ac:dyDescent="0.25"/>
    <row r="1281" s="84" customFormat="1" x14ac:dyDescent="0.25"/>
    <row r="1282" s="84" customFormat="1" x14ac:dyDescent="0.25"/>
    <row r="1283" s="84" customFormat="1" x14ac:dyDescent="0.25"/>
    <row r="1284" s="84" customFormat="1" x14ac:dyDescent="0.25"/>
    <row r="1285" s="84" customFormat="1" x14ac:dyDescent="0.25"/>
    <row r="1286" s="84" customFormat="1" x14ac:dyDescent="0.25"/>
    <row r="1287" s="84" customFormat="1" x14ac:dyDescent="0.25"/>
    <row r="1288" s="84" customFormat="1" x14ac:dyDescent="0.25"/>
    <row r="1289" s="84" customFormat="1" x14ac:dyDescent="0.25"/>
    <row r="1290" s="84" customFormat="1" x14ac:dyDescent="0.25"/>
    <row r="1291" s="84" customFormat="1" x14ac:dyDescent="0.25"/>
    <row r="1292" s="84" customFormat="1" x14ac:dyDescent="0.25"/>
    <row r="1293" s="84" customFormat="1" x14ac:dyDescent="0.25"/>
    <row r="1294" s="84" customFormat="1" x14ac:dyDescent="0.25"/>
    <row r="1295" s="84" customFormat="1" x14ac:dyDescent="0.25"/>
    <row r="1296" s="84" customFormat="1" x14ac:dyDescent="0.25"/>
    <row r="1297" s="84" customFormat="1" x14ac:dyDescent="0.25"/>
    <row r="1298" s="84" customFormat="1" x14ac:dyDescent="0.25"/>
    <row r="1299" s="84" customFormat="1" x14ac:dyDescent="0.25"/>
    <row r="1300" s="84" customFormat="1" x14ac:dyDescent="0.25"/>
    <row r="1301" s="84" customFormat="1" x14ac:dyDescent="0.25"/>
    <row r="1302" s="84" customFormat="1" x14ac:dyDescent="0.25"/>
    <row r="1303" s="84" customFormat="1" x14ac:dyDescent="0.25"/>
    <row r="1304" s="84" customFormat="1" x14ac:dyDescent="0.25"/>
    <row r="1305" s="84" customFormat="1" x14ac:dyDescent="0.25"/>
    <row r="1306" s="84" customFormat="1" x14ac:dyDescent="0.25"/>
    <row r="1307" s="84" customFormat="1" x14ac:dyDescent="0.25"/>
    <row r="1308" s="84" customFormat="1" x14ac:dyDescent="0.25"/>
    <row r="1309" s="84" customFormat="1" x14ac:dyDescent="0.25"/>
    <row r="1310" s="84" customFormat="1" x14ac:dyDescent="0.25"/>
    <row r="1311" s="84" customFormat="1" x14ac:dyDescent="0.25"/>
    <row r="1312" s="84" customFormat="1" x14ac:dyDescent="0.25"/>
    <row r="1313" s="84" customFormat="1" x14ac:dyDescent="0.25"/>
    <row r="1314" s="84" customFormat="1" x14ac:dyDescent="0.25"/>
    <row r="1315" s="84" customFormat="1" x14ac:dyDescent="0.25"/>
    <row r="1316" s="84" customFormat="1" x14ac:dyDescent="0.25"/>
    <row r="1317" s="84" customFormat="1" x14ac:dyDescent="0.25"/>
    <row r="1318" s="84" customFormat="1" x14ac:dyDescent="0.25"/>
    <row r="1319" s="84" customFormat="1" x14ac:dyDescent="0.25"/>
    <row r="1320" s="84" customFormat="1" x14ac:dyDescent="0.25"/>
    <row r="1321" s="84" customFormat="1" x14ac:dyDescent="0.25"/>
    <row r="1322" s="84" customFormat="1" x14ac:dyDescent="0.25"/>
    <row r="1323" s="84" customFormat="1" x14ac:dyDescent="0.25"/>
    <row r="1324" s="84" customFormat="1" x14ac:dyDescent="0.25"/>
    <row r="1325" s="84" customFormat="1" x14ac:dyDescent="0.25"/>
    <row r="1326" s="84" customFormat="1" x14ac:dyDescent="0.25"/>
    <row r="1327" s="84" customFormat="1" x14ac:dyDescent="0.25"/>
    <row r="1328" s="84" customFormat="1" x14ac:dyDescent="0.25"/>
    <row r="1329" s="84" customFormat="1" x14ac:dyDescent="0.25"/>
    <row r="1330" s="84" customFormat="1" x14ac:dyDescent="0.25"/>
    <row r="1331" s="84" customFormat="1" x14ac:dyDescent="0.25"/>
    <row r="1332" s="84" customFormat="1" x14ac:dyDescent="0.25"/>
    <row r="1333" s="84" customFormat="1" x14ac:dyDescent="0.25"/>
    <row r="1334" s="84" customFormat="1" x14ac:dyDescent="0.25"/>
    <row r="1335" s="84" customFormat="1" x14ac:dyDescent="0.25"/>
    <row r="1336" s="84" customFormat="1" x14ac:dyDescent="0.25"/>
    <row r="1337" s="84" customFormat="1" x14ac:dyDescent="0.25"/>
    <row r="1338" s="84" customFormat="1" x14ac:dyDescent="0.25"/>
    <row r="1339" s="84" customFormat="1" x14ac:dyDescent="0.25"/>
    <row r="1340" s="84" customFormat="1" x14ac:dyDescent="0.25"/>
    <row r="1341" s="84" customFormat="1" x14ac:dyDescent="0.25"/>
    <row r="1342" s="84" customFormat="1" x14ac:dyDescent="0.25"/>
    <row r="1343" s="84" customFormat="1" x14ac:dyDescent="0.25"/>
    <row r="1344" s="84" customFormat="1" x14ac:dyDescent="0.25"/>
    <row r="1345" s="84" customFormat="1" x14ac:dyDescent="0.25"/>
    <row r="1346" s="84" customFormat="1" x14ac:dyDescent="0.25"/>
    <row r="1347" s="84" customFormat="1" x14ac:dyDescent="0.25"/>
    <row r="1348" s="84" customFormat="1" x14ac:dyDescent="0.25"/>
    <row r="1349" s="84" customFormat="1" x14ac:dyDescent="0.25"/>
    <row r="1350" s="84" customFormat="1" x14ac:dyDescent="0.25"/>
    <row r="1351" s="84" customFormat="1" x14ac:dyDescent="0.25"/>
    <row r="1352" s="84" customFormat="1" x14ac:dyDescent="0.25"/>
    <row r="1353" s="84" customFormat="1" x14ac:dyDescent="0.25"/>
    <row r="1354" s="84" customFormat="1" x14ac:dyDescent="0.25"/>
    <row r="1355" s="84" customFormat="1" x14ac:dyDescent="0.25"/>
    <row r="1356" s="84" customFormat="1" x14ac:dyDescent="0.25"/>
    <row r="1357" s="84" customFormat="1" x14ac:dyDescent="0.25"/>
    <row r="1358" s="84" customFormat="1" x14ac:dyDescent="0.25"/>
    <row r="1359" s="84" customFormat="1" x14ac:dyDescent="0.25"/>
    <row r="1360" s="84" customFormat="1" x14ac:dyDescent="0.25"/>
    <row r="1361" s="84" customFormat="1" x14ac:dyDescent="0.25"/>
    <row r="1362" s="84" customFormat="1" x14ac:dyDescent="0.25"/>
    <row r="1363" s="84" customFormat="1" x14ac:dyDescent="0.25"/>
    <row r="1364" s="84" customFormat="1" x14ac:dyDescent="0.25"/>
    <row r="1365" s="84" customFormat="1" x14ac:dyDescent="0.25"/>
    <row r="1366" s="84" customFormat="1" x14ac:dyDescent="0.25"/>
    <row r="1367" s="84" customFormat="1" x14ac:dyDescent="0.25"/>
    <row r="1368" s="84" customFormat="1" x14ac:dyDescent="0.25"/>
    <row r="1369" s="84" customFormat="1" x14ac:dyDescent="0.25"/>
    <row r="1370" s="84" customFormat="1" x14ac:dyDescent="0.25"/>
    <row r="1371" s="84" customFormat="1" x14ac:dyDescent="0.25"/>
    <row r="1372" s="84" customFormat="1" x14ac:dyDescent="0.25"/>
    <row r="1373" s="84" customFormat="1" x14ac:dyDescent="0.25"/>
    <row r="1374" s="84" customFormat="1" x14ac:dyDescent="0.25"/>
    <row r="1375" s="84" customFormat="1" x14ac:dyDescent="0.25"/>
    <row r="1376" s="84" customFormat="1" x14ac:dyDescent="0.25"/>
    <row r="1377" s="84" customFormat="1" x14ac:dyDescent="0.25"/>
    <row r="1378" s="84" customFormat="1" x14ac:dyDescent="0.25"/>
    <row r="1379" s="84" customFormat="1" x14ac:dyDescent="0.25"/>
    <row r="1380" s="84" customFormat="1" x14ac:dyDescent="0.25"/>
    <row r="1381" s="84" customFormat="1" x14ac:dyDescent="0.25"/>
    <row r="1382" s="84" customFormat="1" x14ac:dyDescent="0.25"/>
    <row r="1383" s="84" customFormat="1" x14ac:dyDescent="0.25"/>
    <row r="1384" s="84" customFormat="1" x14ac:dyDescent="0.25"/>
    <row r="1385" s="84" customFormat="1" x14ac:dyDescent="0.25"/>
    <row r="1386" s="84" customFormat="1" x14ac:dyDescent="0.25"/>
    <row r="1387" s="84" customFormat="1" x14ac:dyDescent="0.25"/>
    <row r="1388" s="84" customFormat="1" x14ac:dyDescent="0.25"/>
    <row r="1389" s="84" customFormat="1" x14ac:dyDescent="0.25"/>
    <row r="1390" s="84" customFormat="1" x14ac:dyDescent="0.25"/>
    <row r="1391" s="84" customFormat="1" x14ac:dyDescent="0.25"/>
    <row r="1392" s="84" customFormat="1" x14ac:dyDescent="0.25"/>
    <row r="1393" s="84" customFormat="1" x14ac:dyDescent="0.25"/>
    <row r="1394" s="84" customFormat="1" x14ac:dyDescent="0.25"/>
    <row r="1395" s="84" customFormat="1" x14ac:dyDescent="0.25"/>
    <row r="1396" s="84" customFormat="1" x14ac:dyDescent="0.25"/>
    <row r="1397" s="84" customFormat="1" x14ac:dyDescent="0.25"/>
    <row r="1398" s="84" customFormat="1" x14ac:dyDescent="0.25"/>
    <row r="1399" s="84" customFormat="1" x14ac:dyDescent="0.25"/>
    <row r="1400" s="84" customFormat="1" x14ac:dyDescent="0.25"/>
    <row r="1401" s="84" customFormat="1" x14ac:dyDescent="0.25"/>
    <row r="1402" s="84" customFormat="1" x14ac:dyDescent="0.25"/>
    <row r="1403" s="84" customFormat="1" x14ac:dyDescent="0.25"/>
    <row r="1404" s="84" customFormat="1" x14ac:dyDescent="0.25"/>
    <row r="1405" s="84" customFormat="1" x14ac:dyDescent="0.25"/>
    <row r="1406" s="84" customFormat="1" x14ac:dyDescent="0.25"/>
    <row r="1407" s="84" customFormat="1" x14ac:dyDescent="0.25"/>
    <row r="1408" s="84" customFormat="1" x14ac:dyDescent="0.25"/>
    <row r="1409" s="84" customFormat="1" x14ac:dyDescent="0.25"/>
    <row r="1410" s="84" customFormat="1" x14ac:dyDescent="0.25"/>
    <row r="1411" s="84" customFormat="1" x14ac:dyDescent="0.25"/>
    <row r="1412" s="84" customFormat="1" x14ac:dyDescent="0.25"/>
    <row r="1413" s="84" customFormat="1" x14ac:dyDescent="0.25"/>
    <row r="1414" s="84" customFormat="1" x14ac:dyDescent="0.25"/>
    <row r="1415" s="84" customFormat="1" x14ac:dyDescent="0.25"/>
    <row r="1416" s="84" customFormat="1" x14ac:dyDescent="0.25"/>
    <row r="1417" s="84" customFormat="1" x14ac:dyDescent="0.25"/>
    <row r="1418" s="84" customFormat="1" x14ac:dyDescent="0.25"/>
    <row r="1419" s="84" customFormat="1" x14ac:dyDescent="0.25"/>
    <row r="1420" s="84" customFormat="1" x14ac:dyDescent="0.25"/>
    <row r="1421" s="84" customFormat="1" x14ac:dyDescent="0.25"/>
    <row r="1422" s="84" customFormat="1" x14ac:dyDescent="0.25"/>
    <row r="1423" s="84" customFormat="1" x14ac:dyDescent="0.25"/>
    <row r="1424" s="84" customFormat="1" x14ac:dyDescent="0.25"/>
    <row r="1425" s="84" customFormat="1" x14ac:dyDescent="0.25"/>
    <row r="1426" s="84" customFormat="1" x14ac:dyDescent="0.25"/>
    <row r="1427" s="84" customFormat="1" x14ac:dyDescent="0.25"/>
    <row r="1428" s="84" customFormat="1" x14ac:dyDescent="0.25"/>
    <row r="1429" s="84" customFormat="1" x14ac:dyDescent="0.25"/>
    <row r="1430" s="84" customFormat="1" x14ac:dyDescent="0.25"/>
    <row r="1431" s="84" customFormat="1" x14ac:dyDescent="0.25"/>
    <row r="1432" s="84" customFormat="1" x14ac:dyDescent="0.25"/>
    <row r="1433" s="84" customFormat="1" x14ac:dyDescent="0.25"/>
    <row r="1434" s="84" customFormat="1" x14ac:dyDescent="0.25"/>
    <row r="1435" s="84" customFormat="1" x14ac:dyDescent="0.25"/>
    <row r="1436" s="84" customFormat="1" x14ac:dyDescent="0.25"/>
    <row r="1437" s="84" customFormat="1" x14ac:dyDescent="0.25"/>
    <row r="1438" s="84" customFormat="1" x14ac:dyDescent="0.25"/>
    <row r="1439" s="84" customFormat="1" x14ac:dyDescent="0.25"/>
    <row r="1440" s="84" customFormat="1" x14ac:dyDescent="0.25"/>
    <row r="1441" s="84" customFormat="1" x14ac:dyDescent="0.25"/>
    <row r="1442" s="84" customFormat="1" x14ac:dyDescent="0.25"/>
    <row r="1443" s="84" customFormat="1" x14ac:dyDescent="0.25"/>
    <row r="1444" s="84" customFormat="1" x14ac:dyDescent="0.25"/>
    <row r="1445" s="84" customFormat="1" x14ac:dyDescent="0.25"/>
    <row r="1446" s="84" customFormat="1" x14ac:dyDescent="0.25"/>
    <row r="1447" s="84" customFormat="1" x14ac:dyDescent="0.25"/>
    <row r="1448" s="84" customFormat="1" x14ac:dyDescent="0.25"/>
    <row r="1449" s="84" customFormat="1" x14ac:dyDescent="0.25"/>
    <row r="1450" s="84" customFormat="1" x14ac:dyDescent="0.25"/>
    <row r="1451" s="84" customFormat="1" x14ac:dyDescent="0.25"/>
    <row r="1452" s="84" customFormat="1" x14ac:dyDescent="0.25"/>
    <row r="1453" s="84" customFormat="1" x14ac:dyDescent="0.25"/>
    <row r="1454" s="84" customFormat="1" x14ac:dyDescent="0.25"/>
    <row r="1455" s="84" customFormat="1" x14ac:dyDescent="0.25"/>
    <row r="1456" s="84" customFormat="1" x14ac:dyDescent="0.25"/>
    <row r="1457" s="84" customFormat="1" x14ac:dyDescent="0.25"/>
    <row r="1458" s="84" customFormat="1" x14ac:dyDescent="0.25"/>
    <row r="1459" s="84" customFormat="1" x14ac:dyDescent="0.25"/>
    <row r="1460" s="84" customFormat="1" x14ac:dyDescent="0.25"/>
    <row r="1461" s="84" customFormat="1" x14ac:dyDescent="0.25"/>
    <row r="1462" s="84" customFormat="1" x14ac:dyDescent="0.25"/>
    <row r="1463" s="84" customFormat="1" x14ac:dyDescent="0.25"/>
    <row r="1464" s="84" customFormat="1" x14ac:dyDescent="0.25"/>
    <row r="1465" s="84" customFormat="1" x14ac:dyDescent="0.25"/>
    <row r="1466" s="84" customFormat="1" x14ac:dyDescent="0.25"/>
    <row r="1467" s="84" customFormat="1" x14ac:dyDescent="0.25"/>
    <row r="1468" s="84" customFormat="1" x14ac:dyDescent="0.25"/>
    <row r="1469" s="84" customFormat="1" x14ac:dyDescent="0.25"/>
    <row r="1470" s="84" customFormat="1" x14ac:dyDescent="0.25"/>
    <row r="1471" s="84" customFormat="1" x14ac:dyDescent="0.25"/>
    <row r="1472" s="84" customFormat="1" x14ac:dyDescent="0.25"/>
    <row r="1473" s="84" customFormat="1" x14ac:dyDescent="0.25"/>
    <row r="1474" s="84" customFormat="1" x14ac:dyDescent="0.25"/>
    <row r="1475" s="84" customFormat="1" x14ac:dyDescent="0.25"/>
    <row r="1476" s="84" customFormat="1" x14ac:dyDescent="0.25"/>
    <row r="1477" s="84" customFormat="1" x14ac:dyDescent="0.25"/>
    <row r="1478" s="84" customFormat="1" x14ac:dyDescent="0.25"/>
    <row r="1479" s="84" customFormat="1" x14ac:dyDescent="0.25"/>
    <row r="1480" s="84" customFormat="1" x14ac:dyDescent="0.25"/>
    <row r="1481" s="84" customFormat="1" x14ac:dyDescent="0.25"/>
    <row r="1482" s="84" customFormat="1" x14ac:dyDescent="0.25"/>
    <row r="1483" s="84" customFormat="1" x14ac:dyDescent="0.25"/>
    <row r="1484" s="84" customFormat="1" x14ac:dyDescent="0.25"/>
    <row r="1485" s="84" customFormat="1" x14ac:dyDescent="0.25"/>
    <row r="1486" s="84" customFormat="1" x14ac:dyDescent="0.25"/>
    <row r="1487" s="84" customFormat="1" x14ac:dyDescent="0.25"/>
    <row r="1488" s="84" customFormat="1" x14ac:dyDescent="0.25"/>
    <row r="1489" s="84" customFormat="1" x14ac:dyDescent="0.25"/>
    <row r="1490" s="84" customFormat="1" x14ac:dyDescent="0.25"/>
    <row r="1491" s="84" customFormat="1" x14ac:dyDescent="0.25"/>
    <row r="1492" s="84" customFormat="1" x14ac:dyDescent="0.25"/>
    <row r="1493" s="84" customFormat="1" x14ac:dyDescent="0.25"/>
    <row r="1494" s="84" customFormat="1" x14ac:dyDescent="0.25"/>
    <row r="1495" s="84" customFormat="1" x14ac:dyDescent="0.25"/>
    <row r="1496" s="84" customFormat="1" x14ac:dyDescent="0.25"/>
    <row r="1497" s="84" customFormat="1" x14ac:dyDescent="0.25"/>
    <row r="1498" s="84" customFormat="1" x14ac:dyDescent="0.25"/>
    <row r="1499" s="84" customFormat="1" x14ac:dyDescent="0.25"/>
    <row r="1500" s="84" customFormat="1" x14ac:dyDescent="0.25"/>
    <row r="1501" s="84" customFormat="1" x14ac:dyDescent="0.25"/>
    <row r="1502" s="84" customFormat="1" x14ac:dyDescent="0.25"/>
    <row r="1503" s="84" customFormat="1" x14ac:dyDescent="0.25"/>
    <row r="1504" s="84" customFormat="1" x14ac:dyDescent="0.25"/>
    <row r="1505" s="84" customFormat="1" x14ac:dyDescent="0.25"/>
    <row r="1506" s="84" customFormat="1" x14ac:dyDescent="0.25"/>
    <row r="1507" s="84" customFormat="1" x14ac:dyDescent="0.25"/>
    <row r="1508" s="84" customFormat="1" x14ac:dyDescent="0.25"/>
    <row r="1509" s="84" customFormat="1" x14ac:dyDescent="0.25"/>
    <row r="1510" s="84" customFormat="1" x14ac:dyDescent="0.25"/>
    <row r="1511" s="84" customFormat="1" x14ac:dyDescent="0.25"/>
    <row r="1512" s="84" customFormat="1" x14ac:dyDescent="0.25"/>
    <row r="1513" s="84" customFormat="1" x14ac:dyDescent="0.25"/>
    <row r="1514" s="84" customFormat="1" x14ac:dyDescent="0.25"/>
    <row r="1515" s="84" customFormat="1" x14ac:dyDescent="0.25"/>
    <row r="1516" s="84" customFormat="1" x14ac:dyDescent="0.25"/>
    <row r="1517" s="84" customFormat="1" x14ac:dyDescent="0.25"/>
    <row r="1518" s="84" customFormat="1" x14ac:dyDescent="0.25"/>
    <row r="1519" s="84" customFormat="1" x14ac:dyDescent="0.25"/>
    <row r="1520" s="84" customFormat="1" x14ac:dyDescent="0.25"/>
    <row r="1521" s="84" customFormat="1" x14ac:dyDescent="0.25"/>
    <row r="1522" s="84" customFormat="1" x14ac:dyDescent="0.25"/>
    <row r="1523" s="84" customFormat="1" x14ac:dyDescent="0.25"/>
    <row r="1524" s="84" customFormat="1" x14ac:dyDescent="0.25"/>
    <row r="1525" s="84" customFormat="1" x14ac:dyDescent="0.25"/>
    <row r="1526" s="84" customFormat="1" x14ac:dyDescent="0.25"/>
    <row r="1527" s="84" customFormat="1" x14ac:dyDescent="0.25"/>
    <row r="1528" s="84" customFormat="1" x14ac:dyDescent="0.25"/>
    <row r="1529" s="84" customFormat="1" x14ac:dyDescent="0.25"/>
    <row r="1530" s="84" customFormat="1" x14ac:dyDescent="0.25"/>
    <row r="1531" s="84" customFormat="1" x14ac:dyDescent="0.25"/>
    <row r="1532" s="84" customFormat="1" x14ac:dyDescent="0.25"/>
    <row r="1533" s="84" customFormat="1" x14ac:dyDescent="0.25"/>
    <row r="1534" s="84" customFormat="1" x14ac:dyDescent="0.25"/>
    <row r="1535" s="84" customFormat="1" x14ac:dyDescent="0.25"/>
    <row r="1536" s="84" customFormat="1" x14ac:dyDescent="0.25"/>
    <row r="1537" s="84" customFormat="1" x14ac:dyDescent="0.25"/>
    <row r="1538" s="84" customFormat="1" x14ac:dyDescent="0.25"/>
    <row r="1539" s="84" customFormat="1" x14ac:dyDescent="0.25"/>
    <row r="1540" s="84" customFormat="1" x14ac:dyDescent="0.25"/>
    <row r="1541" s="84" customFormat="1" x14ac:dyDescent="0.25"/>
    <row r="1542" s="84" customFormat="1" x14ac:dyDescent="0.25"/>
    <row r="1543" s="84" customFormat="1" x14ac:dyDescent="0.25"/>
    <row r="1544" s="84" customFormat="1" x14ac:dyDescent="0.25"/>
    <row r="1545" s="84" customFormat="1" x14ac:dyDescent="0.25"/>
    <row r="1546" s="84" customFormat="1" x14ac:dyDescent="0.25"/>
    <row r="1547" s="84" customFormat="1" x14ac:dyDescent="0.25"/>
    <row r="1548" s="84" customFormat="1" x14ac:dyDescent="0.25"/>
    <row r="1549" s="84" customFormat="1" x14ac:dyDescent="0.25"/>
    <row r="1550" s="84" customFormat="1" x14ac:dyDescent="0.25"/>
    <row r="1551" s="84" customFormat="1" x14ac:dyDescent="0.25"/>
    <row r="1552" s="84" customFormat="1" x14ac:dyDescent="0.25"/>
    <row r="1553" s="84" customFormat="1" x14ac:dyDescent="0.25"/>
    <row r="1554" s="84" customFormat="1" x14ac:dyDescent="0.25"/>
    <row r="1555" s="84" customFormat="1" x14ac:dyDescent="0.25"/>
    <row r="1556" s="84" customFormat="1" x14ac:dyDescent="0.25"/>
    <row r="1557" s="84" customFormat="1" x14ac:dyDescent="0.25"/>
    <row r="1558" s="84" customFormat="1" x14ac:dyDescent="0.25"/>
    <row r="1559" s="84" customFormat="1" x14ac:dyDescent="0.25"/>
    <row r="1560" s="84" customFormat="1" x14ac:dyDescent="0.25"/>
    <row r="1561" s="84" customFormat="1" x14ac:dyDescent="0.25"/>
    <row r="1562" s="84" customFormat="1" x14ac:dyDescent="0.25"/>
    <row r="1563" s="84" customFormat="1" x14ac:dyDescent="0.25"/>
    <row r="1564" s="84" customFormat="1" x14ac:dyDescent="0.25"/>
    <row r="1565" s="84" customFormat="1" x14ac:dyDescent="0.25"/>
    <row r="1566" s="84" customFormat="1" x14ac:dyDescent="0.25"/>
    <row r="1567" s="84" customFormat="1" x14ac:dyDescent="0.25"/>
    <row r="1568" s="84" customFormat="1" x14ac:dyDescent="0.25"/>
    <row r="1569" s="84" customFormat="1" x14ac:dyDescent="0.25"/>
    <row r="1570" s="84" customFormat="1" x14ac:dyDescent="0.25"/>
    <row r="1571" s="84" customFormat="1" x14ac:dyDescent="0.25"/>
    <row r="1572" s="84" customFormat="1" x14ac:dyDescent="0.25"/>
    <row r="1573" s="84" customFormat="1" x14ac:dyDescent="0.25"/>
    <row r="1574" s="84" customFormat="1" x14ac:dyDescent="0.25"/>
    <row r="1575" s="84" customFormat="1" x14ac:dyDescent="0.25"/>
    <row r="1576" s="84" customFormat="1" x14ac:dyDescent="0.25"/>
    <row r="1577" s="84" customFormat="1" x14ac:dyDescent="0.25"/>
    <row r="1578" s="84" customFormat="1" x14ac:dyDescent="0.25"/>
    <row r="1579" s="84" customFormat="1" x14ac:dyDescent="0.25"/>
    <row r="1580" s="84" customFormat="1" x14ac:dyDescent="0.25"/>
    <row r="1581" s="84" customFormat="1" x14ac:dyDescent="0.25"/>
    <row r="1582" s="84" customFormat="1" x14ac:dyDescent="0.25"/>
    <row r="1583" s="84" customFormat="1" x14ac:dyDescent="0.25"/>
    <row r="1584" s="84" customFormat="1" x14ac:dyDescent="0.25"/>
    <row r="1585" s="84" customFormat="1" x14ac:dyDescent="0.25"/>
    <row r="1586" s="84" customFormat="1" x14ac:dyDescent="0.25"/>
    <row r="1587" s="84" customFormat="1" x14ac:dyDescent="0.25"/>
    <row r="1588" s="84" customFormat="1" x14ac:dyDescent="0.25"/>
    <row r="1589" s="84" customFormat="1" x14ac:dyDescent="0.25"/>
    <row r="1590" s="84" customFormat="1" x14ac:dyDescent="0.25"/>
    <row r="1591" s="84" customFormat="1" x14ac:dyDescent="0.25"/>
    <row r="1592" s="84" customFormat="1" x14ac:dyDescent="0.25"/>
    <row r="1593" s="84" customFormat="1" x14ac:dyDescent="0.25"/>
    <row r="1594" s="84" customFormat="1" x14ac:dyDescent="0.25"/>
    <row r="1595" s="84" customFormat="1" x14ac:dyDescent="0.25"/>
    <row r="1596" s="84" customFormat="1" x14ac:dyDescent="0.25"/>
    <row r="1597" s="84" customFormat="1" x14ac:dyDescent="0.25"/>
    <row r="1598" s="84" customFormat="1" x14ac:dyDescent="0.25"/>
    <row r="1599" s="84" customFormat="1" x14ac:dyDescent="0.25"/>
    <row r="1600" s="84" customFormat="1" x14ac:dyDescent="0.25"/>
    <row r="1601" s="84" customFormat="1" x14ac:dyDescent="0.25"/>
    <row r="1602" s="84" customFormat="1" x14ac:dyDescent="0.25"/>
    <row r="1603" s="84" customFormat="1" x14ac:dyDescent="0.25"/>
    <row r="1604" s="84" customFormat="1" x14ac:dyDescent="0.25"/>
    <row r="1605" s="84" customFormat="1" x14ac:dyDescent="0.25"/>
    <row r="1606" s="84" customFormat="1" x14ac:dyDescent="0.25"/>
    <row r="1607" s="84" customFormat="1" x14ac:dyDescent="0.25"/>
    <row r="1608" s="84" customFormat="1" x14ac:dyDescent="0.25"/>
    <row r="1609" s="84" customFormat="1" x14ac:dyDescent="0.25"/>
    <row r="1610" s="84" customFormat="1" x14ac:dyDescent="0.25"/>
    <row r="1611" s="84" customFormat="1" x14ac:dyDescent="0.25"/>
    <row r="1612" s="84" customFormat="1" x14ac:dyDescent="0.25"/>
    <row r="1613" s="84" customFormat="1" x14ac:dyDescent="0.25"/>
    <row r="1614" s="84" customFormat="1" x14ac:dyDescent="0.25"/>
    <row r="1615" s="84" customFormat="1" x14ac:dyDescent="0.25"/>
    <row r="1616" s="84" customFormat="1" x14ac:dyDescent="0.25"/>
    <row r="1617" s="84" customFormat="1" x14ac:dyDescent="0.25"/>
    <row r="1618" s="84" customFormat="1" x14ac:dyDescent="0.25"/>
    <row r="1619" s="84" customFormat="1" x14ac:dyDescent="0.25"/>
    <row r="1620" s="84" customFormat="1" x14ac:dyDescent="0.25"/>
    <row r="1621" s="84" customFormat="1" x14ac:dyDescent="0.25"/>
    <row r="1622" s="84" customFormat="1" x14ac:dyDescent="0.25"/>
    <row r="1623" s="84" customFormat="1" x14ac:dyDescent="0.25"/>
    <row r="1624" s="84" customFormat="1" x14ac:dyDescent="0.25"/>
    <row r="1625" s="84" customFormat="1" x14ac:dyDescent="0.25"/>
    <row r="1626" s="84" customFormat="1" x14ac:dyDescent="0.25"/>
    <row r="1627" s="84" customFormat="1" x14ac:dyDescent="0.25"/>
    <row r="1628" s="84" customFormat="1" x14ac:dyDescent="0.25"/>
    <row r="1629" s="84" customFormat="1" x14ac:dyDescent="0.25"/>
    <row r="1630" s="84" customFormat="1" x14ac:dyDescent="0.25"/>
    <row r="1631" s="84" customFormat="1" x14ac:dyDescent="0.25"/>
    <row r="1632" s="84" customFormat="1" x14ac:dyDescent="0.25"/>
    <row r="1633" s="84" customFormat="1" x14ac:dyDescent="0.25"/>
    <row r="1634" s="84" customFormat="1" x14ac:dyDescent="0.25"/>
    <row r="1635" s="84" customFormat="1" x14ac:dyDescent="0.25"/>
    <row r="1636" s="84" customFormat="1" x14ac:dyDescent="0.25"/>
    <row r="1637" s="84" customFormat="1" x14ac:dyDescent="0.25"/>
    <row r="1638" s="84" customFormat="1" x14ac:dyDescent="0.25"/>
    <row r="1639" s="84" customFormat="1" x14ac:dyDescent="0.25"/>
    <row r="1640" s="84" customFormat="1" x14ac:dyDescent="0.25"/>
    <row r="1641" s="84" customFormat="1" x14ac:dyDescent="0.25"/>
    <row r="1642" s="84" customFormat="1" x14ac:dyDescent="0.25"/>
    <row r="1643" s="84" customFormat="1" x14ac:dyDescent="0.25"/>
    <row r="1644" s="84" customFormat="1" x14ac:dyDescent="0.25"/>
    <row r="1645" s="84" customFormat="1" x14ac:dyDescent="0.25"/>
    <row r="1646" s="84" customFormat="1" x14ac:dyDescent="0.25"/>
    <row r="1647" s="84" customFormat="1" x14ac:dyDescent="0.25"/>
    <row r="1648" s="84" customFormat="1" x14ac:dyDescent="0.25"/>
    <row r="1649" s="84" customFormat="1" x14ac:dyDescent="0.25"/>
    <row r="1650" s="84" customFormat="1" x14ac:dyDescent="0.25"/>
    <row r="1651" s="84" customFormat="1" x14ac:dyDescent="0.25"/>
    <row r="1652" s="84" customFormat="1" x14ac:dyDescent="0.25"/>
    <row r="1653" s="84" customFormat="1" x14ac:dyDescent="0.25"/>
    <row r="1654" s="84" customFormat="1" x14ac:dyDescent="0.25"/>
    <row r="1655" s="84" customFormat="1" x14ac:dyDescent="0.25"/>
    <row r="1656" s="84" customFormat="1" x14ac:dyDescent="0.25"/>
    <row r="1657" s="84" customFormat="1" x14ac:dyDescent="0.25"/>
    <row r="1658" s="84" customFormat="1" x14ac:dyDescent="0.25"/>
    <row r="1659" s="84" customFormat="1" x14ac:dyDescent="0.25"/>
    <row r="1660" s="84" customFormat="1" x14ac:dyDescent="0.25"/>
    <row r="1661" s="84" customFormat="1" x14ac:dyDescent="0.25"/>
    <row r="1662" s="84" customFormat="1" x14ac:dyDescent="0.25"/>
    <row r="1663" s="84" customFormat="1" x14ac:dyDescent="0.25"/>
    <row r="1664" s="84" customFormat="1" x14ac:dyDescent="0.25"/>
    <row r="1665" s="84" customFormat="1" x14ac:dyDescent="0.25"/>
    <row r="1666" s="84" customFormat="1" x14ac:dyDescent="0.25"/>
    <row r="1667" s="84" customFormat="1" x14ac:dyDescent="0.25"/>
    <row r="1668" s="84" customFormat="1" x14ac:dyDescent="0.25"/>
    <row r="1669" s="84" customFormat="1" x14ac:dyDescent="0.25"/>
    <row r="1670" s="84" customFormat="1" x14ac:dyDescent="0.25"/>
    <row r="1671" s="84" customFormat="1" x14ac:dyDescent="0.25"/>
    <row r="1672" s="84" customFormat="1" x14ac:dyDescent="0.25"/>
    <row r="1673" s="84" customFormat="1" x14ac:dyDescent="0.25"/>
    <row r="1674" s="84" customFormat="1" x14ac:dyDescent="0.25"/>
    <row r="1675" s="84" customFormat="1" x14ac:dyDescent="0.25"/>
    <row r="1676" s="84" customFormat="1" x14ac:dyDescent="0.25"/>
    <row r="1677" s="84" customFormat="1" x14ac:dyDescent="0.25"/>
    <row r="1678" s="84" customFormat="1" x14ac:dyDescent="0.25"/>
    <row r="1679" s="84" customFormat="1" x14ac:dyDescent="0.25"/>
    <row r="1680" s="84" customFormat="1" x14ac:dyDescent="0.25"/>
    <row r="1681" s="84" customFormat="1" x14ac:dyDescent="0.25"/>
    <row r="1682" s="84" customFormat="1" x14ac:dyDescent="0.25"/>
    <row r="1683" s="84" customFormat="1" x14ac:dyDescent="0.25"/>
    <row r="1684" s="84" customFormat="1" x14ac:dyDescent="0.25"/>
    <row r="1685" s="84" customFormat="1" x14ac:dyDescent="0.25"/>
    <row r="1686" s="84" customFormat="1" x14ac:dyDescent="0.25"/>
    <row r="1687" s="84" customFormat="1" x14ac:dyDescent="0.25"/>
    <row r="1688" s="84" customFormat="1" x14ac:dyDescent="0.25"/>
    <row r="1689" s="84" customFormat="1" x14ac:dyDescent="0.25"/>
    <row r="1690" s="84" customFormat="1" x14ac:dyDescent="0.25"/>
    <row r="1691" s="84" customFormat="1" x14ac:dyDescent="0.25"/>
    <row r="1692" s="84" customFormat="1" x14ac:dyDescent="0.25"/>
    <row r="1693" s="84" customFormat="1" x14ac:dyDescent="0.25"/>
    <row r="1694" s="84" customFormat="1" x14ac:dyDescent="0.25"/>
    <row r="1695" s="84" customFormat="1" x14ac:dyDescent="0.25"/>
    <row r="1696" s="84" customFormat="1" x14ac:dyDescent="0.25"/>
    <row r="1697" s="84" customFormat="1" x14ac:dyDescent="0.25"/>
    <row r="1698" s="84" customFormat="1" x14ac:dyDescent="0.25"/>
    <row r="1699" s="84" customFormat="1" x14ac:dyDescent="0.25"/>
    <row r="1700" s="84" customFormat="1" x14ac:dyDescent="0.25"/>
    <row r="1701" s="84" customFormat="1" x14ac:dyDescent="0.25"/>
    <row r="1702" s="84" customFormat="1" x14ac:dyDescent="0.25"/>
    <row r="1703" s="84" customFormat="1" x14ac:dyDescent="0.25"/>
    <row r="1704" s="84" customFormat="1" x14ac:dyDescent="0.25"/>
    <row r="1705" s="84" customFormat="1" x14ac:dyDescent="0.25"/>
    <row r="1706" s="84" customFormat="1" x14ac:dyDescent="0.25"/>
    <row r="1707" s="84" customFormat="1" x14ac:dyDescent="0.25"/>
    <row r="1708" s="84" customFormat="1" x14ac:dyDescent="0.25"/>
    <row r="1709" s="84" customFormat="1" x14ac:dyDescent="0.25"/>
    <row r="1710" s="84" customFormat="1" x14ac:dyDescent="0.25"/>
    <row r="1711" s="84" customFormat="1" x14ac:dyDescent="0.25"/>
    <row r="1712" s="84" customFormat="1" x14ac:dyDescent="0.25"/>
    <row r="1713" s="84" customFormat="1" x14ac:dyDescent="0.25"/>
    <row r="1714" s="84" customFormat="1" x14ac:dyDescent="0.25"/>
    <row r="1715" s="84" customFormat="1" x14ac:dyDescent="0.25"/>
    <row r="1716" s="84" customFormat="1" x14ac:dyDescent="0.25"/>
    <row r="1717" s="84" customFormat="1" x14ac:dyDescent="0.25"/>
    <row r="1718" s="84" customFormat="1" x14ac:dyDescent="0.25"/>
    <row r="1719" s="84" customFormat="1" x14ac:dyDescent="0.25"/>
    <row r="1720" s="84" customFormat="1" x14ac:dyDescent="0.25"/>
    <row r="1721" s="84" customFormat="1" x14ac:dyDescent="0.25"/>
    <row r="1722" s="84" customFormat="1" x14ac:dyDescent="0.25"/>
    <row r="1723" s="84" customFormat="1" x14ac:dyDescent="0.25"/>
    <row r="1724" s="84" customFormat="1" x14ac:dyDescent="0.25"/>
    <row r="1725" s="84" customFormat="1" x14ac:dyDescent="0.25"/>
    <row r="1726" s="84" customFormat="1" x14ac:dyDescent="0.25"/>
    <row r="1727" s="84" customFormat="1" x14ac:dyDescent="0.25"/>
    <row r="1728" s="84" customFormat="1" x14ac:dyDescent="0.25"/>
    <row r="1729" s="84" customFormat="1" x14ac:dyDescent="0.25"/>
    <row r="1730" s="84" customFormat="1" x14ac:dyDescent="0.25"/>
    <row r="1731" s="84" customFormat="1" x14ac:dyDescent="0.25"/>
    <row r="1732" s="84" customFormat="1" x14ac:dyDescent="0.25"/>
    <row r="1733" s="84" customFormat="1" x14ac:dyDescent="0.25"/>
    <row r="1734" s="84" customFormat="1" x14ac:dyDescent="0.25"/>
    <row r="1735" s="84" customFormat="1" x14ac:dyDescent="0.25"/>
    <row r="1736" s="84" customFormat="1" x14ac:dyDescent="0.25"/>
    <row r="1737" s="84" customFormat="1" x14ac:dyDescent="0.25"/>
    <row r="1738" s="84" customFormat="1" x14ac:dyDescent="0.25"/>
    <row r="1739" s="84" customFormat="1" x14ac:dyDescent="0.25"/>
    <row r="1740" s="84" customFormat="1" x14ac:dyDescent="0.25"/>
  </sheetData>
  <customSheetViews>
    <customSheetView guid="{CFED1871-9B9D-472F-82C9-C68C06036B2E}" scale="75" showGridLines="0">
      <pane xSplit="3" ySplit="7" topLeftCell="D8" activePane="bottomRight" state="frozen"/>
      <selection pane="bottomRight" activeCell="B11" sqref="B11:C13"/>
      <pageMargins left="0.7" right="0.7" top="0.75" bottom="0.75" header="0.3" footer="0.3"/>
    </customSheetView>
  </customSheetViews>
  <conditionalFormatting sqref="D112:AJ115">
    <cfRule type="cellIs" dxfId="20" priority="1" operator="not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/>
  <dimension ref="A1:AK1120"/>
  <sheetViews>
    <sheetView showGridLines="0" zoomScale="70" zoomScaleNormal="70" workbookViewId="0">
      <selection activeCell="C28" sqref="C28"/>
    </sheetView>
  </sheetViews>
  <sheetFormatPr defaultColWidth="11.44140625" defaultRowHeight="13.8" x14ac:dyDescent="0.25"/>
  <cols>
    <col min="1" max="1" width="2.77734375" style="42" customWidth="1"/>
    <col min="2" max="2" width="34.21875" style="42" customWidth="1"/>
    <col min="3" max="3" width="24.5546875" style="41" bestFit="1" customWidth="1"/>
    <col min="4" max="4" width="16" style="42" bestFit="1" customWidth="1"/>
    <col min="5" max="5" width="24.5546875" style="42" bestFit="1" customWidth="1"/>
    <col min="6" max="6" width="16.44140625" style="42" bestFit="1" customWidth="1"/>
    <col min="7" max="7" width="11.77734375" style="42" customWidth="1"/>
    <col min="8" max="8" width="34.77734375" style="42" customWidth="1"/>
    <col min="9" max="9" width="24.5546875" style="41" bestFit="1" customWidth="1"/>
    <col min="10" max="10" width="16" style="42" bestFit="1" customWidth="1"/>
    <col min="11" max="11" width="24.5546875" style="42" bestFit="1" customWidth="1"/>
    <col min="12" max="12" width="16.44140625" style="42" bestFit="1" customWidth="1"/>
    <col min="13" max="13" width="15.77734375" style="42" customWidth="1"/>
    <col min="14" max="14" width="16.21875" style="42" customWidth="1"/>
    <col min="15" max="36" width="11.44140625" style="42"/>
    <col min="37" max="37" width="13.21875" style="42" bestFit="1" customWidth="1"/>
    <col min="38" max="16384" width="11.44140625" style="42"/>
  </cols>
  <sheetData>
    <row r="1" spans="2:12" x14ac:dyDescent="0.25">
      <c r="H1" s="60"/>
    </row>
    <row r="2" spans="2:12" x14ac:dyDescent="0.25">
      <c r="B2" s="40" t="s">
        <v>1219</v>
      </c>
      <c r="H2" s="40"/>
    </row>
    <row r="3" spans="2:12" x14ac:dyDescent="0.25">
      <c r="B3" s="43" t="s">
        <v>1166</v>
      </c>
      <c r="H3" s="78"/>
    </row>
    <row r="4" spans="2:12" x14ac:dyDescent="0.25">
      <c r="B4" s="44">
        <v>44377</v>
      </c>
      <c r="H4" s="40"/>
    </row>
    <row r="5" spans="2:12" x14ac:dyDescent="0.25">
      <c r="B5" s="40" t="s">
        <v>554</v>
      </c>
      <c r="F5" s="54"/>
      <c r="H5" s="105"/>
    </row>
    <row r="7" spans="2:12" ht="15" customHeight="1" x14ac:dyDescent="0.25">
      <c r="B7" s="575" t="s">
        <v>555</v>
      </c>
      <c r="C7" s="575"/>
      <c r="D7" s="575"/>
      <c r="E7" s="575"/>
      <c r="F7" s="575"/>
      <c r="H7" s="575" t="s">
        <v>556</v>
      </c>
      <c r="I7" s="575"/>
      <c r="J7" s="575"/>
      <c r="K7" s="575"/>
      <c r="L7" s="575"/>
    </row>
    <row r="8" spans="2:12" ht="14.25" customHeight="1" x14ac:dyDescent="0.25">
      <c r="B8" s="575"/>
      <c r="C8" s="575"/>
      <c r="D8" s="575"/>
      <c r="E8" s="575"/>
      <c r="F8" s="575"/>
      <c r="H8" s="575"/>
      <c r="I8" s="575"/>
      <c r="J8" s="575"/>
      <c r="K8" s="575"/>
      <c r="L8" s="575"/>
    </row>
    <row r="9" spans="2:12" s="46" customFormat="1" x14ac:dyDescent="0.25">
      <c r="B9" s="573" t="s">
        <v>558</v>
      </c>
      <c r="C9" s="169">
        <v>44347</v>
      </c>
      <c r="D9" s="169">
        <v>44347</v>
      </c>
      <c r="E9" s="169">
        <v>44377</v>
      </c>
      <c r="F9" s="170">
        <v>44377</v>
      </c>
      <c r="G9" s="45"/>
      <c r="H9" s="573" t="s">
        <v>558</v>
      </c>
      <c r="I9" s="169">
        <v>44347</v>
      </c>
      <c r="J9" s="169">
        <v>44347</v>
      </c>
      <c r="K9" s="169">
        <v>44377</v>
      </c>
      <c r="L9" s="170">
        <v>44377</v>
      </c>
    </row>
    <row r="10" spans="2:12" ht="14.4" thickBot="1" x14ac:dyDescent="0.3">
      <c r="B10" s="574"/>
      <c r="C10" s="171" t="s">
        <v>559</v>
      </c>
      <c r="D10" s="171" t="s">
        <v>560</v>
      </c>
      <c r="E10" s="171" t="s">
        <v>559</v>
      </c>
      <c r="F10" s="172" t="s">
        <v>560</v>
      </c>
      <c r="H10" s="574"/>
      <c r="I10" s="171" t="s">
        <v>559</v>
      </c>
      <c r="J10" s="171" t="s">
        <v>560</v>
      </c>
      <c r="K10" s="171" t="s">
        <v>559</v>
      </c>
      <c r="L10" s="172" t="s">
        <v>560</v>
      </c>
    </row>
    <row r="11" spans="2:12" ht="14.4" thickTop="1" x14ac:dyDescent="0.25">
      <c r="B11" s="47"/>
      <c r="C11" s="153"/>
      <c r="D11" s="153"/>
      <c r="E11" s="134"/>
      <c r="F11" s="159"/>
      <c r="H11" s="47"/>
      <c r="I11" s="153"/>
      <c r="J11" s="153"/>
      <c r="K11" s="134"/>
      <c r="L11" s="159"/>
    </row>
    <row r="12" spans="2:12" s="4" customFormat="1" x14ac:dyDescent="0.25">
      <c r="B12" s="48" t="s">
        <v>1141</v>
      </c>
      <c r="C12" s="153">
        <v>12488761.060700001</v>
      </c>
      <c r="D12" s="153">
        <v>25.773863345606689</v>
      </c>
      <c r="E12" s="153">
        <v>12431832.022530001</v>
      </c>
      <c r="F12" s="159">
        <v>25.605863528607063</v>
      </c>
      <c r="H12" s="177" t="s">
        <v>1141</v>
      </c>
      <c r="I12" s="153">
        <v>11203337.74931</v>
      </c>
      <c r="J12" s="153">
        <v>25.89663407527711</v>
      </c>
      <c r="K12" s="153">
        <v>11139140.933630001</v>
      </c>
      <c r="L12" s="159">
        <v>25.709422193360098</v>
      </c>
    </row>
    <row r="13" spans="2:12" s="4" customFormat="1" x14ac:dyDescent="0.25">
      <c r="B13" s="48" t="s">
        <v>1140</v>
      </c>
      <c r="C13" s="153">
        <v>6910980.3496599998</v>
      </c>
      <c r="D13" s="153">
        <v>14.262636802046888</v>
      </c>
      <c r="E13" s="153">
        <v>6943076.9270299999</v>
      </c>
      <c r="F13" s="159">
        <v>14.300666220389452</v>
      </c>
      <c r="H13" s="177" t="s">
        <v>1140</v>
      </c>
      <c r="I13" s="153">
        <v>6105866.7227600003</v>
      </c>
      <c r="J13" s="153">
        <v>14.11377571308744</v>
      </c>
      <c r="K13" s="153">
        <v>6135813.0562500004</v>
      </c>
      <c r="L13" s="159">
        <v>14.161613476530075</v>
      </c>
    </row>
    <row r="14" spans="2:12" s="4" customFormat="1" x14ac:dyDescent="0.25">
      <c r="B14" s="48" t="s">
        <v>1139</v>
      </c>
      <c r="C14" s="153">
        <v>5843120.1765400004</v>
      </c>
      <c r="D14" s="153">
        <v>12.05882474731709</v>
      </c>
      <c r="E14" s="153">
        <v>5886460.7653900003</v>
      </c>
      <c r="F14" s="159">
        <v>12.124352287894059</v>
      </c>
      <c r="H14" s="177" t="s">
        <v>1139</v>
      </c>
      <c r="I14" s="153">
        <v>5291284.1397700002</v>
      </c>
      <c r="J14" s="153">
        <v>12.230859429760601</v>
      </c>
      <c r="K14" s="153">
        <v>5329580.1770200003</v>
      </c>
      <c r="L14" s="159">
        <v>12.300807369327186</v>
      </c>
    </row>
    <row r="15" spans="2:12" s="4" customFormat="1" x14ac:dyDescent="0.25">
      <c r="B15" s="48" t="s">
        <v>1142</v>
      </c>
      <c r="C15" s="153">
        <v>5513520.4503999995</v>
      </c>
      <c r="D15" s="153">
        <v>11.3786084905569</v>
      </c>
      <c r="E15" s="153">
        <v>5466860.9192300001</v>
      </c>
      <c r="F15" s="159">
        <v>11.260101839695762</v>
      </c>
      <c r="H15" s="177" t="s">
        <v>1142</v>
      </c>
      <c r="I15" s="153">
        <v>5051121.8871800005</v>
      </c>
      <c r="J15" s="153">
        <v>11.675721834770165</v>
      </c>
      <c r="K15" s="153">
        <v>5002718.11063</v>
      </c>
      <c r="L15" s="159">
        <v>11.546401359574322</v>
      </c>
    </row>
    <row r="16" spans="2:12" s="4" customFormat="1" x14ac:dyDescent="0.25">
      <c r="B16" s="48" t="s">
        <v>1148</v>
      </c>
      <c r="C16" s="153">
        <v>3996493.8127299999</v>
      </c>
      <c r="D16" s="153">
        <v>8.2478225734500672</v>
      </c>
      <c r="E16" s="153">
        <v>4073459.5202500001</v>
      </c>
      <c r="F16" s="159">
        <v>8.3901108361018313</v>
      </c>
      <c r="H16" s="177" t="s">
        <v>1148</v>
      </c>
      <c r="I16" s="153">
        <v>3602493.4123499999</v>
      </c>
      <c r="J16" s="153">
        <v>8.3272017452093756</v>
      </c>
      <c r="K16" s="153">
        <v>3676103.5316400002</v>
      </c>
      <c r="L16" s="159">
        <v>8.4845409789277131</v>
      </c>
    </row>
    <row r="17" spans="2:12" s="4" customFormat="1" x14ac:dyDescent="0.25">
      <c r="B17" s="48" t="s">
        <v>1145</v>
      </c>
      <c r="C17" s="153">
        <v>3955340.8478999999</v>
      </c>
      <c r="D17" s="153">
        <v>8.1628925402274177</v>
      </c>
      <c r="E17" s="153">
        <v>3992092.8854700001</v>
      </c>
      <c r="F17" s="159">
        <v>8.2225198533582695</v>
      </c>
      <c r="H17" s="177" t="s">
        <v>1145</v>
      </c>
      <c r="I17" s="153">
        <v>3590886.6052100002</v>
      </c>
      <c r="J17" s="153">
        <v>8.3003724873566966</v>
      </c>
      <c r="K17" s="153">
        <v>3624031.2351099998</v>
      </c>
      <c r="L17" s="159">
        <v>8.364356786623814</v>
      </c>
    </row>
    <row r="18" spans="2:12" s="4" customFormat="1" x14ac:dyDescent="0.25">
      <c r="B18" s="48" t="s">
        <v>1144</v>
      </c>
      <c r="C18" s="89">
        <v>2181046.0549699999</v>
      </c>
      <c r="D18" s="153">
        <v>4.5011657039517843</v>
      </c>
      <c r="E18" s="153">
        <v>2200383.1594699998</v>
      </c>
      <c r="F18" s="159">
        <v>4.5321325762707456</v>
      </c>
      <c r="H18" s="177" t="s">
        <v>1144</v>
      </c>
      <c r="I18" s="89">
        <v>1978831.5271700001</v>
      </c>
      <c r="J18" s="153">
        <v>4.5740900705148686</v>
      </c>
      <c r="K18" s="153">
        <v>1997063.4014600001</v>
      </c>
      <c r="L18" s="159">
        <v>4.6092734117433656</v>
      </c>
    </row>
    <row r="19" spans="2:12" s="4" customFormat="1" x14ac:dyDescent="0.25">
      <c r="B19" s="48" t="s">
        <v>1213</v>
      </c>
      <c r="C19" s="153">
        <v>2156759.19496</v>
      </c>
      <c r="D19" s="153">
        <v>4.4510433412971384</v>
      </c>
      <c r="E19" s="153">
        <v>2164116.44423</v>
      </c>
      <c r="F19" s="159">
        <v>4.4574339671370851</v>
      </c>
      <c r="H19" s="48" t="s">
        <v>1213</v>
      </c>
      <c r="I19" s="89">
        <v>1702496.3099700001</v>
      </c>
      <c r="J19" s="153">
        <v>3.9353382840321873</v>
      </c>
      <c r="K19" s="153">
        <v>1706985.1725600001</v>
      </c>
      <c r="L19" s="159">
        <v>3.9397654397796842</v>
      </c>
    </row>
    <row r="20" spans="2:12" s="4" customFormat="1" x14ac:dyDescent="0.25">
      <c r="B20" s="48" t="s">
        <v>1147</v>
      </c>
      <c r="C20" s="153">
        <v>937473.78795000003</v>
      </c>
      <c r="D20" s="153">
        <v>1.9347252448240253</v>
      </c>
      <c r="E20" s="153">
        <v>931662.99453000003</v>
      </c>
      <c r="F20" s="159">
        <v>1.9189477021049413</v>
      </c>
      <c r="H20" s="177" t="s">
        <v>1147</v>
      </c>
      <c r="I20" s="89">
        <v>852386.92226999998</v>
      </c>
      <c r="J20" s="153">
        <v>1.9703014146777258</v>
      </c>
      <c r="K20" s="153">
        <v>845750.90951000003</v>
      </c>
      <c r="L20" s="159">
        <v>1.9520147318869647</v>
      </c>
    </row>
    <row r="21" spans="2:12" s="4" customFormat="1" x14ac:dyDescent="0.25">
      <c r="B21" s="48" t="s">
        <v>1149</v>
      </c>
      <c r="C21" s="153">
        <v>906507.89847000001</v>
      </c>
      <c r="D21" s="153">
        <v>1.8708189373885984</v>
      </c>
      <c r="E21" s="153">
        <v>904506.81891000003</v>
      </c>
      <c r="F21" s="159">
        <v>1.8630140854324813</v>
      </c>
      <c r="H21" s="177" t="s">
        <v>1149</v>
      </c>
      <c r="I21" s="89">
        <v>841288.90635000006</v>
      </c>
      <c r="J21" s="153">
        <v>1.9446482331283668</v>
      </c>
      <c r="K21" s="153">
        <v>839031.46412999998</v>
      </c>
      <c r="L21" s="159">
        <v>1.9365060800789886</v>
      </c>
    </row>
    <row r="22" spans="2:12" s="4" customFormat="1" x14ac:dyDescent="0.25">
      <c r="B22" s="48" t="s">
        <v>1146</v>
      </c>
      <c r="C22" s="153">
        <v>756589.65037000005</v>
      </c>
      <c r="D22" s="153">
        <v>1.561422959616118</v>
      </c>
      <c r="E22" s="153">
        <v>760894.55287000001</v>
      </c>
      <c r="F22" s="159">
        <v>1.5672156802907522</v>
      </c>
      <c r="H22" s="177" t="s">
        <v>1146</v>
      </c>
      <c r="I22" s="89">
        <v>604664.40670000005</v>
      </c>
      <c r="J22" s="153">
        <v>1.3976881915944059</v>
      </c>
      <c r="K22" s="153">
        <v>608711.32681999996</v>
      </c>
      <c r="L22" s="159">
        <v>1.4049213120060517</v>
      </c>
    </row>
    <row r="23" spans="2:12" s="4" customFormat="1" x14ac:dyDescent="0.25">
      <c r="B23" s="48" t="s">
        <v>1150</v>
      </c>
      <c r="C23" s="153">
        <v>627612.08299999998</v>
      </c>
      <c r="D23" s="153">
        <v>1.2952436180556481</v>
      </c>
      <c r="E23" s="153">
        <v>581301.74100000004</v>
      </c>
      <c r="F23" s="159">
        <v>1.1973080895890755</v>
      </c>
      <c r="H23" s="177" t="s">
        <v>1150</v>
      </c>
      <c r="I23" s="153">
        <v>544654.90899999999</v>
      </c>
      <c r="J23" s="153">
        <v>1.2589756009582989</v>
      </c>
      <c r="K23" s="153">
        <v>497954.58399999997</v>
      </c>
      <c r="L23" s="159">
        <v>1.1492919166256623</v>
      </c>
    </row>
    <row r="24" spans="2:12" s="4" customFormat="1" x14ac:dyDescent="0.25">
      <c r="B24" s="48" t="s">
        <v>1151</v>
      </c>
      <c r="C24" s="153">
        <v>585880.52332000004</v>
      </c>
      <c r="D24" s="153">
        <v>1.2091195012466536</v>
      </c>
      <c r="E24" s="153">
        <v>591900.38402</v>
      </c>
      <c r="F24" s="159">
        <v>1.219138130910959</v>
      </c>
      <c r="H24" s="177" t="s">
        <v>1151</v>
      </c>
      <c r="I24" s="153">
        <v>524807.62789</v>
      </c>
      <c r="J24" s="153">
        <v>1.2130984000922904</v>
      </c>
      <c r="K24" s="153">
        <v>530384.61667000002</v>
      </c>
      <c r="L24" s="159">
        <v>1.2241412615280425</v>
      </c>
    </row>
    <row r="25" spans="2:12" s="4" customFormat="1" ht="13.5" customHeight="1" x14ac:dyDescent="0.25">
      <c r="B25" s="48" t="s">
        <v>1152</v>
      </c>
      <c r="C25" s="153">
        <v>501497.15388</v>
      </c>
      <c r="D25" s="153">
        <v>1.0349720880630995</v>
      </c>
      <c r="E25" s="153">
        <v>518795.28318000003</v>
      </c>
      <c r="F25" s="159">
        <v>1.0685634423243011</v>
      </c>
      <c r="H25" s="177" t="s">
        <v>1152</v>
      </c>
      <c r="I25" s="153">
        <v>443889.02113000001</v>
      </c>
      <c r="J25" s="153">
        <v>1.0260541820177238</v>
      </c>
      <c r="K25" s="153">
        <v>461144.59597000002</v>
      </c>
      <c r="L25" s="159">
        <v>1.0643335227212769</v>
      </c>
    </row>
    <row r="26" spans="2:12" s="4" customFormat="1" x14ac:dyDescent="0.25">
      <c r="B26" s="48" t="s">
        <v>1154</v>
      </c>
      <c r="C26" s="153">
        <v>249803.52098</v>
      </c>
      <c r="D26" s="153">
        <v>0.51553567096823272</v>
      </c>
      <c r="E26" s="153">
        <v>253923.18901999999</v>
      </c>
      <c r="F26" s="159">
        <v>0.52300598278769295</v>
      </c>
      <c r="H26" s="177" t="s">
        <v>1154</v>
      </c>
      <c r="I26" s="153">
        <v>225631.08119</v>
      </c>
      <c r="J26" s="153">
        <v>0.52154863812317342</v>
      </c>
      <c r="K26" s="153">
        <v>229728.00322000001</v>
      </c>
      <c r="L26" s="159">
        <v>0.53021810744752607</v>
      </c>
    </row>
    <row r="27" spans="2:12" s="4" customFormat="1" x14ac:dyDescent="0.25">
      <c r="B27" s="48" t="s">
        <v>1160</v>
      </c>
      <c r="C27" s="153">
        <v>206767.0809</v>
      </c>
      <c r="D27" s="153">
        <v>0.42671858814375457</v>
      </c>
      <c r="E27" s="153">
        <v>210689.06341999999</v>
      </c>
      <c r="F27" s="159">
        <v>0.4339565878243461</v>
      </c>
      <c r="H27" s="177" t="s">
        <v>1160</v>
      </c>
      <c r="I27" s="153">
        <v>183303.00184000001</v>
      </c>
      <c r="J27" s="153">
        <v>0.42370683360346645</v>
      </c>
      <c r="K27" s="153">
        <v>186013.95879</v>
      </c>
      <c r="L27" s="159">
        <v>0.42932497477899728</v>
      </c>
    </row>
    <row r="28" spans="2:12" s="4" customFormat="1" x14ac:dyDescent="0.25">
      <c r="B28" s="48" t="s">
        <v>1157</v>
      </c>
      <c r="C28" s="153">
        <v>191961.16462999998</v>
      </c>
      <c r="D28" s="153">
        <v>0.39616266183571403</v>
      </c>
      <c r="E28" s="153">
        <v>191415.26759</v>
      </c>
      <c r="F28" s="159">
        <v>0.39425832092315138</v>
      </c>
      <c r="H28" s="177" t="s">
        <v>1157</v>
      </c>
      <c r="I28" s="153">
        <v>160979.94478999998</v>
      </c>
      <c r="J28" s="153">
        <v>0.37210685038409153</v>
      </c>
      <c r="K28" s="153">
        <v>160334.86251000001</v>
      </c>
      <c r="L28" s="159">
        <v>0.3700569637411551</v>
      </c>
    </row>
    <row r="29" spans="2:12" s="4" customFormat="1" x14ac:dyDescent="0.25">
      <c r="B29" s="48" t="s">
        <v>1293</v>
      </c>
      <c r="C29" s="153">
        <v>116485.5742</v>
      </c>
      <c r="D29" s="153">
        <v>0.24039880790201049</v>
      </c>
      <c r="E29" s="153">
        <v>116797.80219</v>
      </c>
      <c r="F29" s="159">
        <v>0.24056861272726116</v>
      </c>
      <c r="H29" s="177" t="s">
        <v>1293</v>
      </c>
      <c r="I29" s="153">
        <v>96338.49487000001</v>
      </c>
      <c r="J29" s="153">
        <v>0.22268745304630358</v>
      </c>
      <c r="K29" s="153">
        <v>96581.366030000005</v>
      </c>
      <c r="L29" s="159">
        <v>0.22291226316925192</v>
      </c>
    </row>
    <row r="30" spans="2:12" s="4" customFormat="1" x14ac:dyDescent="0.25">
      <c r="B30" s="48" t="s">
        <v>1292</v>
      </c>
      <c r="C30" s="153">
        <v>87922.16807</v>
      </c>
      <c r="D30" s="153">
        <v>0.18145066062771067</v>
      </c>
      <c r="E30" s="153">
        <v>88150.054480000006</v>
      </c>
      <c r="F30" s="159">
        <v>0.18156280272799274</v>
      </c>
      <c r="H30" s="177" t="s">
        <v>1292</v>
      </c>
      <c r="I30" s="153">
        <v>76730.350890000002</v>
      </c>
      <c r="J30" s="153">
        <v>0.17736302019354222</v>
      </c>
      <c r="K30" s="153">
        <v>77331.473110000006</v>
      </c>
      <c r="L30" s="159">
        <v>0.17848301793337398</v>
      </c>
    </row>
    <row r="31" spans="2:12" s="4" customFormat="1" x14ac:dyDescent="0.25">
      <c r="B31" s="48" t="s">
        <v>1294</v>
      </c>
      <c r="C31" s="153">
        <v>84086.128150000004</v>
      </c>
      <c r="D31" s="153">
        <v>0.17353397712277135</v>
      </c>
      <c r="E31" s="153">
        <v>86007.614029999997</v>
      </c>
      <c r="F31" s="159">
        <v>0.1771500148394943</v>
      </c>
      <c r="H31" s="48" t="s">
        <v>1294</v>
      </c>
      <c r="I31" s="153">
        <v>66138.979170000006</v>
      </c>
      <c r="J31" s="153">
        <v>0.15288095208799296</v>
      </c>
      <c r="K31" s="153">
        <v>68039.968840000001</v>
      </c>
      <c r="L31" s="159">
        <v>0.15703798841878711</v>
      </c>
    </row>
    <row r="32" spans="2:12" s="4" customFormat="1" x14ac:dyDescent="0.25">
      <c r="B32" s="48" t="s">
        <v>1155</v>
      </c>
      <c r="C32" s="153">
        <v>55291.887360000001</v>
      </c>
      <c r="D32" s="153">
        <v>0.11410944144185917</v>
      </c>
      <c r="E32" s="153">
        <v>56885.625269999997</v>
      </c>
      <c r="F32" s="159">
        <v>0.11716740982047694</v>
      </c>
      <c r="H32" s="177" t="s">
        <v>1155</v>
      </c>
      <c r="I32" s="153">
        <v>42576.809649999996</v>
      </c>
      <c r="J32" s="153">
        <v>9.8416747247192904E-2</v>
      </c>
      <c r="K32" s="153">
        <v>44165.220800000003</v>
      </c>
      <c r="L32" s="159">
        <v>0.1019344592707426</v>
      </c>
    </row>
    <row r="33" spans="1:37" s="4" customFormat="1" x14ac:dyDescent="0.25">
      <c r="B33" s="48" t="s">
        <v>1156</v>
      </c>
      <c r="C33" s="153">
        <v>39848.420090000007</v>
      </c>
      <c r="D33" s="153">
        <v>8.2237759930401125E-2</v>
      </c>
      <c r="E33" s="153">
        <v>38420.327160000001</v>
      </c>
      <c r="F33" s="159">
        <v>7.9134406916092262E-2</v>
      </c>
      <c r="H33" s="177" t="s">
        <v>1156</v>
      </c>
      <c r="I33" s="153">
        <v>28457.196769999999</v>
      </c>
      <c r="J33" s="153">
        <v>6.5779112265559908E-2</v>
      </c>
      <c r="K33" s="153">
        <v>27028.832340000001</v>
      </c>
      <c r="L33" s="159">
        <v>6.2383236388064429E-2</v>
      </c>
    </row>
    <row r="34" spans="1:37" s="4" customFormat="1" x14ac:dyDescent="0.25">
      <c r="B34" s="48" t="s">
        <v>1159</v>
      </c>
      <c r="C34" s="153">
        <v>31660.181649999999</v>
      </c>
      <c r="D34" s="153">
        <v>6.5339163058536959E-2</v>
      </c>
      <c r="E34" s="153">
        <v>32202.589370000002</v>
      </c>
      <c r="F34" s="159">
        <v>6.6327722831327582E-2</v>
      </c>
      <c r="H34" s="177" t="s">
        <v>1158</v>
      </c>
      <c r="I34" s="153">
        <v>23411.312399999999</v>
      </c>
      <c r="J34" s="153">
        <v>5.4115497007321517E-2</v>
      </c>
      <c r="K34" s="153">
        <v>22731.572230000002</v>
      </c>
      <c r="L34" s="159">
        <v>5.2465050138249932E-2</v>
      </c>
    </row>
    <row r="35" spans="1:37" s="4" customFormat="1" x14ac:dyDescent="0.25">
      <c r="B35" s="48" t="s">
        <v>1158</v>
      </c>
      <c r="C35" s="153">
        <v>29728.862699999998</v>
      </c>
      <c r="D35" s="153">
        <v>6.1353375320894833E-2</v>
      </c>
      <c r="E35" s="153">
        <v>28887.631249999999</v>
      </c>
      <c r="F35" s="159">
        <v>5.9499898495386026E-2</v>
      </c>
      <c r="H35" s="177" t="s">
        <v>1159</v>
      </c>
      <c r="I35" s="153">
        <v>20175.21934</v>
      </c>
      <c r="J35" s="153">
        <v>4.6635233564087809E-2</v>
      </c>
      <c r="K35" s="153">
        <v>20707.785240000001</v>
      </c>
      <c r="L35" s="159">
        <v>4.7794098000616465E-2</v>
      </c>
    </row>
    <row r="36" spans="1:37" s="4" customFormat="1" x14ac:dyDescent="0.25">
      <c r="B36" s="48"/>
      <c r="C36" s="134"/>
      <c r="D36" s="153"/>
      <c r="E36" s="134"/>
      <c r="F36" s="159"/>
      <c r="H36" s="48"/>
      <c r="I36" s="153"/>
      <c r="J36" s="153"/>
      <c r="K36" s="153"/>
      <c r="L36" s="159"/>
    </row>
    <row r="37" spans="1:37" s="5" customFormat="1" x14ac:dyDescent="0.25">
      <c r="B37" s="155" t="s">
        <v>1162</v>
      </c>
      <c r="C37" s="161">
        <v>48455138.033579998</v>
      </c>
      <c r="D37" s="160">
        <v>100</v>
      </c>
      <c r="E37" s="161">
        <v>48550723.581890002</v>
      </c>
      <c r="F37" s="162">
        <v>100</v>
      </c>
      <c r="H37" s="155" t="s">
        <v>1162</v>
      </c>
      <c r="I37" s="161">
        <v>43261752.537970006</v>
      </c>
      <c r="J37" s="160">
        <v>100</v>
      </c>
      <c r="K37" s="161">
        <v>43327076.15851</v>
      </c>
      <c r="L37" s="162">
        <v>100</v>
      </c>
    </row>
    <row r="38" spans="1:37" s="4" customFormat="1" x14ac:dyDescent="0.25">
      <c r="A38" s="8"/>
      <c r="B38" s="8"/>
      <c r="C38" s="134"/>
      <c r="D38" s="153"/>
      <c r="E38" s="134"/>
      <c r="F38" s="153"/>
      <c r="G38" s="8"/>
      <c r="H38" s="8"/>
      <c r="I38" s="153"/>
      <c r="J38" s="153"/>
      <c r="K38" s="153"/>
      <c r="L38" s="153"/>
    </row>
    <row r="39" spans="1:37" s="4" customFormat="1" x14ac:dyDescent="0.25">
      <c r="B39" s="154" t="s">
        <v>1143</v>
      </c>
      <c r="C39" s="164">
        <v>30756382.037300002</v>
      </c>
      <c r="D39" s="163">
        <v>63.473933385527573</v>
      </c>
      <c r="E39" s="164">
        <v>30728230.634180002</v>
      </c>
      <c r="F39" s="174">
        <v>63.290983876586338</v>
      </c>
      <c r="H39" s="154" t="s">
        <v>1143</v>
      </c>
      <c r="I39" s="164">
        <v>27651610.499020003</v>
      </c>
      <c r="J39" s="163">
        <v>63.91699105289532</v>
      </c>
      <c r="K39" s="164">
        <v>27607252.27753</v>
      </c>
      <c r="L39" s="174">
        <v>63.718244398791668</v>
      </c>
    </row>
    <row r="40" spans="1:37" s="4" customFormat="1" x14ac:dyDescent="0.25">
      <c r="B40" s="48" t="s">
        <v>1153</v>
      </c>
      <c r="C40" s="153">
        <v>16103703.853669997</v>
      </c>
      <c r="D40" s="153">
        <v>33.234254420057447</v>
      </c>
      <c r="E40" s="153">
        <v>16200318.500750002</v>
      </c>
      <c r="F40" s="159">
        <v>33.367820921196142</v>
      </c>
      <c r="H40" s="48" t="s">
        <v>1153</v>
      </c>
      <c r="I40" s="153">
        <v>14242510.626910001</v>
      </c>
      <c r="J40" s="153">
        <v>32.921714427564218</v>
      </c>
      <c r="K40" s="153">
        <v>14326016.241899999</v>
      </c>
      <c r="L40" s="159">
        <v>33.064811919200281</v>
      </c>
    </row>
    <row r="41" spans="1:37" s="4" customFormat="1" x14ac:dyDescent="0.25">
      <c r="B41" s="48" t="s">
        <v>1161</v>
      </c>
      <c r="C41" s="153">
        <v>1595052.1426099997</v>
      </c>
      <c r="D41" s="153">
        <v>3.2918121944149852</v>
      </c>
      <c r="E41" s="153">
        <v>1622174.4469599999</v>
      </c>
      <c r="F41" s="159">
        <v>3.3411952022175222</v>
      </c>
      <c r="H41" s="48" t="s">
        <v>1161</v>
      </c>
      <c r="I41" s="153">
        <v>1367631.4120400001</v>
      </c>
      <c r="J41" s="153">
        <v>3.1612945195404563</v>
      </c>
      <c r="K41" s="153">
        <v>1393807.6390800001</v>
      </c>
      <c r="L41" s="159">
        <v>3.2169436820080421</v>
      </c>
    </row>
    <row r="42" spans="1:37" s="5" customFormat="1" x14ac:dyDescent="0.25">
      <c r="B42" s="166" t="s">
        <v>364</v>
      </c>
      <c r="C42" s="167">
        <v>0</v>
      </c>
      <c r="D42" s="167">
        <v>-4.8849813083506888E-15</v>
      </c>
      <c r="E42" s="167">
        <v>0</v>
      </c>
      <c r="F42" s="168">
        <v>0</v>
      </c>
      <c r="H42" s="166" t="s">
        <v>364</v>
      </c>
      <c r="I42" s="167">
        <v>2.5611370801925659E-9</v>
      </c>
      <c r="J42" s="167">
        <v>5.773159728050814E-15</v>
      </c>
      <c r="K42" s="167">
        <v>0</v>
      </c>
      <c r="L42" s="168">
        <v>8.4376949871511897E-15</v>
      </c>
      <c r="AK42" s="4"/>
    </row>
    <row r="43" spans="1:37" s="4" customFormat="1" x14ac:dyDescent="0.25">
      <c r="B43" s="8"/>
      <c r="C43" s="49"/>
      <c r="D43" s="50"/>
      <c r="E43" s="51"/>
      <c r="F43" s="50"/>
      <c r="H43" s="8"/>
      <c r="I43" s="49"/>
      <c r="J43" s="50"/>
      <c r="K43" s="52"/>
      <c r="L43" s="50"/>
    </row>
    <row r="44" spans="1:37" s="4" customFormat="1" x14ac:dyDescent="0.25">
      <c r="B44" s="575" t="s">
        <v>7</v>
      </c>
      <c r="C44" s="575"/>
      <c r="D44" s="575"/>
      <c r="E44" s="575"/>
      <c r="F44" s="575"/>
      <c r="H44" s="575" t="s">
        <v>33</v>
      </c>
      <c r="I44" s="575"/>
      <c r="J44" s="575"/>
      <c r="K44" s="575"/>
      <c r="L44" s="575"/>
    </row>
    <row r="45" spans="1:37" s="4" customFormat="1" x14ac:dyDescent="0.25">
      <c r="B45" s="575"/>
      <c r="C45" s="575"/>
      <c r="D45" s="575"/>
      <c r="E45" s="575"/>
      <c r="F45" s="575"/>
      <c r="H45" s="575"/>
      <c r="I45" s="575"/>
      <c r="J45" s="575"/>
      <c r="K45" s="575"/>
      <c r="L45" s="575"/>
      <c r="AK45" s="4">
        <v>0</v>
      </c>
    </row>
    <row r="46" spans="1:37" s="4" customFormat="1" x14ac:dyDescent="0.25">
      <c r="B46" s="573" t="s">
        <v>558</v>
      </c>
      <c r="C46" s="169">
        <v>44347</v>
      </c>
      <c r="D46" s="169">
        <v>44347</v>
      </c>
      <c r="E46" s="169">
        <v>44377</v>
      </c>
      <c r="F46" s="170">
        <v>44377</v>
      </c>
      <c r="H46" s="573" t="s">
        <v>558</v>
      </c>
      <c r="I46" s="169">
        <v>44347</v>
      </c>
      <c r="J46" s="169">
        <v>44347</v>
      </c>
      <c r="K46" s="169">
        <v>44377</v>
      </c>
      <c r="L46" s="170">
        <v>44377</v>
      </c>
    </row>
    <row r="47" spans="1:37" s="4" customFormat="1" ht="14.4" thickBot="1" x14ac:dyDescent="0.3">
      <c r="B47" s="574"/>
      <c r="C47" s="171" t="s">
        <v>559</v>
      </c>
      <c r="D47" s="171" t="s">
        <v>560</v>
      </c>
      <c r="E47" s="171" t="s">
        <v>559</v>
      </c>
      <c r="F47" s="172" t="s">
        <v>560</v>
      </c>
      <c r="H47" s="574"/>
      <c r="I47" s="171" t="s">
        <v>559</v>
      </c>
      <c r="J47" s="171" t="s">
        <v>560</v>
      </c>
      <c r="K47" s="171" t="s">
        <v>559</v>
      </c>
      <c r="L47" s="172" t="s">
        <v>560</v>
      </c>
    </row>
    <row r="48" spans="1:37" s="4" customFormat="1" ht="14.4" thickTop="1" x14ac:dyDescent="0.25">
      <c r="B48" s="47"/>
      <c r="C48" s="153"/>
      <c r="D48" s="153"/>
      <c r="E48" s="134"/>
      <c r="F48" s="159"/>
      <c r="H48" s="47"/>
      <c r="I48" s="153"/>
      <c r="J48" s="153"/>
      <c r="K48" s="134"/>
      <c r="L48" s="159"/>
    </row>
    <row r="49" spans="2:12" s="4" customFormat="1" x14ac:dyDescent="0.25">
      <c r="B49" s="48" t="s">
        <v>1141</v>
      </c>
      <c r="C49" s="153">
        <v>1250656.03217</v>
      </c>
      <c r="D49" s="153">
        <v>24.762069307803174</v>
      </c>
      <c r="E49" s="153">
        <v>1250006.51954</v>
      </c>
      <c r="F49" s="159">
        <v>24.754424026851023</v>
      </c>
      <c r="H49" s="48" t="s">
        <v>1141</v>
      </c>
      <c r="I49" s="153">
        <v>2528689.2912000003</v>
      </c>
      <c r="J49" s="153">
        <v>31.316559438913654</v>
      </c>
      <c r="K49" s="153">
        <v>2374078.2181500001</v>
      </c>
      <c r="L49" s="159">
        <v>29.27877380593528</v>
      </c>
    </row>
    <row r="50" spans="2:12" s="4" customFormat="1" x14ac:dyDescent="0.25">
      <c r="B50" s="48" t="s">
        <v>1140</v>
      </c>
      <c r="C50" s="153">
        <v>790016.30079000001</v>
      </c>
      <c r="D50" s="153">
        <v>15.641741527055746</v>
      </c>
      <c r="E50" s="153">
        <v>789845.89754999999</v>
      </c>
      <c r="F50" s="159">
        <v>15.641662629900999</v>
      </c>
      <c r="H50" s="48" t="s">
        <v>1139</v>
      </c>
      <c r="I50" s="153">
        <v>1081089.3087199999</v>
      </c>
      <c r="J50" s="153">
        <v>13.388753498947054</v>
      </c>
      <c r="K50" s="153">
        <v>1135770.17821</v>
      </c>
      <c r="L50" s="159">
        <v>14.007103004908799</v>
      </c>
    </row>
    <row r="51" spans="2:12" s="4" customFormat="1" x14ac:dyDescent="0.25">
      <c r="B51" s="48" t="s">
        <v>1139</v>
      </c>
      <c r="C51" s="153">
        <v>526882.87916000001</v>
      </c>
      <c r="D51" s="153">
        <v>10.43189337056776</v>
      </c>
      <c r="E51" s="153">
        <v>526748.55645999999</v>
      </c>
      <c r="F51" s="159">
        <v>10.431431291207165</v>
      </c>
      <c r="H51" s="48" t="s">
        <v>1140</v>
      </c>
      <c r="I51" s="153">
        <v>888855.34728999995</v>
      </c>
      <c r="J51" s="153">
        <v>11.008031478155184</v>
      </c>
      <c r="K51" s="153">
        <v>953850.35832</v>
      </c>
      <c r="L51" s="159">
        <v>11.763542023364398</v>
      </c>
    </row>
    <row r="52" spans="2:12" s="4" customFormat="1" x14ac:dyDescent="0.25">
      <c r="B52" s="48" t="s">
        <v>1142</v>
      </c>
      <c r="C52" s="153">
        <v>447588.57279000001</v>
      </c>
      <c r="D52" s="153">
        <v>8.8619244426273696</v>
      </c>
      <c r="E52" s="153">
        <v>446393.66830999998</v>
      </c>
      <c r="F52" s="159">
        <v>8.8401284117411549</v>
      </c>
      <c r="H52" s="48" t="s">
        <v>1142</v>
      </c>
      <c r="I52" s="153">
        <v>711389.14308000007</v>
      </c>
      <c r="J52" s="153">
        <v>8.8102007870213388</v>
      </c>
      <c r="K52" s="153">
        <v>768824.94028999994</v>
      </c>
      <c r="L52" s="159">
        <v>9.4816806586320972</v>
      </c>
    </row>
    <row r="53" spans="2:12" s="4" customFormat="1" x14ac:dyDescent="0.25">
      <c r="B53" s="48" t="s">
        <v>1213</v>
      </c>
      <c r="C53" s="153">
        <v>441103.21130000002</v>
      </c>
      <c r="D53" s="153">
        <v>8.7335190565174106</v>
      </c>
      <c r="E53" s="153">
        <v>440790.54051000002</v>
      </c>
      <c r="F53" s="159">
        <v>8.7291672293235791</v>
      </c>
      <c r="H53" s="48" t="s">
        <v>1148</v>
      </c>
      <c r="I53" s="153">
        <v>699781.57577</v>
      </c>
      <c r="J53" s="153">
        <v>8.6664468379419315</v>
      </c>
      <c r="K53" s="153">
        <v>711558.16674000002</v>
      </c>
      <c r="L53" s="159">
        <v>8.7754272182240829</v>
      </c>
    </row>
    <row r="54" spans="2:12" s="4" customFormat="1" x14ac:dyDescent="0.25">
      <c r="B54" s="48" t="s">
        <v>1148</v>
      </c>
      <c r="C54" s="153">
        <v>379679.35429000005</v>
      </c>
      <c r="D54" s="153">
        <v>7.5173718783079293</v>
      </c>
      <c r="E54" s="153">
        <v>379678.73031999997</v>
      </c>
      <c r="F54" s="159">
        <v>7.5189434114122946</v>
      </c>
      <c r="H54" s="48" t="s">
        <v>1145</v>
      </c>
      <c r="I54" s="153">
        <v>585806.60661000002</v>
      </c>
      <c r="J54" s="153">
        <v>7.2549235208349634</v>
      </c>
      <c r="K54" s="153">
        <v>619135.46155999997</v>
      </c>
      <c r="L54" s="159">
        <v>7.6356065253715393</v>
      </c>
    </row>
    <row r="55" spans="2:12" s="4" customFormat="1" x14ac:dyDescent="0.25">
      <c r="B55" s="48" t="s">
        <v>1145</v>
      </c>
      <c r="C55" s="153">
        <v>350694.47087999998</v>
      </c>
      <c r="D55" s="153">
        <v>6.9434925114673947</v>
      </c>
      <c r="E55" s="153">
        <v>350849.77489</v>
      </c>
      <c r="F55" s="159">
        <v>6.9480310395088036</v>
      </c>
      <c r="H55" s="48" t="s">
        <v>1144</v>
      </c>
      <c r="I55" s="153">
        <v>429683.17907999997</v>
      </c>
      <c r="J55" s="153">
        <v>5.3214125058340018</v>
      </c>
      <c r="K55" s="153">
        <v>475364.99011999997</v>
      </c>
      <c r="L55" s="159">
        <v>5.8625296818694617</v>
      </c>
    </row>
    <row r="56" spans="2:12" s="4" customFormat="1" x14ac:dyDescent="0.25">
      <c r="B56" s="48" t="s">
        <v>1144</v>
      </c>
      <c r="C56" s="153">
        <v>199127.46234</v>
      </c>
      <c r="D56" s="153">
        <v>3.9425772528315828</v>
      </c>
      <c r="E56" s="153">
        <v>199123.79633000001</v>
      </c>
      <c r="F56" s="159">
        <v>3.9433353435653089</v>
      </c>
      <c r="H56" s="48" t="s">
        <v>1213</v>
      </c>
      <c r="I56" s="153">
        <v>272119.13699999999</v>
      </c>
      <c r="J56" s="153">
        <v>3.3700601960007166</v>
      </c>
      <c r="K56" s="153">
        <v>207898.23791</v>
      </c>
      <c r="L56" s="159">
        <v>2.5639447916601106</v>
      </c>
    </row>
    <row r="57" spans="2:12" s="4" customFormat="1" x14ac:dyDescent="0.25">
      <c r="B57" s="48" t="s">
        <v>1146</v>
      </c>
      <c r="C57" s="153">
        <v>150874.21816999998</v>
      </c>
      <c r="D57" s="153">
        <v>2.9871985190076082</v>
      </c>
      <c r="E57" s="153">
        <v>150851.36170000001</v>
      </c>
      <c r="F57" s="159">
        <v>2.9873752769896487</v>
      </c>
      <c r="H57" s="48" t="s">
        <v>1149</v>
      </c>
      <c r="I57" s="153">
        <v>173061.80752999999</v>
      </c>
      <c r="J57" s="153">
        <v>2.143284428411186</v>
      </c>
      <c r="K57" s="153">
        <v>168457.55804999999</v>
      </c>
      <c r="L57" s="159">
        <v>2.077535061961691</v>
      </c>
    </row>
    <row r="58" spans="2:12" s="4" customFormat="1" x14ac:dyDescent="0.25">
      <c r="B58" s="48" t="s">
        <v>1147</v>
      </c>
      <c r="C58" s="153">
        <v>81083.039139999993</v>
      </c>
      <c r="D58" s="153">
        <v>1.6053845207849138</v>
      </c>
      <c r="E58" s="153">
        <v>81131.709189999994</v>
      </c>
      <c r="F58" s="159">
        <v>1.6066866051638689</v>
      </c>
      <c r="H58" s="48" t="s">
        <v>1147</v>
      </c>
      <c r="I58" s="153">
        <v>155264.58436000001</v>
      </c>
      <c r="J58" s="153">
        <v>1.9228746694144907</v>
      </c>
      <c r="K58" s="153">
        <v>151487.32394</v>
      </c>
      <c r="L58" s="159">
        <v>1.8682464032553907</v>
      </c>
    </row>
    <row r="59" spans="2:12" s="4" customFormat="1" x14ac:dyDescent="0.25">
      <c r="B59" s="48" t="s">
        <v>1150</v>
      </c>
      <c r="C59" s="153">
        <v>79522.36</v>
      </c>
      <c r="D59" s="153">
        <v>1.5744842220314117</v>
      </c>
      <c r="E59" s="153">
        <v>80062.093999999997</v>
      </c>
      <c r="F59" s="159">
        <v>1.5855045492746207</v>
      </c>
      <c r="H59" s="48" t="s">
        <v>1150</v>
      </c>
      <c r="I59" s="153">
        <v>155213.22399999999</v>
      </c>
      <c r="J59" s="153">
        <v>1.9222385968956794</v>
      </c>
      <c r="K59" s="153">
        <v>140864.46599999999</v>
      </c>
      <c r="L59" s="159">
        <v>1.7372379754706444</v>
      </c>
    </row>
    <row r="60" spans="2:12" s="4" customFormat="1" x14ac:dyDescent="0.25">
      <c r="B60" s="48" t="s">
        <v>1149</v>
      </c>
      <c r="C60" s="153">
        <v>63977.232229999994</v>
      </c>
      <c r="D60" s="153">
        <v>1.266702129003396</v>
      </c>
      <c r="E60" s="153">
        <v>63941.41403</v>
      </c>
      <c r="F60" s="159">
        <v>1.2662596962754566</v>
      </c>
      <c r="H60" s="48" t="s">
        <v>1146</v>
      </c>
      <c r="I60" s="153">
        <v>118106.32848000001</v>
      </c>
      <c r="J60" s="153">
        <v>1.4626881478983742</v>
      </c>
      <c r="K60" s="153">
        <v>128043.74011</v>
      </c>
      <c r="L60" s="159">
        <v>1.5791239207223897</v>
      </c>
    </row>
    <row r="61" spans="2:12" s="4" customFormat="1" x14ac:dyDescent="0.25">
      <c r="B61" s="48" t="s">
        <v>1151</v>
      </c>
      <c r="C61" s="153">
        <v>59418.022520000006</v>
      </c>
      <c r="D61" s="153">
        <v>1.1764331310344298</v>
      </c>
      <c r="E61" s="153">
        <v>59418.76195</v>
      </c>
      <c r="F61" s="159">
        <v>1.1766956455571937</v>
      </c>
      <c r="H61" s="48" t="s">
        <v>1154</v>
      </c>
      <c r="I61" s="153">
        <v>67940.699609999996</v>
      </c>
      <c r="J61" s="153">
        <v>0.84141178003259087</v>
      </c>
      <c r="K61" s="153">
        <v>63601.229480000002</v>
      </c>
      <c r="L61" s="159">
        <v>0.78437432999802148</v>
      </c>
    </row>
    <row r="62" spans="2:12" s="4" customFormat="1" x14ac:dyDescent="0.25">
      <c r="B62" s="48" t="s">
        <v>1152</v>
      </c>
      <c r="C62" s="153">
        <v>57632.712619999998</v>
      </c>
      <c r="D62" s="153">
        <v>1.1410853084976429</v>
      </c>
      <c r="E62" s="153">
        <v>57632.712619999998</v>
      </c>
      <c r="F62" s="159">
        <v>1.1413257320754919</v>
      </c>
      <c r="H62" s="48" t="s">
        <v>1151</v>
      </c>
      <c r="I62" s="153">
        <v>63441.402270000006</v>
      </c>
      <c r="J62" s="153">
        <v>0.7856902198267538</v>
      </c>
      <c r="K62" s="153">
        <v>63963.016280000003</v>
      </c>
      <c r="L62" s="159">
        <v>0.78883613492179827</v>
      </c>
    </row>
    <row r="63" spans="2:12" s="4" customFormat="1" x14ac:dyDescent="0.25">
      <c r="B63" s="48" t="s">
        <v>1157</v>
      </c>
      <c r="C63" s="153">
        <v>30488.5003</v>
      </c>
      <c r="D63" s="153">
        <v>0.60364987502571554</v>
      </c>
      <c r="E63" s="153">
        <v>30498.294760000001</v>
      </c>
      <c r="F63" s="159">
        <v>0.60397102637733069</v>
      </c>
      <c r="H63" s="48" t="s">
        <v>1157</v>
      </c>
      <c r="I63" s="153">
        <v>35423.01339</v>
      </c>
      <c r="J63" s="153">
        <v>0.43869640615551203</v>
      </c>
      <c r="K63" s="153">
        <v>35611.183590000001</v>
      </c>
      <c r="L63" s="159">
        <v>0.43918173433465491</v>
      </c>
    </row>
    <row r="64" spans="2:12" s="4" customFormat="1" x14ac:dyDescent="0.25">
      <c r="B64" s="48" t="s">
        <v>1154</v>
      </c>
      <c r="C64" s="153">
        <v>24151.917600000001</v>
      </c>
      <c r="D64" s="153">
        <v>0.47819019949864106</v>
      </c>
      <c r="E64" s="153">
        <v>24170.753789999999</v>
      </c>
      <c r="F64" s="159">
        <v>0.47866397415788026</v>
      </c>
      <c r="H64" s="48" t="s">
        <v>1152</v>
      </c>
      <c r="I64" s="153">
        <v>28332.614269999998</v>
      </c>
      <c r="J64" s="153">
        <v>0.35088533887261636</v>
      </c>
      <c r="K64" s="153">
        <v>28573.88724</v>
      </c>
      <c r="L64" s="159">
        <v>0.35239293080587175</v>
      </c>
    </row>
    <row r="65" spans="1:13" s="4" customFormat="1" x14ac:dyDescent="0.25">
      <c r="B65" s="48" t="s">
        <v>1160</v>
      </c>
      <c r="C65" s="153">
        <v>23228.804609999999</v>
      </c>
      <c r="D65" s="153">
        <v>0.45991324144675183</v>
      </c>
      <c r="E65" s="153">
        <v>23889.813330000001</v>
      </c>
      <c r="F65" s="159">
        <v>0.47310038775698865</v>
      </c>
      <c r="H65" s="48" t="s">
        <v>1293</v>
      </c>
      <c r="I65" s="153">
        <v>27541.508229999999</v>
      </c>
      <c r="J65" s="153">
        <v>0.34108788395778705</v>
      </c>
      <c r="K65" s="153">
        <v>27240.498749999999</v>
      </c>
      <c r="L65" s="159">
        <v>0.33594866216481178</v>
      </c>
    </row>
    <row r="66" spans="1:13" s="4" customFormat="1" x14ac:dyDescent="0.25">
      <c r="B66" s="48" t="s">
        <v>1293</v>
      </c>
      <c r="C66" s="153">
        <v>19901.26755</v>
      </c>
      <c r="D66" s="153">
        <v>0.3940304557850236</v>
      </c>
      <c r="E66" s="153">
        <v>19910.380980000002</v>
      </c>
      <c r="F66" s="159">
        <v>0.39429395415989099</v>
      </c>
      <c r="H66" s="48" t="s">
        <v>1160</v>
      </c>
      <c r="I66" s="153">
        <v>21074.531589999999</v>
      </c>
      <c r="J66" s="153">
        <v>0.26099759408254591</v>
      </c>
      <c r="K66" s="153">
        <v>22784.262170000002</v>
      </c>
      <c r="L66" s="159">
        <v>0.28099127202741958</v>
      </c>
    </row>
    <row r="67" spans="1:13" s="4" customFormat="1" x14ac:dyDescent="0.25">
      <c r="B67" s="48" t="s">
        <v>1294</v>
      </c>
      <c r="C67" s="153">
        <v>17566.77781</v>
      </c>
      <c r="D67" s="153">
        <v>0.3478092764572947</v>
      </c>
      <c r="E67" s="153">
        <v>17566.77781</v>
      </c>
      <c r="F67" s="159">
        <v>0.34788255892796732</v>
      </c>
      <c r="H67" s="48" t="s">
        <v>1292</v>
      </c>
      <c r="I67" s="153">
        <v>8441.3547799999997</v>
      </c>
      <c r="J67" s="153">
        <v>0.10454198134693625</v>
      </c>
      <c r="K67" s="153">
        <v>7442.13436</v>
      </c>
      <c r="L67" s="159">
        <v>9.1781545735934E-2</v>
      </c>
    </row>
    <row r="68" spans="1:13" s="4" customFormat="1" x14ac:dyDescent="0.25">
      <c r="B68" s="48" t="s">
        <v>1292</v>
      </c>
      <c r="C68" s="153">
        <v>14564.60167</v>
      </c>
      <c r="D68" s="153">
        <v>0.28836839763793914</v>
      </c>
      <c r="E68" s="153">
        <v>14572.74705</v>
      </c>
      <c r="F68" s="159">
        <v>0.28859046258774229</v>
      </c>
      <c r="H68" s="48" t="s">
        <v>1156</v>
      </c>
      <c r="I68" s="153">
        <v>7027.3890000000001</v>
      </c>
      <c r="J68" s="153">
        <v>8.703071827952065E-2</v>
      </c>
      <c r="K68" s="153">
        <v>6942.2120100000002</v>
      </c>
      <c r="L68" s="159">
        <v>8.561615771532044E-2</v>
      </c>
    </row>
    <row r="69" spans="1:13" s="4" customFormat="1" x14ac:dyDescent="0.25">
      <c r="B69" s="48" t="s">
        <v>1155</v>
      </c>
      <c r="C69" s="153">
        <v>12689.092070000001</v>
      </c>
      <c r="D69" s="153">
        <v>0.25123468740262367</v>
      </c>
      <c r="E69" s="153">
        <v>12689.092070000001</v>
      </c>
      <c r="F69" s="159">
        <v>0.25128762186946441</v>
      </c>
      <c r="H69" s="48" t="s">
        <v>1155</v>
      </c>
      <c r="I69" s="153">
        <v>6320.3836899999997</v>
      </c>
      <c r="J69" s="153">
        <v>7.8274809085261562E-2</v>
      </c>
      <c r="K69" s="153">
        <v>7246.61949</v>
      </c>
      <c r="L69" s="159">
        <v>8.9370321198063638E-2</v>
      </c>
    </row>
    <row r="70" spans="1:13" s="4" customFormat="1" x14ac:dyDescent="0.25">
      <c r="B70" s="48" t="s">
        <v>1159</v>
      </c>
      <c r="C70" s="153">
        <v>11404.56734</v>
      </c>
      <c r="D70" s="153">
        <v>0.22580204279557026</v>
      </c>
      <c r="E70" s="153">
        <v>11413.177</v>
      </c>
      <c r="F70" s="159">
        <v>0.22602011952343473</v>
      </c>
      <c r="H70" s="48" t="s">
        <v>1159</v>
      </c>
      <c r="I70" s="153">
        <v>4963.5017800000005</v>
      </c>
      <c r="J70" s="153">
        <v>6.1470501361896905E-2</v>
      </c>
      <c r="K70" s="153">
        <v>4980.5004099999996</v>
      </c>
      <c r="L70" s="159">
        <v>6.1422974116830238E-2</v>
      </c>
    </row>
    <row r="71" spans="1:13" s="4" customFormat="1" x14ac:dyDescent="0.25">
      <c r="B71" s="48" t="s">
        <v>1156</v>
      </c>
      <c r="C71" s="153">
        <v>11250.26037</v>
      </c>
      <c r="D71" s="153">
        <v>0.22274687831586323</v>
      </c>
      <c r="E71" s="153">
        <v>11250.26037</v>
      </c>
      <c r="F71" s="159">
        <v>0.22279381047863897</v>
      </c>
      <c r="H71" s="48" t="s">
        <v>1158</v>
      </c>
      <c r="I71" s="153">
        <v>3732.8956400000002</v>
      </c>
      <c r="J71" s="153">
        <v>4.6230056257265811E-2</v>
      </c>
      <c r="K71" s="153">
        <v>3502.16563</v>
      </c>
      <c r="L71" s="159">
        <v>4.3191127624933275E-2</v>
      </c>
    </row>
    <row r="72" spans="1:13" s="4" customFormat="1" x14ac:dyDescent="0.25">
      <c r="B72" s="48" t="s">
        <v>1158</v>
      </c>
      <c r="C72" s="153">
        <v>7191.0635700000003</v>
      </c>
      <c r="D72" s="153">
        <v>0.14237776809679537</v>
      </c>
      <c r="E72" s="153">
        <v>7191.9436500000002</v>
      </c>
      <c r="F72" s="159">
        <v>0.14242519531404862</v>
      </c>
      <c r="H72" s="48" t="s">
        <v>1294</v>
      </c>
      <c r="I72" s="153">
        <v>1308.7812099999999</v>
      </c>
      <c r="J72" s="153">
        <v>1.6208604472733777E-2</v>
      </c>
      <c r="K72" s="153">
        <v>1308.8577</v>
      </c>
      <c r="L72" s="159">
        <v>1.614173798044401E-2</v>
      </c>
    </row>
    <row r="73" spans="1:13" s="4" customFormat="1" x14ac:dyDescent="0.25">
      <c r="B73" s="53"/>
      <c r="C73" s="153"/>
      <c r="D73" s="153"/>
      <c r="E73" s="153"/>
      <c r="F73" s="159"/>
      <c r="H73" s="48"/>
      <c r="I73" s="153"/>
      <c r="J73" s="153"/>
      <c r="K73" s="153"/>
      <c r="L73" s="159"/>
    </row>
    <row r="74" spans="1:13" s="5" customFormat="1" x14ac:dyDescent="0.25">
      <c r="B74" s="155" t="s">
        <v>1162</v>
      </c>
      <c r="C74" s="161">
        <v>5050692.7212900007</v>
      </c>
      <c r="D74" s="160">
        <v>100</v>
      </c>
      <c r="E74" s="161">
        <v>5049628.7782100001</v>
      </c>
      <c r="F74" s="162">
        <v>100</v>
      </c>
      <c r="H74" s="155" t="s">
        <v>1162</v>
      </c>
      <c r="I74" s="161">
        <v>8074607.6085800007</v>
      </c>
      <c r="J74" s="160">
        <v>100</v>
      </c>
      <c r="K74" s="161">
        <v>8108530.2065100009</v>
      </c>
      <c r="L74" s="162">
        <v>100</v>
      </c>
    </row>
    <row r="75" spans="1:13" s="4" customFormat="1" x14ac:dyDescent="0.25">
      <c r="B75" s="8"/>
      <c r="C75" s="173"/>
      <c r="D75" s="153">
        <v>0</v>
      </c>
      <c r="E75" s="173"/>
      <c r="F75" s="153"/>
      <c r="G75" s="8"/>
      <c r="H75" s="176"/>
      <c r="I75" s="173"/>
      <c r="J75" s="173">
        <v>0</v>
      </c>
      <c r="K75" s="173"/>
      <c r="L75" s="173"/>
      <c r="M75" s="8"/>
    </row>
    <row r="76" spans="1:13" s="4" customFormat="1" x14ac:dyDescent="0.25">
      <c r="B76" s="154" t="s">
        <v>1143</v>
      </c>
      <c r="C76" s="164">
        <v>3015143.7849100004</v>
      </c>
      <c r="D76" s="163">
        <v>59.697628648054057</v>
      </c>
      <c r="E76" s="164">
        <v>3012994.6418600003</v>
      </c>
      <c r="F76" s="174">
        <v>59.667646359700342</v>
      </c>
      <c r="H76" s="48" t="s">
        <v>1143</v>
      </c>
      <c r="I76" s="164">
        <v>5210023.0902900007</v>
      </c>
      <c r="J76" s="153">
        <v>64.52354520303723</v>
      </c>
      <c r="K76" s="164">
        <v>5232523.6949700005</v>
      </c>
      <c r="L76" s="159">
        <v>64.531099492840582</v>
      </c>
    </row>
    <row r="77" spans="1:13" s="4" customFormat="1" x14ac:dyDescent="0.25">
      <c r="B77" s="48" t="s">
        <v>1153</v>
      </c>
      <c r="C77" s="153">
        <v>1805479.3708700002</v>
      </c>
      <c r="D77" s="153">
        <v>35.747163220986081</v>
      </c>
      <c r="E77" s="153">
        <v>1805848.1829200001</v>
      </c>
      <c r="F77" s="159">
        <v>35.761998797070774</v>
      </c>
      <c r="H77" s="48" t="s">
        <v>1153</v>
      </c>
      <c r="I77" s="153">
        <v>2652477.8451000005</v>
      </c>
      <c r="J77" s="153">
        <v>32.849619123058105</v>
      </c>
      <c r="K77" s="153">
        <v>2666772.9607099998</v>
      </c>
      <c r="L77" s="159">
        <v>32.888487713457103</v>
      </c>
    </row>
    <row r="78" spans="1:13" s="4" customFormat="1" x14ac:dyDescent="0.25">
      <c r="B78" s="48" t="s">
        <v>1161</v>
      </c>
      <c r="C78" s="153">
        <v>230069.56550999999</v>
      </c>
      <c r="D78" s="153">
        <v>4.5552081309598611</v>
      </c>
      <c r="E78" s="153">
        <v>230785.95343000002</v>
      </c>
      <c r="F78" s="159">
        <v>4.5703548432288787</v>
      </c>
      <c r="H78" s="48" t="s">
        <v>1161</v>
      </c>
      <c r="I78" s="153">
        <v>212106.67319</v>
      </c>
      <c r="J78" s="153">
        <v>2.6268356739046674</v>
      </c>
      <c r="K78" s="153">
        <v>209233.55083000002</v>
      </c>
      <c r="L78" s="159">
        <v>2.5804127937023051</v>
      </c>
    </row>
    <row r="79" spans="1:13" s="5" customFormat="1" x14ac:dyDescent="0.25">
      <c r="B79" s="166" t="s">
        <v>364</v>
      </c>
      <c r="C79" s="167">
        <v>0</v>
      </c>
      <c r="D79" s="167">
        <v>0</v>
      </c>
      <c r="E79" s="167">
        <v>-2.6193447411060333E-10</v>
      </c>
      <c r="F79" s="168">
        <v>0</v>
      </c>
      <c r="H79" s="166" t="s">
        <v>364</v>
      </c>
      <c r="I79" s="167">
        <v>-4.6566128730773926E-10</v>
      </c>
      <c r="J79" s="167">
        <v>0</v>
      </c>
      <c r="K79" s="167">
        <v>5.2386894822120667E-10</v>
      </c>
      <c r="L79" s="168">
        <v>1.021405182655144E-14</v>
      </c>
    </row>
    <row r="80" spans="1:13" s="4" customFormat="1" x14ac:dyDescent="0.25">
      <c r="A80" s="8"/>
      <c r="B80" s="8"/>
      <c r="C80" s="165"/>
      <c r="D80" s="165"/>
      <c r="E80" s="165"/>
      <c r="F80" s="165"/>
      <c r="G80" s="8"/>
      <c r="H80" s="8"/>
      <c r="I80" s="49"/>
      <c r="J80" s="50"/>
      <c r="K80" s="52"/>
      <c r="L80" s="50"/>
    </row>
    <row r="81" spans="1:12" s="4" customFormat="1" x14ac:dyDescent="0.25">
      <c r="A81" s="8"/>
      <c r="B81" s="575" t="s">
        <v>3</v>
      </c>
      <c r="C81" s="575"/>
      <c r="D81" s="575"/>
      <c r="E81" s="575"/>
      <c r="F81" s="575"/>
      <c r="G81" s="8"/>
      <c r="H81" s="575" t="s">
        <v>727</v>
      </c>
      <c r="I81" s="575"/>
      <c r="J81" s="575"/>
      <c r="K81" s="575"/>
      <c r="L81" s="575"/>
    </row>
    <row r="82" spans="1:12" s="4" customFormat="1" x14ac:dyDescent="0.25">
      <c r="A82" s="8"/>
      <c r="B82" s="575"/>
      <c r="C82" s="575"/>
      <c r="D82" s="575"/>
      <c r="E82" s="575"/>
      <c r="F82" s="575"/>
      <c r="G82" s="8"/>
      <c r="H82" s="575"/>
      <c r="I82" s="575"/>
      <c r="J82" s="575"/>
      <c r="K82" s="575"/>
      <c r="L82" s="575"/>
    </row>
    <row r="83" spans="1:12" s="4" customFormat="1" x14ac:dyDescent="0.25">
      <c r="B83" s="573" t="s">
        <v>558</v>
      </c>
      <c r="C83" s="169">
        <v>44347</v>
      </c>
      <c r="D83" s="169">
        <v>44347</v>
      </c>
      <c r="E83" s="169">
        <v>44377</v>
      </c>
      <c r="F83" s="170">
        <v>44377</v>
      </c>
      <c r="H83" s="573" t="s">
        <v>558</v>
      </c>
      <c r="I83" s="169">
        <v>44347</v>
      </c>
      <c r="J83" s="169">
        <v>44347</v>
      </c>
      <c r="K83" s="169">
        <v>44377</v>
      </c>
      <c r="L83" s="170">
        <v>44377</v>
      </c>
    </row>
    <row r="84" spans="1:12" s="4" customFormat="1" ht="14.4" thickBot="1" x14ac:dyDescent="0.3">
      <c r="B84" s="574"/>
      <c r="C84" s="171" t="s">
        <v>559</v>
      </c>
      <c r="D84" s="171" t="s">
        <v>560</v>
      </c>
      <c r="E84" s="171" t="s">
        <v>559</v>
      </c>
      <c r="F84" s="172" t="s">
        <v>560</v>
      </c>
      <c r="H84" s="574"/>
      <c r="I84" s="171" t="s">
        <v>559</v>
      </c>
      <c r="J84" s="171" t="s">
        <v>560</v>
      </c>
      <c r="K84" s="171" t="s">
        <v>559</v>
      </c>
      <c r="L84" s="172" t="s">
        <v>560</v>
      </c>
    </row>
    <row r="85" spans="1:12" s="4" customFormat="1" ht="14.4" thickTop="1" x14ac:dyDescent="0.25">
      <c r="B85" s="47"/>
      <c r="C85" s="153"/>
      <c r="D85" s="153"/>
      <c r="E85" s="134"/>
      <c r="F85" s="159"/>
      <c r="H85" s="47"/>
      <c r="I85" s="153"/>
      <c r="J85" s="153"/>
      <c r="K85" s="134"/>
      <c r="L85" s="159"/>
    </row>
    <row r="86" spans="1:12" s="4" customFormat="1" x14ac:dyDescent="0.25">
      <c r="B86" s="48" t="s">
        <v>1141</v>
      </c>
      <c r="C86" s="153">
        <v>7230340.0054499991</v>
      </c>
      <c r="D86" s="153">
        <v>24.027444207956606</v>
      </c>
      <c r="E86" s="153">
        <v>7396875.9595599994</v>
      </c>
      <c r="F86" s="159">
        <v>24.189274950422625</v>
      </c>
      <c r="H86" s="48" t="s">
        <v>1141</v>
      </c>
      <c r="I86" s="153">
        <v>7015442.4540499998</v>
      </c>
      <c r="J86" s="153">
        <v>31.34829402319555</v>
      </c>
      <c r="K86" s="153">
        <v>7022893.4097999996</v>
      </c>
      <c r="L86" s="159">
        <v>31.259369905329187</v>
      </c>
    </row>
    <row r="87" spans="1:12" s="4" customFormat="1" x14ac:dyDescent="0.25">
      <c r="B87" s="48" t="s">
        <v>1140</v>
      </c>
      <c r="C87" s="153">
        <v>4228439.7938700002</v>
      </c>
      <c r="D87" s="153">
        <v>14.05170450591994</v>
      </c>
      <c r="E87" s="153">
        <v>4316582.0506899999</v>
      </c>
      <c r="F87" s="159">
        <v>14.116093150818582</v>
      </c>
      <c r="H87" s="48" t="s">
        <v>1140</v>
      </c>
      <c r="I87" s="153">
        <v>2795804.6518299999</v>
      </c>
      <c r="J87" s="153">
        <v>12.49296916495811</v>
      </c>
      <c r="K87" s="153">
        <v>2776722.2719899998</v>
      </c>
      <c r="L87" s="159">
        <v>12.359377191084747</v>
      </c>
    </row>
    <row r="88" spans="1:12" s="4" customFormat="1" x14ac:dyDescent="0.25">
      <c r="B88" s="48" t="s">
        <v>1139</v>
      </c>
      <c r="C88" s="153">
        <v>3655770.06905</v>
      </c>
      <c r="D88" s="153">
        <v>12.148641876454835</v>
      </c>
      <c r="E88" s="153">
        <v>3713750.23013</v>
      </c>
      <c r="F88" s="159">
        <v>12.14471161946503</v>
      </c>
      <c r="H88" s="48" t="s">
        <v>1142</v>
      </c>
      <c r="I88" s="153">
        <v>2736710.2050399999</v>
      </c>
      <c r="J88" s="153">
        <v>12.22890740331661</v>
      </c>
      <c r="K88" s="153">
        <v>2719046.6576100001</v>
      </c>
      <c r="L88" s="159">
        <v>12.102659160606638</v>
      </c>
    </row>
    <row r="89" spans="1:12" s="4" customFormat="1" x14ac:dyDescent="0.25">
      <c r="B89" s="48" t="s">
        <v>1142</v>
      </c>
      <c r="C89" s="153">
        <v>3568738.5931199999</v>
      </c>
      <c r="D89" s="153">
        <v>11.859423951617558</v>
      </c>
      <c r="E89" s="153">
        <v>3576371.3576799999</v>
      </c>
      <c r="F89" s="159">
        <v>11.695455022999166</v>
      </c>
      <c r="H89" s="48" t="s">
        <v>1139</v>
      </c>
      <c r="I89" s="89">
        <v>2701817.98771</v>
      </c>
      <c r="J89" s="153">
        <v>12.072992577538143</v>
      </c>
      <c r="K89" s="153">
        <v>2736927.3648399999</v>
      </c>
      <c r="L89" s="159">
        <v>12.182247388542933</v>
      </c>
    </row>
    <row r="90" spans="1:12" s="4" customFormat="1" x14ac:dyDescent="0.25">
      <c r="B90" s="48" t="s">
        <v>1148</v>
      </c>
      <c r="C90" s="153">
        <v>2479374.5520799998</v>
      </c>
      <c r="D90" s="153">
        <v>8.2393129058696193</v>
      </c>
      <c r="E90" s="153">
        <v>2494552.7961599999</v>
      </c>
      <c r="F90" s="159">
        <v>8.1576903269105507</v>
      </c>
      <c r="H90" s="48" t="s">
        <v>1145</v>
      </c>
      <c r="I90" s="89">
        <v>2053457.26401</v>
      </c>
      <c r="J90" s="153">
        <v>9.1758121455461641</v>
      </c>
      <c r="K90" s="153">
        <v>2068020.33785</v>
      </c>
      <c r="L90" s="159">
        <v>9.204897318018384</v>
      </c>
    </row>
    <row r="91" spans="1:12" s="4" customFormat="1" x14ac:dyDescent="0.25">
      <c r="B91" s="48" t="s">
        <v>1145</v>
      </c>
      <c r="C91" s="153">
        <v>2374994.5306499996</v>
      </c>
      <c r="D91" s="153">
        <v>7.8924433064532424</v>
      </c>
      <c r="E91" s="153">
        <v>2407851.9011300001</v>
      </c>
      <c r="F91" s="159">
        <v>7.8741609288519214</v>
      </c>
      <c r="H91" s="48" t="s">
        <v>1148</v>
      </c>
      <c r="I91" s="89">
        <v>2031405.21835</v>
      </c>
      <c r="J91" s="153">
        <v>9.0772732414513069</v>
      </c>
      <c r="K91" s="153">
        <v>2124365.4424899998</v>
      </c>
      <c r="L91" s="159">
        <v>9.4556931603471917</v>
      </c>
    </row>
    <row r="92" spans="1:12" s="4" customFormat="1" x14ac:dyDescent="0.25">
      <c r="B92" s="48" t="s">
        <v>1213</v>
      </c>
      <c r="C92" s="153">
        <v>1914219.1037599999</v>
      </c>
      <c r="D92" s="153">
        <v>6.3612212818110141</v>
      </c>
      <c r="E92" s="153">
        <v>1955926.1176699998</v>
      </c>
      <c r="F92" s="159">
        <v>6.3962725482619369</v>
      </c>
      <c r="H92" s="48" t="s">
        <v>1144</v>
      </c>
      <c r="I92" s="89">
        <v>965752.04765999992</v>
      </c>
      <c r="J92" s="153">
        <v>4.3154340359632384</v>
      </c>
      <c r="K92" s="153">
        <v>949365.12381000002</v>
      </c>
      <c r="L92" s="159">
        <v>4.2256878822884731</v>
      </c>
    </row>
    <row r="93" spans="1:12" s="4" customFormat="1" x14ac:dyDescent="0.25">
      <c r="B93" s="48" t="s">
        <v>1144</v>
      </c>
      <c r="C93" s="153">
        <v>1198816.5955999999</v>
      </c>
      <c r="D93" s="153">
        <v>3.9838373914144514</v>
      </c>
      <c r="E93" s="153">
        <v>1220060.1815500001</v>
      </c>
      <c r="F93" s="159">
        <v>3.9898426509954654</v>
      </c>
      <c r="H93" s="48" t="s">
        <v>1150</v>
      </c>
      <c r="I93" s="89">
        <v>475028.23300000001</v>
      </c>
      <c r="J93" s="153">
        <v>2.1226494002251153</v>
      </c>
      <c r="K93" s="153">
        <v>459663.37599999999</v>
      </c>
      <c r="L93" s="159">
        <v>2.0459925366752238</v>
      </c>
    </row>
    <row r="94" spans="1:12" s="4" customFormat="1" x14ac:dyDescent="0.25">
      <c r="B94" s="48" t="s">
        <v>1147</v>
      </c>
      <c r="C94" s="153">
        <v>639760.87963999994</v>
      </c>
      <c r="D94" s="153">
        <v>2.1260160421773464</v>
      </c>
      <c r="E94" s="153">
        <v>649386.40535999998</v>
      </c>
      <c r="F94" s="159">
        <v>2.123624404978401</v>
      </c>
      <c r="H94" s="48" t="s">
        <v>1149</v>
      </c>
      <c r="I94" s="89">
        <v>450463.79118</v>
      </c>
      <c r="J94" s="153">
        <v>2.0128839293039635</v>
      </c>
      <c r="K94" s="153">
        <v>437280.47668999998</v>
      </c>
      <c r="L94" s="159">
        <v>1.9463647496282674</v>
      </c>
    </row>
    <row r="95" spans="1:12" s="4" customFormat="1" x14ac:dyDescent="0.25">
      <c r="B95" s="48" t="s">
        <v>1146</v>
      </c>
      <c r="C95" s="153">
        <v>581841.47137000004</v>
      </c>
      <c r="D95" s="153">
        <v>1.9335416426724408</v>
      </c>
      <c r="E95" s="153">
        <v>587566.44978000002</v>
      </c>
      <c r="F95" s="159">
        <v>1.9214606927405544</v>
      </c>
      <c r="H95" s="48" t="s">
        <v>1147</v>
      </c>
      <c r="I95" s="89">
        <v>326316.85631</v>
      </c>
      <c r="J95" s="153">
        <v>1.4581370773592874</v>
      </c>
      <c r="K95" s="153">
        <v>327243.80101</v>
      </c>
      <c r="L95" s="159">
        <v>1.4565841211149531</v>
      </c>
    </row>
    <row r="96" spans="1:12" s="4" customFormat="1" x14ac:dyDescent="0.25">
      <c r="B96" s="48" t="s">
        <v>1149</v>
      </c>
      <c r="C96" s="153">
        <v>532894.03833999997</v>
      </c>
      <c r="D96" s="153">
        <v>1.7708823880088251</v>
      </c>
      <c r="E96" s="153">
        <v>537445.97407</v>
      </c>
      <c r="F96" s="159">
        <v>1.7575566372685616</v>
      </c>
      <c r="H96" s="48" t="s">
        <v>1151</v>
      </c>
      <c r="I96" s="153">
        <v>280912.57423000003</v>
      </c>
      <c r="J96" s="153">
        <v>1.2552494057863772</v>
      </c>
      <c r="K96" s="153">
        <v>283325.31478000002</v>
      </c>
      <c r="L96" s="159">
        <v>1.2610999913359175</v>
      </c>
    </row>
    <row r="97" spans="2:12" s="4" customFormat="1" x14ac:dyDescent="0.25">
      <c r="B97" s="48" t="s">
        <v>1152</v>
      </c>
      <c r="C97" s="153">
        <v>412954.60273000004</v>
      </c>
      <c r="D97" s="153">
        <v>1.3723066508677173</v>
      </c>
      <c r="E97" s="153">
        <v>429032.97001000005</v>
      </c>
      <c r="F97" s="159">
        <v>1.4030242674213571</v>
      </c>
      <c r="H97" s="48" t="s">
        <v>1152</v>
      </c>
      <c r="I97" s="153">
        <v>149976.30487999998</v>
      </c>
      <c r="J97" s="153">
        <v>0.67016461651345882</v>
      </c>
      <c r="K97" s="153">
        <v>159688.57154</v>
      </c>
      <c r="L97" s="159">
        <v>0.71078454935067004</v>
      </c>
    </row>
    <row r="98" spans="2:12" s="4" customFormat="1" x14ac:dyDescent="0.25">
      <c r="B98" s="48" t="s">
        <v>1151</v>
      </c>
      <c r="C98" s="153">
        <v>360984.75357999996</v>
      </c>
      <c r="D98" s="153">
        <v>1.1996034792317616</v>
      </c>
      <c r="E98" s="153">
        <v>369268.89966</v>
      </c>
      <c r="F98" s="159">
        <v>1.2075837141720978</v>
      </c>
      <c r="H98" s="48" t="s">
        <v>1157</v>
      </c>
      <c r="I98" s="153">
        <v>115212.84028</v>
      </c>
      <c r="J98" s="153">
        <v>0.51482511844422096</v>
      </c>
      <c r="K98" s="153">
        <v>114456.43232000001</v>
      </c>
      <c r="L98" s="159">
        <v>0.50945326194791929</v>
      </c>
    </row>
    <row r="99" spans="2:12" s="4" customFormat="1" x14ac:dyDescent="0.25">
      <c r="B99" s="48" t="s">
        <v>1150</v>
      </c>
      <c r="C99" s="153">
        <v>216451.22399999999</v>
      </c>
      <c r="D99" s="153">
        <v>0.71929808342121437</v>
      </c>
      <c r="E99" s="153">
        <v>218660.02100000001</v>
      </c>
      <c r="F99" s="159">
        <v>0.71506233138845465</v>
      </c>
      <c r="H99" s="48" t="s">
        <v>1146</v>
      </c>
      <c r="I99" s="153">
        <v>74719.461349999998</v>
      </c>
      <c r="J99" s="153">
        <v>0.33388167018637221</v>
      </c>
      <c r="K99" s="153">
        <v>74555.574829999998</v>
      </c>
      <c r="L99" s="159">
        <v>0.33185186733195643</v>
      </c>
    </row>
    <row r="100" spans="2:12" s="4" customFormat="1" x14ac:dyDescent="0.25">
      <c r="B100" s="48" t="s">
        <v>1160</v>
      </c>
      <c r="C100" s="153">
        <v>157510.94222999999</v>
      </c>
      <c r="D100" s="153">
        <v>0.52343117664194228</v>
      </c>
      <c r="E100" s="153">
        <v>159666.62026</v>
      </c>
      <c r="F100" s="159">
        <v>0.52214202306342339</v>
      </c>
      <c r="H100" s="48" t="s">
        <v>1154</v>
      </c>
      <c r="I100" s="153">
        <v>62408.369149999999</v>
      </c>
      <c r="J100" s="153">
        <v>0.27886992423306151</v>
      </c>
      <c r="K100" s="153">
        <v>67197.77046</v>
      </c>
      <c r="L100" s="159">
        <v>0.29910178626537964</v>
      </c>
    </row>
    <row r="101" spans="2:12" s="4" customFormat="1" x14ac:dyDescent="0.25">
      <c r="B101" s="48" t="s">
        <v>1154</v>
      </c>
      <c r="C101" s="153">
        <v>114623.16401000001</v>
      </c>
      <c r="D101" s="153">
        <v>0.38090901342312822</v>
      </c>
      <c r="E101" s="153">
        <v>122734.27946000001</v>
      </c>
      <c r="F101" s="159">
        <v>0.40136582632062273</v>
      </c>
      <c r="H101" s="48" t="s">
        <v>1160</v>
      </c>
      <c r="I101" s="153">
        <v>59025.447479999995</v>
      </c>
      <c r="J101" s="153">
        <v>0.26375344029591824</v>
      </c>
      <c r="K101" s="153">
        <v>61996.696779999998</v>
      </c>
      <c r="L101" s="159">
        <v>0.27595145824799605</v>
      </c>
    </row>
    <row r="102" spans="2:12" s="4" customFormat="1" x14ac:dyDescent="0.25">
      <c r="B102" s="48" t="s">
        <v>1157</v>
      </c>
      <c r="C102" s="153">
        <v>101933.81733999999</v>
      </c>
      <c r="D102" s="153">
        <v>0.33874051665547589</v>
      </c>
      <c r="E102" s="153">
        <v>99773.266109999997</v>
      </c>
      <c r="F102" s="159">
        <v>0.32627868573586793</v>
      </c>
      <c r="H102" s="48" t="s">
        <v>1155</v>
      </c>
      <c r="I102" s="153">
        <v>31582.26672</v>
      </c>
      <c r="J102" s="153">
        <v>0.14112441083256122</v>
      </c>
      <c r="K102" s="153">
        <v>32686.882900000001</v>
      </c>
      <c r="L102" s="159">
        <v>0.14549150955323664</v>
      </c>
    </row>
    <row r="103" spans="2:12" s="4" customFormat="1" x14ac:dyDescent="0.25">
      <c r="B103" s="48" t="s">
        <v>1294</v>
      </c>
      <c r="C103" s="153">
        <v>81397.176260000007</v>
      </c>
      <c r="D103" s="153">
        <v>0.27049434878555723</v>
      </c>
      <c r="E103" s="153">
        <v>82607.684670000002</v>
      </c>
      <c r="F103" s="159">
        <v>0.27014377534854667</v>
      </c>
      <c r="H103" s="48" t="s">
        <v>1213</v>
      </c>
      <c r="I103" s="153">
        <v>13470.878580000001</v>
      </c>
      <c r="J103" s="153">
        <v>6.0194216579001425E-2</v>
      </c>
      <c r="K103" s="153">
        <v>13487.425509999999</v>
      </c>
      <c r="L103" s="159">
        <v>6.0033436147462454E-2</v>
      </c>
    </row>
    <row r="104" spans="2:12" s="4" customFormat="1" x14ac:dyDescent="0.25">
      <c r="B104" s="48" t="s">
        <v>1293</v>
      </c>
      <c r="C104" s="153">
        <v>79847.228040000016</v>
      </c>
      <c r="D104" s="153">
        <v>0.26534365125913384</v>
      </c>
      <c r="E104" s="153">
        <v>80220.609039999996</v>
      </c>
      <c r="F104" s="159">
        <v>0.26233755701296735</v>
      </c>
      <c r="H104" s="48" t="s">
        <v>1156</v>
      </c>
      <c r="I104" s="153">
        <v>9668.089109999999</v>
      </c>
      <c r="J104" s="153">
        <v>4.3201565980741333E-2</v>
      </c>
      <c r="K104" s="153">
        <v>8036.4372100000001</v>
      </c>
      <c r="L104" s="159">
        <v>3.5770721383552341E-2</v>
      </c>
    </row>
    <row r="105" spans="2:12" s="4" customFormat="1" x14ac:dyDescent="0.25">
      <c r="B105" s="48" t="s">
        <v>1292</v>
      </c>
      <c r="C105" s="153">
        <v>68198.452160000001</v>
      </c>
      <c r="D105" s="153">
        <v>0.22663311865116265</v>
      </c>
      <c r="E105" s="153">
        <v>69159.570779999995</v>
      </c>
      <c r="F105" s="159">
        <v>0.2261657329657516</v>
      </c>
      <c r="H105" s="48" t="s">
        <v>1159</v>
      </c>
      <c r="I105" s="153">
        <v>9100.2501199999988</v>
      </c>
      <c r="J105" s="153">
        <v>4.0664194498764732E-2</v>
      </c>
      <c r="K105" s="153">
        <v>10393.15876</v>
      </c>
      <c r="L105" s="159">
        <v>4.6260647172901431E-2</v>
      </c>
    </row>
    <row r="106" spans="2:12" s="4" customFormat="1" x14ac:dyDescent="0.25">
      <c r="B106" s="48" t="s">
        <v>1155</v>
      </c>
      <c r="C106" s="153">
        <v>31349.094850000001</v>
      </c>
      <c r="D106" s="153">
        <v>0.10417748361910331</v>
      </c>
      <c r="E106" s="153">
        <v>31422.069029999999</v>
      </c>
      <c r="F106" s="159">
        <v>0.10275649766648817</v>
      </c>
      <c r="H106" s="48" t="s">
        <v>1292</v>
      </c>
      <c r="I106" s="153">
        <v>7139.5111999999999</v>
      </c>
      <c r="J106" s="153">
        <v>3.1902691490298209E-2</v>
      </c>
      <c r="K106" s="153">
        <v>6571.1251300000004</v>
      </c>
      <c r="L106" s="159">
        <v>2.9248518971715973E-2</v>
      </c>
    </row>
    <row r="107" spans="2:12" s="4" customFormat="1" x14ac:dyDescent="0.25">
      <c r="B107" s="48" t="s">
        <v>1156</v>
      </c>
      <c r="C107" s="153">
        <v>28560.289689999998</v>
      </c>
      <c r="D107" s="153">
        <v>9.4909888964045175E-2</v>
      </c>
      <c r="E107" s="153">
        <v>28740.946760000003</v>
      </c>
      <c r="F107" s="159">
        <v>9.3988687564047435E-2</v>
      </c>
      <c r="H107" s="48" t="s">
        <v>1293</v>
      </c>
      <c r="I107" s="153">
        <v>6084.70046</v>
      </c>
      <c r="J107" s="153">
        <v>2.7189301360890865E-2</v>
      </c>
      <c r="K107" s="153">
        <v>5640.5053900000003</v>
      </c>
      <c r="L107" s="159">
        <v>2.5106268050853753E-2</v>
      </c>
    </row>
    <row r="108" spans="2:12" s="4" customFormat="1" x14ac:dyDescent="0.25">
      <c r="B108" s="48" t="s">
        <v>1159</v>
      </c>
      <c r="C108" s="153">
        <v>18140.375319999999</v>
      </c>
      <c r="D108" s="153">
        <v>6.028303725470039E-2</v>
      </c>
      <c r="E108" s="153">
        <v>16261.272139999999</v>
      </c>
      <c r="F108" s="159">
        <v>5.3177636746730775E-2</v>
      </c>
      <c r="H108" s="48" t="s">
        <v>1294</v>
      </c>
      <c r="I108" s="153">
        <v>4169.7226600000004</v>
      </c>
      <c r="J108" s="153">
        <v>1.8632280543531554E-2</v>
      </c>
      <c r="K108" s="153">
        <v>4279.2996599999997</v>
      </c>
      <c r="L108" s="159">
        <v>1.9047449989917892E-2</v>
      </c>
    </row>
    <row r="109" spans="2:12" s="4" customFormat="1" x14ac:dyDescent="0.25">
      <c r="B109" s="48" t="s">
        <v>1158</v>
      </c>
      <c r="C109" s="153">
        <v>14865.46638</v>
      </c>
      <c r="D109" s="153">
        <v>4.9400050869181034E-2</v>
      </c>
      <c r="E109" s="153">
        <v>15237.69428</v>
      </c>
      <c r="F109" s="159">
        <v>4.9830330880839525E-2</v>
      </c>
      <c r="H109" s="48" t="s">
        <v>1158</v>
      </c>
      <c r="I109" s="153">
        <v>3355.5477500000002</v>
      </c>
      <c r="J109" s="153">
        <v>1.4994164397306962E-2</v>
      </c>
      <c r="K109" s="153">
        <v>2679.1599200000001</v>
      </c>
      <c r="L109" s="159">
        <v>1.1925120614524205E-2</v>
      </c>
    </row>
    <row r="110" spans="2:12" s="4" customFormat="1" x14ac:dyDescent="0.25">
      <c r="B110" s="48"/>
      <c r="C110" s="153"/>
      <c r="D110" s="153"/>
      <c r="E110" s="153"/>
      <c r="F110" s="159"/>
      <c r="H110" s="48"/>
      <c r="I110" s="153"/>
      <c r="J110" s="153"/>
      <c r="K110" s="153"/>
      <c r="L110" s="159"/>
    </row>
    <row r="111" spans="2:12" s="5" customFormat="1" x14ac:dyDescent="0.25">
      <c r="B111" s="155" t="s">
        <v>1162</v>
      </c>
      <c r="C111" s="161">
        <v>30092006.219519999</v>
      </c>
      <c r="D111" s="160">
        <v>100</v>
      </c>
      <c r="E111" s="307">
        <v>30579155.326980002</v>
      </c>
      <c r="F111" s="162">
        <v>100</v>
      </c>
      <c r="H111" s="155" t="s">
        <v>1162</v>
      </c>
      <c r="I111" s="161">
        <v>22379024.673110001</v>
      </c>
      <c r="J111" s="160">
        <v>100</v>
      </c>
      <c r="K111" s="161">
        <v>22466522.617279999</v>
      </c>
      <c r="L111" s="162">
        <v>100</v>
      </c>
    </row>
    <row r="112" spans="2:12" s="4" customFormat="1" x14ac:dyDescent="0.25">
      <c r="B112" s="8"/>
      <c r="C112" s="153"/>
      <c r="D112" s="153"/>
      <c r="E112" s="153"/>
      <c r="F112" s="153"/>
      <c r="H112" s="8"/>
      <c r="I112" s="153"/>
      <c r="J112" s="153">
        <v>0</v>
      </c>
      <c r="K112" s="153"/>
      <c r="L112" s="153"/>
    </row>
    <row r="113" spans="2:12" s="4" customFormat="1" x14ac:dyDescent="0.25">
      <c r="B113" s="154" t="s">
        <v>1143</v>
      </c>
      <c r="C113" s="164">
        <v>18683288.461489998</v>
      </c>
      <c r="D113" s="163">
        <v>62.087214541948931</v>
      </c>
      <c r="E113" s="164">
        <v>19003579.598060001</v>
      </c>
      <c r="F113" s="174">
        <v>62.145534743705412</v>
      </c>
      <c r="H113" s="154" t="s">
        <v>1143</v>
      </c>
      <c r="I113" s="164">
        <v>15249775.298629999</v>
      </c>
      <c r="J113" s="163">
        <v>68.143163169008417</v>
      </c>
      <c r="K113" s="164">
        <v>15255589.704239998</v>
      </c>
      <c r="L113" s="174">
        <v>67.903653645563494</v>
      </c>
    </row>
    <row r="114" spans="2:12" s="4" customFormat="1" x14ac:dyDescent="0.25">
      <c r="B114" s="48" t="s">
        <v>1153</v>
      </c>
      <c r="C114" s="153">
        <v>10299337.149019999</v>
      </c>
      <c r="D114" s="153">
        <v>34.226156521059913</v>
      </c>
      <c r="E114" s="153">
        <v>10440718.746380001</v>
      </c>
      <c r="F114" s="159">
        <v>34.143254235567952</v>
      </c>
      <c r="H114" s="48" t="s">
        <v>1153</v>
      </c>
      <c r="I114" s="153">
        <v>6671526.32467</v>
      </c>
      <c r="J114" s="153">
        <v>29.811515122400827</v>
      </c>
      <c r="K114" s="153">
        <v>6737306.8729699999</v>
      </c>
      <c r="L114" s="159">
        <v>29.988205062887829</v>
      </c>
    </row>
    <row r="115" spans="2:12" s="4" customFormat="1" x14ac:dyDescent="0.25">
      <c r="B115" s="48" t="s">
        <v>1161</v>
      </c>
      <c r="C115" s="153">
        <v>1109380.6090100002</v>
      </c>
      <c r="D115" s="153">
        <v>3.686628936991148</v>
      </c>
      <c r="E115" s="153">
        <v>1134856.98254</v>
      </c>
      <c r="F115" s="159">
        <v>3.7112110207266422</v>
      </c>
      <c r="H115" s="48" t="s">
        <v>1161</v>
      </c>
      <c r="I115" s="153">
        <v>457723.04981000006</v>
      </c>
      <c r="J115" s="153">
        <v>2.0453217085907549</v>
      </c>
      <c r="K115" s="153">
        <v>473626.04007000005</v>
      </c>
      <c r="L115" s="159">
        <v>2.1081412915486673</v>
      </c>
    </row>
    <row r="116" spans="2:12" s="5" customFormat="1" x14ac:dyDescent="0.25">
      <c r="B116" s="166" t="s">
        <v>364</v>
      </c>
      <c r="C116" s="167">
        <v>0</v>
      </c>
      <c r="D116" s="167">
        <v>7.5495165674510645E-15</v>
      </c>
      <c r="E116" s="167">
        <v>0</v>
      </c>
      <c r="F116" s="168">
        <v>-5.3290705182007514E-15</v>
      </c>
      <c r="H116" s="166" t="s">
        <v>364</v>
      </c>
      <c r="I116" s="167">
        <v>1.57160684466362E-9</v>
      </c>
      <c r="J116" s="167">
        <v>0</v>
      </c>
      <c r="K116" s="167">
        <v>9.8953023552894592E-10</v>
      </c>
      <c r="L116" s="168">
        <v>9.3258734068513149E-15</v>
      </c>
    </row>
    <row r="117" spans="2:12" s="4" customFormat="1" x14ac:dyDescent="0.25">
      <c r="B117" s="8"/>
      <c r="C117" s="49"/>
      <c r="D117" s="50"/>
      <c r="E117" s="51"/>
      <c r="F117" s="50"/>
      <c r="H117" s="8"/>
      <c r="I117" s="49"/>
      <c r="J117" s="50"/>
      <c r="K117" s="52"/>
      <c r="L117" s="50"/>
    </row>
    <row r="118" spans="2:12" s="4" customFormat="1" x14ac:dyDescent="0.25">
      <c r="B118" s="575" t="s">
        <v>557</v>
      </c>
      <c r="C118" s="575"/>
      <c r="D118" s="575"/>
      <c r="E118" s="575"/>
      <c r="F118" s="575"/>
      <c r="H118" s="575" t="s">
        <v>4</v>
      </c>
      <c r="I118" s="575"/>
      <c r="J118" s="575"/>
      <c r="K118" s="575"/>
      <c r="L118" s="575"/>
    </row>
    <row r="119" spans="2:12" s="4" customFormat="1" x14ac:dyDescent="0.25">
      <c r="B119" s="575"/>
      <c r="C119" s="575"/>
      <c r="D119" s="575"/>
      <c r="E119" s="575"/>
      <c r="F119" s="575"/>
      <c r="H119" s="575"/>
      <c r="I119" s="575"/>
      <c r="J119" s="575"/>
      <c r="K119" s="575"/>
      <c r="L119" s="575"/>
    </row>
    <row r="120" spans="2:12" s="4" customFormat="1" x14ac:dyDescent="0.25">
      <c r="B120" s="573" t="s">
        <v>558</v>
      </c>
      <c r="C120" s="169">
        <v>44347</v>
      </c>
      <c r="D120" s="169">
        <v>44347</v>
      </c>
      <c r="E120" s="169">
        <v>44377</v>
      </c>
      <c r="F120" s="170">
        <v>44377</v>
      </c>
      <c r="H120" s="573" t="s">
        <v>558</v>
      </c>
      <c r="I120" s="169">
        <v>44347</v>
      </c>
      <c r="J120" s="169">
        <v>44347</v>
      </c>
      <c r="K120" s="169">
        <v>44377</v>
      </c>
      <c r="L120" s="170">
        <v>44377</v>
      </c>
    </row>
    <row r="121" spans="2:12" s="4" customFormat="1" ht="14.4" thickBot="1" x14ac:dyDescent="0.3">
      <c r="B121" s="574"/>
      <c r="C121" s="171" t="s">
        <v>559</v>
      </c>
      <c r="D121" s="171" t="s">
        <v>560</v>
      </c>
      <c r="E121" s="171" t="s">
        <v>559</v>
      </c>
      <c r="F121" s="172" t="s">
        <v>560</v>
      </c>
      <c r="H121" s="574"/>
      <c r="I121" s="171" t="s">
        <v>559</v>
      </c>
      <c r="J121" s="171" t="s">
        <v>560</v>
      </c>
      <c r="K121" s="171" t="s">
        <v>559</v>
      </c>
      <c r="L121" s="172" t="s">
        <v>560</v>
      </c>
    </row>
    <row r="122" spans="2:12" s="4" customFormat="1" ht="14.4" thickTop="1" x14ac:dyDescent="0.25">
      <c r="B122" s="47"/>
      <c r="C122" s="153"/>
      <c r="D122" s="153"/>
      <c r="E122" s="134"/>
      <c r="F122" s="159"/>
      <c r="H122" s="47"/>
      <c r="I122" s="153"/>
      <c r="J122" s="153"/>
      <c r="K122" s="134"/>
      <c r="L122" s="159"/>
    </row>
    <row r="123" spans="2:12" s="4" customFormat="1" x14ac:dyDescent="0.25">
      <c r="B123" s="48" t="s">
        <v>1141</v>
      </c>
      <c r="C123" s="153">
        <v>2691155.6727100001</v>
      </c>
      <c r="D123" s="153">
        <v>19.238264711326948</v>
      </c>
      <c r="E123" s="153">
        <v>2645164.6625700002</v>
      </c>
      <c r="F123" s="159">
        <v>18.689889329920284</v>
      </c>
      <c r="H123" s="48" t="s">
        <v>1141</v>
      </c>
      <c r="I123" s="153">
        <v>1132438.9651200001</v>
      </c>
      <c r="J123" s="153">
        <v>23.703840201768188</v>
      </c>
      <c r="K123" s="153">
        <v>1132438.9651200001</v>
      </c>
      <c r="L123" s="159">
        <v>23.717839633564157</v>
      </c>
    </row>
    <row r="124" spans="2:12" s="4" customFormat="1" x14ac:dyDescent="0.25">
      <c r="B124" s="48" t="s">
        <v>1140</v>
      </c>
      <c r="C124" s="153">
        <v>2100700.1563800001</v>
      </c>
      <c r="D124" s="153">
        <v>15.017275327988566</v>
      </c>
      <c r="E124" s="153">
        <v>2175449.6680200002</v>
      </c>
      <c r="F124" s="159">
        <v>15.371033082909126</v>
      </c>
      <c r="H124" s="48" t="s">
        <v>1140</v>
      </c>
      <c r="I124" s="153">
        <v>731250.88703999994</v>
      </c>
      <c r="J124" s="153">
        <v>15.306303216050713</v>
      </c>
      <c r="K124" s="153">
        <v>731250.88703999994</v>
      </c>
      <c r="L124" s="159">
        <v>15.315343082422473</v>
      </c>
    </row>
    <row r="125" spans="2:12" s="4" customFormat="1" x14ac:dyDescent="0.25">
      <c r="B125" s="48" t="s">
        <v>1139</v>
      </c>
      <c r="C125" s="153">
        <v>1587847.7475300001</v>
      </c>
      <c r="D125" s="153">
        <v>11.35104728352821</v>
      </c>
      <c r="E125" s="153">
        <v>1641903.1049299999</v>
      </c>
      <c r="F125" s="159">
        <v>11.601163343751612</v>
      </c>
      <c r="H125" s="48" t="s">
        <v>1139</v>
      </c>
      <c r="I125" s="153">
        <v>522684.28865999996</v>
      </c>
      <c r="J125" s="153">
        <v>10.940655731550738</v>
      </c>
      <c r="K125" s="153">
        <v>522684.28866000002</v>
      </c>
      <c r="L125" s="159">
        <v>10.94711725687378</v>
      </c>
    </row>
    <row r="126" spans="2:12" s="4" customFormat="1" x14ac:dyDescent="0.25">
      <c r="B126" s="48" t="s">
        <v>1142</v>
      </c>
      <c r="C126" s="153">
        <v>1554548.2626700001</v>
      </c>
      <c r="D126" s="153">
        <v>11.112999254206148</v>
      </c>
      <c r="E126" s="153">
        <v>1555379.98165</v>
      </c>
      <c r="F126" s="159">
        <v>10.989818567577608</v>
      </c>
      <c r="H126" s="48" t="s">
        <v>1142</v>
      </c>
      <c r="I126" s="153">
        <v>452860.99550999998</v>
      </c>
      <c r="J126" s="153">
        <v>9.4791375092300907</v>
      </c>
      <c r="K126" s="153">
        <v>452860.99550999998</v>
      </c>
      <c r="L126" s="159">
        <v>9.4847358653578553</v>
      </c>
    </row>
    <row r="127" spans="2:12" s="4" customFormat="1" x14ac:dyDescent="0.25">
      <c r="B127" s="48" t="s">
        <v>1148</v>
      </c>
      <c r="C127" s="153">
        <v>1226469.7535999999</v>
      </c>
      <c r="D127" s="153">
        <v>8.7676643976646531</v>
      </c>
      <c r="E127" s="153">
        <v>1230787.2343599999</v>
      </c>
      <c r="F127" s="159">
        <v>8.6963498055041448</v>
      </c>
      <c r="H127" s="48" t="s">
        <v>1213</v>
      </c>
      <c r="I127" s="153">
        <v>418230.02228000003</v>
      </c>
      <c r="J127" s="153">
        <v>8.7542533602740864</v>
      </c>
      <c r="K127" s="153">
        <v>418230.02228000003</v>
      </c>
      <c r="L127" s="159">
        <v>8.7594236015429523</v>
      </c>
    </row>
    <row r="128" spans="2:12" s="4" customFormat="1" x14ac:dyDescent="0.25">
      <c r="B128" s="48" t="s">
        <v>1213</v>
      </c>
      <c r="C128" s="153">
        <v>1115579.2890999999</v>
      </c>
      <c r="D128" s="153">
        <v>7.9749417277550636</v>
      </c>
      <c r="E128" s="153">
        <v>1118291.4503299999</v>
      </c>
      <c r="F128" s="159">
        <v>7.9014904973654501</v>
      </c>
      <c r="H128" s="48" t="s">
        <v>1148</v>
      </c>
      <c r="I128" s="153">
        <v>361034.40883999999</v>
      </c>
      <c r="J128" s="153">
        <v>7.5570535791095423</v>
      </c>
      <c r="K128" s="153">
        <v>361034.40883999999</v>
      </c>
      <c r="L128" s="159">
        <v>7.5615167570274959</v>
      </c>
    </row>
    <row r="129" spans="2:12" s="4" customFormat="1" x14ac:dyDescent="0.25">
      <c r="B129" s="48" t="s">
        <v>1145</v>
      </c>
      <c r="C129" s="153">
        <v>1019457.06764</v>
      </c>
      <c r="D129" s="153">
        <v>7.2877927977096704</v>
      </c>
      <c r="E129" s="153">
        <v>1035951.3931700001</v>
      </c>
      <c r="F129" s="159">
        <v>7.3197019314148859</v>
      </c>
      <c r="H129" s="48" t="s">
        <v>1145</v>
      </c>
      <c r="I129" s="153">
        <v>347910.10106000002</v>
      </c>
      <c r="J129" s="153">
        <v>7.2823398824265801</v>
      </c>
      <c r="K129" s="153">
        <v>347910.10106000002</v>
      </c>
      <c r="L129" s="159">
        <v>7.2866408150869146</v>
      </c>
    </row>
    <row r="130" spans="2:12" s="4" customFormat="1" x14ac:dyDescent="0.25">
      <c r="B130" s="48" t="s">
        <v>1144</v>
      </c>
      <c r="C130" s="153">
        <v>914402.79348999995</v>
      </c>
      <c r="D130" s="153">
        <v>6.5367913020887212</v>
      </c>
      <c r="E130" s="153">
        <v>944629.63447000005</v>
      </c>
      <c r="F130" s="159">
        <v>6.6744515287959469</v>
      </c>
      <c r="H130" s="48" t="s">
        <v>1144</v>
      </c>
      <c r="I130" s="153">
        <v>179863.24314000001</v>
      </c>
      <c r="J130" s="153">
        <v>3.7648382869893187</v>
      </c>
      <c r="K130" s="153">
        <v>179863.24314000001</v>
      </c>
      <c r="L130" s="159">
        <v>3.7670617915511508</v>
      </c>
    </row>
    <row r="131" spans="2:12" s="4" customFormat="1" x14ac:dyDescent="0.25">
      <c r="B131" s="48" t="s">
        <v>1147</v>
      </c>
      <c r="C131" s="153">
        <v>442770.11512000003</v>
      </c>
      <c r="D131" s="153">
        <v>3.1652307472668388</v>
      </c>
      <c r="E131" s="153">
        <v>446751.24595999997</v>
      </c>
      <c r="F131" s="159">
        <v>3.1566017281071375</v>
      </c>
      <c r="H131" s="48" t="s">
        <v>1146</v>
      </c>
      <c r="I131" s="153">
        <v>115086.3434</v>
      </c>
      <c r="J131" s="153">
        <v>2.4089495128510916</v>
      </c>
      <c r="K131" s="153">
        <v>115086.3434</v>
      </c>
      <c r="L131" s="159">
        <v>2.4103722327191823</v>
      </c>
    </row>
    <row r="132" spans="2:12" s="4" customFormat="1" x14ac:dyDescent="0.25">
      <c r="B132" s="48" t="s">
        <v>1149</v>
      </c>
      <c r="C132" s="153">
        <v>308935.18012000003</v>
      </c>
      <c r="D132" s="153">
        <v>2.2084849397824082</v>
      </c>
      <c r="E132" s="153">
        <v>317266.91230000003</v>
      </c>
      <c r="F132" s="159">
        <v>2.2417067499954193</v>
      </c>
      <c r="H132" s="48" t="s">
        <v>1147</v>
      </c>
      <c r="I132" s="153">
        <v>80559.15165</v>
      </c>
      <c r="J132" s="153">
        <v>1.6862376837229909</v>
      </c>
      <c r="K132" s="153">
        <v>80559.15165</v>
      </c>
      <c r="L132" s="159">
        <v>1.6872335716991222</v>
      </c>
    </row>
    <row r="133" spans="2:12" s="4" customFormat="1" x14ac:dyDescent="0.25">
      <c r="B133" s="48" t="s">
        <v>1146</v>
      </c>
      <c r="C133" s="153">
        <v>299058.82513999997</v>
      </c>
      <c r="D133" s="153">
        <v>2.137881840372355</v>
      </c>
      <c r="E133" s="153">
        <v>296124.65146000002</v>
      </c>
      <c r="F133" s="159">
        <v>2.0923222822247101</v>
      </c>
      <c r="H133" s="48" t="s">
        <v>1150</v>
      </c>
      <c r="I133" s="153">
        <v>80229.311000000002</v>
      </c>
      <c r="J133" s="153">
        <v>1.6793335676509882</v>
      </c>
      <c r="K133" s="153">
        <v>80229.311000000002</v>
      </c>
      <c r="L133" s="159">
        <v>1.6803253780725442</v>
      </c>
    </row>
    <row r="134" spans="2:12" s="4" customFormat="1" x14ac:dyDescent="0.25">
      <c r="B134" s="48" t="s">
        <v>1151</v>
      </c>
      <c r="C134" s="153">
        <v>222780.87177</v>
      </c>
      <c r="D134" s="153">
        <v>1.5925936307562303</v>
      </c>
      <c r="E134" s="153">
        <v>226471.66018000001</v>
      </c>
      <c r="F134" s="159">
        <v>1.6001764748418574</v>
      </c>
      <c r="H134" s="48" t="s">
        <v>1149</v>
      </c>
      <c r="I134" s="153">
        <v>60525.033069999998</v>
      </c>
      <c r="J134" s="153">
        <v>1.2668900985281693</v>
      </c>
      <c r="K134" s="153">
        <v>60897.822410000001</v>
      </c>
      <c r="L134" s="159">
        <v>1.2754460332443576</v>
      </c>
    </row>
    <row r="135" spans="2:12" s="4" customFormat="1" x14ac:dyDescent="0.25">
      <c r="B135" s="48" t="s">
        <v>1154</v>
      </c>
      <c r="C135" s="153">
        <v>133674.24541999999</v>
      </c>
      <c r="D135" s="153">
        <v>0.95559708587469994</v>
      </c>
      <c r="E135" s="153">
        <v>132921.84766999999</v>
      </c>
      <c r="F135" s="159">
        <v>0.93918335506082284</v>
      </c>
      <c r="H135" s="48" t="s">
        <v>1152</v>
      </c>
      <c r="I135" s="153">
        <v>57590.271710000001</v>
      </c>
      <c r="J135" s="153">
        <v>1.2054606383537816</v>
      </c>
      <c r="K135" s="153">
        <v>57590.271710000001</v>
      </c>
      <c r="L135" s="159">
        <v>1.2061725805473549</v>
      </c>
    </row>
    <row r="136" spans="2:12" s="4" customFormat="1" x14ac:dyDescent="0.25">
      <c r="B136" s="48" t="s">
        <v>1152</v>
      </c>
      <c r="C136" s="153">
        <v>95457.991010000012</v>
      </c>
      <c r="D136" s="153">
        <v>0.68240054578951304</v>
      </c>
      <c r="E136" s="153">
        <v>106687.12403000001</v>
      </c>
      <c r="F136" s="159">
        <v>0.753817170349943</v>
      </c>
      <c r="H136" s="48" t="s">
        <v>1151</v>
      </c>
      <c r="I136" s="153">
        <v>54377.243589999998</v>
      </c>
      <c r="J136" s="153">
        <v>1.1382065898212876</v>
      </c>
      <c r="K136" s="153">
        <v>54377.243589999998</v>
      </c>
      <c r="L136" s="159">
        <v>1.1388788119333293</v>
      </c>
    </row>
    <row r="137" spans="2:12" s="4" customFormat="1" x14ac:dyDescent="0.25">
      <c r="B137" s="48" t="s">
        <v>1160</v>
      </c>
      <c r="C137" s="153">
        <v>89051.160900000003</v>
      </c>
      <c r="D137" s="153">
        <v>0.63660003901594509</v>
      </c>
      <c r="E137" s="153">
        <v>88463.457970000003</v>
      </c>
      <c r="F137" s="159">
        <v>0.62505456185663855</v>
      </c>
      <c r="H137" s="48" t="s">
        <v>1157</v>
      </c>
      <c r="I137" s="153">
        <v>29324.097829999999</v>
      </c>
      <c r="J137" s="153">
        <v>0.61380237737552668</v>
      </c>
      <c r="K137" s="153">
        <v>29324.097829999999</v>
      </c>
      <c r="L137" s="159">
        <v>0.61416488760362176</v>
      </c>
    </row>
    <row r="138" spans="2:12" s="4" customFormat="1" x14ac:dyDescent="0.25">
      <c r="B138" s="48" t="s">
        <v>1292</v>
      </c>
      <c r="C138" s="153">
        <v>55652.115490000004</v>
      </c>
      <c r="D138" s="153">
        <v>0.39784028118440717</v>
      </c>
      <c r="E138" s="153">
        <v>57738.35095</v>
      </c>
      <c r="F138" s="159">
        <v>0.40796076124014846</v>
      </c>
      <c r="H138" s="48" t="s">
        <v>1154</v>
      </c>
      <c r="I138" s="153">
        <v>22732.50964</v>
      </c>
      <c r="J138" s="153">
        <v>0.4758294199410697</v>
      </c>
      <c r="K138" s="153">
        <v>22732.50964</v>
      </c>
      <c r="L138" s="159">
        <v>0.47611044366778565</v>
      </c>
    </row>
    <row r="139" spans="2:12" s="4" customFormat="1" x14ac:dyDescent="0.25">
      <c r="B139" s="48" t="s">
        <v>1293</v>
      </c>
      <c r="C139" s="153">
        <v>35773.005659999995</v>
      </c>
      <c r="D139" s="153">
        <v>0.25573048760640715</v>
      </c>
      <c r="E139" s="153">
        <v>36487.442060000001</v>
      </c>
      <c r="F139" s="159">
        <v>0.25780862102199353</v>
      </c>
      <c r="H139" s="48" t="s">
        <v>1293</v>
      </c>
      <c r="I139" s="153">
        <v>22050.764389999997</v>
      </c>
      <c r="J139" s="153">
        <v>0.46155935244776136</v>
      </c>
      <c r="K139" s="153">
        <v>22050.764389999997</v>
      </c>
      <c r="L139" s="159">
        <v>0.46183194830646546</v>
      </c>
    </row>
    <row r="140" spans="2:12" s="4" customFormat="1" x14ac:dyDescent="0.25">
      <c r="B140" s="48" t="s">
        <v>1157</v>
      </c>
      <c r="C140" s="153">
        <v>35074.707219999997</v>
      </c>
      <c r="D140" s="153">
        <v>0.2507385615084648</v>
      </c>
      <c r="E140" s="153">
        <v>35795.190649999997</v>
      </c>
      <c r="F140" s="159">
        <v>0.25291739348351172</v>
      </c>
      <c r="H140" s="48" t="s">
        <v>1292</v>
      </c>
      <c r="I140" s="153">
        <v>21337.39169</v>
      </c>
      <c r="J140" s="153">
        <v>0.44662726956653348</v>
      </c>
      <c r="K140" s="153">
        <v>17513.204430000002</v>
      </c>
      <c r="L140" s="159">
        <v>0.36679714045034623</v>
      </c>
    </row>
    <row r="141" spans="2:12" s="4" customFormat="1" x14ac:dyDescent="0.25">
      <c r="B141" s="48" t="s">
        <v>1158</v>
      </c>
      <c r="C141" s="153">
        <v>17812.689910000001</v>
      </c>
      <c r="D141" s="153">
        <v>0.12733757737778051</v>
      </c>
      <c r="E141" s="153">
        <v>18045.09994</v>
      </c>
      <c r="F141" s="159">
        <v>0.12750091727683741</v>
      </c>
      <c r="H141" s="48" t="s">
        <v>1160</v>
      </c>
      <c r="I141" s="153">
        <v>20423.958480000001</v>
      </c>
      <c r="J141" s="153">
        <v>0.42750758584694881</v>
      </c>
      <c r="K141" s="153">
        <v>21055.471550000002</v>
      </c>
      <c r="L141" s="159">
        <v>0.44098650171318871</v>
      </c>
    </row>
    <row r="142" spans="2:12" s="4" customFormat="1" x14ac:dyDescent="0.25">
      <c r="B142" s="48" t="s">
        <v>1156</v>
      </c>
      <c r="C142" s="153">
        <v>17300.735809999998</v>
      </c>
      <c r="D142" s="153">
        <v>0.12367777107384748</v>
      </c>
      <c r="E142" s="153">
        <v>17311.47841</v>
      </c>
      <c r="F142" s="159">
        <v>0.12231738167326366</v>
      </c>
      <c r="H142" s="48" t="s">
        <v>1294</v>
      </c>
      <c r="I142" s="153">
        <v>17550.266630000002</v>
      </c>
      <c r="J142" s="153">
        <v>0.36735641258322643</v>
      </c>
      <c r="K142" s="153">
        <v>17550.266629999998</v>
      </c>
      <c r="L142" s="159">
        <v>0.36757337240910248</v>
      </c>
    </row>
    <row r="143" spans="2:12" s="4" customFormat="1" x14ac:dyDescent="0.25">
      <c r="B143" s="48" t="s">
        <v>1155</v>
      </c>
      <c r="C143" s="153">
        <v>8664.7531500000005</v>
      </c>
      <c r="D143" s="153">
        <v>6.1941721338677494E-2</v>
      </c>
      <c r="E143" s="153">
        <v>8892.0521499999995</v>
      </c>
      <c r="F143" s="159">
        <v>6.2828402689271798E-2</v>
      </c>
      <c r="H143" s="48" t="s">
        <v>1158</v>
      </c>
      <c r="I143" s="153">
        <v>14000</v>
      </c>
      <c r="J143" s="153">
        <v>0.29304339840477789</v>
      </c>
      <c r="K143" s="153">
        <v>14000</v>
      </c>
      <c r="L143" s="159">
        <v>0.293216469140756</v>
      </c>
    </row>
    <row r="144" spans="2:12" s="4" customFormat="1" x14ac:dyDescent="0.25">
      <c r="B144" s="48" t="s">
        <v>1294</v>
      </c>
      <c r="C144" s="153">
        <v>8373.6316999999999</v>
      </c>
      <c r="D144" s="153">
        <v>5.9860581412422162E-2</v>
      </c>
      <c r="E144" s="153">
        <v>9170.3546299999998</v>
      </c>
      <c r="F144" s="159">
        <v>6.4794799195714126E-2</v>
      </c>
      <c r="H144" s="48" t="s">
        <v>1155</v>
      </c>
      <c r="I144" s="153">
        <v>12475.407800000001</v>
      </c>
      <c r="J144" s="153">
        <v>0.26113113558553391</v>
      </c>
      <c r="K144" s="153">
        <v>12475.407800000001</v>
      </c>
      <c r="L144" s="159">
        <v>0.26128535901478911</v>
      </c>
    </row>
    <row r="145" spans="2:12" s="4" customFormat="1" x14ac:dyDescent="0.25">
      <c r="B145" s="48" t="s">
        <v>1159</v>
      </c>
      <c r="C145" s="153">
        <v>8016.4766900000004</v>
      </c>
      <c r="D145" s="153">
        <v>5.7307387372020374E-2</v>
      </c>
      <c r="E145" s="153">
        <v>7233.7421899999999</v>
      </c>
      <c r="F145" s="159">
        <v>5.1111313743666564E-2</v>
      </c>
      <c r="H145" s="48" t="s">
        <v>1156</v>
      </c>
      <c r="I145" s="153">
        <v>11540.049129999999</v>
      </c>
      <c r="J145" s="153">
        <v>0.2415525153438072</v>
      </c>
      <c r="K145" s="153">
        <v>11540.049129999999</v>
      </c>
      <c r="L145" s="159">
        <v>0.24169517568638954</v>
      </c>
    </row>
    <row r="146" spans="2:12" s="4" customFormat="1" x14ac:dyDescent="0.25">
      <c r="B146" s="48" t="s">
        <v>1150</v>
      </c>
      <c r="C146" s="153">
        <v>0</v>
      </c>
      <c r="D146" s="153">
        <v>0</v>
      </c>
      <c r="E146" s="153">
        <v>0</v>
      </c>
      <c r="F146" s="159">
        <v>0</v>
      </c>
      <c r="H146" s="48" t="s">
        <v>1159</v>
      </c>
      <c r="I146" s="153">
        <v>11374.661439999998</v>
      </c>
      <c r="J146" s="153">
        <v>0.23809067457724176</v>
      </c>
      <c r="K146" s="153">
        <v>11374.66144</v>
      </c>
      <c r="L146" s="159">
        <v>0.23823129036487908</v>
      </c>
    </row>
    <row r="147" spans="2:12" s="4" customFormat="1" x14ac:dyDescent="0.25">
      <c r="B147" s="48"/>
      <c r="C147" s="153"/>
      <c r="D147" s="153"/>
      <c r="E147" s="153"/>
      <c r="F147" s="159"/>
      <c r="H147" s="48"/>
      <c r="I147" s="153"/>
      <c r="J147" s="153"/>
      <c r="K147" s="153"/>
      <c r="L147" s="159"/>
    </row>
    <row r="148" spans="2:12" s="5" customFormat="1" x14ac:dyDescent="0.25">
      <c r="B148" s="155" t="s">
        <v>1162</v>
      </c>
      <c r="C148" s="161">
        <v>13988557.248230001</v>
      </c>
      <c r="D148" s="160">
        <v>100</v>
      </c>
      <c r="E148" s="161">
        <v>14152917.740050001</v>
      </c>
      <c r="F148" s="162">
        <v>100</v>
      </c>
      <c r="H148" s="155" t="s">
        <v>1162</v>
      </c>
      <c r="I148" s="161">
        <v>4777449.3731000004</v>
      </c>
      <c r="J148" s="160">
        <v>100</v>
      </c>
      <c r="K148" s="161">
        <v>4774629.4882500004</v>
      </c>
      <c r="L148" s="162">
        <v>100</v>
      </c>
    </row>
    <row r="149" spans="2:12" s="4" customFormat="1" x14ac:dyDescent="0.25">
      <c r="B149" s="8"/>
      <c r="C149" s="153"/>
      <c r="D149" s="153"/>
      <c r="E149" s="153"/>
      <c r="F149" s="153"/>
      <c r="H149" s="8"/>
      <c r="I149" s="153"/>
      <c r="J149" s="153"/>
      <c r="K149" s="153"/>
      <c r="L149" s="153"/>
    </row>
    <row r="150" spans="2:12" s="4" customFormat="1" x14ac:dyDescent="0.25">
      <c r="B150" s="154" t="s">
        <v>1143</v>
      </c>
      <c r="C150" s="164">
        <v>7934251.8392899996</v>
      </c>
      <c r="D150" s="163">
        <v>56.71958657704986</v>
      </c>
      <c r="E150" s="164">
        <v>8017897.4171700012</v>
      </c>
      <c r="F150" s="174">
        <v>56.651904324158629</v>
      </c>
      <c r="H150" s="154" t="s">
        <v>1143</v>
      </c>
      <c r="I150" s="164">
        <v>2839235.1363300001</v>
      </c>
      <c r="J150" s="163">
        <v>59.429936658599722</v>
      </c>
      <c r="K150" s="164">
        <v>2839235.1363300001</v>
      </c>
      <c r="L150" s="174">
        <v>59.465035838218263</v>
      </c>
    </row>
    <row r="151" spans="2:12" s="4" customFormat="1" x14ac:dyDescent="0.25">
      <c r="B151" s="48" t="s">
        <v>1153</v>
      </c>
      <c r="C151" s="153">
        <v>5549453.8959800005</v>
      </c>
      <c r="D151" s="153">
        <v>39.671381383395939</v>
      </c>
      <c r="E151" s="153">
        <v>5616274.1822299995</v>
      </c>
      <c r="F151" s="159">
        <v>39.682800998249554</v>
      </c>
      <c r="H151" s="48" t="s">
        <v>1153</v>
      </c>
      <c r="I151" s="153">
        <v>1697814.8580300002</v>
      </c>
      <c r="J151" s="153">
        <v>35.53810256137406</v>
      </c>
      <c r="K151" s="153">
        <v>1698187.6473700001</v>
      </c>
      <c r="L151" s="159">
        <v>35.56689899287705</v>
      </c>
    </row>
    <row r="152" spans="2:12" s="4" customFormat="1" x14ac:dyDescent="0.25">
      <c r="B152" s="48" t="s">
        <v>1161</v>
      </c>
      <c r="C152" s="153">
        <v>504851.51295999996</v>
      </c>
      <c r="D152" s="153">
        <v>3.6090320395541853</v>
      </c>
      <c r="E152" s="153">
        <v>518746.14065000002</v>
      </c>
      <c r="F152" s="159">
        <v>3.6652946775918118</v>
      </c>
      <c r="H152" s="48" t="s">
        <v>1161</v>
      </c>
      <c r="I152" s="153">
        <v>240399.37874000001</v>
      </c>
      <c r="J152" s="153">
        <v>5.0319607800262087</v>
      </c>
      <c r="K152" s="153">
        <v>237206.70455000002</v>
      </c>
      <c r="L152" s="159">
        <v>4.9680651689046798</v>
      </c>
    </row>
    <row r="153" spans="2:12" s="5" customFormat="1" x14ac:dyDescent="0.25">
      <c r="B153" s="166" t="s">
        <v>364</v>
      </c>
      <c r="C153" s="167">
        <v>9.3132257461547852E-10</v>
      </c>
      <c r="D153" s="167">
        <v>1.5543122344752192E-14</v>
      </c>
      <c r="E153" s="167">
        <v>0</v>
      </c>
      <c r="F153" s="168">
        <v>4.8849813083506888E-15</v>
      </c>
      <c r="H153" s="166" t="s">
        <v>364</v>
      </c>
      <c r="I153" s="167">
        <v>0</v>
      </c>
      <c r="J153" s="167">
        <v>8.8817841970012523E-15</v>
      </c>
      <c r="K153" s="167">
        <v>0</v>
      </c>
      <c r="L153" s="168">
        <v>7.1054273576010019E-15</v>
      </c>
    </row>
    <row r="154" spans="2:12" s="4" customFormat="1" x14ac:dyDescent="0.25">
      <c r="B154" s="8"/>
      <c r="C154" s="49"/>
      <c r="D154" s="50"/>
      <c r="E154" s="51"/>
      <c r="F154" s="50"/>
      <c r="H154" s="8"/>
      <c r="I154" s="49"/>
      <c r="J154" s="50"/>
      <c r="K154" s="52"/>
      <c r="L154" s="50"/>
    </row>
    <row r="155" spans="2:12" s="4" customFormat="1" x14ac:dyDescent="0.25">
      <c r="B155" s="576" t="s">
        <v>6</v>
      </c>
      <c r="C155" s="577"/>
      <c r="D155" s="577"/>
      <c r="E155" s="577"/>
      <c r="F155" s="578"/>
      <c r="H155" s="8"/>
      <c r="I155" s="49"/>
      <c r="J155" s="50"/>
      <c r="K155" s="52"/>
      <c r="L155" s="50"/>
    </row>
    <row r="156" spans="2:12" s="4" customFormat="1" x14ac:dyDescent="0.25">
      <c r="B156" s="579"/>
      <c r="C156" s="575"/>
      <c r="D156" s="575"/>
      <c r="E156" s="575"/>
      <c r="F156" s="580"/>
      <c r="H156" s="8"/>
      <c r="I156" s="49"/>
      <c r="J156" s="50"/>
      <c r="K156" s="52"/>
      <c r="L156" s="50"/>
    </row>
    <row r="157" spans="2:12" s="4" customFormat="1" x14ac:dyDescent="0.25">
      <c r="B157" s="573" t="s">
        <v>558</v>
      </c>
      <c r="C157" s="169">
        <v>44347</v>
      </c>
      <c r="D157" s="169">
        <v>44347</v>
      </c>
      <c r="E157" s="169">
        <v>44377</v>
      </c>
      <c r="F157" s="170">
        <v>44377</v>
      </c>
      <c r="H157" s="8"/>
      <c r="I157" s="49"/>
      <c r="J157" s="50"/>
      <c r="K157" s="52"/>
      <c r="L157" s="50"/>
    </row>
    <row r="158" spans="2:12" s="4" customFormat="1" ht="14.4" thickBot="1" x14ac:dyDescent="0.3">
      <c r="B158" s="574"/>
      <c r="C158" s="171" t="s">
        <v>559</v>
      </c>
      <c r="D158" s="171" t="s">
        <v>560</v>
      </c>
      <c r="E158" s="171" t="s">
        <v>559</v>
      </c>
      <c r="F158" s="172" t="s">
        <v>560</v>
      </c>
      <c r="H158" s="8"/>
      <c r="I158" s="49"/>
      <c r="J158" s="50"/>
      <c r="K158" s="52"/>
      <c r="L158" s="50"/>
    </row>
    <row r="159" spans="2:12" s="4" customFormat="1" ht="14.4" thickTop="1" x14ac:dyDescent="0.25">
      <c r="B159" s="47"/>
      <c r="C159" s="153"/>
      <c r="D159" s="153"/>
      <c r="E159" s="134"/>
      <c r="F159" s="159"/>
      <c r="H159" s="8"/>
      <c r="I159" s="49"/>
      <c r="J159" s="50"/>
      <c r="K159" s="52"/>
      <c r="L159" s="50"/>
    </row>
    <row r="160" spans="2:12" s="4" customFormat="1" x14ac:dyDescent="0.25">
      <c r="B160" s="48" t="s">
        <v>1141</v>
      </c>
      <c r="C160" s="153">
        <v>34767.279220000099</v>
      </c>
      <c r="D160" s="153">
        <v>24.365129478828162</v>
      </c>
      <c r="E160" s="134">
        <v>42684.569360000001</v>
      </c>
      <c r="F160" s="159">
        <v>24.528733296539087</v>
      </c>
      <c r="H160" s="8"/>
      <c r="I160" s="49"/>
      <c r="J160" s="50"/>
      <c r="K160" s="52"/>
      <c r="L160" s="50"/>
    </row>
    <row r="161" spans="2:12" s="4" customFormat="1" x14ac:dyDescent="0.25">
      <c r="B161" s="48" t="s">
        <v>1139</v>
      </c>
      <c r="C161" s="153">
        <v>24953.157610000017</v>
      </c>
      <c r="D161" s="153">
        <v>17.487330895985338</v>
      </c>
      <c r="E161" s="134">
        <v>30132.031910000002</v>
      </c>
      <c r="F161" s="159">
        <v>17.315404266343883</v>
      </c>
      <c r="H161" s="8"/>
      <c r="I161" s="49"/>
      <c r="J161" s="50"/>
      <c r="K161" s="52"/>
      <c r="L161" s="50"/>
    </row>
    <row r="162" spans="2:12" s="4" customFormat="1" x14ac:dyDescent="0.25">
      <c r="B162" s="48" t="s">
        <v>1140</v>
      </c>
      <c r="C162" s="153">
        <v>15097.326110000016</v>
      </c>
      <c r="D162" s="153">
        <v>10.580301758057514</v>
      </c>
      <c r="E162" s="134">
        <v>17417.97323</v>
      </c>
      <c r="F162" s="159">
        <v>10.00925688910189</v>
      </c>
      <c r="H162" s="8"/>
      <c r="I162" s="49"/>
      <c r="J162" s="50"/>
      <c r="K162" s="52"/>
      <c r="L162" s="50"/>
    </row>
    <row r="163" spans="2:12" s="4" customFormat="1" x14ac:dyDescent="0.25">
      <c r="B163" s="48" t="s">
        <v>1142</v>
      </c>
      <c r="C163" s="153">
        <v>14809.990429999991</v>
      </c>
      <c r="D163" s="153">
        <v>10.378935093649091</v>
      </c>
      <c r="E163" s="134">
        <v>17749.140289999999</v>
      </c>
      <c r="F163" s="159">
        <v>10.199562393248577</v>
      </c>
      <c r="H163" s="8"/>
      <c r="I163" s="49"/>
      <c r="J163" s="50"/>
      <c r="K163" s="52"/>
      <c r="L163" s="50"/>
    </row>
    <row r="164" spans="2:12" s="4" customFormat="1" x14ac:dyDescent="0.25">
      <c r="B164" s="48" t="s">
        <v>1148</v>
      </c>
      <c r="C164" s="153">
        <v>14321.046090000003</v>
      </c>
      <c r="D164" s="153">
        <v>10.03627980340749</v>
      </c>
      <c r="E164" s="134">
        <v>17677.258290000002</v>
      </c>
      <c r="F164" s="159">
        <v>10.158255325302049</v>
      </c>
      <c r="H164" s="8"/>
      <c r="I164" s="49"/>
      <c r="J164" s="50"/>
      <c r="K164" s="52"/>
      <c r="L164" s="50"/>
    </row>
    <row r="165" spans="2:12" s="4" customFormat="1" x14ac:dyDescent="0.25">
      <c r="B165" s="48" t="s">
        <v>1145</v>
      </c>
      <c r="C165" s="153">
        <v>13759.77181</v>
      </c>
      <c r="D165" s="153">
        <v>9.6429352331061935</v>
      </c>
      <c r="E165" s="134">
        <v>17211.875469999999</v>
      </c>
      <c r="F165" s="159">
        <v>9.8908225915594272</v>
      </c>
      <c r="H165" s="8"/>
      <c r="I165" s="49"/>
      <c r="J165" s="50"/>
      <c r="K165" s="52"/>
      <c r="L165" s="50"/>
    </row>
    <row r="166" spans="2:12" s="4" customFormat="1" x14ac:dyDescent="0.25">
      <c r="B166" s="48" t="s">
        <v>1213</v>
      </c>
      <c r="C166" s="153">
        <v>13159.673690000036</v>
      </c>
      <c r="D166" s="153">
        <v>9.2223826698389075</v>
      </c>
      <c r="E166" s="134">
        <v>16340.731159999999</v>
      </c>
      <c r="F166" s="159">
        <v>9.390218584931878</v>
      </c>
      <c r="H166" s="8"/>
      <c r="I166" s="49"/>
      <c r="J166" s="50"/>
      <c r="K166" s="52"/>
      <c r="L166" s="50"/>
    </row>
    <row r="167" spans="2:12" s="4" customFormat="1" x14ac:dyDescent="0.25">
      <c r="B167" s="48" t="s">
        <v>1147</v>
      </c>
      <c r="C167" s="153">
        <v>4003.8265399999964</v>
      </c>
      <c r="D167" s="153">
        <v>2.8059069978001059</v>
      </c>
      <c r="E167" s="134">
        <v>4780.37583</v>
      </c>
      <c r="F167" s="159">
        <v>2.7470480679412357</v>
      </c>
      <c r="H167" s="8"/>
      <c r="I167" s="49"/>
      <c r="J167" s="50"/>
      <c r="K167" s="52"/>
      <c r="L167" s="50"/>
    </row>
    <row r="168" spans="2:12" s="4" customFormat="1" x14ac:dyDescent="0.25">
      <c r="B168" s="48" t="s">
        <v>1150</v>
      </c>
      <c r="C168" s="153">
        <v>3434.8139999999999</v>
      </c>
      <c r="D168" s="153">
        <v>2.4071394058799012</v>
      </c>
      <c r="E168" s="134">
        <v>3285.0630000000001</v>
      </c>
      <c r="F168" s="159">
        <v>1.8877649557556317</v>
      </c>
      <c r="H168" s="8"/>
      <c r="I168" s="49"/>
      <c r="J168" s="50"/>
      <c r="K168" s="52"/>
      <c r="L168" s="50"/>
    </row>
    <row r="169" spans="2:12" s="4" customFormat="1" x14ac:dyDescent="0.25">
      <c r="B169" s="48" t="s">
        <v>1144</v>
      </c>
      <c r="C169" s="153">
        <v>3087.0654599999925</v>
      </c>
      <c r="D169" s="153">
        <v>2.1634350265536204</v>
      </c>
      <c r="E169" s="134">
        <v>4195.9616800000003</v>
      </c>
      <c r="F169" s="159">
        <v>2.4112138534930763</v>
      </c>
      <c r="H169" s="8"/>
      <c r="I169" s="49"/>
      <c r="J169" s="50"/>
      <c r="K169" s="52"/>
      <c r="L169" s="50"/>
    </row>
    <row r="170" spans="2:12" s="4" customFormat="1" x14ac:dyDescent="0.25">
      <c r="B170" s="48" t="s">
        <v>1151</v>
      </c>
      <c r="C170" s="153">
        <v>1654.872910000001</v>
      </c>
      <c r="D170" s="153">
        <v>1.1597454166030958</v>
      </c>
      <c r="E170" s="134">
        <v>2097.0054</v>
      </c>
      <c r="F170" s="159">
        <v>1.2050463891104435</v>
      </c>
      <c r="H170" s="8"/>
      <c r="I170" s="49"/>
      <c r="J170" s="50"/>
      <c r="K170" s="52"/>
      <c r="L170" s="50"/>
    </row>
    <row r="171" spans="2:12" s="4" customFormat="1" x14ac:dyDescent="0.25">
      <c r="B171" s="48" t="s">
        <v>1149</v>
      </c>
      <c r="C171" s="153">
        <v>1241.7598900000014</v>
      </c>
      <c r="D171" s="153">
        <v>0.8702331957014543</v>
      </c>
      <c r="E171" s="134">
        <v>1533.94075</v>
      </c>
      <c r="F171" s="159">
        <v>0.88148068760188469</v>
      </c>
      <c r="H171" s="8"/>
      <c r="I171" s="49"/>
      <c r="J171" s="50"/>
      <c r="K171" s="52"/>
      <c r="L171" s="50"/>
    </row>
    <row r="172" spans="2:12" s="4" customFormat="1" x14ac:dyDescent="0.25">
      <c r="B172" s="48" t="s">
        <v>1146</v>
      </c>
      <c r="C172" s="153">
        <v>1051.0254999999943</v>
      </c>
      <c r="D172" s="153">
        <v>0.73656532715734024</v>
      </c>
      <c r="E172" s="134">
        <v>1331.8643500000001</v>
      </c>
      <c r="F172" s="159">
        <v>0.76535726887132849</v>
      </c>
      <c r="H172" s="8"/>
      <c r="I172" s="49"/>
      <c r="J172" s="50"/>
      <c r="K172" s="52"/>
      <c r="L172" s="50"/>
    </row>
    <row r="173" spans="2:12" s="4" customFormat="1" x14ac:dyDescent="0.25">
      <c r="B173" s="48" t="s">
        <v>1157</v>
      </c>
      <c r="C173" s="153">
        <v>492.71954000000039</v>
      </c>
      <c r="D173" s="153">
        <v>0.34530097431215179</v>
      </c>
      <c r="E173" s="134">
        <v>582.11032</v>
      </c>
      <c r="F173" s="159">
        <v>0.33451031608212584</v>
      </c>
      <c r="H173" s="8"/>
      <c r="I173" s="49"/>
      <c r="J173" s="50"/>
      <c r="K173" s="52"/>
      <c r="L173" s="50"/>
    </row>
    <row r="174" spans="2:12" s="4" customFormat="1" x14ac:dyDescent="0.25">
      <c r="B174" s="48" t="s">
        <v>1294</v>
      </c>
      <c r="C174" s="153">
        <v>380.37116999999932</v>
      </c>
      <c r="D174" s="153">
        <v>0.26656652504841349</v>
      </c>
      <c r="E174" s="134">
        <v>400.86738000000003</v>
      </c>
      <c r="F174" s="159">
        <v>0.23035886735492619</v>
      </c>
      <c r="H174" s="8"/>
      <c r="I174" s="49"/>
      <c r="J174" s="50"/>
      <c r="K174" s="52"/>
      <c r="L174" s="50"/>
    </row>
    <row r="175" spans="2:12" s="4" customFormat="1" x14ac:dyDescent="0.25">
      <c r="B175" s="48" t="s">
        <v>1293</v>
      </c>
      <c r="C175" s="153">
        <v>245.81178000000085</v>
      </c>
      <c r="D175" s="153">
        <v>0.17226645229333615</v>
      </c>
      <c r="E175" s="134">
        <v>306.05518000000001</v>
      </c>
      <c r="F175" s="159">
        <v>0.17587493552832378</v>
      </c>
      <c r="H175" s="8"/>
      <c r="I175" s="49"/>
      <c r="J175" s="50"/>
      <c r="K175" s="52"/>
      <c r="L175" s="50"/>
    </row>
    <row r="176" spans="2:12" s="4" customFormat="1" x14ac:dyDescent="0.25">
      <c r="B176" s="48" t="s">
        <v>1160</v>
      </c>
      <c r="C176" s="153">
        <v>235.27444999999838</v>
      </c>
      <c r="D176" s="153">
        <v>0.16488182469027921</v>
      </c>
      <c r="E176" s="134">
        <v>785.29129999999998</v>
      </c>
      <c r="F176" s="159">
        <v>0.45126848288747651</v>
      </c>
      <c r="H176" s="8"/>
      <c r="I176" s="49"/>
      <c r="J176" s="50"/>
      <c r="K176" s="52"/>
      <c r="L176" s="50"/>
    </row>
    <row r="177" spans="2:12" s="4" customFormat="1" x14ac:dyDescent="0.25">
      <c r="B177" s="48" t="s">
        <v>1156</v>
      </c>
      <c r="C177" s="153">
        <v>140.96294999999981</v>
      </c>
      <c r="D177" s="153">
        <v>9.8787728160557683E-2</v>
      </c>
      <c r="E177" s="134">
        <v>141.23445000000001</v>
      </c>
      <c r="F177" s="159">
        <v>8.11605272883415E-2</v>
      </c>
      <c r="H177" s="8"/>
      <c r="I177" s="49"/>
      <c r="J177" s="50"/>
      <c r="K177" s="52"/>
      <c r="L177" s="50"/>
    </row>
    <row r="178" spans="2:12" s="4" customFormat="1" x14ac:dyDescent="0.25">
      <c r="B178" s="48" t="s">
        <v>1159</v>
      </c>
      <c r="C178" s="153">
        <v>80.39496999999966</v>
      </c>
      <c r="D178" s="153">
        <v>5.6341304164223061E-2</v>
      </c>
      <c r="E178" s="134">
        <v>81.627129999999994</v>
      </c>
      <c r="F178" s="159">
        <v>4.6907117292091252E-2</v>
      </c>
      <c r="H178" s="8"/>
      <c r="I178" s="49"/>
      <c r="J178" s="50"/>
      <c r="K178" s="52"/>
      <c r="L178" s="50"/>
    </row>
    <row r="179" spans="2:12" s="4" customFormat="1" x14ac:dyDescent="0.25">
      <c r="B179" s="48" t="s">
        <v>1155</v>
      </c>
      <c r="C179" s="153">
        <v>25.985640000000032</v>
      </c>
      <c r="D179" s="153">
        <v>1.8210901094210367E-2</v>
      </c>
      <c r="E179" s="134">
        <v>31.3124</v>
      </c>
      <c r="F179" s="159">
        <v>1.7993704047868375E-2</v>
      </c>
      <c r="H179" s="8"/>
      <c r="I179" s="49"/>
      <c r="J179" s="50"/>
      <c r="K179" s="52"/>
      <c r="L179" s="50"/>
    </row>
    <row r="180" spans="2:12" s="4" customFormat="1" x14ac:dyDescent="0.25">
      <c r="B180" s="48" t="s">
        <v>1154</v>
      </c>
      <c r="C180" s="153">
        <v>20.522190000000155</v>
      </c>
      <c r="D180" s="153">
        <v>1.4382080730995865E-2</v>
      </c>
      <c r="E180" s="134">
        <v>24.432009999999998</v>
      </c>
      <c r="F180" s="159">
        <v>1.4039880597927996E-2</v>
      </c>
      <c r="H180" s="8"/>
      <c r="I180" s="49"/>
      <c r="J180" s="50"/>
      <c r="K180" s="52"/>
      <c r="L180" s="50"/>
    </row>
    <row r="181" spans="2:12" s="4" customFormat="1" x14ac:dyDescent="0.25">
      <c r="B181" s="48" t="s">
        <v>1152</v>
      </c>
      <c r="C181" s="153">
        <v>-24.579869999997982</v>
      </c>
      <c r="D181" s="153">
        <v>-1.7225728574647815E-2</v>
      </c>
      <c r="E181" s="134">
        <v>17.974589999999999</v>
      </c>
      <c r="F181" s="159">
        <v>1.0329117309493185E-2</v>
      </c>
      <c r="H181" s="8"/>
      <c r="I181" s="49"/>
      <c r="J181" s="50"/>
      <c r="K181" s="52"/>
      <c r="L181" s="50"/>
    </row>
    <row r="182" spans="2:12" s="4" customFormat="1" x14ac:dyDescent="0.25">
      <c r="B182" s="48" t="s">
        <v>1158</v>
      </c>
      <c r="C182" s="153">
        <v>-873.51327000000015</v>
      </c>
      <c r="D182" s="153">
        <v>-0.61216363208488445</v>
      </c>
      <c r="E182" s="134">
        <v>-1035.88463</v>
      </c>
      <c r="F182" s="159">
        <v>-0.59527220717529283</v>
      </c>
      <c r="H182" s="8"/>
      <c r="I182" s="49"/>
      <c r="J182" s="50"/>
      <c r="K182" s="52"/>
      <c r="L182" s="50"/>
    </row>
    <row r="183" spans="2:12" s="4" customFormat="1" x14ac:dyDescent="0.25">
      <c r="B183" s="48" t="s">
        <v>1292</v>
      </c>
      <c r="C183" s="153">
        <v>-3372.7844900000005</v>
      </c>
      <c r="D183" s="153">
        <v>-2.3636687324028456</v>
      </c>
      <c r="E183" s="134">
        <v>-3754.1656800000001</v>
      </c>
      <c r="F183" s="159">
        <v>-2.1573353110136733</v>
      </c>
      <c r="H183" s="8"/>
      <c r="I183" s="49"/>
      <c r="J183" s="50"/>
      <c r="K183" s="52"/>
      <c r="L183" s="50"/>
    </row>
    <row r="184" spans="2:12" s="4" customFormat="1" x14ac:dyDescent="0.25">
      <c r="B184" s="48"/>
      <c r="C184" s="153"/>
      <c r="D184" s="153"/>
      <c r="E184" s="153"/>
      <c r="F184" s="159"/>
      <c r="H184" s="8"/>
      <c r="I184" s="49"/>
      <c r="J184" s="50"/>
      <c r="K184" s="52"/>
      <c r="L184" s="50"/>
    </row>
    <row r="185" spans="2:12" s="5" customFormat="1" x14ac:dyDescent="0.25">
      <c r="B185" s="155" t="s">
        <v>1162</v>
      </c>
      <c r="C185" s="161">
        <v>142692.77432000014</v>
      </c>
      <c r="D185" s="160">
        <v>100</v>
      </c>
      <c r="E185" s="161">
        <v>174018.64517</v>
      </c>
      <c r="F185" s="162">
        <v>100</v>
      </c>
      <c r="H185" s="175"/>
      <c r="I185" s="156"/>
      <c r="J185" s="157"/>
      <c r="K185" s="158"/>
      <c r="L185" s="157"/>
    </row>
    <row r="186" spans="2:12" s="4" customFormat="1" x14ac:dyDescent="0.25">
      <c r="B186" s="8"/>
      <c r="C186" s="153"/>
      <c r="D186" s="153"/>
      <c r="E186" s="153"/>
      <c r="F186" s="153"/>
      <c r="H186" s="8"/>
      <c r="I186" s="49"/>
      <c r="J186" s="50"/>
      <c r="K186" s="52"/>
      <c r="L186" s="50"/>
    </row>
    <row r="187" spans="2:12" s="4" customFormat="1" x14ac:dyDescent="0.25">
      <c r="B187" s="154" t="s">
        <v>1143</v>
      </c>
      <c r="C187" s="164">
        <v>89627.753370000122</v>
      </c>
      <c r="D187" s="163">
        <v>62.811697226520103</v>
      </c>
      <c r="E187" s="164">
        <v>107983.71479</v>
      </c>
      <c r="F187" s="174">
        <v>62.052956845233432</v>
      </c>
      <c r="H187" s="8"/>
      <c r="I187" s="49"/>
      <c r="J187" s="50"/>
      <c r="K187" s="52"/>
      <c r="L187" s="50"/>
    </row>
    <row r="188" spans="2:12" s="4" customFormat="1" x14ac:dyDescent="0.25">
      <c r="B188" s="48" t="s">
        <v>1153</v>
      </c>
      <c r="C188" s="153">
        <v>55713.855890000021</v>
      </c>
      <c r="D188" s="153">
        <v>39.044623076048104</v>
      </c>
      <c r="E188" s="153">
        <v>68454.075929999992</v>
      </c>
      <c r="F188" s="159">
        <v>39.337207724566944</v>
      </c>
      <c r="H188" s="8"/>
      <c r="I188" s="49"/>
      <c r="J188" s="50"/>
      <c r="K188" s="52"/>
      <c r="L188" s="50"/>
    </row>
    <row r="189" spans="2:12" s="4" customFormat="1" x14ac:dyDescent="0.25">
      <c r="B189" s="48" t="s">
        <v>1161</v>
      </c>
      <c r="C189" s="153">
        <v>-2648.8349399999997</v>
      </c>
      <c r="D189" s="153">
        <v>-1.85632030256821</v>
      </c>
      <c r="E189" s="153">
        <v>-2419.1455500000002</v>
      </c>
      <c r="F189" s="159">
        <v>-1.3901645698003915</v>
      </c>
      <c r="H189" s="8"/>
      <c r="I189" s="49"/>
      <c r="J189" s="50"/>
      <c r="K189" s="52"/>
      <c r="L189" s="50"/>
    </row>
    <row r="190" spans="2:12" s="5" customFormat="1" x14ac:dyDescent="0.25">
      <c r="B190" s="166" t="s">
        <v>364</v>
      </c>
      <c r="C190" s="167">
        <v>0</v>
      </c>
      <c r="D190" s="167">
        <v>2.886579864025407E-15</v>
      </c>
      <c r="E190" s="167">
        <v>1.3642420526593924E-11</v>
      </c>
      <c r="F190" s="168">
        <v>1.532107773982716E-14</v>
      </c>
      <c r="H190" s="175"/>
      <c r="I190" s="156"/>
      <c r="J190" s="157"/>
      <c r="K190" s="158"/>
      <c r="L190" s="157"/>
    </row>
    <row r="191" spans="2:12" s="5" customFormat="1" x14ac:dyDescent="0.25">
      <c r="B191" s="175"/>
      <c r="C191" s="165"/>
      <c r="D191" s="165"/>
      <c r="E191" s="165"/>
      <c r="F191" s="165"/>
      <c r="H191" s="175"/>
      <c r="I191" s="156"/>
      <c r="J191" s="157"/>
      <c r="K191" s="158"/>
      <c r="L191" s="157"/>
    </row>
    <row r="192" spans="2:12" s="5" customFormat="1" x14ac:dyDescent="0.25">
      <c r="B192" s="175"/>
      <c r="C192" s="165"/>
      <c r="D192" s="165"/>
      <c r="E192" s="165"/>
      <c r="F192" s="165"/>
      <c r="H192" s="175"/>
      <c r="I192" s="156"/>
      <c r="J192" s="157"/>
      <c r="K192" s="158"/>
      <c r="L192" s="157"/>
    </row>
    <row r="193" spans="2:12" s="4" customFormat="1" x14ac:dyDescent="0.25">
      <c r="B193" s="8"/>
      <c r="C193" s="49"/>
      <c r="D193" s="50"/>
      <c r="E193" s="51"/>
      <c r="F193" s="50"/>
      <c r="H193" s="8"/>
      <c r="I193" s="49"/>
      <c r="J193" s="50"/>
      <c r="K193" s="52"/>
      <c r="L193" s="50"/>
    </row>
    <row r="194" spans="2:12" s="5" customFormat="1" x14ac:dyDescent="0.25">
      <c r="B194" s="40" t="s">
        <v>729</v>
      </c>
      <c r="C194" s="92"/>
      <c r="D194" s="40"/>
      <c r="E194" s="40"/>
      <c r="F194" s="40"/>
      <c r="H194" s="40"/>
      <c r="I194" s="92"/>
      <c r="J194" s="40"/>
      <c r="K194" s="40"/>
      <c r="L194" s="40"/>
    </row>
    <row r="195" spans="2:12" s="40" customFormat="1" x14ac:dyDescent="0.25">
      <c r="B195" s="40" t="s">
        <v>1222</v>
      </c>
      <c r="C195" s="92"/>
      <c r="I195" s="92"/>
    </row>
    <row r="196" spans="2:12" s="40" customFormat="1" x14ac:dyDescent="0.25">
      <c r="B196" s="40" t="s">
        <v>1228</v>
      </c>
      <c r="C196" s="92"/>
      <c r="I196" s="92"/>
    </row>
    <row r="197" spans="2:12" x14ac:dyDescent="0.25">
      <c r="B197" s="42" t="s">
        <v>1225</v>
      </c>
    </row>
    <row r="198" spans="2:12" x14ac:dyDescent="0.25">
      <c r="B198" s="42" t="s">
        <v>1226</v>
      </c>
    </row>
    <row r="199" spans="2:12" x14ac:dyDescent="0.25">
      <c r="B199" s="42" t="s">
        <v>1227</v>
      </c>
    </row>
    <row r="200" spans="2:12" x14ac:dyDescent="0.25">
      <c r="B200" s="40" t="s">
        <v>1169</v>
      </c>
    </row>
    <row r="201" spans="2:12" x14ac:dyDescent="0.25">
      <c r="B201" s="42" t="s">
        <v>1287</v>
      </c>
    </row>
    <row r="202" spans="2:12" x14ac:dyDescent="0.25">
      <c r="B202" s="42" t="s">
        <v>1234</v>
      </c>
    </row>
    <row r="209" s="42" customFormat="1" x14ac:dyDescent="0.25"/>
    <row r="210" s="42" customFormat="1" x14ac:dyDescent="0.25"/>
    <row r="211" s="42" customFormat="1" x14ac:dyDescent="0.25"/>
    <row r="212" s="42" customFormat="1" x14ac:dyDescent="0.25"/>
    <row r="213" s="42" customFormat="1" x14ac:dyDescent="0.25"/>
    <row r="214" s="42" customFormat="1" x14ac:dyDescent="0.25"/>
    <row r="215" s="42" customFormat="1" x14ac:dyDescent="0.25"/>
    <row r="216" s="42" customFormat="1" x14ac:dyDescent="0.25"/>
    <row r="217" s="42" customFormat="1" x14ac:dyDescent="0.25"/>
    <row r="218" s="42" customFormat="1" x14ac:dyDescent="0.25"/>
    <row r="219" s="42" customFormat="1" x14ac:dyDescent="0.25"/>
    <row r="220" s="42" customFormat="1" x14ac:dyDescent="0.25"/>
    <row r="221" s="42" customFormat="1" x14ac:dyDescent="0.25"/>
    <row r="222" s="42" customFormat="1" x14ac:dyDescent="0.25"/>
    <row r="223" s="42" customFormat="1" x14ac:dyDescent="0.25"/>
    <row r="224" s="42" customFormat="1" x14ac:dyDescent="0.25"/>
    <row r="225" s="42" customFormat="1" x14ac:dyDescent="0.25"/>
    <row r="226" s="42" customFormat="1" x14ac:dyDescent="0.25"/>
    <row r="227" s="42" customFormat="1" x14ac:dyDescent="0.25"/>
    <row r="228" s="42" customFormat="1" x14ac:dyDescent="0.25"/>
    <row r="229" s="42" customFormat="1" x14ac:dyDescent="0.25"/>
    <row r="230" s="42" customFormat="1" x14ac:dyDescent="0.25"/>
    <row r="231" s="42" customFormat="1" x14ac:dyDescent="0.25"/>
    <row r="232" s="42" customFormat="1" x14ac:dyDescent="0.25"/>
    <row r="233" s="42" customFormat="1" x14ac:dyDescent="0.25"/>
    <row r="234" s="42" customFormat="1" x14ac:dyDescent="0.25"/>
    <row r="235" s="42" customFormat="1" x14ac:dyDescent="0.25"/>
    <row r="236" s="42" customFormat="1" x14ac:dyDescent="0.25"/>
    <row r="237" s="42" customFormat="1" x14ac:dyDescent="0.25"/>
    <row r="238" s="42" customFormat="1" x14ac:dyDescent="0.25"/>
    <row r="239" s="42" customFormat="1" x14ac:dyDescent="0.25"/>
    <row r="240" s="42" customFormat="1" x14ac:dyDescent="0.25"/>
    <row r="241" s="42" customFormat="1" x14ac:dyDescent="0.25"/>
    <row r="242" s="42" customFormat="1" x14ac:dyDescent="0.25"/>
    <row r="243" s="42" customFormat="1" x14ac:dyDescent="0.25"/>
    <row r="244" s="42" customFormat="1" x14ac:dyDescent="0.25"/>
    <row r="245" s="42" customFormat="1" x14ac:dyDescent="0.25"/>
    <row r="246" s="42" customFormat="1" x14ac:dyDescent="0.25"/>
    <row r="247" s="42" customFormat="1" x14ac:dyDescent="0.25"/>
    <row r="248" s="42" customFormat="1" x14ac:dyDescent="0.25"/>
    <row r="249" s="42" customFormat="1" x14ac:dyDescent="0.25"/>
    <row r="250" s="42" customFormat="1" x14ac:dyDescent="0.25"/>
    <row r="251" s="42" customFormat="1" x14ac:dyDescent="0.25"/>
    <row r="252" s="42" customFormat="1" x14ac:dyDescent="0.25"/>
    <row r="253" s="42" customFormat="1" x14ac:dyDescent="0.25"/>
    <row r="254" s="42" customFormat="1" x14ac:dyDescent="0.25"/>
    <row r="255" s="42" customFormat="1" x14ac:dyDescent="0.25"/>
    <row r="256" s="42" customFormat="1" x14ac:dyDescent="0.25"/>
    <row r="257" s="42" customFormat="1" x14ac:dyDescent="0.25"/>
    <row r="258" s="42" customFormat="1" x14ac:dyDescent="0.25"/>
    <row r="259" s="42" customFormat="1" x14ac:dyDescent="0.25"/>
    <row r="260" s="42" customFormat="1" x14ac:dyDescent="0.25"/>
    <row r="261" s="42" customFormat="1" x14ac:dyDescent="0.25"/>
    <row r="262" s="42" customFormat="1" x14ac:dyDescent="0.25"/>
    <row r="263" s="42" customFormat="1" x14ac:dyDescent="0.25"/>
    <row r="264" s="42" customFormat="1" x14ac:dyDescent="0.25"/>
    <row r="265" s="42" customFormat="1" x14ac:dyDescent="0.25"/>
    <row r="266" s="42" customFormat="1" x14ac:dyDescent="0.25"/>
    <row r="267" s="42" customFormat="1" x14ac:dyDescent="0.25"/>
    <row r="268" s="42" customFormat="1" x14ac:dyDescent="0.25"/>
    <row r="269" s="42" customFormat="1" x14ac:dyDescent="0.25"/>
    <row r="270" s="42" customFormat="1" x14ac:dyDescent="0.25"/>
    <row r="271" s="42" customFormat="1" x14ac:dyDescent="0.25"/>
    <row r="272" s="42" customFormat="1" x14ac:dyDescent="0.25"/>
    <row r="273" s="42" customFormat="1" x14ac:dyDescent="0.25"/>
    <row r="274" s="42" customFormat="1" x14ac:dyDescent="0.25"/>
    <row r="275" s="42" customFormat="1" x14ac:dyDescent="0.25"/>
    <row r="276" s="42" customFormat="1" x14ac:dyDescent="0.25"/>
    <row r="277" s="42" customFormat="1" x14ac:dyDescent="0.25"/>
    <row r="278" s="42" customFormat="1" x14ac:dyDescent="0.25"/>
    <row r="279" s="42" customFormat="1" x14ac:dyDescent="0.25"/>
    <row r="280" s="42" customFormat="1" x14ac:dyDescent="0.25"/>
    <row r="281" s="42" customFormat="1" x14ac:dyDescent="0.25"/>
    <row r="282" s="42" customFormat="1" x14ac:dyDescent="0.25"/>
    <row r="283" s="42" customFormat="1" x14ac:dyDescent="0.25"/>
    <row r="284" s="42" customFormat="1" x14ac:dyDescent="0.25"/>
    <row r="285" s="42" customFormat="1" x14ac:dyDescent="0.25"/>
    <row r="286" s="42" customFormat="1" x14ac:dyDescent="0.25"/>
    <row r="287" s="42" customFormat="1" x14ac:dyDescent="0.25"/>
    <row r="288" s="42" customFormat="1" x14ac:dyDescent="0.25"/>
    <row r="289" s="42" customFormat="1" x14ac:dyDescent="0.25"/>
    <row r="290" s="42" customFormat="1" x14ac:dyDescent="0.25"/>
    <row r="291" s="42" customFormat="1" x14ac:dyDescent="0.25"/>
    <row r="292" s="42" customFormat="1" x14ac:dyDescent="0.25"/>
    <row r="293" s="42" customFormat="1" x14ac:dyDescent="0.25"/>
    <row r="294" s="42" customFormat="1" x14ac:dyDescent="0.25"/>
    <row r="295" s="42" customFormat="1" x14ac:dyDescent="0.25"/>
    <row r="296" s="42" customFormat="1" x14ac:dyDescent="0.25"/>
    <row r="297" s="42" customFormat="1" x14ac:dyDescent="0.25"/>
    <row r="298" s="42" customFormat="1" x14ac:dyDescent="0.25"/>
    <row r="299" s="42" customFormat="1" x14ac:dyDescent="0.25"/>
    <row r="300" s="42" customFormat="1" x14ac:dyDescent="0.25"/>
    <row r="301" s="42" customFormat="1" x14ac:dyDescent="0.25"/>
    <row r="302" s="42" customFormat="1" x14ac:dyDescent="0.25"/>
    <row r="303" s="42" customFormat="1" x14ac:dyDescent="0.25"/>
    <row r="304" s="42" customFormat="1" x14ac:dyDescent="0.25"/>
    <row r="305" s="42" customFormat="1" x14ac:dyDescent="0.25"/>
    <row r="306" s="42" customFormat="1" x14ac:dyDescent="0.25"/>
    <row r="307" s="42" customFormat="1" x14ac:dyDescent="0.25"/>
    <row r="308" s="42" customFormat="1" x14ac:dyDescent="0.25"/>
    <row r="309" s="42" customFormat="1" x14ac:dyDescent="0.25"/>
    <row r="310" s="42" customFormat="1" x14ac:dyDescent="0.25"/>
    <row r="311" s="42" customFormat="1" x14ac:dyDescent="0.25"/>
    <row r="312" s="42" customFormat="1" x14ac:dyDescent="0.25"/>
    <row r="313" s="42" customFormat="1" x14ac:dyDescent="0.25"/>
    <row r="314" s="42" customFormat="1" x14ac:dyDescent="0.25"/>
    <row r="315" s="42" customFormat="1" x14ac:dyDescent="0.25"/>
    <row r="316" s="42" customFormat="1" x14ac:dyDescent="0.25"/>
    <row r="317" s="42" customFormat="1" x14ac:dyDescent="0.25"/>
    <row r="318" s="42" customFormat="1" x14ac:dyDescent="0.25"/>
    <row r="319" s="42" customFormat="1" x14ac:dyDescent="0.25"/>
    <row r="320" s="42" customFormat="1" x14ac:dyDescent="0.25"/>
    <row r="321" s="42" customFormat="1" x14ac:dyDescent="0.25"/>
    <row r="322" s="42" customFormat="1" x14ac:dyDescent="0.25"/>
    <row r="323" s="42" customFormat="1" x14ac:dyDescent="0.25"/>
    <row r="324" s="42" customFormat="1" x14ac:dyDescent="0.25"/>
    <row r="325" s="42" customFormat="1" x14ac:dyDescent="0.25"/>
    <row r="326" s="42" customFormat="1" x14ac:dyDescent="0.25"/>
    <row r="327" s="42" customFormat="1" x14ac:dyDescent="0.25"/>
    <row r="328" s="42" customFormat="1" x14ac:dyDescent="0.25"/>
    <row r="329" s="42" customFormat="1" x14ac:dyDescent="0.25"/>
    <row r="330" s="42" customFormat="1" x14ac:dyDescent="0.25"/>
    <row r="331" s="42" customFormat="1" x14ac:dyDescent="0.25"/>
    <row r="332" s="42" customFormat="1" x14ac:dyDescent="0.25"/>
    <row r="333" s="42" customFormat="1" x14ac:dyDescent="0.25"/>
    <row r="334" s="42" customFormat="1" x14ac:dyDescent="0.25"/>
    <row r="335" s="42" customFormat="1" x14ac:dyDescent="0.25"/>
    <row r="336" s="42" customFormat="1" x14ac:dyDescent="0.25"/>
    <row r="337" s="42" customFormat="1" x14ac:dyDescent="0.25"/>
    <row r="338" s="42" customFormat="1" x14ac:dyDescent="0.25"/>
    <row r="339" s="42" customFormat="1" x14ac:dyDescent="0.25"/>
    <row r="340" s="42" customFormat="1" x14ac:dyDescent="0.25"/>
    <row r="341" s="42" customFormat="1" x14ac:dyDescent="0.25"/>
    <row r="342" s="42" customFormat="1" x14ac:dyDescent="0.25"/>
    <row r="343" s="42" customFormat="1" x14ac:dyDescent="0.25"/>
    <row r="344" s="42" customFormat="1" x14ac:dyDescent="0.25"/>
    <row r="345" s="42" customFormat="1" x14ac:dyDescent="0.25"/>
    <row r="346" s="42" customFormat="1" x14ac:dyDescent="0.25"/>
    <row r="347" s="42" customFormat="1" x14ac:dyDescent="0.25"/>
    <row r="348" s="42" customFormat="1" x14ac:dyDescent="0.25"/>
    <row r="349" s="42" customFormat="1" x14ac:dyDescent="0.25"/>
    <row r="350" s="42" customFormat="1" x14ac:dyDescent="0.25"/>
    <row r="351" s="42" customFormat="1" x14ac:dyDescent="0.25"/>
    <row r="352" s="42" customFormat="1" x14ac:dyDescent="0.25"/>
    <row r="353" s="42" customFormat="1" x14ac:dyDescent="0.25"/>
    <row r="354" s="42" customFormat="1" x14ac:dyDescent="0.25"/>
    <row r="355" s="42" customFormat="1" x14ac:dyDescent="0.25"/>
    <row r="356" s="42" customFormat="1" x14ac:dyDescent="0.25"/>
    <row r="357" s="42" customFormat="1" x14ac:dyDescent="0.25"/>
    <row r="358" s="42" customFormat="1" x14ac:dyDescent="0.25"/>
    <row r="359" s="42" customFormat="1" x14ac:dyDescent="0.25"/>
    <row r="360" s="42" customFormat="1" x14ac:dyDescent="0.25"/>
    <row r="361" s="42" customFormat="1" x14ac:dyDescent="0.25"/>
    <row r="362" s="42" customFormat="1" x14ac:dyDescent="0.25"/>
    <row r="363" s="42" customFormat="1" x14ac:dyDescent="0.25"/>
    <row r="364" s="42" customFormat="1" x14ac:dyDescent="0.25"/>
    <row r="365" s="42" customFormat="1" x14ac:dyDescent="0.25"/>
    <row r="366" s="42" customFormat="1" x14ac:dyDescent="0.25"/>
    <row r="367" s="42" customFormat="1" x14ac:dyDescent="0.25"/>
    <row r="368" s="42" customFormat="1" x14ac:dyDescent="0.25"/>
    <row r="369" s="42" customFormat="1" x14ac:dyDescent="0.25"/>
    <row r="370" s="42" customFormat="1" x14ac:dyDescent="0.25"/>
    <row r="371" s="42" customFormat="1" x14ac:dyDescent="0.25"/>
    <row r="372" s="42" customFormat="1" x14ac:dyDescent="0.25"/>
    <row r="373" s="42" customFormat="1" x14ac:dyDescent="0.25"/>
    <row r="374" s="42" customFormat="1" x14ac:dyDescent="0.25"/>
    <row r="375" s="42" customFormat="1" x14ac:dyDescent="0.25"/>
    <row r="376" s="42" customFormat="1" x14ac:dyDescent="0.25"/>
    <row r="377" s="42" customFormat="1" x14ac:dyDescent="0.25"/>
    <row r="378" s="42" customFormat="1" x14ac:dyDescent="0.25"/>
    <row r="379" s="42" customFormat="1" x14ac:dyDescent="0.25"/>
    <row r="380" s="42" customFormat="1" x14ac:dyDescent="0.25"/>
    <row r="381" s="42" customFormat="1" x14ac:dyDescent="0.25"/>
    <row r="382" s="42" customFormat="1" x14ac:dyDescent="0.25"/>
    <row r="383" s="42" customFormat="1" x14ac:dyDescent="0.25"/>
    <row r="384" s="42" customFormat="1" x14ac:dyDescent="0.25"/>
    <row r="385" s="42" customFormat="1" x14ac:dyDescent="0.25"/>
    <row r="386" s="42" customFormat="1" x14ac:dyDescent="0.25"/>
    <row r="387" s="42" customFormat="1" x14ac:dyDescent="0.25"/>
    <row r="388" s="42" customFormat="1" x14ac:dyDescent="0.25"/>
    <row r="389" s="42" customFormat="1" x14ac:dyDescent="0.25"/>
    <row r="390" s="42" customFormat="1" x14ac:dyDescent="0.25"/>
    <row r="391" s="42" customFormat="1" x14ac:dyDescent="0.25"/>
    <row r="392" s="42" customFormat="1" x14ac:dyDescent="0.25"/>
    <row r="393" s="42" customFormat="1" x14ac:dyDescent="0.25"/>
    <row r="394" s="42" customFormat="1" x14ac:dyDescent="0.25"/>
    <row r="395" s="42" customFormat="1" x14ac:dyDescent="0.25"/>
    <row r="396" s="42" customFormat="1" x14ac:dyDescent="0.25"/>
    <row r="397" s="42" customFormat="1" x14ac:dyDescent="0.25"/>
    <row r="398" s="42" customFormat="1" x14ac:dyDescent="0.25"/>
    <row r="399" s="42" customFormat="1" x14ac:dyDescent="0.25"/>
    <row r="400" s="42" customFormat="1" x14ac:dyDescent="0.25"/>
    <row r="401" s="42" customFormat="1" x14ac:dyDescent="0.25"/>
    <row r="402" s="42" customFormat="1" x14ac:dyDescent="0.25"/>
    <row r="403" s="42" customFormat="1" x14ac:dyDescent="0.25"/>
    <row r="404" s="42" customFormat="1" x14ac:dyDescent="0.25"/>
    <row r="405" s="42" customFormat="1" x14ac:dyDescent="0.25"/>
    <row r="406" s="42" customFormat="1" x14ac:dyDescent="0.25"/>
    <row r="407" s="42" customFormat="1" x14ac:dyDescent="0.25"/>
    <row r="408" s="42" customFormat="1" x14ac:dyDescent="0.25"/>
    <row r="409" s="42" customFormat="1" x14ac:dyDescent="0.25"/>
    <row r="410" s="42" customFormat="1" x14ac:dyDescent="0.25"/>
    <row r="411" s="42" customFormat="1" x14ac:dyDescent="0.25"/>
    <row r="412" s="42" customFormat="1" x14ac:dyDescent="0.25"/>
    <row r="413" s="42" customFormat="1" x14ac:dyDescent="0.25"/>
    <row r="414" s="42" customFormat="1" x14ac:dyDescent="0.25"/>
    <row r="415" s="42" customFormat="1" x14ac:dyDescent="0.25"/>
    <row r="416" s="42" customFormat="1" x14ac:dyDescent="0.25"/>
    <row r="417" s="42" customFormat="1" x14ac:dyDescent="0.25"/>
    <row r="418" s="42" customFormat="1" x14ac:dyDescent="0.25"/>
    <row r="419" s="42" customFormat="1" x14ac:dyDescent="0.25"/>
    <row r="420" s="42" customFormat="1" x14ac:dyDescent="0.25"/>
    <row r="421" s="42" customFormat="1" x14ac:dyDescent="0.25"/>
    <row r="422" s="42" customFormat="1" x14ac:dyDescent="0.25"/>
    <row r="423" s="42" customFormat="1" x14ac:dyDescent="0.25"/>
    <row r="424" s="42" customFormat="1" x14ac:dyDescent="0.25"/>
    <row r="425" s="42" customFormat="1" x14ac:dyDescent="0.25"/>
    <row r="426" s="42" customFormat="1" x14ac:dyDescent="0.25"/>
    <row r="427" s="42" customFormat="1" x14ac:dyDescent="0.25"/>
    <row r="428" s="42" customFormat="1" x14ac:dyDescent="0.25"/>
    <row r="429" s="42" customFormat="1" x14ac:dyDescent="0.25"/>
    <row r="430" s="42" customFormat="1" x14ac:dyDescent="0.25"/>
    <row r="431" s="42" customFormat="1" x14ac:dyDescent="0.25"/>
    <row r="432" s="42" customFormat="1" x14ac:dyDescent="0.25"/>
    <row r="433" s="42" customFormat="1" x14ac:dyDescent="0.25"/>
    <row r="434" s="42" customFormat="1" x14ac:dyDescent="0.25"/>
    <row r="435" s="42" customFormat="1" x14ac:dyDescent="0.25"/>
    <row r="436" s="42" customFormat="1" x14ac:dyDescent="0.25"/>
    <row r="437" s="42" customFormat="1" x14ac:dyDescent="0.25"/>
    <row r="438" s="42" customFormat="1" x14ac:dyDescent="0.25"/>
    <row r="439" s="42" customFormat="1" x14ac:dyDescent="0.25"/>
    <row r="440" s="42" customFormat="1" x14ac:dyDescent="0.25"/>
    <row r="441" s="42" customFormat="1" x14ac:dyDescent="0.25"/>
    <row r="442" s="42" customFormat="1" x14ac:dyDescent="0.25"/>
    <row r="443" s="42" customFormat="1" x14ac:dyDescent="0.25"/>
    <row r="444" s="42" customFormat="1" x14ac:dyDescent="0.25"/>
    <row r="445" s="42" customFormat="1" x14ac:dyDescent="0.25"/>
    <row r="446" s="42" customFormat="1" x14ac:dyDescent="0.25"/>
    <row r="447" s="42" customFormat="1" x14ac:dyDescent="0.25"/>
    <row r="448" s="42" customFormat="1" x14ac:dyDescent="0.25"/>
    <row r="449" s="42" customFormat="1" x14ac:dyDescent="0.25"/>
    <row r="450" s="42" customFormat="1" x14ac:dyDescent="0.25"/>
    <row r="451" s="42" customFormat="1" x14ac:dyDescent="0.25"/>
    <row r="452" s="42" customFormat="1" x14ac:dyDescent="0.25"/>
    <row r="453" s="42" customFormat="1" x14ac:dyDescent="0.25"/>
    <row r="454" s="42" customFormat="1" x14ac:dyDescent="0.25"/>
    <row r="455" s="42" customFormat="1" x14ac:dyDescent="0.25"/>
    <row r="456" s="42" customFormat="1" x14ac:dyDescent="0.25"/>
    <row r="457" s="42" customFormat="1" x14ac:dyDescent="0.25"/>
    <row r="458" s="42" customFormat="1" x14ac:dyDescent="0.25"/>
    <row r="459" s="42" customFormat="1" x14ac:dyDescent="0.25"/>
    <row r="460" s="42" customFormat="1" x14ac:dyDescent="0.25"/>
    <row r="461" s="42" customFormat="1" x14ac:dyDescent="0.25"/>
    <row r="462" s="42" customFormat="1" x14ac:dyDescent="0.25"/>
    <row r="463" s="42" customFormat="1" x14ac:dyDescent="0.25"/>
    <row r="464" s="42" customFormat="1" x14ac:dyDescent="0.25"/>
    <row r="465" s="42" customFormat="1" x14ac:dyDescent="0.25"/>
    <row r="466" s="42" customFormat="1" x14ac:dyDescent="0.25"/>
    <row r="467" s="42" customFormat="1" x14ac:dyDescent="0.25"/>
    <row r="468" s="42" customFormat="1" x14ac:dyDescent="0.25"/>
    <row r="469" s="42" customFormat="1" x14ac:dyDescent="0.25"/>
    <row r="470" s="42" customFormat="1" x14ac:dyDescent="0.25"/>
    <row r="471" s="42" customFormat="1" x14ac:dyDescent="0.25"/>
    <row r="472" s="42" customFormat="1" x14ac:dyDescent="0.25"/>
    <row r="473" s="42" customFormat="1" x14ac:dyDescent="0.25"/>
    <row r="474" s="42" customFormat="1" x14ac:dyDescent="0.25"/>
    <row r="475" s="42" customFormat="1" x14ac:dyDescent="0.25"/>
    <row r="476" s="42" customFormat="1" x14ac:dyDescent="0.25"/>
    <row r="477" s="42" customFormat="1" x14ac:dyDescent="0.25"/>
    <row r="478" s="42" customFormat="1" x14ac:dyDescent="0.25"/>
    <row r="479" s="42" customFormat="1" x14ac:dyDescent="0.25"/>
    <row r="480" s="42" customFormat="1" x14ac:dyDescent="0.25"/>
    <row r="481" s="42" customFormat="1" x14ac:dyDescent="0.25"/>
    <row r="482" s="42" customFormat="1" x14ac:dyDescent="0.25"/>
    <row r="483" s="42" customFormat="1" x14ac:dyDescent="0.25"/>
    <row r="484" s="42" customFormat="1" x14ac:dyDescent="0.25"/>
    <row r="485" s="42" customFormat="1" x14ac:dyDescent="0.25"/>
    <row r="486" s="42" customFormat="1" x14ac:dyDescent="0.25"/>
    <row r="487" s="42" customFormat="1" x14ac:dyDescent="0.25"/>
    <row r="488" s="42" customFormat="1" x14ac:dyDescent="0.25"/>
    <row r="489" s="42" customFormat="1" x14ac:dyDescent="0.25"/>
    <row r="490" s="42" customFormat="1" x14ac:dyDescent="0.25"/>
    <row r="491" s="42" customFormat="1" x14ac:dyDescent="0.25"/>
    <row r="492" s="42" customFormat="1" x14ac:dyDescent="0.25"/>
    <row r="493" s="42" customFormat="1" x14ac:dyDescent="0.25"/>
    <row r="494" s="42" customFormat="1" x14ac:dyDescent="0.25"/>
    <row r="495" s="42" customFormat="1" x14ac:dyDescent="0.25"/>
    <row r="496" s="42" customFormat="1" x14ac:dyDescent="0.25"/>
    <row r="497" s="42" customFormat="1" x14ac:dyDescent="0.25"/>
    <row r="498" s="42" customFormat="1" x14ac:dyDescent="0.25"/>
    <row r="499" s="42" customFormat="1" x14ac:dyDescent="0.25"/>
    <row r="500" s="42" customFormat="1" x14ac:dyDescent="0.25"/>
    <row r="501" s="42" customFormat="1" x14ac:dyDescent="0.25"/>
    <row r="502" s="42" customFormat="1" x14ac:dyDescent="0.25"/>
    <row r="503" s="42" customFormat="1" x14ac:dyDescent="0.25"/>
    <row r="504" s="42" customFormat="1" x14ac:dyDescent="0.25"/>
    <row r="505" s="42" customFormat="1" x14ac:dyDescent="0.25"/>
    <row r="506" s="42" customFormat="1" x14ac:dyDescent="0.25"/>
    <row r="507" s="42" customFormat="1" x14ac:dyDescent="0.25"/>
    <row r="508" s="42" customFormat="1" x14ac:dyDescent="0.25"/>
    <row r="509" s="42" customFormat="1" x14ac:dyDescent="0.25"/>
    <row r="510" s="42" customFormat="1" x14ac:dyDescent="0.25"/>
    <row r="511" s="42" customFormat="1" x14ac:dyDescent="0.25"/>
    <row r="512" s="42" customFormat="1" x14ac:dyDescent="0.25"/>
    <row r="513" s="42" customFormat="1" x14ac:dyDescent="0.25"/>
    <row r="514" s="42" customFormat="1" x14ac:dyDescent="0.25"/>
    <row r="515" s="42" customFormat="1" x14ac:dyDescent="0.25"/>
    <row r="516" s="42" customFormat="1" x14ac:dyDescent="0.25"/>
    <row r="517" s="42" customFormat="1" x14ac:dyDescent="0.25"/>
    <row r="518" s="42" customFormat="1" x14ac:dyDescent="0.25"/>
    <row r="519" s="42" customFormat="1" x14ac:dyDescent="0.25"/>
    <row r="520" s="42" customFormat="1" x14ac:dyDescent="0.25"/>
    <row r="521" s="42" customFormat="1" x14ac:dyDescent="0.25"/>
    <row r="522" s="42" customFormat="1" x14ac:dyDescent="0.25"/>
    <row r="523" s="42" customFormat="1" x14ac:dyDescent="0.25"/>
    <row r="524" s="42" customFormat="1" x14ac:dyDescent="0.25"/>
    <row r="525" s="42" customFormat="1" x14ac:dyDescent="0.25"/>
    <row r="526" s="42" customFormat="1" x14ac:dyDescent="0.25"/>
    <row r="527" s="42" customFormat="1" x14ac:dyDescent="0.25"/>
    <row r="528" s="42" customFormat="1" x14ac:dyDescent="0.25"/>
    <row r="529" s="42" customFormat="1" x14ac:dyDescent="0.25"/>
    <row r="530" s="42" customFormat="1" x14ac:dyDescent="0.25"/>
    <row r="531" s="42" customFormat="1" x14ac:dyDescent="0.25"/>
    <row r="532" s="42" customFormat="1" x14ac:dyDescent="0.25"/>
    <row r="533" s="42" customFormat="1" x14ac:dyDescent="0.25"/>
    <row r="534" s="42" customFormat="1" x14ac:dyDescent="0.25"/>
    <row r="535" s="42" customFormat="1" x14ac:dyDescent="0.25"/>
    <row r="536" s="42" customFormat="1" x14ac:dyDescent="0.25"/>
    <row r="537" s="42" customFormat="1" x14ac:dyDescent="0.25"/>
    <row r="538" s="42" customFormat="1" x14ac:dyDescent="0.25"/>
    <row r="539" s="42" customFormat="1" x14ac:dyDescent="0.25"/>
    <row r="540" s="42" customFormat="1" x14ac:dyDescent="0.25"/>
    <row r="541" s="42" customFormat="1" x14ac:dyDescent="0.25"/>
    <row r="542" s="42" customFormat="1" x14ac:dyDescent="0.25"/>
    <row r="543" s="42" customFormat="1" x14ac:dyDescent="0.25"/>
    <row r="544" s="42" customFormat="1" x14ac:dyDescent="0.25"/>
    <row r="545" s="42" customFormat="1" x14ac:dyDescent="0.25"/>
    <row r="546" s="42" customFormat="1" x14ac:dyDescent="0.25"/>
    <row r="547" s="42" customFormat="1" x14ac:dyDescent="0.25"/>
    <row r="548" s="42" customFormat="1" x14ac:dyDescent="0.25"/>
    <row r="549" s="42" customFormat="1" x14ac:dyDescent="0.25"/>
    <row r="550" s="42" customFormat="1" x14ac:dyDescent="0.25"/>
    <row r="551" s="42" customFormat="1" x14ac:dyDescent="0.25"/>
    <row r="552" s="42" customFormat="1" x14ac:dyDescent="0.25"/>
    <row r="553" s="42" customFormat="1" x14ac:dyDescent="0.25"/>
    <row r="554" s="42" customFormat="1" x14ac:dyDescent="0.25"/>
    <row r="555" s="42" customFormat="1" x14ac:dyDescent="0.25"/>
    <row r="556" s="42" customFormat="1" x14ac:dyDescent="0.25"/>
    <row r="557" s="42" customFormat="1" x14ac:dyDescent="0.25"/>
    <row r="558" s="42" customFormat="1" x14ac:dyDescent="0.25"/>
    <row r="559" s="42" customFormat="1" x14ac:dyDescent="0.25"/>
    <row r="560" s="42" customFormat="1" x14ac:dyDescent="0.25"/>
    <row r="561" s="42" customFormat="1" x14ac:dyDescent="0.25"/>
    <row r="562" s="42" customFormat="1" x14ac:dyDescent="0.25"/>
    <row r="563" s="42" customFormat="1" x14ac:dyDescent="0.25"/>
    <row r="564" s="42" customFormat="1" x14ac:dyDescent="0.25"/>
    <row r="565" s="42" customFormat="1" x14ac:dyDescent="0.25"/>
    <row r="566" s="42" customFormat="1" x14ac:dyDescent="0.25"/>
    <row r="567" s="42" customFormat="1" x14ac:dyDescent="0.25"/>
    <row r="568" s="42" customFormat="1" x14ac:dyDescent="0.25"/>
    <row r="569" s="42" customFormat="1" x14ac:dyDescent="0.25"/>
    <row r="570" s="42" customFormat="1" x14ac:dyDescent="0.25"/>
    <row r="571" s="42" customFormat="1" x14ac:dyDescent="0.25"/>
    <row r="572" s="42" customFormat="1" x14ac:dyDescent="0.25"/>
    <row r="573" s="42" customFormat="1" x14ac:dyDescent="0.25"/>
    <row r="574" s="42" customFormat="1" x14ac:dyDescent="0.25"/>
    <row r="575" s="42" customFormat="1" x14ac:dyDescent="0.25"/>
    <row r="576" s="42" customFormat="1" x14ac:dyDescent="0.25"/>
    <row r="577" s="42" customFormat="1" x14ac:dyDescent="0.25"/>
    <row r="578" s="42" customFormat="1" x14ac:dyDescent="0.25"/>
    <row r="579" s="42" customFormat="1" x14ac:dyDescent="0.25"/>
    <row r="580" s="42" customFormat="1" x14ac:dyDescent="0.25"/>
    <row r="581" s="42" customFormat="1" x14ac:dyDescent="0.25"/>
    <row r="582" s="42" customFormat="1" x14ac:dyDescent="0.25"/>
    <row r="583" s="42" customFormat="1" x14ac:dyDescent="0.25"/>
    <row r="584" s="42" customFormat="1" x14ac:dyDescent="0.25"/>
    <row r="585" s="42" customFormat="1" x14ac:dyDescent="0.25"/>
    <row r="586" s="42" customFormat="1" x14ac:dyDescent="0.25"/>
    <row r="587" s="42" customFormat="1" x14ac:dyDescent="0.25"/>
    <row r="588" s="42" customFormat="1" x14ac:dyDescent="0.25"/>
    <row r="589" s="42" customFormat="1" x14ac:dyDescent="0.25"/>
    <row r="590" s="42" customFormat="1" x14ac:dyDescent="0.25"/>
    <row r="591" s="42" customFormat="1" x14ac:dyDescent="0.25"/>
    <row r="592" s="42" customFormat="1" x14ac:dyDescent="0.25"/>
    <row r="593" s="42" customFormat="1" x14ac:dyDescent="0.25"/>
    <row r="594" s="42" customFormat="1" x14ac:dyDescent="0.25"/>
    <row r="595" s="42" customFormat="1" x14ac:dyDescent="0.25"/>
    <row r="596" s="42" customFormat="1" x14ac:dyDescent="0.25"/>
    <row r="597" s="42" customFormat="1" x14ac:dyDescent="0.25"/>
    <row r="598" s="42" customFormat="1" x14ac:dyDescent="0.25"/>
    <row r="599" s="42" customFormat="1" x14ac:dyDescent="0.25"/>
    <row r="600" s="42" customFormat="1" x14ac:dyDescent="0.25"/>
    <row r="601" s="42" customFormat="1" x14ac:dyDescent="0.25"/>
    <row r="602" s="42" customFormat="1" x14ac:dyDescent="0.25"/>
    <row r="603" s="42" customFormat="1" x14ac:dyDescent="0.25"/>
    <row r="604" s="42" customFormat="1" x14ac:dyDescent="0.25"/>
    <row r="605" s="42" customFormat="1" x14ac:dyDescent="0.25"/>
    <row r="606" s="42" customFormat="1" x14ac:dyDescent="0.25"/>
    <row r="607" s="42" customFormat="1" x14ac:dyDescent="0.25"/>
    <row r="608" s="42" customFormat="1" x14ac:dyDescent="0.25"/>
    <row r="609" s="42" customFormat="1" x14ac:dyDescent="0.25"/>
    <row r="610" s="42" customFormat="1" x14ac:dyDescent="0.25"/>
    <row r="611" s="42" customFormat="1" x14ac:dyDescent="0.25"/>
    <row r="612" s="42" customFormat="1" x14ac:dyDescent="0.25"/>
    <row r="613" s="42" customFormat="1" x14ac:dyDescent="0.25"/>
    <row r="614" s="42" customFormat="1" x14ac:dyDescent="0.25"/>
    <row r="615" s="42" customFormat="1" x14ac:dyDescent="0.25"/>
    <row r="616" s="42" customFormat="1" x14ac:dyDescent="0.25"/>
    <row r="617" s="42" customFormat="1" x14ac:dyDescent="0.25"/>
    <row r="618" s="42" customFormat="1" x14ac:dyDescent="0.25"/>
    <row r="619" s="42" customFormat="1" x14ac:dyDescent="0.25"/>
    <row r="620" s="42" customFormat="1" x14ac:dyDescent="0.25"/>
    <row r="621" s="42" customFormat="1" x14ac:dyDescent="0.25"/>
    <row r="622" s="42" customFormat="1" x14ac:dyDescent="0.25"/>
    <row r="623" s="42" customFormat="1" x14ac:dyDescent="0.25"/>
    <row r="624" s="42" customFormat="1" x14ac:dyDescent="0.25"/>
    <row r="625" s="42" customFormat="1" x14ac:dyDescent="0.25"/>
    <row r="626" s="42" customFormat="1" x14ac:dyDescent="0.25"/>
    <row r="627" s="42" customFormat="1" x14ac:dyDescent="0.25"/>
    <row r="628" s="42" customFormat="1" x14ac:dyDescent="0.25"/>
    <row r="629" s="42" customFormat="1" x14ac:dyDescent="0.25"/>
    <row r="630" s="42" customFormat="1" x14ac:dyDescent="0.25"/>
    <row r="631" s="42" customFormat="1" x14ac:dyDescent="0.25"/>
    <row r="632" s="42" customFormat="1" x14ac:dyDescent="0.25"/>
    <row r="633" s="42" customFormat="1" x14ac:dyDescent="0.25"/>
    <row r="634" s="42" customFormat="1" x14ac:dyDescent="0.25"/>
    <row r="635" s="42" customFormat="1" x14ac:dyDescent="0.25"/>
    <row r="636" s="42" customFormat="1" x14ac:dyDescent="0.25"/>
    <row r="637" s="42" customFormat="1" x14ac:dyDescent="0.25"/>
    <row r="638" s="42" customFormat="1" x14ac:dyDescent="0.25"/>
    <row r="639" s="42" customFormat="1" x14ac:dyDescent="0.25"/>
    <row r="640" s="42" customFormat="1" x14ac:dyDescent="0.25"/>
    <row r="641" s="42" customFormat="1" x14ac:dyDescent="0.25"/>
    <row r="642" s="42" customFormat="1" x14ac:dyDescent="0.25"/>
    <row r="643" s="42" customFormat="1" x14ac:dyDescent="0.25"/>
    <row r="644" s="42" customFormat="1" x14ac:dyDescent="0.25"/>
    <row r="645" s="42" customFormat="1" x14ac:dyDescent="0.25"/>
    <row r="646" s="42" customFormat="1" x14ac:dyDescent="0.25"/>
    <row r="647" s="42" customFormat="1" x14ac:dyDescent="0.25"/>
    <row r="648" s="42" customFormat="1" x14ac:dyDescent="0.25"/>
    <row r="649" s="42" customFormat="1" x14ac:dyDescent="0.25"/>
    <row r="650" s="42" customFormat="1" x14ac:dyDescent="0.25"/>
    <row r="651" s="42" customFormat="1" x14ac:dyDescent="0.25"/>
    <row r="652" s="42" customFormat="1" x14ac:dyDescent="0.25"/>
    <row r="653" s="42" customFormat="1" x14ac:dyDescent="0.25"/>
    <row r="654" s="42" customFormat="1" x14ac:dyDescent="0.25"/>
    <row r="655" s="42" customFormat="1" x14ac:dyDescent="0.25"/>
    <row r="656" s="42" customFormat="1" x14ac:dyDescent="0.25"/>
    <row r="657" s="42" customFormat="1" x14ac:dyDescent="0.25"/>
    <row r="658" s="42" customFormat="1" x14ac:dyDescent="0.25"/>
    <row r="659" s="42" customFormat="1" x14ac:dyDescent="0.25"/>
    <row r="660" s="42" customFormat="1" x14ac:dyDescent="0.25"/>
    <row r="661" s="42" customFormat="1" x14ac:dyDescent="0.25"/>
    <row r="662" s="42" customFormat="1" x14ac:dyDescent="0.25"/>
    <row r="663" s="42" customFormat="1" x14ac:dyDescent="0.25"/>
    <row r="664" s="42" customFormat="1" x14ac:dyDescent="0.25"/>
    <row r="665" s="42" customFormat="1" x14ac:dyDescent="0.25"/>
    <row r="666" s="42" customFormat="1" x14ac:dyDescent="0.25"/>
    <row r="667" s="42" customFormat="1" x14ac:dyDescent="0.25"/>
    <row r="668" s="42" customFormat="1" x14ac:dyDescent="0.25"/>
    <row r="669" s="42" customFormat="1" x14ac:dyDescent="0.25"/>
    <row r="670" s="42" customFormat="1" x14ac:dyDescent="0.25"/>
    <row r="671" s="42" customFormat="1" x14ac:dyDescent="0.25"/>
    <row r="672" s="42" customFormat="1" x14ac:dyDescent="0.25"/>
    <row r="673" s="42" customFormat="1" x14ac:dyDescent="0.25"/>
    <row r="674" s="42" customFormat="1" x14ac:dyDescent="0.25"/>
    <row r="675" s="42" customFormat="1" x14ac:dyDescent="0.25"/>
    <row r="676" s="42" customFormat="1" x14ac:dyDescent="0.25"/>
    <row r="677" s="42" customFormat="1" x14ac:dyDescent="0.25"/>
    <row r="678" s="42" customFormat="1" x14ac:dyDescent="0.25"/>
    <row r="679" s="42" customFormat="1" x14ac:dyDescent="0.25"/>
    <row r="680" s="42" customFormat="1" x14ac:dyDescent="0.25"/>
    <row r="681" s="42" customFormat="1" x14ac:dyDescent="0.25"/>
    <row r="682" s="42" customFormat="1" x14ac:dyDescent="0.25"/>
    <row r="683" s="42" customFormat="1" x14ac:dyDescent="0.25"/>
    <row r="684" s="42" customFormat="1" x14ac:dyDescent="0.25"/>
    <row r="685" s="42" customFormat="1" x14ac:dyDescent="0.25"/>
    <row r="686" s="42" customFormat="1" x14ac:dyDescent="0.25"/>
    <row r="687" s="42" customFormat="1" x14ac:dyDescent="0.25"/>
    <row r="688" s="42" customFormat="1" x14ac:dyDescent="0.25"/>
    <row r="689" s="42" customFormat="1" x14ac:dyDescent="0.25"/>
    <row r="690" s="42" customFormat="1" x14ac:dyDescent="0.25"/>
    <row r="691" s="42" customFormat="1" x14ac:dyDescent="0.25"/>
    <row r="692" s="42" customFormat="1" x14ac:dyDescent="0.25"/>
    <row r="693" s="42" customFormat="1" x14ac:dyDescent="0.25"/>
    <row r="694" s="42" customFormat="1" x14ac:dyDescent="0.25"/>
    <row r="695" s="42" customFormat="1" x14ac:dyDescent="0.25"/>
    <row r="696" s="42" customFormat="1" x14ac:dyDescent="0.25"/>
    <row r="697" s="42" customFormat="1" x14ac:dyDescent="0.25"/>
    <row r="698" s="42" customFormat="1" x14ac:dyDescent="0.25"/>
    <row r="699" s="42" customFormat="1" x14ac:dyDescent="0.25"/>
    <row r="700" s="42" customFormat="1" x14ac:dyDescent="0.25"/>
    <row r="701" s="42" customFormat="1" x14ac:dyDescent="0.25"/>
    <row r="702" s="42" customFormat="1" x14ac:dyDescent="0.25"/>
    <row r="703" s="42" customFormat="1" x14ac:dyDescent="0.25"/>
    <row r="704" s="42" customFormat="1" x14ac:dyDescent="0.25"/>
    <row r="705" s="42" customFormat="1" x14ac:dyDescent="0.25"/>
    <row r="706" s="42" customFormat="1" x14ac:dyDescent="0.25"/>
    <row r="707" s="42" customFormat="1" x14ac:dyDescent="0.25"/>
    <row r="708" s="42" customFormat="1" x14ac:dyDescent="0.25"/>
    <row r="709" s="42" customFormat="1" x14ac:dyDescent="0.25"/>
    <row r="710" s="42" customFormat="1" x14ac:dyDescent="0.25"/>
    <row r="711" s="42" customFormat="1" x14ac:dyDescent="0.25"/>
    <row r="712" s="42" customFormat="1" x14ac:dyDescent="0.25"/>
    <row r="713" s="42" customFormat="1" x14ac:dyDescent="0.25"/>
    <row r="714" s="42" customFormat="1" x14ac:dyDescent="0.25"/>
    <row r="715" s="42" customFormat="1" x14ac:dyDescent="0.25"/>
    <row r="716" s="42" customFormat="1" x14ac:dyDescent="0.25"/>
    <row r="717" s="42" customFormat="1" x14ac:dyDescent="0.25"/>
    <row r="718" s="42" customFormat="1" x14ac:dyDescent="0.25"/>
    <row r="719" s="42" customFormat="1" x14ac:dyDescent="0.25"/>
    <row r="720" s="42" customFormat="1" x14ac:dyDescent="0.25"/>
    <row r="721" s="42" customFormat="1" x14ac:dyDescent="0.25"/>
    <row r="722" s="42" customFormat="1" x14ac:dyDescent="0.25"/>
    <row r="723" s="42" customFormat="1" x14ac:dyDescent="0.25"/>
    <row r="724" s="42" customFormat="1" x14ac:dyDescent="0.25"/>
    <row r="725" s="42" customFormat="1" x14ac:dyDescent="0.25"/>
    <row r="726" s="42" customFormat="1" x14ac:dyDescent="0.25"/>
    <row r="727" s="42" customFormat="1" x14ac:dyDescent="0.25"/>
    <row r="728" s="42" customFormat="1" x14ac:dyDescent="0.25"/>
    <row r="729" s="42" customFormat="1" x14ac:dyDescent="0.25"/>
    <row r="730" s="42" customFormat="1" x14ac:dyDescent="0.25"/>
    <row r="731" s="42" customFormat="1" x14ac:dyDescent="0.25"/>
    <row r="732" s="42" customFormat="1" x14ac:dyDescent="0.25"/>
    <row r="733" s="42" customFormat="1" x14ac:dyDescent="0.25"/>
    <row r="734" s="42" customFormat="1" x14ac:dyDescent="0.25"/>
    <row r="735" s="42" customFormat="1" x14ac:dyDescent="0.25"/>
    <row r="736" s="42" customFormat="1" x14ac:dyDescent="0.25"/>
    <row r="737" s="42" customFormat="1" x14ac:dyDescent="0.25"/>
    <row r="738" s="42" customFormat="1" x14ac:dyDescent="0.25"/>
    <row r="739" s="42" customFormat="1" x14ac:dyDescent="0.25"/>
    <row r="740" s="42" customFormat="1" x14ac:dyDescent="0.25"/>
    <row r="741" s="42" customFormat="1" x14ac:dyDescent="0.25"/>
    <row r="742" s="42" customFormat="1" x14ac:dyDescent="0.25"/>
    <row r="743" s="42" customFormat="1" x14ac:dyDescent="0.25"/>
    <row r="744" s="42" customFormat="1" x14ac:dyDescent="0.25"/>
    <row r="745" s="42" customFormat="1" x14ac:dyDescent="0.25"/>
    <row r="746" s="42" customFormat="1" x14ac:dyDescent="0.25"/>
    <row r="747" s="42" customFormat="1" x14ac:dyDescent="0.25"/>
    <row r="748" s="42" customFormat="1" x14ac:dyDescent="0.25"/>
    <row r="749" s="42" customFormat="1" x14ac:dyDescent="0.25"/>
    <row r="750" s="42" customFormat="1" x14ac:dyDescent="0.25"/>
    <row r="751" s="42" customFormat="1" x14ac:dyDescent="0.25"/>
    <row r="752" s="42" customFormat="1" x14ac:dyDescent="0.25"/>
    <row r="753" s="42" customFormat="1" x14ac:dyDescent="0.25"/>
    <row r="754" s="42" customFormat="1" x14ac:dyDescent="0.25"/>
    <row r="755" s="42" customFormat="1" x14ac:dyDescent="0.25"/>
    <row r="756" s="42" customFormat="1" x14ac:dyDescent="0.25"/>
    <row r="757" s="42" customFormat="1" x14ac:dyDescent="0.25"/>
    <row r="758" s="42" customFormat="1" x14ac:dyDescent="0.25"/>
    <row r="759" s="42" customFormat="1" x14ac:dyDescent="0.25"/>
    <row r="760" s="42" customFormat="1" x14ac:dyDescent="0.25"/>
    <row r="761" s="42" customFormat="1" x14ac:dyDescent="0.25"/>
    <row r="762" s="42" customFormat="1" x14ac:dyDescent="0.25"/>
    <row r="763" s="42" customFormat="1" x14ac:dyDescent="0.25"/>
    <row r="764" s="42" customFormat="1" x14ac:dyDescent="0.25"/>
    <row r="765" s="42" customFormat="1" x14ac:dyDescent="0.25"/>
    <row r="766" s="42" customFormat="1" x14ac:dyDescent="0.25"/>
    <row r="767" s="42" customFormat="1" x14ac:dyDescent="0.25"/>
    <row r="768" s="42" customFormat="1" x14ac:dyDescent="0.25"/>
    <row r="769" s="42" customFormat="1" x14ac:dyDescent="0.25"/>
    <row r="770" s="42" customFormat="1" x14ac:dyDescent="0.25"/>
    <row r="771" s="42" customFormat="1" x14ac:dyDescent="0.25"/>
    <row r="772" s="42" customFormat="1" x14ac:dyDescent="0.25"/>
    <row r="773" s="42" customFormat="1" x14ac:dyDescent="0.25"/>
    <row r="774" s="42" customFormat="1" x14ac:dyDescent="0.25"/>
    <row r="775" s="42" customFormat="1" x14ac:dyDescent="0.25"/>
    <row r="776" s="42" customFormat="1" x14ac:dyDescent="0.25"/>
    <row r="777" s="42" customFormat="1" x14ac:dyDescent="0.25"/>
    <row r="778" s="42" customFormat="1" x14ac:dyDescent="0.25"/>
    <row r="779" s="42" customFormat="1" x14ac:dyDescent="0.25"/>
    <row r="780" s="42" customFormat="1" x14ac:dyDescent="0.25"/>
    <row r="781" s="42" customFormat="1" x14ac:dyDescent="0.25"/>
    <row r="782" s="42" customFormat="1" x14ac:dyDescent="0.25"/>
    <row r="783" s="42" customFormat="1" x14ac:dyDescent="0.25"/>
    <row r="784" s="42" customFormat="1" x14ac:dyDescent="0.25"/>
    <row r="785" s="42" customFormat="1" x14ac:dyDescent="0.25"/>
    <row r="786" s="42" customFormat="1" x14ac:dyDescent="0.25"/>
    <row r="787" s="42" customFormat="1" x14ac:dyDescent="0.25"/>
    <row r="788" s="42" customFormat="1" x14ac:dyDescent="0.25"/>
    <row r="789" s="42" customFormat="1" x14ac:dyDescent="0.25"/>
    <row r="790" s="42" customFormat="1" x14ac:dyDescent="0.25"/>
    <row r="791" s="42" customFormat="1" x14ac:dyDescent="0.25"/>
    <row r="792" s="42" customFormat="1" x14ac:dyDescent="0.25"/>
    <row r="793" s="42" customFormat="1" x14ac:dyDescent="0.25"/>
    <row r="794" s="42" customFormat="1" x14ac:dyDescent="0.25"/>
    <row r="795" s="42" customFormat="1" x14ac:dyDescent="0.25"/>
    <row r="796" s="42" customFormat="1" x14ac:dyDescent="0.25"/>
    <row r="797" s="42" customFormat="1" x14ac:dyDescent="0.25"/>
    <row r="798" s="42" customFormat="1" x14ac:dyDescent="0.25"/>
    <row r="799" s="42" customFormat="1" x14ac:dyDescent="0.25"/>
    <row r="800" s="42" customFormat="1" x14ac:dyDescent="0.25"/>
    <row r="801" s="42" customFormat="1" x14ac:dyDescent="0.25"/>
    <row r="802" s="42" customFormat="1" x14ac:dyDescent="0.25"/>
    <row r="803" s="42" customFormat="1" x14ac:dyDescent="0.25"/>
    <row r="804" s="42" customFormat="1" x14ac:dyDescent="0.25"/>
    <row r="805" s="42" customFormat="1" x14ac:dyDescent="0.25"/>
    <row r="806" s="42" customFormat="1" x14ac:dyDescent="0.25"/>
    <row r="807" s="42" customFormat="1" x14ac:dyDescent="0.25"/>
    <row r="808" s="42" customFormat="1" x14ac:dyDescent="0.25"/>
    <row r="809" s="42" customFormat="1" x14ac:dyDescent="0.25"/>
    <row r="810" s="42" customFormat="1" x14ac:dyDescent="0.25"/>
    <row r="811" s="42" customFormat="1" x14ac:dyDescent="0.25"/>
    <row r="812" s="42" customFormat="1" x14ac:dyDescent="0.25"/>
    <row r="813" s="42" customFormat="1" x14ac:dyDescent="0.25"/>
    <row r="814" s="42" customFormat="1" x14ac:dyDescent="0.25"/>
    <row r="815" s="42" customFormat="1" x14ac:dyDescent="0.25"/>
    <row r="816" s="42" customFormat="1" x14ac:dyDescent="0.25"/>
    <row r="817" s="42" customFormat="1" x14ac:dyDescent="0.25"/>
    <row r="818" s="42" customFormat="1" x14ac:dyDescent="0.25"/>
    <row r="819" s="42" customFormat="1" x14ac:dyDescent="0.25"/>
    <row r="820" s="42" customFormat="1" x14ac:dyDescent="0.25"/>
    <row r="821" s="42" customFormat="1" x14ac:dyDescent="0.25"/>
    <row r="822" s="42" customFormat="1" x14ac:dyDescent="0.25"/>
    <row r="823" s="42" customFormat="1" x14ac:dyDescent="0.25"/>
    <row r="824" s="42" customFormat="1" x14ac:dyDescent="0.25"/>
    <row r="825" s="42" customFormat="1" x14ac:dyDescent="0.25"/>
    <row r="826" s="42" customFormat="1" x14ac:dyDescent="0.25"/>
    <row r="827" s="42" customFormat="1" x14ac:dyDescent="0.25"/>
    <row r="828" s="42" customFormat="1" x14ac:dyDescent="0.25"/>
    <row r="829" s="42" customFormat="1" x14ac:dyDescent="0.25"/>
    <row r="830" s="42" customFormat="1" x14ac:dyDescent="0.25"/>
    <row r="831" s="42" customFormat="1" x14ac:dyDescent="0.25"/>
    <row r="832" s="42" customFormat="1" x14ac:dyDescent="0.25"/>
    <row r="833" s="42" customFormat="1" x14ac:dyDescent="0.25"/>
    <row r="834" s="42" customFormat="1" x14ac:dyDescent="0.25"/>
    <row r="835" s="42" customFormat="1" x14ac:dyDescent="0.25"/>
    <row r="836" s="42" customFormat="1" x14ac:dyDescent="0.25"/>
    <row r="837" s="42" customFormat="1" x14ac:dyDescent="0.25"/>
    <row r="838" s="42" customFormat="1" x14ac:dyDescent="0.25"/>
    <row r="839" s="42" customFormat="1" x14ac:dyDescent="0.25"/>
    <row r="840" s="42" customFormat="1" x14ac:dyDescent="0.25"/>
    <row r="841" s="42" customFormat="1" x14ac:dyDescent="0.25"/>
    <row r="842" s="42" customFormat="1" x14ac:dyDescent="0.25"/>
    <row r="843" s="42" customFormat="1" x14ac:dyDescent="0.25"/>
    <row r="844" s="42" customFormat="1" x14ac:dyDescent="0.25"/>
    <row r="845" s="42" customFormat="1" x14ac:dyDescent="0.25"/>
    <row r="846" s="42" customFormat="1" x14ac:dyDescent="0.25"/>
    <row r="847" s="42" customFormat="1" x14ac:dyDescent="0.25"/>
    <row r="848" s="42" customFormat="1" x14ac:dyDescent="0.25"/>
    <row r="849" s="42" customFormat="1" x14ac:dyDescent="0.25"/>
    <row r="850" s="42" customFormat="1" x14ac:dyDescent="0.25"/>
    <row r="851" s="42" customFormat="1" x14ac:dyDescent="0.25"/>
    <row r="852" s="42" customFormat="1" x14ac:dyDescent="0.25"/>
    <row r="853" s="42" customFormat="1" x14ac:dyDescent="0.25"/>
    <row r="854" s="42" customFormat="1" x14ac:dyDescent="0.25"/>
    <row r="855" s="42" customFormat="1" x14ac:dyDescent="0.25"/>
    <row r="856" s="42" customFormat="1" x14ac:dyDescent="0.25"/>
    <row r="857" s="42" customFormat="1" x14ac:dyDescent="0.25"/>
    <row r="858" s="42" customFormat="1" x14ac:dyDescent="0.25"/>
    <row r="859" s="42" customFormat="1" x14ac:dyDescent="0.25"/>
    <row r="860" s="42" customFormat="1" x14ac:dyDescent="0.25"/>
    <row r="861" s="42" customFormat="1" x14ac:dyDescent="0.25"/>
    <row r="862" s="42" customFormat="1" x14ac:dyDescent="0.25"/>
    <row r="863" s="42" customFormat="1" x14ac:dyDescent="0.25"/>
    <row r="864" s="42" customFormat="1" x14ac:dyDescent="0.25"/>
    <row r="865" s="42" customFormat="1" x14ac:dyDescent="0.25"/>
    <row r="866" s="42" customFormat="1" x14ac:dyDescent="0.25"/>
    <row r="867" s="42" customFormat="1" x14ac:dyDescent="0.25"/>
    <row r="868" s="42" customFormat="1" x14ac:dyDescent="0.25"/>
    <row r="869" s="42" customFormat="1" x14ac:dyDescent="0.25"/>
    <row r="870" s="42" customFormat="1" x14ac:dyDescent="0.25"/>
    <row r="871" s="42" customFormat="1" x14ac:dyDescent="0.25"/>
    <row r="872" s="42" customFormat="1" x14ac:dyDescent="0.25"/>
    <row r="873" s="42" customFormat="1" x14ac:dyDescent="0.25"/>
    <row r="874" s="42" customFormat="1" x14ac:dyDescent="0.25"/>
    <row r="875" s="42" customFormat="1" x14ac:dyDescent="0.25"/>
    <row r="876" s="42" customFormat="1" x14ac:dyDescent="0.25"/>
    <row r="877" s="42" customFormat="1" x14ac:dyDescent="0.25"/>
    <row r="878" s="42" customFormat="1" x14ac:dyDescent="0.25"/>
    <row r="879" s="42" customFormat="1" x14ac:dyDescent="0.25"/>
    <row r="880" s="42" customFormat="1" x14ac:dyDescent="0.25"/>
    <row r="897" s="42" customFormat="1" x14ac:dyDescent="0.25"/>
    <row r="898" s="42" customFormat="1" x14ac:dyDescent="0.25"/>
    <row r="899" s="42" customFormat="1" x14ac:dyDescent="0.25"/>
    <row r="900" s="42" customFormat="1" x14ac:dyDescent="0.25"/>
    <row r="901" s="42" customFormat="1" x14ac:dyDescent="0.25"/>
    <row r="902" s="42" customFormat="1" x14ac:dyDescent="0.25"/>
    <row r="903" s="42" customFormat="1" x14ac:dyDescent="0.25"/>
    <row r="904" s="42" customFormat="1" x14ac:dyDescent="0.25"/>
    <row r="905" s="42" customFormat="1" x14ac:dyDescent="0.25"/>
    <row r="906" s="42" customFormat="1" x14ac:dyDescent="0.25"/>
    <row r="907" s="42" customFormat="1" x14ac:dyDescent="0.25"/>
    <row r="908" s="42" customFormat="1" x14ac:dyDescent="0.25"/>
    <row r="909" s="42" customFormat="1" x14ac:dyDescent="0.25"/>
    <row r="910" s="42" customFormat="1" x14ac:dyDescent="0.25"/>
    <row r="911" s="42" customFormat="1" x14ac:dyDescent="0.25"/>
    <row r="912" s="42" customFormat="1" x14ac:dyDescent="0.25"/>
    <row r="913" s="42" customFormat="1" x14ac:dyDescent="0.25"/>
    <row r="914" s="42" customFormat="1" x14ac:dyDescent="0.25"/>
    <row r="915" s="42" customFormat="1" x14ac:dyDescent="0.25"/>
    <row r="916" s="42" customFormat="1" x14ac:dyDescent="0.25"/>
    <row r="917" s="42" customFormat="1" x14ac:dyDescent="0.25"/>
    <row r="918" s="42" customFormat="1" x14ac:dyDescent="0.25"/>
    <row r="919" s="42" customFormat="1" x14ac:dyDescent="0.25"/>
    <row r="920" s="42" customFormat="1" x14ac:dyDescent="0.25"/>
    <row r="921" s="42" customFormat="1" x14ac:dyDescent="0.25"/>
    <row r="922" s="42" customFormat="1" x14ac:dyDescent="0.25"/>
    <row r="923" s="42" customFormat="1" x14ac:dyDescent="0.25"/>
    <row r="924" s="42" customFormat="1" x14ac:dyDescent="0.25"/>
    <row r="925" s="42" customFormat="1" x14ac:dyDescent="0.25"/>
    <row r="926" s="42" customFormat="1" x14ac:dyDescent="0.25"/>
    <row r="927" s="42" customFormat="1" x14ac:dyDescent="0.25"/>
    <row r="928" s="42" customFormat="1" x14ac:dyDescent="0.25"/>
    <row r="929" s="42" customFormat="1" x14ac:dyDescent="0.25"/>
    <row r="930" s="42" customFormat="1" x14ac:dyDescent="0.25"/>
    <row r="931" s="42" customFormat="1" x14ac:dyDescent="0.25"/>
    <row r="932" s="42" customFormat="1" x14ac:dyDescent="0.25"/>
    <row r="933" s="42" customFormat="1" x14ac:dyDescent="0.25"/>
    <row r="934" s="42" customFormat="1" x14ac:dyDescent="0.25"/>
    <row r="935" s="42" customFormat="1" x14ac:dyDescent="0.25"/>
    <row r="936" s="42" customFormat="1" x14ac:dyDescent="0.25"/>
    <row r="937" s="42" customFormat="1" x14ac:dyDescent="0.25"/>
    <row r="938" s="42" customFormat="1" x14ac:dyDescent="0.25"/>
    <row r="939" s="42" customFormat="1" x14ac:dyDescent="0.25"/>
    <row r="940" s="42" customFormat="1" x14ac:dyDescent="0.25"/>
    <row r="941" s="42" customFormat="1" x14ac:dyDescent="0.25"/>
    <row r="942" s="42" customFormat="1" x14ac:dyDescent="0.25"/>
    <row r="943" s="42" customFormat="1" x14ac:dyDescent="0.25"/>
    <row r="944" s="42" customFormat="1" x14ac:dyDescent="0.25"/>
    <row r="945" s="42" customFormat="1" x14ac:dyDescent="0.25"/>
    <row r="946" s="42" customFormat="1" x14ac:dyDescent="0.25"/>
    <row r="947" s="42" customFormat="1" x14ac:dyDescent="0.25"/>
    <row r="948" s="42" customFormat="1" x14ac:dyDescent="0.25"/>
    <row r="949" s="42" customFormat="1" x14ac:dyDescent="0.25"/>
    <row r="950" s="42" customFormat="1" x14ac:dyDescent="0.25"/>
    <row r="951" s="42" customFormat="1" x14ac:dyDescent="0.25"/>
    <row r="952" s="42" customFormat="1" x14ac:dyDescent="0.25"/>
    <row r="953" s="42" customFormat="1" x14ac:dyDescent="0.25"/>
    <row r="954" s="42" customFormat="1" x14ac:dyDescent="0.25"/>
    <row r="955" s="42" customFormat="1" x14ac:dyDescent="0.25"/>
    <row r="956" s="42" customFormat="1" x14ac:dyDescent="0.25"/>
    <row r="957" s="42" customFormat="1" x14ac:dyDescent="0.25"/>
    <row r="958" s="42" customFormat="1" x14ac:dyDescent="0.25"/>
    <row r="959" s="42" customFormat="1" x14ac:dyDescent="0.25"/>
    <row r="960" s="42" customFormat="1" x14ac:dyDescent="0.25"/>
    <row r="961" s="42" customFormat="1" x14ac:dyDescent="0.25"/>
    <row r="962" s="42" customFormat="1" x14ac:dyDescent="0.25"/>
    <row r="963" s="42" customFormat="1" x14ac:dyDescent="0.25"/>
    <row r="964" s="42" customFormat="1" x14ac:dyDescent="0.25"/>
    <row r="965" s="42" customFormat="1" x14ac:dyDescent="0.25"/>
    <row r="966" s="42" customFormat="1" x14ac:dyDescent="0.25"/>
    <row r="967" s="42" customFormat="1" x14ac:dyDescent="0.25"/>
    <row r="968" s="42" customFormat="1" x14ac:dyDescent="0.25"/>
    <row r="969" s="42" customFormat="1" x14ac:dyDescent="0.25"/>
    <row r="970" s="42" customFormat="1" x14ac:dyDescent="0.25"/>
    <row r="971" s="42" customFormat="1" x14ac:dyDescent="0.25"/>
    <row r="972" s="42" customFormat="1" x14ac:dyDescent="0.25"/>
    <row r="973" s="42" customFormat="1" x14ac:dyDescent="0.25"/>
    <row r="974" s="42" customFormat="1" x14ac:dyDescent="0.25"/>
    <row r="975" s="42" customFormat="1" x14ac:dyDescent="0.25"/>
    <row r="976" s="42" customFormat="1" x14ac:dyDescent="0.25"/>
    <row r="977" s="42" customFormat="1" x14ac:dyDescent="0.25"/>
    <row r="978" s="42" customFormat="1" x14ac:dyDescent="0.25"/>
    <row r="979" s="42" customFormat="1" x14ac:dyDescent="0.25"/>
    <row r="980" s="42" customFormat="1" x14ac:dyDescent="0.25"/>
    <row r="981" s="42" customFormat="1" x14ac:dyDescent="0.25"/>
    <row r="982" s="42" customFormat="1" x14ac:dyDescent="0.25"/>
    <row r="983" s="42" customFormat="1" x14ac:dyDescent="0.25"/>
    <row r="984" s="42" customFormat="1" x14ac:dyDescent="0.25"/>
    <row r="985" s="42" customFormat="1" x14ac:dyDescent="0.25"/>
    <row r="986" s="42" customFormat="1" x14ac:dyDescent="0.25"/>
    <row r="987" s="42" customFormat="1" x14ac:dyDescent="0.25"/>
    <row r="988" s="42" customFormat="1" x14ac:dyDescent="0.25"/>
    <row r="989" s="42" customFormat="1" x14ac:dyDescent="0.25"/>
    <row r="990" s="42" customFormat="1" x14ac:dyDescent="0.25"/>
    <row r="991" s="42" customFormat="1" x14ac:dyDescent="0.25"/>
    <row r="992" s="42" customFormat="1" x14ac:dyDescent="0.25"/>
    <row r="993" s="42" customFormat="1" x14ac:dyDescent="0.25"/>
    <row r="994" s="42" customFormat="1" x14ac:dyDescent="0.25"/>
    <row r="995" s="42" customFormat="1" x14ac:dyDescent="0.25"/>
    <row r="996" s="42" customFormat="1" x14ac:dyDescent="0.25"/>
    <row r="997" s="42" customFormat="1" x14ac:dyDescent="0.25"/>
    <row r="998" s="42" customFormat="1" x14ac:dyDescent="0.25"/>
    <row r="999" s="42" customFormat="1" x14ac:dyDescent="0.25"/>
    <row r="1000" s="42" customFormat="1" x14ac:dyDescent="0.25"/>
    <row r="1001" s="42" customFormat="1" x14ac:dyDescent="0.25"/>
    <row r="1002" s="42" customFormat="1" x14ac:dyDescent="0.25"/>
    <row r="1003" s="42" customFormat="1" x14ac:dyDescent="0.25"/>
    <row r="1004" s="42" customFormat="1" x14ac:dyDescent="0.25"/>
    <row r="1005" s="42" customFormat="1" x14ac:dyDescent="0.25"/>
    <row r="1006" s="42" customFormat="1" x14ac:dyDescent="0.25"/>
    <row r="1007" s="42" customFormat="1" x14ac:dyDescent="0.25"/>
    <row r="1008" s="42" customFormat="1" x14ac:dyDescent="0.25"/>
    <row r="1009" s="42" customFormat="1" x14ac:dyDescent="0.25"/>
    <row r="1010" s="42" customFormat="1" x14ac:dyDescent="0.25"/>
    <row r="1011" s="42" customFormat="1" x14ac:dyDescent="0.25"/>
    <row r="1012" s="42" customFormat="1" x14ac:dyDescent="0.25"/>
    <row r="1013" s="42" customFormat="1" x14ac:dyDescent="0.25"/>
    <row r="1014" s="42" customFormat="1" x14ac:dyDescent="0.25"/>
    <row r="1015" s="42" customFormat="1" x14ac:dyDescent="0.25"/>
    <row r="1016" s="42" customFormat="1" x14ac:dyDescent="0.25"/>
    <row r="1017" s="42" customFormat="1" x14ac:dyDescent="0.25"/>
    <row r="1018" s="42" customFormat="1" x14ac:dyDescent="0.25"/>
    <row r="1019" s="42" customFormat="1" x14ac:dyDescent="0.25"/>
    <row r="1020" s="42" customFormat="1" x14ac:dyDescent="0.25"/>
    <row r="1021" s="42" customFormat="1" x14ac:dyDescent="0.25"/>
    <row r="1022" s="42" customFormat="1" x14ac:dyDescent="0.25"/>
    <row r="1023" s="42" customFormat="1" x14ac:dyDescent="0.25"/>
    <row r="1024" s="42" customFormat="1" x14ac:dyDescent="0.25"/>
    <row r="1025" s="42" customFormat="1" x14ac:dyDescent="0.25"/>
    <row r="1026" s="42" customFormat="1" x14ac:dyDescent="0.25"/>
    <row r="1027" s="42" customFormat="1" x14ac:dyDescent="0.25"/>
    <row r="1028" s="42" customFormat="1" x14ac:dyDescent="0.25"/>
    <row r="1029" s="42" customFormat="1" x14ac:dyDescent="0.25"/>
    <row r="1030" s="42" customFormat="1" x14ac:dyDescent="0.25"/>
    <row r="1031" s="42" customFormat="1" x14ac:dyDescent="0.25"/>
    <row r="1032" s="42" customFormat="1" x14ac:dyDescent="0.25"/>
    <row r="1033" s="42" customFormat="1" x14ac:dyDescent="0.25"/>
    <row r="1034" s="42" customFormat="1" x14ac:dyDescent="0.25"/>
    <row r="1035" s="42" customFormat="1" x14ac:dyDescent="0.25"/>
    <row r="1036" s="42" customFormat="1" x14ac:dyDescent="0.25"/>
    <row r="1037" s="42" customFormat="1" x14ac:dyDescent="0.25"/>
    <row r="1038" s="42" customFormat="1" x14ac:dyDescent="0.25"/>
    <row r="1039" s="42" customFormat="1" x14ac:dyDescent="0.25"/>
    <row r="1040" s="42" customFormat="1" x14ac:dyDescent="0.25"/>
    <row r="1041" s="42" customFormat="1" x14ac:dyDescent="0.25"/>
    <row r="1042" s="42" customFormat="1" x14ac:dyDescent="0.25"/>
    <row r="1043" s="42" customFormat="1" x14ac:dyDescent="0.25"/>
    <row r="1044" s="42" customFormat="1" x14ac:dyDescent="0.25"/>
    <row r="1045" s="42" customFormat="1" x14ac:dyDescent="0.25"/>
    <row r="1046" s="42" customFormat="1" x14ac:dyDescent="0.25"/>
    <row r="1047" s="42" customFormat="1" x14ac:dyDescent="0.25"/>
    <row r="1048" s="42" customFormat="1" x14ac:dyDescent="0.25"/>
    <row r="1049" s="42" customFormat="1" x14ac:dyDescent="0.25"/>
    <row r="1050" s="42" customFormat="1" x14ac:dyDescent="0.25"/>
    <row r="1051" s="42" customFormat="1" x14ac:dyDescent="0.25"/>
    <row r="1052" s="42" customFormat="1" x14ac:dyDescent="0.25"/>
    <row r="1053" s="42" customFormat="1" x14ac:dyDescent="0.25"/>
    <row r="1054" s="42" customFormat="1" x14ac:dyDescent="0.25"/>
    <row r="1055" s="42" customFormat="1" x14ac:dyDescent="0.25"/>
    <row r="1056" s="42" customFormat="1" x14ac:dyDescent="0.25"/>
    <row r="1057" s="42" customFormat="1" x14ac:dyDescent="0.25"/>
    <row r="1058" s="42" customFormat="1" x14ac:dyDescent="0.25"/>
    <row r="1059" s="42" customFormat="1" x14ac:dyDescent="0.25"/>
    <row r="1060" s="42" customFormat="1" x14ac:dyDescent="0.25"/>
    <row r="1061" s="42" customFormat="1" x14ac:dyDescent="0.25"/>
    <row r="1062" s="42" customFormat="1" x14ac:dyDescent="0.25"/>
    <row r="1063" s="42" customFormat="1" x14ac:dyDescent="0.25"/>
    <row r="1064" s="42" customFormat="1" x14ac:dyDescent="0.25"/>
    <row r="1065" s="42" customFormat="1" x14ac:dyDescent="0.25"/>
    <row r="1066" s="42" customFormat="1" x14ac:dyDescent="0.25"/>
    <row r="1067" s="42" customFormat="1" x14ac:dyDescent="0.25"/>
    <row r="1068" s="42" customFormat="1" x14ac:dyDescent="0.25"/>
    <row r="1069" s="42" customFormat="1" x14ac:dyDescent="0.25"/>
    <row r="1070" s="42" customFormat="1" x14ac:dyDescent="0.25"/>
    <row r="1071" s="42" customFormat="1" x14ac:dyDescent="0.25"/>
    <row r="1072" s="42" customFormat="1" x14ac:dyDescent="0.25"/>
    <row r="1089" s="42" customFormat="1" x14ac:dyDescent="0.25"/>
    <row r="1090" s="42" customFormat="1" x14ac:dyDescent="0.25"/>
    <row r="1091" s="42" customFormat="1" x14ac:dyDescent="0.25"/>
    <row r="1092" s="42" customFormat="1" x14ac:dyDescent="0.25"/>
    <row r="1093" s="42" customFormat="1" x14ac:dyDescent="0.25"/>
    <row r="1094" s="42" customFormat="1" x14ac:dyDescent="0.25"/>
    <row r="1095" s="42" customFormat="1" x14ac:dyDescent="0.25"/>
    <row r="1096" s="42" customFormat="1" x14ac:dyDescent="0.25"/>
    <row r="1097" s="42" customFormat="1" x14ac:dyDescent="0.25"/>
    <row r="1098" s="42" customFormat="1" x14ac:dyDescent="0.25"/>
    <row r="1099" s="42" customFormat="1" x14ac:dyDescent="0.25"/>
    <row r="1100" s="42" customFormat="1" x14ac:dyDescent="0.25"/>
    <row r="1101" s="42" customFormat="1" x14ac:dyDescent="0.25"/>
    <row r="1102" s="42" customFormat="1" x14ac:dyDescent="0.25"/>
    <row r="1103" s="42" customFormat="1" x14ac:dyDescent="0.25"/>
    <row r="1104" s="42" customFormat="1" x14ac:dyDescent="0.25"/>
    <row r="1105" s="42" customFormat="1" x14ac:dyDescent="0.25"/>
    <row r="1106" s="42" customFormat="1" x14ac:dyDescent="0.25"/>
    <row r="1107" s="42" customFormat="1" x14ac:dyDescent="0.25"/>
    <row r="1108" s="42" customFormat="1" x14ac:dyDescent="0.25"/>
    <row r="1109" s="42" customFormat="1" x14ac:dyDescent="0.25"/>
    <row r="1110" s="42" customFormat="1" x14ac:dyDescent="0.25"/>
    <row r="1111" s="42" customFormat="1" x14ac:dyDescent="0.25"/>
    <row r="1112" s="42" customFormat="1" x14ac:dyDescent="0.25"/>
    <row r="1113" s="42" customFormat="1" x14ac:dyDescent="0.25"/>
    <row r="1114" s="42" customFormat="1" x14ac:dyDescent="0.25"/>
    <row r="1115" s="42" customFormat="1" x14ac:dyDescent="0.25"/>
    <row r="1116" s="42" customFormat="1" x14ac:dyDescent="0.25"/>
    <row r="1117" s="42" customFormat="1" x14ac:dyDescent="0.25"/>
    <row r="1118" s="42" customFormat="1" x14ac:dyDescent="0.25"/>
    <row r="1119" s="42" customFormat="1" x14ac:dyDescent="0.25"/>
    <row r="1120" s="42" customFormat="1" x14ac:dyDescent="0.25"/>
  </sheetData>
  <sortState xmlns:xlrd2="http://schemas.microsoft.com/office/spreadsheetml/2017/richdata2" ref="H86:L109">
    <sortCondition descending="1" ref="L86:L109"/>
  </sortState>
  <customSheetViews>
    <customSheetView guid="{CFED1871-9B9D-472F-82C9-C68C06036B2E}" scale="75" showGridLines="0">
      <selection activeCell="F14" sqref="F13:F14"/>
      <pageMargins left="0.7" right="0.7" top="0.75" bottom="0.75" header="0.3" footer="0.3"/>
      <pageSetup orientation="portrait" horizontalDpi="4294967294" verticalDpi="4294967294" r:id="rId1"/>
    </customSheetView>
  </customSheetViews>
  <mergeCells count="18">
    <mergeCell ref="B7:F8"/>
    <mergeCell ref="H7:L8"/>
    <mergeCell ref="B9:B10"/>
    <mergeCell ref="H9:H10"/>
    <mergeCell ref="B44:F45"/>
    <mergeCell ref="B46:B47"/>
    <mergeCell ref="H44:L45"/>
    <mergeCell ref="H46:H47"/>
    <mergeCell ref="B81:F82"/>
    <mergeCell ref="B155:F156"/>
    <mergeCell ref="B157:B158"/>
    <mergeCell ref="B83:B84"/>
    <mergeCell ref="H81:L82"/>
    <mergeCell ref="H83:H84"/>
    <mergeCell ref="B118:F119"/>
    <mergeCell ref="B120:B121"/>
    <mergeCell ref="H118:L119"/>
    <mergeCell ref="H120:H121"/>
  </mergeCells>
  <pageMargins left="0.7" right="0.7" top="0.75" bottom="0.75" header="0.3" footer="0.3"/>
  <pageSetup orientation="portrait" horizontalDpi="4294967294" verticalDpi="4294967294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0"/>
  <dimension ref="A1:AK297"/>
  <sheetViews>
    <sheetView showGridLines="0" zoomScale="70" zoomScaleNormal="70" workbookViewId="0">
      <selection activeCell="C28" sqref="C28"/>
    </sheetView>
  </sheetViews>
  <sheetFormatPr defaultColWidth="11.44140625" defaultRowHeight="13.8" x14ac:dyDescent="0.25"/>
  <cols>
    <col min="1" max="1" width="2.77734375" style="42" customWidth="1"/>
    <col min="2" max="2" width="35" style="42" customWidth="1"/>
    <col min="3" max="3" width="25" style="41" bestFit="1" customWidth="1"/>
    <col min="4" max="4" width="15.5546875" style="42" bestFit="1" customWidth="1"/>
    <col min="5" max="5" width="24.5546875" style="42" bestFit="1" customWidth="1"/>
    <col min="6" max="6" width="16.44140625" style="42" bestFit="1" customWidth="1"/>
    <col min="7" max="7" width="11.77734375" style="42" customWidth="1"/>
    <col min="8" max="8" width="34.21875" style="42" customWidth="1"/>
    <col min="9" max="9" width="25" style="41" bestFit="1" customWidth="1"/>
    <col min="10" max="10" width="15.5546875" style="42" bestFit="1" customWidth="1"/>
    <col min="11" max="11" width="24.5546875" style="42" bestFit="1" customWidth="1"/>
    <col min="12" max="12" width="16.44140625" style="42" bestFit="1" customWidth="1"/>
    <col min="13" max="36" width="11.44140625" style="42"/>
    <col min="37" max="37" width="13.21875" style="42" bestFit="1" customWidth="1"/>
    <col min="38" max="16384" width="11.44140625" style="42"/>
  </cols>
  <sheetData>
    <row r="1" spans="2:12" x14ac:dyDescent="0.25">
      <c r="H1" s="60"/>
    </row>
    <row r="2" spans="2:12" x14ac:dyDescent="0.25">
      <c r="B2" s="40" t="s">
        <v>1219</v>
      </c>
      <c r="H2" s="40"/>
    </row>
    <row r="3" spans="2:12" x14ac:dyDescent="0.25">
      <c r="B3" s="43" t="s">
        <v>1166</v>
      </c>
      <c r="H3" s="78"/>
    </row>
    <row r="4" spans="2:12" x14ac:dyDescent="0.25">
      <c r="B4" s="44">
        <v>44377</v>
      </c>
      <c r="H4" s="40"/>
    </row>
    <row r="5" spans="2:12" x14ac:dyDescent="0.25">
      <c r="B5" s="40" t="s">
        <v>554</v>
      </c>
      <c r="F5" s="54"/>
      <c r="H5" s="105"/>
    </row>
    <row r="7" spans="2:12" ht="15" customHeight="1" x14ac:dyDescent="0.25">
      <c r="B7" s="575" t="s">
        <v>555</v>
      </c>
      <c r="C7" s="575"/>
      <c r="D7" s="575"/>
      <c r="E7" s="575"/>
      <c r="F7" s="575"/>
      <c r="H7" s="575" t="s">
        <v>556</v>
      </c>
      <c r="I7" s="575"/>
      <c r="J7" s="575"/>
      <c r="K7" s="575"/>
      <c r="L7" s="575"/>
    </row>
    <row r="8" spans="2:12" ht="14.25" customHeight="1" x14ac:dyDescent="0.25">
      <c r="B8" s="575"/>
      <c r="C8" s="575"/>
      <c r="D8" s="575"/>
      <c r="E8" s="575"/>
      <c r="F8" s="575"/>
      <c r="H8" s="575"/>
      <c r="I8" s="575"/>
      <c r="J8" s="575"/>
      <c r="K8" s="575"/>
      <c r="L8" s="575"/>
    </row>
    <row r="9" spans="2:12" s="46" customFormat="1" x14ac:dyDescent="0.25">
      <c r="B9" s="573" t="s">
        <v>558</v>
      </c>
      <c r="C9" s="169">
        <v>44196</v>
      </c>
      <c r="D9" s="169">
        <v>44196</v>
      </c>
      <c r="E9" s="169">
        <v>44377</v>
      </c>
      <c r="F9" s="170">
        <v>44377</v>
      </c>
      <c r="G9" s="45"/>
      <c r="H9" s="573" t="s">
        <v>558</v>
      </c>
      <c r="I9" s="169">
        <v>44196</v>
      </c>
      <c r="J9" s="169">
        <v>44196</v>
      </c>
      <c r="K9" s="169">
        <v>44377</v>
      </c>
      <c r="L9" s="170">
        <v>44377</v>
      </c>
    </row>
    <row r="10" spans="2:12" ht="14.4" thickBot="1" x14ac:dyDescent="0.3">
      <c r="B10" s="574"/>
      <c r="C10" s="171" t="s">
        <v>559</v>
      </c>
      <c r="D10" s="171" t="s">
        <v>560</v>
      </c>
      <c r="E10" s="171" t="s">
        <v>559</v>
      </c>
      <c r="F10" s="172" t="s">
        <v>560</v>
      </c>
      <c r="H10" s="574"/>
      <c r="I10" s="171" t="s">
        <v>559</v>
      </c>
      <c r="J10" s="171" t="s">
        <v>560</v>
      </c>
      <c r="K10" s="171" t="s">
        <v>559</v>
      </c>
      <c r="L10" s="172" t="s">
        <v>560</v>
      </c>
    </row>
    <row r="11" spans="2:12" ht="14.4" thickTop="1" x14ac:dyDescent="0.25">
      <c r="B11" s="47"/>
      <c r="C11" s="153"/>
      <c r="D11" s="153"/>
      <c r="E11" s="134"/>
      <c r="F11" s="159"/>
      <c r="H11" s="47"/>
      <c r="I11" s="153"/>
      <c r="J11" s="153"/>
      <c r="K11" s="134"/>
      <c r="L11" s="159"/>
    </row>
    <row r="12" spans="2:12" s="4" customFormat="1" x14ac:dyDescent="0.25">
      <c r="B12" s="48" t="s">
        <v>1141</v>
      </c>
      <c r="C12" s="153">
        <v>12614719.495169999</v>
      </c>
      <c r="D12" s="153">
        <v>26.031898387243906</v>
      </c>
      <c r="E12" s="153">
        <v>12431832.022530001</v>
      </c>
      <c r="F12" s="159">
        <v>25.605863528607063</v>
      </c>
      <c r="H12" s="177" t="s">
        <v>1141</v>
      </c>
      <c r="I12" s="153">
        <v>11349046.156330001</v>
      </c>
      <c r="J12" s="153">
        <v>26.171530949401738</v>
      </c>
      <c r="K12" s="153">
        <v>11139140.933630001</v>
      </c>
      <c r="L12" s="159">
        <v>25.709422193360098</v>
      </c>
    </row>
    <row r="13" spans="2:12" s="4" customFormat="1" x14ac:dyDescent="0.25">
      <c r="B13" s="48" t="s">
        <v>1140</v>
      </c>
      <c r="C13" s="153">
        <v>6951452.2807200002</v>
      </c>
      <c r="D13" s="153">
        <v>14.345106879686451</v>
      </c>
      <c r="E13" s="153">
        <v>6943076.9270299999</v>
      </c>
      <c r="F13" s="159">
        <v>14.300666220389452</v>
      </c>
      <c r="H13" s="177" t="s">
        <v>1140</v>
      </c>
      <c r="I13" s="153">
        <v>6157503.5985399997</v>
      </c>
      <c r="J13" s="153">
        <v>14.19954538737681</v>
      </c>
      <c r="K13" s="153">
        <v>6135813.0562500004</v>
      </c>
      <c r="L13" s="159">
        <v>14.161613476530075</v>
      </c>
    </row>
    <row r="14" spans="2:12" s="4" customFormat="1" x14ac:dyDescent="0.25">
      <c r="B14" s="48" t="s">
        <v>1139</v>
      </c>
      <c r="C14" s="153">
        <v>5761259.6922199996</v>
      </c>
      <c r="D14" s="153">
        <v>11.889010052726027</v>
      </c>
      <c r="E14" s="153">
        <v>5886460.7653900003</v>
      </c>
      <c r="F14" s="159">
        <v>12.124352287894059</v>
      </c>
      <c r="H14" s="177" t="s">
        <v>1139</v>
      </c>
      <c r="I14" s="153">
        <v>5225862.7227699999</v>
      </c>
      <c r="J14" s="153">
        <v>12.051129769175908</v>
      </c>
      <c r="K14" s="153">
        <v>5329580.1770200003</v>
      </c>
      <c r="L14" s="159">
        <v>12.300807369327186</v>
      </c>
    </row>
    <row r="15" spans="2:12" s="4" customFormat="1" x14ac:dyDescent="0.25">
      <c r="B15" s="48" t="s">
        <v>1142</v>
      </c>
      <c r="C15" s="153">
        <v>5513395.7373000002</v>
      </c>
      <c r="D15" s="153">
        <v>11.377514787943618</v>
      </c>
      <c r="E15" s="153">
        <v>5466860.9192300001</v>
      </c>
      <c r="F15" s="159">
        <v>11.260101839695762</v>
      </c>
      <c r="H15" s="177" t="s">
        <v>1142</v>
      </c>
      <c r="I15" s="153">
        <v>5069334.5237600002</v>
      </c>
      <c r="J15" s="153">
        <v>11.690167046105175</v>
      </c>
      <c r="K15" s="153">
        <v>5002718.11063</v>
      </c>
      <c r="L15" s="159">
        <v>11.546401359574322</v>
      </c>
    </row>
    <row r="16" spans="2:12" s="4" customFormat="1" x14ac:dyDescent="0.25">
      <c r="B16" s="48" t="s">
        <v>1148</v>
      </c>
      <c r="C16" s="153">
        <v>3965184.7550900001</v>
      </c>
      <c r="D16" s="153">
        <v>8.1826065708931139</v>
      </c>
      <c r="E16" s="153">
        <v>4073459.5202500001</v>
      </c>
      <c r="F16" s="159">
        <v>8.3901108361018313</v>
      </c>
      <c r="H16" s="177" t="s">
        <v>1148</v>
      </c>
      <c r="I16" s="153">
        <v>3579137.24578</v>
      </c>
      <c r="J16" s="153">
        <v>8.2536893329878573</v>
      </c>
      <c r="K16" s="153">
        <v>3676103.5316400002</v>
      </c>
      <c r="L16" s="159">
        <v>8.4845409789277131</v>
      </c>
    </row>
    <row r="17" spans="2:12" s="4" customFormat="1" x14ac:dyDescent="0.25">
      <c r="B17" s="48" t="s">
        <v>1145</v>
      </c>
      <c r="C17" s="153">
        <v>4001848.9058599998</v>
      </c>
      <c r="D17" s="153">
        <v>8.2582671868635806</v>
      </c>
      <c r="E17" s="153">
        <v>3992092.8854700001</v>
      </c>
      <c r="F17" s="159">
        <v>8.2225198533582695</v>
      </c>
      <c r="H17" s="177" t="s">
        <v>1145</v>
      </c>
      <c r="I17" s="153">
        <v>3643440.9975299998</v>
      </c>
      <c r="J17" s="153">
        <v>8.4019773570125995</v>
      </c>
      <c r="K17" s="153">
        <v>3624031.2351099998</v>
      </c>
      <c r="L17" s="159">
        <v>8.364356786623814</v>
      </c>
    </row>
    <row r="18" spans="2:12" s="4" customFormat="1" x14ac:dyDescent="0.25">
      <c r="B18" s="48" t="s">
        <v>1144</v>
      </c>
      <c r="C18" s="153">
        <v>2050503.97682</v>
      </c>
      <c r="D18" s="153">
        <v>4.2314465405002197</v>
      </c>
      <c r="E18" s="153">
        <v>2200383.1594699998</v>
      </c>
      <c r="F18" s="159">
        <v>4.5321325762707456</v>
      </c>
      <c r="H18" s="177" t="s">
        <v>1144</v>
      </c>
      <c r="I18" s="153">
        <v>1851687.21673</v>
      </c>
      <c r="J18" s="153">
        <v>4.2700935949785581</v>
      </c>
      <c r="K18" s="153">
        <v>1997063.4014600001</v>
      </c>
      <c r="L18" s="159">
        <v>4.6092734117433656</v>
      </c>
    </row>
    <row r="19" spans="2:12" s="4" customFormat="1" x14ac:dyDescent="0.25">
      <c r="B19" s="48" t="s">
        <v>1213</v>
      </c>
      <c r="C19" s="153">
        <v>2233777.5887500001</v>
      </c>
      <c r="D19" s="153">
        <v>4.6096523376764207</v>
      </c>
      <c r="E19" s="153">
        <v>2164116.44423</v>
      </c>
      <c r="F19" s="159">
        <v>4.4574339671370851</v>
      </c>
      <c r="H19" s="48" t="s">
        <v>1213</v>
      </c>
      <c r="I19" s="153">
        <v>1787511.32559</v>
      </c>
      <c r="J19" s="153">
        <v>4.1221004246239596</v>
      </c>
      <c r="K19" s="153">
        <v>1706985.1725600001</v>
      </c>
      <c r="L19" s="159">
        <v>3.9397654397796842</v>
      </c>
    </row>
    <row r="20" spans="2:12" s="4" customFormat="1" x14ac:dyDescent="0.25">
      <c r="B20" s="48" t="s">
        <v>1147</v>
      </c>
      <c r="C20" s="153">
        <v>993112.29402000003</v>
      </c>
      <c r="D20" s="153">
        <v>2.0493993810127868</v>
      </c>
      <c r="E20" s="153">
        <v>931662.99453000003</v>
      </c>
      <c r="F20" s="159">
        <v>1.9189477021049413</v>
      </c>
      <c r="H20" s="177" t="s">
        <v>1147</v>
      </c>
      <c r="I20" s="153">
        <v>910532.35416999995</v>
      </c>
      <c r="J20" s="153">
        <v>2.0997381946764251</v>
      </c>
      <c r="K20" s="153">
        <v>845750.90951000003</v>
      </c>
      <c r="L20" s="159">
        <v>1.9520147318869647</v>
      </c>
    </row>
    <row r="21" spans="2:12" s="4" customFormat="1" x14ac:dyDescent="0.25">
      <c r="B21" s="48" t="s">
        <v>1149</v>
      </c>
      <c r="C21" s="153">
        <v>861292.99690999999</v>
      </c>
      <c r="D21" s="153">
        <v>1.7773753737283355</v>
      </c>
      <c r="E21" s="153">
        <v>904506.81891000003</v>
      </c>
      <c r="F21" s="159">
        <v>1.8630140854324813</v>
      </c>
      <c r="H21" s="177" t="s">
        <v>1149</v>
      </c>
      <c r="I21" s="153">
        <v>797278.27474000002</v>
      </c>
      <c r="J21" s="153">
        <v>1.8385679955143539</v>
      </c>
      <c r="K21" s="153">
        <v>839031.46412999998</v>
      </c>
      <c r="L21" s="159">
        <v>1.9365060800789886</v>
      </c>
    </row>
    <row r="22" spans="2:12" s="4" customFormat="1" x14ac:dyDescent="0.25">
      <c r="B22" s="48" t="s">
        <v>1146</v>
      </c>
      <c r="C22" s="153">
        <v>762835.18315000006</v>
      </c>
      <c r="D22" s="153">
        <v>1.5741965551892587</v>
      </c>
      <c r="E22" s="153">
        <v>760894.55287000001</v>
      </c>
      <c r="F22" s="159">
        <v>1.5672156802907522</v>
      </c>
      <c r="H22" s="177" t="s">
        <v>1146</v>
      </c>
      <c r="I22" s="153">
        <v>611716.99988999998</v>
      </c>
      <c r="J22" s="153">
        <v>1.4106533865814685</v>
      </c>
      <c r="K22" s="153">
        <v>608711.32681999996</v>
      </c>
      <c r="L22" s="159">
        <v>1.4049213120060517</v>
      </c>
    </row>
    <row r="23" spans="2:12" s="4" customFormat="1" x14ac:dyDescent="0.25">
      <c r="B23" s="48" t="s">
        <v>1151</v>
      </c>
      <c r="C23" s="153">
        <v>562755.85939</v>
      </c>
      <c r="D23" s="153">
        <v>1.1613102736113734</v>
      </c>
      <c r="E23" s="153">
        <v>591900.38402</v>
      </c>
      <c r="F23" s="159">
        <v>1.219138130910959</v>
      </c>
      <c r="H23" s="177" t="s">
        <v>1151</v>
      </c>
      <c r="I23" s="153">
        <v>502756.19847</v>
      </c>
      <c r="J23" s="153">
        <v>1.159383725029814</v>
      </c>
      <c r="K23" s="153">
        <v>530384.61667000002</v>
      </c>
      <c r="L23" s="159">
        <v>1.2241412615280425</v>
      </c>
    </row>
    <row r="24" spans="2:12" s="4" customFormat="1" x14ac:dyDescent="0.25">
      <c r="B24" s="48" t="s">
        <v>1150</v>
      </c>
      <c r="C24" s="153">
        <v>616244.005</v>
      </c>
      <c r="D24" s="153">
        <v>1.2716891030395472</v>
      </c>
      <c r="E24" s="153">
        <v>581301.74100000004</v>
      </c>
      <c r="F24" s="159">
        <v>1.1973080895890755</v>
      </c>
      <c r="H24" s="177" t="s">
        <v>1150</v>
      </c>
      <c r="I24" s="153">
        <v>538019.29099999997</v>
      </c>
      <c r="J24" s="153">
        <v>1.2407023754968194</v>
      </c>
      <c r="K24" s="153">
        <v>497954.58399999997</v>
      </c>
      <c r="L24" s="159">
        <v>1.1492919166256623</v>
      </c>
    </row>
    <row r="25" spans="2:12" s="4" customFormat="1" x14ac:dyDescent="0.25">
      <c r="B25" s="48" t="s">
        <v>1152</v>
      </c>
      <c r="C25" s="153">
        <v>489180.02192000003</v>
      </c>
      <c r="D25" s="153">
        <v>1.0094782233221251</v>
      </c>
      <c r="E25" s="153">
        <v>518795.28318000003</v>
      </c>
      <c r="F25" s="159">
        <v>1.0685634423243011</v>
      </c>
      <c r="H25" s="177" t="s">
        <v>1152</v>
      </c>
      <c r="I25" s="153">
        <v>431547.30930000002</v>
      </c>
      <c r="J25" s="153">
        <v>0.99517207048951462</v>
      </c>
      <c r="K25" s="153">
        <v>461144.59597000002</v>
      </c>
      <c r="L25" s="159">
        <v>1.0643335227212769</v>
      </c>
    </row>
    <row r="26" spans="2:12" s="4" customFormat="1" x14ac:dyDescent="0.25">
      <c r="B26" s="48" t="s">
        <v>1154</v>
      </c>
      <c r="C26" s="153">
        <v>241320.86272999999</v>
      </c>
      <c r="D26" s="153">
        <v>0.49799285507019803</v>
      </c>
      <c r="E26" s="153">
        <v>253923.18901999999</v>
      </c>
      <c r="F26" s="159">
        <v>0.52300598278769295</v>
      </c>
      <c r="H26" s="177" t="s">
        <v>1154</v>
      </c>
      <c r="I26" s="153">
        <v>217244.77625</v>
      </c>
      <c r="J26" s="153">
        <v>0.50097852338467541</v>
      </c>
      <c r="K26" s="153">
        <v>229728.00322000001</v>
      </c>
      <c r="L26" s="159">
        <v>0.53021810744752607</v>
      </c>
    </row>
    <row r="27" spans="2:12" s="4" customFormat="1" x14ac:dyDescent="0.25">
      <c r="B27" s="48" t="s">
        <v>1160</v>
      </c>
      <c r="C27" s="153">
        <v>203820.99382999999</v>
      </c>
      <c r="D27" s="153">
        <v>0.4206076403523013</v>
      </c>
      <c r="E27" s="153">
        <v>210689.06341999999</v>
      </c>
      <c r="F27" s="159">
        <v>0.4339565878243461</v>
      </c>
      <c r="H27" s="177" t="s">
        <v>1160</v>
      </c>
      <c r="I27" s="153">
        <v>180641.33319999999</v>
      </c>
      <c r="J27" s="153">
        <v>0.41656895015341089</v>
      </c>
      <c r="K27" s="153">
        <v>186013.95879</v>
      </c>
      <c r="L27" s="159">
        <v>0.42932497477899728</v>
      </c>
    </row>
    <row r="28" spans="2:12" s="4" customFormat="1" x14ac:dyDescent="0.25">
      <c r="B28" s="48" t="s">
        <v>1157</v>
      </c>
      <c r="C28" s="153">
        <v>190152.63170999999</v>
      </c>
      <c r="D28" s="153">
        <v>0.39240143141011036</v>
      </c>
      <c r="E28" s="153">
        <v>191415.26759</v>
      </c>
      <c r="F28" s="159">
        <v>0.39425832092315138</v>
      </c>
      <c r="H28" s="177" t="s">
        <v>1157</v>
      </c>
      <c r="I28" s="153">
        <v>159702.64387999999</v>
      </c>
      <c r="J28" s="153">
        <v>0.36828316930189514</v>
      </c>
      <c r="K28" s="153">
        <v>160334.86251000001</v>
      </c>
      <c r="L28" s="159">
        <v>0.3700569637411551</v>
      </c>
    </row>
    <row r="29" spans="2:12" s="4" customFormat="1" x14ac:dyDescent="0.25">
      <c r="B29" s="48" t="s">
        <v>1293</v>
      </c>
      <c r="C29" s="153">
        <v>112334.98097</v>
      </c>
      <c r="D29" s="153">
        <v>0.23181592036697202</v>
      </c>
      <c r="E29" s="153">
        <v>116797.80219</v>
      </c>
      <c r="F29" s="159">
        <v>0.24056861272726116</v>
      </c>
      <c r="H29" s="177" t="s">
        <v>1293</v>
      </c>
      <c r="I29" s="153">
        <v>92458.312760000001</v>
      </c>
      <c r="J29" s="153">
        <v>0.21321400588173314</v>
      </c>
      <c r="K29" s="153">
        <v>96581.366030000005</v>
      </c>
      <c r="L29" s="159">
        <v>0.22291226316925192</v>
      </c>
    </row>
    <row r="30" spans="2:12" s="4" customFormat="1" x14ac:dyDescent="0.25">
      <c r="B30" s="48" t="s">
        <v>1292</v>
      </c>
      <c r="C30" s="153">
        <v>92952.637019999995</v>
      </c>
      <c r="D30" s="153">
        <v>0.19181826458031734</v>
      </c>
      <c r="E30" s="153">
        <v>88150.054480000006</v>
      </c>
      <c r="F30" s="159">
        <v>0.18156280272799274</v>
      </c>
      <c r="H30" s="177" t="s">
        <v>1292</v>
      </c>
      <c r="I30" s="153">
        <v>78413.070739999996</v>
      </c>
      <c r="J30" s="153">
        <v>0.18082489747959268</v>
      </c>
      <c r="K30" s="153">
        <v>77331.473110000006</v>
      </c>
      <c r="L30" s="159">
        <v>0.17848301793337398</v>
      </c>
    </row>
    <row r="31" spans="2:12" s="4" customFormat="1" x14ac:dyDescent="0.25">
      <c r="B31" s="48" t="s">
        <v>1294</v>
      </c>
      <c r="C31" s="153">
        <v>87748.873829999997</v>
      </c>
      <c r="D31" s="153">
        <v>0.18107971152368954</v>
      </c>
      <c r="E31" s="153">
        <v>86007.614029999997</v>
      </c>
      <c r="F31" s="159">
        <v>0.1771500148394943</v>
      </c>
      <c r="H31" s="48" t="s">
        <v>1294</v>
      </c>
      <c r="I31" s="153">
        <v>69959.500249999997</v>
      </c>
      <c r="J31" s="153">
        <v>0.16133049427914534</v>
      </c>
      <c r="K31" s="153">
        <v>68039.968840000001</v>
      </c>
      <c r="L31" s="159">
        <v>0.15703798841878711</v>
      </c>
    </row>
    <row r="32" spans="2:12" s="4" customFormat="1" x14ac:dyDescent="0.25">
      <c r="B32" s="48" t="s">
        <v>1155</v>
      </c>
      <c r="C32" s="153">
        <v>54670.009749999997</v>
      </c>
      <c r="D32" s="153">
        <v>0.11281773956103766</v>
      </c>
      <c r="E32" s="153">
        <v>56885.625269999997</v>
      </c>
      <c r="F32" s="159">
        <v>0.11716740982047694</v>
      </c>
      <c r="H32" s="177" t="s">
        <v>1155</v>
      </c>
      <c r="I32" s="153">
        <v>41980.917679999999</v>
      </c>
      <c r="J32" s="153">
        <v>9.6810328481534744E-2</v>
      </c>
      <c r="K32" s="153">
        <v>44165.220800000003</v>
      </c>
      <c r="L32" s="159">
        <v>0.1019344592707426</v>
      </c>
    </row>
    <row r="33" spans="1:37" s="4" customFormat="1" x14ac:dyDescent="0.25">
      <c r="B33" s="48" t="s">
        <v>1156</v>
      </c>
      <c r="C33" s="153">
        <v>40166.32159</v>
      </c>
      <c r="D33" s="153">
        <v>8.2887740993415587E-2</v>
      </c>
      <c r="E33" s="153">
        <v>38420.327160000001</v>
      </c>
      <c r="F33" s="159">
        <v>7.9134406916092262E-2</v>
      </c>
      <c r="H33" s="177" t="s">
        <v>1156</v>
      </c>
      <c r="I33" s="153">
        <v>28916.06122</v>
      </c>
      <c r="J33" s="153">
        <v>6.6682043647511999E-2</v>
      </c>
      <c r="K33" s="153">
        <v>27028.832340000001</v>
      </c>
      <c r="L33" s="159">
        <v>6.2383236388064429E-2</v>
      </c>
    </row>
    <row r="34" spans="1:37" s="4" customFormat="1" x14ac:dyDescent="0.25">
      <c r="B34" s="48" t="s">
        <v>1159</v>
      </c>
      <c r="C34" s="153">
        <v>32076.498009999999</v>
      </c>
      <c r="D34" s="153">
        <v>6.6193476369781026E-2</v>
      </c>
      <c r="E34" s="153">
        <v>32202.589370000002</v>
      </c>
      <c r="F34" s="159">
        <v>6.6327722831327582E-2</v>
      </c>
      <c r="H34" s="177" t="s">
        <v>1158</v>
      </c>
      <c r="I34" s="153">
        <v>18701.417689999998</v>
      </c>
      <c r="J34" s="153">
        <v>4.3126508177828961E-2</v>
      </c>
      <c r="K34" s="153">
        <v>22731.572230000002</v>
      </c>
      <c r="L34" s="159">
        <v>5.2465050138249932E-2</v>
      </c>
    </row>
    <row r="35" spans="1:37" s="4" customFormat="1" x14ac:dyDescent="0.25">
      <c r="B35" s="48" t="s">
        <v>1158</v>
      </c>
      <c r="C35" s="153">
        <v>25893.211510000001</v>
      </c>
      <c r="D35" s="153">
        <v>5.34335663354083E-2</v>
      </c>
      <c r="E35" s="153">
        <v>28887.631249999999</v>
      </c>
      <c r="F35" s="159">
        <v>5.9499898495386026E-2</v>
      </c>
      <c r="H35" s="177" t="s">
        <v>1159</v>
      </c>
      <c r="I35" s="153">
        <v>20697.450079999999</v>
      </c>
      <c r="J35" s="153">
        <v>4.7729469761675948E-2</v>
      </c>
      <c r="K35" s="153">
        <v>20707.785240000001</v>
      </c>
      <c r="L35" s="159">
        <v>4.7794098000616465E-2</v>
      </c>
    </row>
    <row r="36" spans="1:37" s="4" customFormat="1" x14ac:dyDescent="0.25">
      <c r="B36" s="48"/>
      <c r="C36" s="134"/>
      <c r="D36" s="153"/>
      <c r="E36" s="134"/>
      <c r="F36" s="159"/>
      <c r="H36" s="48"/>
      <c r="I36" s="153"/>
      <c r="J36" s="153"/>
      <c r="K36" s="153"/>
      <c r="L36" s="159"/>
    </row>
    <row r="37" spans="1:37" s="5" customFormat="1" x14ac:dyDescent="0.25">
      <c r="B37" s="155" t="s">
        <v>1162</v>
      </c>
      <c r="C37" s="161">
        <v>48458699.813270003</v>
      </c>
      <c r="D37" s="160">
        <v>100</v>
      </c>
      <c r="E37" s="161">
        <v>48550723.581890002</v>
      </c>
      <c r="F37" s="162">
        <v>100</v>
      </c>
      <c r="H37" s="155" t="s">
        <v>1162</v>
      </c>
      <c r="I37" s="161">
        <v>43364089.698349997</v>
      </c>
      <c r="J37" s="160">
        <v>100</v>
      </c>
      <c r="K37" s="161">
        <v>43327076.15851</v>
      </c>
      <c r="L37" s="162">
        <v>100</v>
      </c>
    </row>
    <row r="38" spans="1:37" s="4" customFormat="1" x14ac:dyDescent="0.25">
      <c r="A38" s="8"/>
      <c r="B38" s="8"/>
      <c r="C38" s="134"/>
      <c r="D38" s="153"/>
      <c r="E38" s="134"/>
      <c r="F38" s="153"/>
      <c r="G38" s="8"/>
      <c r="H38" s="8"/>
      <c r="I38" s="153"/>
      <c r="J38" s="153"/>
      <c r="K38" s="153"/>
      <c r="L38" s="153"/>
    </row>
    <row r="39" spans="1:37" s="4" customFormat="1" x14ac:dyDescent="0.25">
      <c r="B39" s="154" t="s">
        <v>1143</v>
      </c>
      <c r="C39" s="164">
        <v>30840827.20541</v>
      </c>
      <c r="D39" s="163">
        <v>63.6435301076</v>
      </c>
      <c r="E39" s="164">
        <v>30728230.634180002</v>
      </c>
      <c r="F39" s="174">
        <v>63.290983876586338</v>
      </c>
      <c r="H39" s="154" t="s">
        <v>1143</v>
      </c>
      <c r="I39" s="164">
        <v>27801747.001400001</v>
      </c>
      <c r="J39" s="163">
        <v>64.112373152059632</v>
      </c>
      <c r="K39" s="164">
        <v>27607252.27753</v>
      </c>
      <c r="L39" s="174">
        <v>63.718244398791668</v>
      </c>
    </row>
    <row r="40" spans="1:37" s="4" customFormat="1" x14ac:dyDescent="0.25">
      <c r="B40" s="48" t="s">
        <v>1153</v>
      </c>
      <c r="C40" s="153">
        <v>16047555.564990001</v>
      </c>
      <c r="D40" s="153">
        <v>33.115943322514639</v>
      </c>
      <c r="E40" s="153">
        <v>16200318.500750002</v>
      </c>
      <c r="F40" s="159">
        <v>33.367820921196142</v>
      </c>
      <c r="H40" s="48" t="s">
        <v>1153</v>
      </c>
      <c r="I40" s="153">
        <v>14222079.903899999</v>
      </c>
      <c r="J40" s="153">
        <v>32.796906386901853</v>
      </c>
      <c r="K40" s="153">
        <v>14326016.241899999</v>
      </c>
      <c r="L40" s="159">
        <v>33.064811919200281</v>
      </c>
    </row>
    <row r="41" spans="1:37" s="4" customFormat="1" x14ac:dyDescent="0.25">
      <c r="B41" s="48" t="s">
        <v>1161</v>
      </c>
      <c r="C41" s="153">
        <v>1570317.0428699998</v>
      </c>
      <c r="D41" s="153">
        <v>3.2405265698853563</v>
      </c>
      <c r="E41" s="153">
        <v>1622174.4469599999</v>
      </c>
      <c r="F41" s="159">
        <v>3.3411952022175222</v>
      </c>
      <c r="H41" s="48" t="s">
        <v>1161</v>
      </c>
      <c r="I41" s="153">
        <v>1340262.79305</v>
      </c>
      <c r="J41" s="153">
        <v>3.0907204610385191</v>
      </c>
      <c r="K41" s="153">
        <v>1393807.6390800001</v>
      </c>
      <c r="L41" s="159">
        <v>3.2169436820080421</v>
      </c>
    </row>
    <row r="42" spans="1:37" s="5" customFormat="1" x14ac:dyDescent="0.25">
      <c r="B42" s="166" t="s">
        <v>364</v>
      </c>
      <c r="C42" s="167">
        <v>2.0954757928848267E-9</v>
      </c>
      <c r="D42" s="167">
        <v>4.8849813083506888E-15</v>
      </c>
      <c r="E42" s="167">
        <v>0</v>
      </c>
      <c r="F42" s="168">
        <v>0</v>
      </c>
      <c r="H42" s="166" t="s">
        <v>364</v>
      </c>
      <c r="I42" s="167">
        <v>-3.2596290111541748E-9</v>
      </c>
      <c r="J42" s="167">
        <v>-3.9968028886505635E-15</v>
      </c>
      <c r="K42" s="167">
        <v>0</v>
      </c>
      <c r="L42" s="168">
        <v>8.4376949871511897E-15</v>
      </c>
      <c r="AK42" s="4"/>
    </row>
    <row r="43" spans="1:37" s="4" customFormat="1" x14ac:dyDescent="0.25">
      <c r="B43" s="8"/>
      <c r="C43" s="49"/>
      <c r="D43" s="50"/>
      <c r="E43" s="51"/>
      <c r="F43" s="50"/>
      <c r="H43" s="8"/>
      <c r="I43" s="49"/>
      <c r="J43" s="50"/>
      <c r="K43" s="52"/>
      <c r="L43" s="50"/>
    </row>
    <row r="44" spans="1:37" s="4" customFormat="1" x14ac:dyDescent="0.25">
      <c r="B44" s="575" t="s">
        <v>7</v>
      </c>
      <c r="C44" s="575"/>
      <c r="D44" s="575"/>
      <c r="E44" s="575"/>
      <c r="F44" s="575"/>
      <c r="H44" s="575" t="s">
        <v>33</v>
      </c>
      <c r="I44" s="575"/>
      <c r="J44" s="575"/>
      <c r="K44" s="575"/>
      <c r="L44" s="575"/>
    </row>
    <row r="45" spans="1:37" s="4" customFormat="1" x14ac:dyDescent="0.25">
      <c r="B45" s="575"/>
      <c r="C45" s="575"/>
      <c r="D45" s="575"/>
      <c r="E45" s="575"/>
      <c r="F45" s="575"/>
      <c r="H45" s="575"/>
      <c r="I45" s="575"/>
      <c r="J45" s="575"/>
      <c r="K45" s="575"/>
      <c r="L45" s="575"/>
      <c r="AK45" s="4">
        <v>0</v>
      </c>
    </row>
    <row r="46" spans="1:37" s="4" customFormat="1" x14ac:dyDescent="0.25">
      <c r="B46" s="573" t="s">
        <v>558</v>
      </c>
      <c r="C46" s="169">
        <v>44196</v>
      </c>
      <c r="D46" s="169">
        <v>44196</v>
      </c>
      <c r="E46" s="169">
        <v>44377</v>
      </c>
      <c r="F46" s="170">
        <v>44377</v>
      </c>
      <c r="H46" s="573" t="s">
        <v>558</v>
      </c>
      <c r="I46" s="169">
        <v>44196</v>
      </c>
      <c r="J46" s="169">
        <v>44196</v>
      </c>
      <c r="K46" s="169">
        <v>44377</v>
      </c>
      <c r="L46" s="170">
        <v>44377</v>
      </c>
    </row>
    <row r="47" spans="1:37" s="4" customFormat="1" ht="14.4" thickBot="1" x14ac:dyDescent="0.3">
      <c r="B47" s="574"/>
      <c r="C47" s="171" t="s">
        <v>559</v>
      </c>
      <c r="D47" s="171" t="s">
        <v>560</v>
      </c>
      <c r="E47" s="171" t="s">
        <v>559</v>
      </c>
      <c r="F47" s="172" t="s">
        <v>560</v>
      </c>
      <c r="H47" s="574"/>
      <c r="I47" s="171" t="s">
        <v>559</v>
      </c>
      <c r="J47" s="171" t="s">
        <v>560</v>
      </c>
      <c r="K47" s="171" t="s">
        <v>559</v>
      </c>
      <c r="L47" s="172" t="s">
        <v>560</v>
      </c>
    </row>
    <row r="48" spans="1:37" s="4" customFormat="1" ht="14.4" thickTop="1" x14ac:dyDescent="0.25">
      <c r="B48" s="47"/>
      <c r="C48" s="153"/>
      <c r="D48" s="153"/>
      <c r="E48" s="134"/>
      <c r="F48" s="159"/>
      <c r="H48" s="47"/>
      <c r="I48" s="153"/>
      <c r="J48" s="153"/>
      <c r="K48" s="134"/>
      <c r="L48" s="159"/>
    </row>
    <row r="49" spans="2:12" s="4" customFormat="1" x14ac:dyDescent="0.25">
      <c r="B49" s="48" t="s">
        <v>1141</v>
      </c>
      <c r="C49" s="153">
        <v>1265673.3388400001</v>
      </c>
      <c r="D49" s="153">
        <v>24.843379773721409</v>
      </c>
      <c r="E49" s="153">
        <v>1250006.51954</v>
      </c>
      <c r="F49" s="159">
        <v>24.754424026851023</v>
      </c>
      <c r="H49" s="48" t="s">
        <v>1141</v>
      </c>
      <c r="I49" s="153">
        <v>2309527.2396800001</v>
      </c>
      <c r="J49" s="153">
        <v>31.269004142088669</v>
      </c>
      <c r="K49" s="153">
        <v>2374078.2181500001</v>
      </c>
      <c r="L49" s="159">
        <v>29.27877380593528</v>
      </c>
    </row>
    <row r="50" spans="2:12" s="4" customFormat="1" x14ac:dyDescent="0.25">
      <c r="B50" s="48" t="s">
        <v>1140</v>
      </c>
      <c r="C50" s="153">
        <v>793948.68218</v>
      </c>
      <c r="D50" s="153">
        <v>15.584091113368101</v>
      </c>
      <c r="E50" s="153">
        <v>789845.89754999999</v>
      </c>
      <c r="F50" s="159">
        <v>15.641662629900999</v>
      </c>
      <c r="H50" s="48" t="s">
        <v>1139</v>
      </c>
      <c r="I50" s="153">
        <v>1145803.5434600001</v>
      </c>
      <c r="J50" s="153">
        <v>15.513190375461793</v>
      </c>
      <c r="K50" s="153">
        <v>1135770.17821</v>
      </c>
      <c r="L50" s="159">
        <v>14.007103004908799</v>
      </c>
    </row>
    <row r="51" spans="2:12" s="4" customFormat="1" x14ac:dyDescent="0.25">
      <c r="B51" s="48" t="s">
        <v>1139</v>
      </c>
      <c r="C51" s="153">
        <v>535396.96944999998</v>
      </c>
      <c r="D51" s="153">
        <v>10.509086218041382</v>
      </c>
      <c r="E51" s="153">
        <v>526748.55645999999</v>
      </c>
      <c r="F51" s="159">
        <v>10.431431291207165</v>
      </c>
      <c r="H51" s="48" t="s">
        <v>1140</v>
      </c>
      <c r="I51" s="153">
        <v>782380.30693000008</v>
      </c>
      <c r="J51" s="153">
        <v>10.592753632761855</v>
      </c>
      <c r="K51" s="153">
        <v>953850.35832</v>
      </c>
      <c r="L51" s="159">
        <v>11.763542023364398</v>
      </c>
    </row>
    <row r="52" spans="2:12" s="4" customFormat="1" x14ac:dyDescent="0.25">
      <c r="B52" s="48" t="s">
        <v>1142</v>
      </c>
      <c r="C52" s="153">
        <v>444061.21354000003</v>
      </c>
      <c r="D52" s="153">
        <v>8.7162943487967581</v>
      </c>
      <c r="E52" s="153">
        <v>446393.66830999998</v>
      </c>
      <c r="F52" s="159">
        <v>8.8401284117411549</v>
      </c>
      <c r="H52" s="48" t="s">
        <v>1142</v>
      </c>
      <c r="I52" s="153">
        <v>677261.99526999996</v>
      </c>
      <c r="J52" s="153">
        <v>9.1695424810452195</v>
      </c>
      <c r="K52" s="153">
        <v>768824.94028999994</v>
      </c>
      <c r="L52" s="159">
        <v>9.4816806586320972</v>
      </c>
    </row>
    <row r="53" spans="2:12" s="4" customFormat="1" x14ac:dyDescent="0.25">
      <c r="B53" s="48" t="s">
        <v>1213</v>
      </c>
      <c r="C53" s="153">
        <v>446266.26315999997</v>
      </c>
      <c r="D53" s="153">
        <v>8.759576358023379</v>
      </c>
      <c r="E53" s="153">
        <v>440790.54051000002</v>
      </c>
      <c r="F53" s="159">
        <v>8.7291672293235791</v>
      </c>
      <c r="H53" s="48" t="s">
        <v>1148</v>
      </c>
      <c r="I53" s="153">
        <v>660085.56484000001</v>
      </c>
      <c r="J53" s="153">
        <v>8.9369884478932313</v>
      </c>
      <c r="K53" s="153">
        <v>711558.16674000002</v>
      </c>
      <c r="L53" s="159">
        <v>8.7754272182240829</v>
      </c>
    </row>
    <row r="54" spans="2:12" s="4" customFormat="1" x14ac:dyDescent="0.25">
      <c r="B54" s="48" t="s">
        <v>1148</v>
      </c>
      <c r="C54" s="153">
        <v>386047.50930999999</v>
      </c>
      <c r="D54" s="153">
        <v>7.5775672838914012</v>
      </c>
      <c r="E54" s="153">
        <v>379678.73031999997</v>
      </c>
      <c r="F54" s="159">
        <v>7.5189434114122946</v>
      </c>
      <c r="H54" s="48" t="s">
        <v>1145</v>
      </c>
      <c r="I54" s="153">
        <v>508022.94071</v>
      </c>
      <c r="J54" s="153">
        <v>6.8781918500073962</v>
      </c>
      <c r="K54" s="153">
        <v>619135.46155999997</v>
      </c>
      <c r="L54" s="159">
        <v>7.6356065253715393</v>
      </c>
    </row>
    <row r="55" spans="2:12" s="4" customFormat="1" x14ac:dyDescent="0.25">
      <c r="B55" s="48" t="s">
        <v>1145</v>
      </c>
      <c r="C55" s="153">
        <v>358407.90833000001</v>
      </c>
      <c r="D55" s="153">
        <v>7.0350409598640713</v>
      </c>
      <c r="E55" s="153">
        <v>350849.77489</v>
      </c>
      <c r="F55" s="159">
        <v>6.9480310395088036</v>
      </c>
      <c r="H55" s="48" t="s">
        <v>1144</v>
      </c>
      <c r="I55" s="153">
        <v>361094.01299000002</v>
      </c>
      <c r="J55" s="153">
        <v>4.8889010676627391</v>
      </c>
      <c r="K55" s="153">
        <v>475364.99011999997</v>
      </c>
      <c r="L55" s="159">
        <v>5.8625296818694617</v>
      </c>
    </row>
    <row r="56" spans="2:12" s="4" customFormat="1" x14ac:dyDescent="0.25">
      <c r="B56" s="48" t="s">
        <v>1144</v>
      </c>
      <c r="C56" s="153">
        <v>198816.76009</v>
      </c>
      <c r="D56" s="153">
        <v>3.9024921555380301</v>
      </c>
      <c r="E56" s="153">
        <v>199123.79633000001</v>
      </c>
      <c r="F56" s="159">
        <v>3.9433353435653089</v>
      </c>
      <c r="H56" s="48" t="s">
        <v>1213</v>
      </c>
      <c r="I56" s="153">
        <v>220304.49390999999</v>
      </c>
      <c r="J56" s="153">
        <v>2.9827325758439689</v>
      </c>
      <c r="K56" s="153">
        <v>207898.23791</v>
      </c>
      <c r="L56" s="159">
        <v>2.5639447916601106</v>
      </c>
    </row>
    <row r="57" spans="2:12" s="4" customFormat="1" x14ac:dyDescent="0.25">
      <c r="B57" s="48" t="s">
        <v>1146</v>
      </c>
      <c r="C57" s="153">
        <v>151118.18325999999</v>
      </c>
      <c r="D57" s="153">
        <v>2.9662364705286772</v>
      </c>
      <c r="E57" s="153">
        <v>150851.36170000001</v>
      </c>
      <c r="F57" s="159">
        <v>2.9873752769896487</v>
      </c>
      <c r="H57" s="48" t="s">
        <v>1149</v>
      </c>
      <c r="I57" s="153">
        <v>135984.14204000001</v>
      </c>
      <c r="J57" s="153">
        <v>1.8411078369858451</v>
      </c>
      <c r="K57" s="153">
        <v>168457.55804999999</v>
      </c>
      <c r="L57" s="159">
        <v>2.077535061961691</v>
      </c>
    </row>
    <row r="58" spans="2:12" s="4" customFormat="1" x14ac:dyDescent="0.25">
      <c r="B58" s="48" t="s">
        <v>1147</v>
      </c>
      <c r="C58" s="153">
        <v>82579.939849999995</v>
      </c>
      <c r="D58" s="153">
        <v>1.6209275682972795</v>
      </c>
      <c r="E58" s="153">
        <v>81131.709189999994</v>
      </c>
      <c r="F58" s="159">
        <v>1.6066866051638689</v>
      </c>
      <c r="H58" s="48" t="s">
        <v>1147</v>
      </c>
      <c r="I58" s="153">
        <v>149392.29173</v>
      </c>
      <c r="J58" s="153">
        <v>2.0226426034917582</v>
      </c>
      <c r="K58" s="153">
        <v>151487.32394</v>
      </c>
      <c r="L58" s="159">
        <v>1.8682464032553907</v>
      </c>
    </row>
    <row r="59" spans="2:12" s="4" customFormat="1" x14ac:dyDescent="0.25">
      <c r="B59" s="48" t="s">
        <v>1150</v>
      </c>
      <c r="C59" s="153">
        <v>78224.714000000007</v>
      </c>
      <c r="D59" s="153">
        <v>1.5354406369765621</v>
      </c>
      <c r="E59" s="153">
        <v>80062.093999999997</v>
      </c>
      <c r="F59" s="159">
        <v>1.5855045492746207</v>
      </c>
      <c r="H59" s="48" t="s">
        <v>1150</v>
      </c>
      <c r="I59" s="153">
        <v>82936.717999999993</v>
      </c>
      <c r="J59" s="153">
        <v>1.1228915312696486</v>
      </c>
      <c r="K59" s="153">
        <v>140864.46599999999</v>
      </c>
      <c r="L59" s="159">
        <v>1.7372379754706444</v>
      </c>
    </row>
    <row r="60" spans="2:12" s="4" customFormat="1" x14ac:dyDescent="0.25">
      <c r="B60" s="48" t="s">
        <v>1149</v>
      </c>
      <c r="C60" s="153">
        <v>64014.722170000001</v>
      </c>
      <c r="D60" s="153">
        <v>1.2565185701360626</v>
      </c>
      <c r="E60" s="153">
        <v>63941.41403</v>
      </c>
      <c r="F60" s="159">
        <v>1.2662596962754566</v>
      </c>
      <c r="H60" s="48" t="s">
        <v>1146</v>
      </c>
      <c r="I60" s="153">
        <v>101911.25186</v>
      </c>
      <c r="J60" s="153">
        <v>1.3797903318851155</v>
      </c>
      <c r="K60" s="153">
        <v>128043.74011</v>
      </c>
      <c r="L60" s="159">
        <v>1.5791239207223897</v>
      </c>
    </row>
    <row r="61" spans="2:12" s="4" customFormat="1" x14ac:dyDescent="0.25">
      <c r="B61" s="48" t="s">
        <v>1151</v>
      </c>
      <c r="C61" s="153">
        <v>59999.660920000002</v>
      </c>
      <c r="D61" s="153">
        <v>1.1777085894028649</v>
      </c>
      <c r="E61" s="153">
        <v>59418.76195</v>
      </c>
      <c r="F61" s="159">
        <v>1.1766956455571937</v>
      </c>
      <c r="H61" s="48" t="s">
        <v>1151</v>
      </c>
      <c r="I61" s="153">
        <v>61666.624380000001</v>
      </c>
      <c r="J61" s="153">
        <v>0.83491283412358375</v>
      </c>
      <c r="K61" s="153">
        <v>63963.016280000003</v>
      </c>
      <c r="L61" s="159">
        <v>0.78883613492179827</v>
      </c>
    </row>
    <row r="62" spans="2:12" s="4" customFormat="1" x14ac:dyDescent="0.25">
      <c r="B62" s="48" t="s">
        <v>1152</v>
      </c>
      <c r="C62" s="153">
        <v>57632.712619999998</v>
      </c>
      <c r="D62" s="153">
        <v>1.1312487377830482</v>
      </c>
      <c r="E62" s="153">
        <v>57632.712619999998</v>
      </c>
      <c r="F62" s="159">
        <v>1.1413257320754919</v>
      </c>
      <c r="H62" s="48" t="s">
        <v>1154</v>
      </c>
      <c r="I62" s="153">
        <v>65383.92654</v>
      </c>
      <c r="J62" s="153">
        <v>0.88524189482543558</v>
      </c>
      <c r="K62" s="153">
        <v>63601.229480000002</v>
      </c>
      <c r="L62" s="159">
        <v>0.78437432999802148</v>
      </c>
    </row>
    <row r="63" spans="2:12" s="4" customFormat="1" x14ac:dyDescent="0.25">
      <c r="B63" s="48" t="s">
        <v>1157</v>
      </c>
      <c r="C63" s="153">
        <v>30449.987829999998</v>
      </c>
      <c r="D63" s="153">
        <v>0.59769024799021653</v>
      </c>
      <c r="E63" s="153">
        <v>30498.294760000001</v>
      </c>
      <c r="F63" s="159">
        <v>0.60397102637733069</v>
      </c>
      <c r="H63" s="48" t="s">
        <v>1157</v>
      </c>
      <c r="I63" s="153">
        <v>31379.708739999998</v>
      </c>
      <c r="J63" s="153">
        <v>0.42485415443922159</v>
      </c>
      <c r="K63" s="153">
        <v>35611.183590000001</v>
      </c>
      <c r="L63" s="159">
        <v>0.43918173433465491</v>
      </c>
    </row>
    <row r="64" spans="2:12" s="4" customFormat="1" x14ac:dyDescent="0.25">
      <c r="B64" s="48" t="s">
        <v>1154</v>
      </c>
      <c r="C64" s="153">
        <v>24076.086480000002</v>
      </c>
      <c r="D64" s="153">
        <v>0.47257956814970259</v>
      </c>
      <c r="E64" s="153">
        <v>24170.753789999999</v>
      </c>
      <c r="F64" s="159">
        <v>0.47866397415788026</v>
      </c>
      <c r="H64" s="48" t="s">
        <v>1152</v>
      </c>
      <c r="I64" s="153">
        <v>26112.057680000002</v>
      </c>
      <c r="J64" s="153">
        <v>0.35353470863045955</v>
      </c>
      <c r="K64" s="153">
        <v>28573.88724</v>
      </c>
      <c r="L64" s="159">
        <v>0.35239293080587175</v>
      </c>
    </row>
    <row r="65" spans="1:13" s="4" customFormat="1" x14ac:dyDescent="0.25">
      <c r="B65" s="48" t="s">
        <v>1160</v>
      </c>
      <c r="C65" s="153">
        <v>23179.660629999998</v>
      </c>
      <c r="D65" s="153">
        <v>0.45498399498945735</v>
      </c>
      <c r="E65" s="153">
        <v>23889.813330000001</v>
      </c>
      <c r="F65" s="159">
        <v>0.47310038775698865</v>
      </c>
      <c r="H65" s="48" t="s">
        <v>1293</v>
      </c>
      <c r="I65" s="153">
        <v>18839.599989999999</v>
      </c>
      <c r="J65" s="153">
        <v>0.25507191255480777</v>
      </c>
      <c r="K65" s="153">
        <v>27240.498749999999</v>
      </c>
      <c r="L65" s="159">
        <v>0.33594866216481178</v>
      </c>
    </row>
    <row r="66" spans="1:13" s="4" customFormat="1" x14ac:dyDescent="0.25">
      <c r="B66" s="48" t="s">
        <v>1293</v>
      </c>
      <c r="C66" s="153">
        <v>19876.66821</v>
      </c>
      <c r="D66" s="153">
        <v>0.39015091953336106</v>
      </c>
      <c r="E66" s="153">
        <v>19910.380980000002</v>
      </c>
      <c r="F66" s="159">
        <v>0.39429395415989099</v>
      </c>
      <c r="H66" s="48" t="s">
        <v>1160</v>
      </c>
      <c r="I66" s="153">
        <v>16220.8593</v>
      </c>
      <c r="J66" s="153">
        <v>0.21961642535561293</v>
      </c>
      <c r="K66" s="153">
        <v>22784.262170000002</v>
      </c>
      <c r="L66" s="159">
        <v>0.28099127202741958</v>
      </c>
    </row>
    <row r="67" spans="1:13" s="4" customFormat="1" x14ac:dyDescent="0.25">
      <c r="B67" s="48" t="s">
        <v>1294</v>
      </c>
      <c r="C67" s="153">
        <v>17789.373579999999</v>
      </c>
      <c r="D67" s="153">
        <v>0.34918027442183075</v>
      </c>
      <c r="E67" s="153">
        <v>17566.77781</v>
      </c>
      <c r="F67" s="159">
        <v>0.34788255892796732</v>
      </c>
      <c r="H67" s="48" t="s">
        <v>1292</v>
      </c>
      <c r="I67" s="153">
        <v>8655.3755700000002</v>
      </c>
      <c r="J67" s="153">
        <v>0.11718630977791053</v>
      </c>
      <c r="K67" s="153">
        <v>7442.13436</v>
      </c>
      <c r="L67" s="159">
        <v>9.1781545735934E-2</v>
      </c>
    </row>
    <row r="68" spans="1:13" s="4" customFormat="1" x14ac:dyDescent="0.25">
      <c r="B68" s="48" t="s">
        <v>1292</v>
      </c>
      <c r="C68" s="153">
        <v>14539.566279999999</v>
      </c>
      <c r="D68" s="153">
        <v>0.28539114774297725</v>
      </c>
      <c r="E68" s="153">
        <v>14572.74705</v>
      </c>
      <c r="F68" s="159">
        <v>0.28859046258774229</v>
      </c>
      <c r="H68" s="48" t="s">
        <v>1155</v>
      </c>
      <c r="I68" s="153">
        <v>6526.6441600000007</v>
      </c>
      <c r="J68" s="153">
        <v>8.836512502067552E-2</v>
      </c>
      <c r="K68" s="153">
        <v>7246.61949</v>
      </c>
      <c r="L68" s="159">
        <v>8.9370321198063638E-2</v>
      </c>
    </row>
    <row r="69" spans="1:13" s="4" customFormat="1" x14ac:dyDescent="0.25">
      <c r="B69" s="48" t="s">
        <v>1155</v>
      </c>
      <c r="C69" s="153">
        <v>12689.092070000001</v>
      </c>
      <c r="D69" s="153">
        <v>0.24906895294772241</v>
      </c>
      <c r="E69" s="153">
        <v>12689.092070000001</v>
      </c>
      <c r="F69" s="159">
        <v>0.25128762186946441</v>
      </c>
      <c r="H69" s="48" t="s">
        <v>1156</v>
      </c>
      <c r="I69" s="153">
        <v>7380.6525499999998</v>
      </c>
      <c r="J69" s="153">
        <v>9.992766103475105E-2</v>
      </c>
      <c r="K69" s="153">
        <v>6942.2120100000002</v>
      </c>
      <c r="L69" s="159">
        <v>8.561615771532044E-2</v>
      </c>
    </row>
    <row r="70" spans="1:13" s="4" customFormat="1" x14ac:dyDescent="0.25">
      <c r="B70" s="48" t="s">
        <v>1159</v>
      </c>
      <c r="C70" s="153">
        <v>11379.047930000001</v>
      </c>
      <c r="D70" s="153">
        <v>0.22335463702463687</v>
      </c>
      <c r="E70" s="153">
        <v>11413.177</v>
      </c>
      <c r="F70" s="159">
        <v>0.22602011952343473</v>
      </c>
      <c r="H70" s="48" t="s">
        <v>1159</v>
      </c>
      <c r="I70" s="153">
        <v>3219.0766100000001</v>
      </c>
      <c r="J70" s="153">
        <v>4.3583517060286972E-2</v>
      </c>
      <c r="K70" s="153">
        <v>4980.5004099999996</v>
      </c>
      <c r="L70" s="159">
        <v>6.1422974116830238E-2</v>
      </c>
    </row>
    <row r="71" spans="1:13" s="4" customFormat="1" x14ac:dyDescent="0.25">
      <c r="B71" s="48" t="s">
        <v>1156</v>
      </c>
      <c r="C71" s="153">
        <v>11250.26037</v>
      </c>
      <c r="D71" s="153">
        <v>0.22082671914485968</v>
      </c>
      <c r="E71" s="153">
        <v>11250.26037</v>
      </c>
      <c r="F71" s="159">
        <v>0.22279381047863897</v>
      </c>
      <c r="H71" s="48" t="s">
        <v>1158</v>
      </c>
      <c r="I71" s="153">
        <v>3725.9036700000001</v>
      </c>
      <c r="J71" s="153">
        <v>5.0445517718334394E-2</v>
      </c>
      <c r="K71" s="153">
        <v>3502.16563</v>
      </c>
      <c r="L71" s="159">
        <v>4.3191127624933275E-2</v>
      </c>
    </row>
    <row r="72" spans="1:13" s="4" customFormat="1" x14ac:dyDescent="0.25">
      <c r="B72" s="48" t="s">
        <v>1158</v>
      </c>
      <c r="C72" s="153">
        <v>7191.7938199999999</v>
      </c>
      <c r="D72" s="153">
        <v>0.1411647536862187</v>
      </c>
      <c r="E72" s="153">
        <v>7191.9436500000002</v>
      </c>
      <c r="F72" s="159">
        <v>0.14242519531404862</v>
      </c>
      <c r="H72" s="48" t="s">
        <v>1294</v>
      </c>
      <c r="I72" s="153">
        <v>2180.5721100000001</v>
      </c>
      <c r="J72" s="153">
        <v>2.9523063061668159E-2</v>
      </c>
      <c r="K72" s="153">
        <v>1308.8577</v>
      </c>
      <c r="L72" s="159">
        <v>1.614173798044401E-2</v>
      </c>
    </row>
    <row r="73" spans="1:13" s="4" customFormat="1" x14ac:dyDescent="0.25">
      <c r="B73" s="53"/>
      <c r="C73" s="153"/>
      <c r="D73" s="153"/>
      <c r="E73" s="153"/>
      <c r="F73" s="159"/>
      <c r="H73" s="48"/>
      <c r="I73" s="153"/>
      <c r="J73" s="153"/>
      <c r="K73" s="153"/>
      <c r="L73" s="159"/>
    </row>
    <row r="74" spans="1:13" s="5" customFormat="1" x14ac:dyDescent="0.25">
      <c r="B74" s="155" t="s">
        <v>1162</v>
      </c>
      <c r="C74" s="161">
        <v>5094610.1149199996</v>
      </c>
      <c r="D74" s="160">
        <v>100</v>
      </c>
      <c r="E74" s="161">
        <v>5049628.7782100001</v>
      </c>
      <c r="F74" s="162">
        <v>100</v>
      </c>
      <c r="H74" s="155" t="s">
        <v>1162</v>
      </c>
      <c r="I74" s="161">
        <v>7385995.5027200012</v>
      </c>
      <c r="J74" s="160">
        <v>100</v>
      </c>
      <c r="K74" s="161">
        <v>8108530.2065100009</v>
      </c>
      <c r="L74" s="162">
        <v>100</v>
      </c>
    </row>
    <row r="75" spans="1:13" s="4" customFormat="1" x14ac:dyDescent="0.25">
      <c r="B75" s="8"/>
      <c r="C75" s="173"/>
      <c r="D75" s="153">
        <v>0</v>
      </c>
      <c r="E75" s="173"/>
      <c r="F75" s="153"/>
      <c r="G75" s="8"/>
      <c r="H75" s="176"/>
      <c r="I75" s="173"/>
      <c r="J75" s="173">
        <v>0</v>
      </c>
      <c r="K75" s="173"/>
      <c r="L75" s="173"/>
      <c r="M75" s="8"/>
    </row>
    <row r="76" spans="1:13" s="4" customFormat="1" x14ac:dyDescent="0.25">
      <c r="B76" s="154" t="s">
        <v>1143</v>
      </c>
      <c r="C76" s="164">
        <v>3039080.20401</v>
      </c>
      <c r="D76" s="163">
        <v>59.652851453927646</v>
      </c>
      <c r="E76" s="164">
        <v>3012994.6418600003</v>
      </c>
      <c r="F76" s="174">
        <v>59.667646359700342</v>
      </c>
      <c r="H76" s="48" t="s">
        <v>1143</v>
      </c>
      <c r="I76" s="164">
        <v>4914973.0853400007</v>
      </c>
      <c r="J76" s="153">
        <v>66.544490631357547</v>
      </c>
      <c r="K76" s="164">
        <v>5232523.6949700005</v>
      </c>
      <c r="L76" s="159">
        <v>64.531099492840582</v>
      </c>
    </row>
    <row r="77" spans="1:13" s="4" customFormat="1" x14ac:dyDescent="0.25">
      <c r="B77" s="48" t="s">
        <v>1153</v>
      </c>
      <c r="C77" s="153">
        <v>1825475.6610900001</v>
      </c>
      <c r="D77" s="153">
        <v>35.831508592658331</v>
      </c>
      <c r="E77" s="153">
        <v>1805848.1829200001</v>
      </c>
      <c r="F77" s="159">
        <v>35.761998797070774</v>
      </c>
      <c r="H77" s="48" t="s">
        <v>1153</v>
      </c>
      <c r="I77" s="153">
        <v>2281398.0404600003</v>
      </c>
      <c r="J77" s="153">
        <v>30.888159079163291</v>
      </c>
      <c r="K77" s="153">
        <v>2666772.9607099998</v>
      </c>
      <c r="L77" s="159">
        <v>32.888487713457103</v>
      </c>
    </row>
    <row r="78" spans="1:13" s="4" customFormat="1" x14ac:dyDescent="0.25">
      <c r="B78" s="48" t="s">
        <v>1161</v>
      </c>
      <c r="C78" s="153">
        <v>230054.24981999997</v>
      </c>
      <c r="D78" s="153">
        <v>4.5156399534140306</v>
      </c>
      <c r="E78" s="153">
        <v>230785.95343000002</v>
      </c>
      <c r="F78" s="159">
        <v>4.5703548432288787</v>
      </c>
      <c r="H78" s="48" t="s">
        <v>1161</v>
      </c>
      <c r="I78" s="153">
        <v>189624.37691999998</v>
      </c>
      <c r="J78" s="153">
        <v>2.567350289479164</v>
      </c>
      <c r="K78" s="153">
        <v>209233.55083000002</v>
      </c>
      <c r="L78" s="159">
        <v>2.5804127937023051</v>
      </c>
    </row>
    <row r="79" spans="1:13" s="5" customFormat="1" x14ac:dyDescent="0.25">
      <c r="B79" s="166" t="s">
        <v>364</v>
      </c>
      <c r="C79" s="167">
        <v>-4.0745362639427185E-10</v>
      </c>
      <c r="D79" s="167">
        <v>-7.1054273576010019E-15</v>
      </c>
      <c r="E79" s="167">
        <v>-2.6193447411060333E-10</v>
      </c>
      <c r="F79" s="168">
        <v>0</v>
      </c>
      <c r="H79" s="166" t="s">
        <v>364</v>
      </c>
      <c r="I79" s="167">
        <v>0</v>
      </c>
      <c r="J79" s="167">
        <v>0</v>
      </c>
      <c r="K79" s="167">
        <v>5.2386894822120667E-10</v>
      </c>
      <c r="L79" s="168">
        <v>1.021405182655144E-14</v>
      </c>
    </row>
    <row r="80" spans="1:13" s="4" customFormat="1" x14ac:dyDescent="0.25">
      <c r="A80" s="8"/>
      <c r="B80" s="8"/>
      <c r="C80" s="165"/>
      <c r="D80" s="165"/>
      <c r="E80" s="165"/>
      <c r="F80" s="165"/>
      <c r="G80" s="8"/>
      <c r="H80" s="8"/>
      <c r="I80" s="49"/>
      <c r="J80" s="50"/>
      <c r="K80" s="52"/>
      <c r="L80" s="50"/>
    </row>
    <row r="81" spans="1:12" s="4" customFormat="1" x14ac:dyDescent="0.25">
      <c r="A81" s="8"/>
      <c r="B81" s="575" t="s">
        <v>3</v>
      </c>
      <c r="C81" s="575"/>
      <c r="D81" s="575"/>
      <c r="E81" s="575"/>
      <c r="F81" s="575"/>
      <c r="G81" s="8"/>
      <c r="H81" s="575" t="s">
        <v>727</v>
      </c>
      <c r="I81" s="575"/>
      <c r="J81" s="575"/>
      <c r="K81" s="575"/>
      <c r="L81" s="575"/>
    </row>
    <row r="82" spans="1:12" s="4" customFormat="1" x14ac:dyDescent="0.25">
      <c r="A82" s="8"/>
      <c r="B82" s="575"/>
      <c r="C82" s="575"/>
      <c r="D82" s="575"/>
      <c r="E82" s="575"/>
      <c r="F82" s="575"/>
      <c r="G82" s="8"/>
      <c r="H82" s="575"/>
      <c r="I82" s="575"/>
      <c r="J82" s="575"/>
      <c r="K82" s="575"/>
      <c r="L82" s="575"/>
    </row>
    <row r="83" spans="1:12" s="4" customFormat="1" x14ac:dyDescent="0.25">
      <c r="B83" s="573" t="s">
        <v>558</v>
      </c>
      <c r="C83" s="169">
        <v>44196</v>
      </c>
      <c r="D83" s="169">
        <v>44196</v>
      </c>
      <c r="E83" s="169">
        <v>44377</v>
      </c>
      <c r="F83" s="170">
        <v>44377</v>
      </c>
      <c r="H83" s="573" t="s">
        <v>558</v>
      </c>
      <c r="I83" s="169">
        <v>44196</v>
      </c>
      <c r="J83" s="169">
        <v>44196</v>
      </c>
      <c r="K83" s="169">
        <v>44377</v>
      </c>
      <c r="L83" s="170">
        <v>44377</v>
      </c>
    </row>
    <row r="84" spans="1:12" s="4" customFormat="1" ht="14.4" thickBot="1" x14ac:dyDescent="0.3">
      <c r="B84" s="574"/>
      <c r="C84" s="171" t="s">
        <v>559</v>
      </c>
      <c r="D84" s="171" t="s">
        <v>560</v>
      </c>
      <c r="E84" s="171" t="s">
        <v>559</v>
      </c>
      <c r="F84" s="172" t="s">
        <v>560</v>
      </c>
      <c r="H84" s="574"/>
      <c r="I84" s="171" t="s">
        <v>559</v>
      </c>
      <c r="J84" s="171" t="s">
        <v>560</v>
      </c>
      <c r="K84" s="171" t="s">
        <v>559</v>
      </c>
      <c r="L84" s="172" t="s">
        <v>560</v>
      </c>
    </row>
    <row r="85" spans="1:12" s="4" customFormat="1" ht="14.4" thickTop="1" x14ac:dyDescent="0.25">
      <c r="B85" s="47"/>
      <c r="C85" s="153"/>
      <c r="D85" s="153"/>
      <c r="E85" s="134"/>
      <c r="F85" s="159"/>
      <c r="H85" s="47"/>
      <c r="I85" s="153"/>
      <c r="J85" s="153"/>
      <c r="K85" s="134"/>
      <c r="L85" s="159"/>
    </row>
    <row r="86" spans="1:12" s="4" customFormat="1" x14ac:dyDescent="0.25">
      <c r="B86" s="48" t="s">
        <v>1141</v>
      </c>
      <c r="C86" s="153">
        <v>7200026.16555</v>
      </c>
      <c r="D86" s="153">
        <v>24.375294246268282</v>
      </c>
      <c r="E86" s="153">
        <v>7396875.9595599994</v>
      </c>
      <c r="F86" s="159">
        <v>24.189274950422625</v>
      </c>
      <c r="H86" s="48" t="s">
        <v>1141</v>
      </c>
      <c r="I86" s="153">
        <v>7183687.97621</v>
      </c>
      <c r="J86" s="153">
        <v>31.891274813876187</v>
      </c>
      <c r="K86" s="153">
        <v>7022893.4097999996</v>
      </c>
      <c r="L86" s="159">
        <v>31.259369905329187</v>
      </c>
    </row>
    <row r="87" spans="1:12" s="4" customFormat="1" x14ac:dyDescent="0.25">
      <c r="B87" s="48" t="s">
        <v>1140</v>
      </c>
      <c r="C87" s="153">
        <v>4287797.01076</v>
      </c>
      <c r="D87" s="153">
        <v>14.516101942187969</v>
      </c>
      <c r="E87" s="153">
        <v>4316582.0506899999</v>
      </c>
      <c r="F87" s="159">
        <v>14.116093150818582</v>
      </c>
      <c r="H87" s="48" t="s">
        <v>1140</v>
      </c>
      <c r="I87" s="153">
        <v>2796067.6172199999</v>
      </c>
      <c r="J87" s="153">
        <v>12.412866632605017</v>
      </c>
      <c r="K87" s="153">
        <v>2776722.2719899998</v>
      </c>
      <c r="L87" s="159">
        <v>12.359377191084747</v>
      </c>
    </row>
    <row r="88" spans="1:12" s="4" customFormat="1" x14ac:dyDescent="0.25">
      <c r="B88" s="48" t="s">
        <v>1139</v>
      </c>
      <c r="C88" s="153">
        <v>3474760.2741</v>
      </c>
      <c r="D88" s="153">
        <v>11.763610599318056</v>
      </c>
      <c r="E88" s="153">
        <v>3713750.23013</v>
      </c>
      <c r="F88" s="159">
        <v>12.14471161946503</v>
      </c>
      <c r="H88" s="48" t="s">
        <v>1139</v>
      </c>
      <c r="I88" s="153">
        <v>2667535.0641299998</v>
      </c>
      <c r="J88" s="153">
        <v>11.842259030117678</v>
      </c>
      <c r="K88" s="153">
        <v>2736927.3648399999</v>
      </c>
      <c r="L88" s="159">
        <v>12.182247388542933</v>
      </c>
    </row>
    <row r="89" spans="1:12" s="4" customFormat="1" x14ac:dyDescent="0.25">
      <c r="B89" s="48" t="s">
        <v>1142</v>
      </c>
      <c r="C89" s="153">
        <v>3430825.9531200002</v>
      </c>
      <c r="D89" s="153">
        <v>11.614873361872798</v>
      </c>
      <c r="E89" s="153">
        <v>3576371.3576799999</v>
      </c>
      <c r="F89" s="159">
        <v>11.695455022999166</v>
      </c>
      <c r="H89" s="48" t="s">
        <v>1142</v>
      </c>
      <c r="I89" s="153">
        <v>2747682.3551099999</v>
      </c>
      <c r="J89" s="153">
        <v>12.198065029862585</v>
      </c>
      <c r="K89" s="153">
        <v>2719046.6576100001</v>
      </c>
      <c r="L89" s="159">
        <v>12.102659160606638</v>
      </c>
    </row>
    <row r="90" spans="1:12" s="4" customFormat="1" x14ac:dyDescent="0.25">
      <c r="B90" s="48" t="s">
        <v>1148</v>
      </c>
      <c r="C90" s="153">
        <v>2378398.3306899997</v>
      </c>
      <c r="D90" s="153">
        <v>8.0519372863936631</v>
      </c>
      <c r="E90" s="153">
        <v>2494552.7961599999</v>
      </c>
      <c r="F90" s="159">
        <v>8.1576903269105507</v>
      </c>
      <c r="H90" s="48" t="s">
        <v>1148</v>
      </c>
      <c r="I90" s="153">
        <v>2046477.0033100001</v>
      </c>
      <c r="J90" s="153">
        <v>9.0851329747300174</v>
      </c>
      <c r="K90" s="153">
        <v>2124365.4424899998</v>
      </c>
      <c r="L90" s="159">
        <v>9.4556931603471917</v>
      </c>
    </row>
    <row r="91" spans="1:12" s="4" customFormat="1" x14ac:dyDescent="0.25">
      <c r="B91" s="48" t="s">
        <v>1145</v>
      </c>
      <c r="C91" s="153">
        <v>2339410.36491</v>
      </c>
      <c r="D91" s="153">
        <v>7.9199456635717844</v>
      </c>
      <c r="E91" s="153">
        <v>2407851.9011300001</v>
      </c>
      <c r="F91" s="159">
        <v>7.8741609288519214</v>
      </c>
      <c r="H91" s="48" t="s">
        <v>1145</v>
      </c>
      <c r="I91" s="153">
        <v>2071360.27935</v>
      </c>
      <c r="J91" s="153">
        <v>9.1955998264486851</v>
      </c>
      <c r="K91" s="153">
        <v>2068020.33785</v>
      </c>
      <c r="L91" s="159">
        <v>9.204897318018384</v>
      </c>
    </row>
    <row r="92" spans="1:12" s="4" customFormat="1" x14ac:dyDescent="0.25">
      <c r="B92" s="48" t="s">
        <v>1213</v>
      </c>
      <c r="C92" s="153">
        <v>1988416.35846</v>
      </c>
      <c r="D92" s="153">
        <v>6.7316746782757484</v>
      </c>
      <c r="E92" s="153">
        <v>1955926.1176699998</v>
      </c>
      <c r="F92" s="159">
        <v>6.3962725482619369</v>
      </c>
      <c r="H92" s="48" t="s">
        <v>1144</v>
      </c>
      <c r="I92" s="153">
        <v>905467.94012000004</v>
      </c>
      <c r="J92" s="153">
        <v>4.0197356857857436</v>
      </c>
      <c r="K92" s="153">
        <v>949365.12381000002</v>
      </c>
      <c r="L92" s="159">
        <v>4.2256878822884731</v>
      </c>
    </row>
    <row r="93" spans="1:12" s="4" customFormat="1" x14ac:dyDescent="0.25">
      <c r="B93" s="48" t="s">
        <v>1144</v>
      </c>
      <c r="C93" s="153">
        <v>1118207.8236999998</v>
      </c>
      <c r="D93" s="153">
        <v>3.7856313441723008</v>
      </c>
      <c r="E93" s="153">
        <v>1220060.1815500001</v>
      </c>
      <c r="F93" s="159">
        <v>3.9898426509954654</v>
      </c>
      <c r="H93" s="48" t="s">
        <v>1150</v>
      </c>
      <c r="I93" s="153">
        <v>468394.89500000002</v>
      </c>
      <c r="J93" s="153">
        <v>2.0793929757710021</v>
      </c>
      <c r="K93" s="153">
        <v>459663.37599999999</v>
      </c>
      <c r="L93" s="159">
        <v>2.0459925366752238</v>
      </c>
    </row>
    <row r="94" spans="1:12" s="4" customFormat="1" x14ac:dyDescent="0.25">
      <c r="B94" s="48" t="s">
        <v>1147</v>
      </c>
      <c r="C94" s="153">
        <v>624678.0429</v>
      </c>
      <c r="D94" s="153">
        <v>2.1148133013357393</v>
      </c>
      <c r="E94" s="153">
        <v>649386.40535999998</v>
      </c>
      <c r="F94" s="159">
        <v>2.123624404978401</v>
      </c>
      <c r="H94" s="48" t="s">
        <v>1149</v>
      </c>
      <c r="I94" s="153">
        <v>418147.14851999999</v>
      </c>
      <c r="J94" s="153">
        <v>1.8563230572168423</v>
      </c>
      <c r="K94" s="153">
        <v>437280.47668999998</v>
      </c>
      <c r="L94" s="159">
        <v>1.9463647496282674</v>
      </c>
    </row>
    <row r="95" spans="1:12" s="4" customFormat="1" x14ac:dyDescent="0.25">
      <c r="B95" s="48" t="s">
        <v>1146</v>
      </c>
      <c r="C95" s="153">
        <v>600855.79047999997</v>
      </c>
      <c r="D95" s="153">
        <v>2.034164370485358</v>
      </c>
      <c r="E95" s="153">
        <v>587566.44978000002</v>
      </c>
      <c r="F95" s="159">
        <v>1.9214606927405544</v>
      </c>
      <c r="H95" s="48" t="s">
        <v>1147</v>
      </c>
      <c r="I95" s="153">
        <v>400540.7047</v>
      </c>
      <c r="J95" s="153">
        <v>1.778160985002937</v>
      </c>
      <c r="K95" s="153">
        <v>327243.80101</v>
      </c>
      <c r="L95" s="159">
        <v>1.4565841211149531</v>
      </c>
    </row>
    <row r="96" spans="1:12" s="4" customFormat="1" x14ac:dyDescent="0.25">
      <c r="B96" s="48" t="s">
        <v>1149</v>
      </c>
      <c r="C96" s="153">
        <v>523411.34216</v>
      </c>
      <c r="D96" s="153">
        <v>1.7719804322418899</v>
      </c>
      <c r="E96" s="153">
        <v>537445.97407</v>
      </c>
      <c r="F96" s="159">
        <v>1.7575566372685616</v>
      </c>
      <c r="H96" s="48" t="s">
        <v>1151</v>
      </c>
      <c r="I96" s="153">
        <v>282155.66963999998</v>
      </c>
      <c r="J96" s="153">
        <v>1.2526022887661474</v>
      </c>
      <c r="K96" s="153">
        <v>283325.31478000002</v>
      </c>
      <c r="L96" s="159">
        <v>1.2610999913359175</v>
      </c>
    </row>
    <row r="97" spans="2:12" s="4" customFormat="1" x14ac:dyDescent="0.25">
      <c r="B97" s="48" t="s">
        <v>1152</v>
      </c>
      <c r="C97" s="153">
        <v>389169.39601999999</v>
      </c>
      <c r="D97" s="153">
        <v>1.3175116758628302</v>
      </c>
      <c r="E97" s="153">
        <v>429032.97001000005</v>
      </c>
      <c r="F97" s="159">
        <v>1.4030242674213571</v>
      </c>
      <c r="H97" s="48" t="s">
        <v>1152</v>
      </c>
      <c r="I97" s="153">
        <v>147557.13089</v>
      </c>
      <c r="J97" s="153">
        <v>0.65506534074755096</v>
      </c>
      <c r="K97" s="153">
        <v>159688.57154</v>
      </c>
      <c r="L97" s="159">
        <v>0.71078454935067004</v>
      </c>
    </row>
    <row r="98" spans="2:12" s="4" customFormat="1" x14ac:dyDescent="0.25">
      <c r="B98" s="48" t="s">
        <v>1151</v>
      </c>
      <c r="C98" s="153">
        <v>330234.30517000001</v>
      </c>
      <c r="D98" s="153">
        <v>1.1179901535977004</v>
      </c>
      <c r="E98" s="153">
        <v>369268.89966</v>
      </c>
      <c r="F98" s="159">
        <v>1.2075837141720978</v>
      </c>
      <c r="H98" s="48" t="s">
        <v>1157</v>
      </c>
      <c r="I98" s="153">
        <v>116052.22451</v>
      </c>
      <c r="J98" s="153">
        <v>0.51520241369986175</v>
      </c>
      <c r="K98" s="153">
        <v>114456.43232000001</v>
      </c>
      <c r="L98" s="159">
        <v>0.50945326194791929</v>
      </c>
    </row>
    <row r="99" spans="2:12" s="4" customFormat="1" x14ac:dyDescent="0.25">
      <c r="B99" s="48" t="s">
        <v>1150</v>
      </c>
      <c r="C99" s="153">
        <v>186666.42199999999</v>
      </c>
      <c r="D99" s="153">
        <v>0.6319489481744841</v>
      </c>
      <c r="E99" s="153">
        <v>218660.02100000001</v>
      </c>
      <c r="F99" s="159">
        <v>0.71506233138845465</v>
      </c>
      <c r="H99" s="48" t="s">
        <v>1146</v>
      </c>
      <c r="I99" s="153">
        <v>77493.974369999996</v>
      </c>
      <c r="J99" s="153">
        <v>0.34402686214066458</v>
      </c>
      <c r="K99" s="153">
        <v>74555.574829999998</v>
      </c>
      <c r="L99" s="159">
        <v>0.33185186733195643</v>
      </c>
    </row>
    <row r="100" spans="2:12" s="4" customFormat="1" x14ac:dyDescent="0.25">
      <c r="B100" s="48" t="s">
        <v>1160</v>
      </c>
      <c r="C100" s="153">
        <v>152263.66039999999</v>
      </c>
      <c r="D100" s="153">
        <v>0.51548028297760407</v>
      </c>
      <c r="E100" s="153">
        <v>159666.62026</v>
      </c>
      <c r="F100" s="159">
        <v>0.52214202306342339</v>
      </c>
      <c r="H100" s="48" t="s">
        <v>1154</v>
      </c>
      <c r="I100" s="153">
        <v>59437.647219999999</v>
      </c>
      <c r="J100" s="153">
        <v>0.26386757721948023</v>
      </c>
      <c r="K100" s="153">
        <v>67197.77046</v>
      </c>
      <c r="L100" s="159">
        <v>0.29910178626537964</v>
      </c>
    </row>
    <row r="101" spans="2:12" s="4" customFormat="1" x14ac:dyDescent="0.25">
      <c r="B101" s="48" t="s">
        <v>1154</v>
      </c>
      <c r="C101" s="153">
        <v>101029.18625999999</v>
      </c>
      <c r="D101" s="153">
        <v>0.34202877683020594</v>
      </c>
      <c r="E101" s="153">
        <v>122734.27946000001</v>
      </c>
      <c r="F101" s="159">
        <v>0.40136582632062273</v>
      </c>
      <c r="H101" s="48" t="s">
        <v>1160</v>
      </c>
      <c r="I101" s="153">
        <v>57737.779119999999</v>
      </c>
      <c r="J101" s="153">
        <v>0.25632118031249174</v>
      </c>
      <c r="K101" s="153">
        <v>61996.696779999998</v>
      </c>
      <c r="L101" s="159">
        <v>0.27595145824799605</v>
      </c>
    </row>
    <row r="102" spans="2:12" s="4" customFormat="1" x14ac:dyDescent="0.25">
      <c r="B102" s="48" t="s">
        <v>1157</v>
      </c>
      <c r="C102" s="153">
        <v>96112.411189999999</v>
      </c>
      <c r="D102" s="153">
        <v>0.32538330411687016</v>
      </c>
      <c r="E102" s="153">
        <v>99773.266109999997</v>
      </c>
      <c r="F102" s="159">
        <v>0.32627868573586793</v>
      </c>
      <c r="H102" s="48" t="s">
        <v>1155</v>
      </c>
      <c r="I102" s="153">
        <v>31640.6548</v>
      </c>
      <c r="J102" s="153">
        <v>0.1404655687801957</v>
      </c>
      <c r="K102" s="153">
        <v>32686.882900000001</v>
      </c>
      <c r="L102" s="159">
        <v>0.14549150955323664</v>
      </c>
    </row>
    <row r="103" spans="2:12" s="4" customFormat="1" x14ac:dyDescent="0.25">
      <c r="B103" s="48" t="s">
        <v>1294</v>
      </c>
      <c r="C103" s="153">
        <v>80245.3995</v>
      </c>
      <c r="D103" s="153">
        <v>0.27166640505846457</v>
      </c>
      <c r="E103" s="153">
        <v>82607.684670000002</v>
      </c>
      <c r="F103" s="159">
        <v>0.27014377534854667</v>
      </c>
      <c r="H103" s="48" t="s">
        <v>1213</v>
      </c>
      <c r="I103" s="153">
        <v>9496.8278100000007</v>
      </c>
      <c r="J103" s="153">
        <v>4.216023114474958E-2</v>
      </c>
      <c r="K103" s="153">
        <v>13487.425509999999</v>
      </c>
      <c r="L103" s="159">
        <v>6.0033436147462454E-2</v>
      </c>
    </row>
    <row r="104" spans="2:12" s="4" customFormat="1" x14ac:dyDescent="0.25">
      <c r="B104" s="48" t="s">
        <v>1293</v>
      </c>
      <c r="C104" s="153">
        <v>82148.299129999999</v>
      </c>
      <c r="D104" s="153">
        <v>0.27810856753619245</v>
      </c>
      <c r="E104" s="153">
        <v>80220.609039999996</v>
      </c>
      <c r="F104" s="159">
        <v>0.26233755701296735</v>
      </c>
      <c r="H104" s="48" t="s">
        <v>1159</v>
      </c>
      <c r="I104" s="153">
        <v>8815.0940499999997</v>
      </c>
      <c r="J104" s="153">
        <v>3.9133741302476731E-2</v>
      </c>
      <c r="K104" s="153">
        <v>10393.15876</v>
      </c>
      <c r="L104" s="159">
        <v>4.6260647172901431E-2</v>
      </c>
    </row>
    <row r="105" spans="2:12" s="4" customFormat="1" x14ac:dyDescent="0.25">
      <c r="B105" s="48" t="s">
        <v>1292</v>
      </c>
      <c r="C105" s="153">
        <v>61823.933279999997</v>
      </c>
      <c r="D105" s="153">
        <v>0.20930154009329802</v>
      </c>
      <c r="E105" s="153">
        <v>69159.570779999995</v>
      </c>
      <c r="F105" s="159">
        <v>0.2261657329657516</v>
      </c>
      <c r="H105" s="48" t="s">
        <v>1156</v>
      </c>
      <c r="I105" s="153">
        <v>9165.3148799999999</v>
      </c>
      <c r="J105" s="153">
        <v>4.0688512162801102E-2</v>
      </c>
      <c r="K105" s="153">
        <v>8036.4372100000001</v>
      </c>
      <c r="L105" s="159">
        <v>3.5770721383552341E-2</v>
      </c>
    </row>
    <row r="106" spans="2:12" s="4" customFormat="1" x14ac:dyDescent="0.25">
      <c r="B106" s="48" t="s">
        <v>1155</v>
      </c>
      <c r="C106" s="153">
        <v>31493.794299999998</v>
      </c>
      <c r="D106" s="153">
        <v>0.10662051572354328</v>
      </c>
      <c r="E106" s="153">
        <v>31422.069029999999</v>
      </c>
      <c r="F106" s="159">
        <v>0.10275649766648817</v>
      </c>
      <c r="H106" s="48" t="s">
        <v>1292</v>
      </c>
      <c r="I106" s="153">
        <v>5749.0457699999997</v>
      </c>
      <c r="J106" s="153">
        <v>2.5522322124206735E-2</v>
      </c>
      <c r="K106" s="153">
        <v>6571.1251300000004</v>
      </c>
      <c r="L106" s="159">
        <v>2.9248518971715973E-2</v>
      </c>
    </row>
    <row r="107" spans="2:12" s="4" customFormat="1" x14ac:dyDescent="0.25">
      <c r="B107" s="48" t="s">
        <v>1156</v>
      </c>
      <c r="C107" s="153">
        <v>28405.265739999999</v>
      </c>
      <c r="D107" s="153">
        <v>9.6164471438841381E-2</v>
      </c>
      <c r="E107" s="153">
        <v>28740.946760000003</v>
      </c>
      <c r="F107" s="159">
        <v>9.3988687564047435E-2</v>
      </c>
      <c r="H107" s="48" t="s">
        <v>1293</v>
      </c>
      <c r="I107" s="153">
        <v>6111.0987299999997</v>
      </c>
      <c r="J107" s="153">
        <v>2.7129620559603003E-2</v>
      </c>
      <c r="K107" s="153">
        <v>5640.5053900000003</v>
      </c>
      <c r="L107" s="159">
        <v>2.5106268050853753E-2</v>
      </c>
    </row>
    <row r="108" spans="2:12" s="4" customFormat="1" ht="13.5" customHeight="1" x14ac:dyDescent="0.25">
      <c r="B108" s="48" t="s">
        <v>1159</v>
      </c>
      <c r="C108" s="153">
        <v>19122.653849999999</v>
      </c>
      <c r="D108" s="153">
        <v>6.4738697283286697E-2</v>
      </c>
      <c r="E108" s="153">
        <v>16261.272139999999</v>
      </c>
      <c r="F108" s="159">
        <v>5.3177636746730775E-2</v>
      </c>
      <c r="H108" s="48" t="s">
        <v>1294</v>
      </c>
      <c r="I108" s="153">
        <v>5309.0355900000004</v>
      </c>
      <c r="J108" s="153">
        <v>2.356894029334854E-2</v>
      </c>
      <c r="K108" s="153">
        <v>4279.2996599999997</v>
      </c>
      <c r="L108" s="159">
        <v>1.9047449989917892E-2</v>
      </c>
    </row>
    <row r="109" spans="2:12" s="4" customFormat="1" ht="13.5" customHeight="1" x14ac:dyDescent="0.25">
      <c r="B109" s="48" t="s">
        <v>1158</v>
      </c>
      <c r="C109" s="153">
        <v>12710.12592</v>
      </c>
      <c r="D109" s="153">
        <v>4.3029435183094947E-2</v>
      </c>
      <c r="E109" s="153">
        <v>15237.69428</v>
      </c>
      <c r="F109" s="159">
        <v>4.9830330880839525E-2</v>
      </c>
      <c r="H109" s="48" t="s">
        <v>1158</v>
      </c>
      <c r="I109" s="153">
        <v>3476.6824999999999</v>
      </c>
      <c r="J109" s="153">
        <v>1.5434389329725651E-2</v>
      </c>
      <c r="K109" s="153">
        <v>2679.1599200000001</v>
      </c>
      <c r="L109" s="159">
        <v>1.1925120614524205E-2</v>
      </c>
    </row>
    <row r="110" spans="2:12" s="4" customFormat="1" x14ac:dyDescent="0.25">
      <c r="B110" s="48"/>
      <c r="C110" s="153"/>
      <c r="D110" s="153"/>
      <c r="E110" s="153"/>
      <c r="F110" s="159"/>
      <c r="H110" s="48"/>
      <c r="I110" s="153"/>
      <c r="J110" s="153"/>
      <c r="K110" s="153"/>
      <c r="L110" s="159"/>
    </row>
    <row r="111" spans="2:12" s="5" customFormat="1" x14ac:dyDescent="0.25">
      <c r="B111" s="155" t="s">
        <v>1162</v>
      </c>
      <c r="C111" s="161">
        <v>29538212.309589997</v>
      </c>
      <c r="D111" s="160">
        <v>100</v>
      </c>
      <c r="E111" s="161">
        <v>30579155.326980002</v>
      </c>
      <c r="F111" s="162">
        <v>100</v>
      </c>
      <c r="H111" s="155" t="s">
        <v>1162</v>
      </c>
      <c r="I111" s="161">
        <v>22525559.163550001</v>
      </c>
      <c r="J111" s="160">
        <v>100</v>
      </c>
      <c r="K111" s="161">
        <v>22466522.617279999</v>
      </c>
      <c r="L111" s="162">
        <v>100</v>
      </c>
    </row>
    <row r="112" spans="2:12" s="4" customFormat="1" x14ac:dyDescent="0.25">
      <c r="B112" s="8"/>
      <c r="C112" s="153"/>
      <c r="D112" s="153"/>
      <c r="E112" s="153"/>
      <c r="F112" s="153"/>
      <c r="H112" s="8"/>
      <c r="I112" s="153"/>
      <c r="J112" s="153">
        <v>0</v>
      </c>
      <c r="K112" s="153"/>
      <c r="L112" s="153"/>
    </row>
    <row r="113" spans="2:12" s="4" customFormat="1" x14ac:dyDescent="0.25">
      <c r="B113" s="154" t="s">
        <v>1143</v>
      </c>
      <c r="C113" s="164">
        <v>18393409.403529998</v>
      </c>
      <c r="D113" s="163">
        <v>62.269880149647108</v>
      </c>
      <c r="E113" s="164">
        <v>19003579.598060001</v>
      </c>
      <c r="F113" s="174">
        <v>62.145534743705412</v>
      </c>
      <c r="H113" s="154" t="s">
        <v>1143</v>
      </c>
      <c r="I113" s="164">
        <v>15394973.012669999</v>
      </c>
      <c r="J113" s="163">
        <v>68.344465506461461</v>
      </c>
      <c r="K113" s="164">
        <v>15255589.704239998</v>
      </c>
      <c r="L113" s="174">
        <v>67.903653645563494</v>
      </c>
    </row>
    <row r="114" spans="2:12" s="4" customFormat="1" x14ac:dyDescent="0.25">
      <c r="B114" s="48" t="s">
        <v>1153</v>
      </c>
      <c r="C114" s="153">
        <v>10090278.780469999</v>
      </c>
      <c r="D114" s="153">
        <v>34.160086178248669</v>
      </c>
      <c r="E114" s="153">
        <v>10440718.746380001</v>
      </c>
      <c r="F114" s="159">
        <v>34.143254235567952</v>
      </c>
      <c r="H114" s="48" t="s">
        <v>1153</v>
      </c>
      <c r="I114" s="153">
        <v>6679534.4428200005</v>
      </c>
      <c r="J114" s="153">
        <v>29.653134887006793</v>
      </c>
      <c r="K114" s="153">
        <v>6737306.8729699999</v>
      </c>
      <c r="L114" s="159">
        <v>29.988205062887829</v>
      </c>
    </row>
    <row r="115" spans="2:12" s="4" customFormat="1" x14ac:dyDescent="0.25">
      <c r="B115" s="48" t="s">
        <v>1161</v>
      </c>
      <c r="C115" s="153">
        <v>1054524.1255900001</v>
      </c>
      <c r="D115" s="153">
        <v>3.5700336721042323</v>
      </c>
      <c r="E115" s="153">
        <v>1134856.98254</v>
      </c>
      <c r="F115" s="159">
        <v>3.7112110207266422</v>
      </c>
      <c r="H115" s="48" t="s">
        <v>1161</v>
      </c>
      <c r="I115" s="153">
        <v>451051.70806000009</v>
      </c>
      <c r="J115" s="153">
        <v>2.0023996065317422</v>
      </c>
      <c r="K115" s="153">
        <v>473626.04007000005</v>
      </c>
      <c r="L115" s="159">
        <v>2.1081412915486673</v>
      </c>
    </row>
    <row r="116" spans="2:12" s="5" customFormat="1" x14ac:dyDescent="0.25">
      <c r="B116" s="166" t="s">
        <v>364</v>
      </c>
      <c r="C116" s="167">
        <v>0</v>
      </c>
      <c r="D116" s="167">
        <v>-8.8817841970012523E-15</v>
      </c>
      <c r="E116" s="167">
        <v>0</v>
      </c>
      <c r="F116" s="168">
        <v>-5.3290705182007514E-15</v>
      </c>
      <c r="H116" s="166" t="s">
        <v>364</v>
      </c>
      <c r="I116" s="292">
        <v>9.3132257461547852E-10</v>
      </c>
      <c r="J116" s="167">
        <v>3.9968028886505635E-15</v>
      </c>
      <c r="K116" s="167">
        <v>9.8953023552894592E-10</v>
      </c>
      <c r="L116" s="168">
        <v>9.3258734068513149E-15</v>
      </c>
    </row>
    <row r="117" spans="2:12" s="4" customFormat="1" x14ac:dyDescent="0.25">
      <c r="B117" s="8"/>
      <c r="C117" s="49"/>
      <c r="D117" s="50"/>
      <c r="E117" s="51"/>
      <c r="F117" s="50"/>
      <c r="H117" s="8"/>
      <c r="I117" s="49"/>
      <c r="J117" s="50"/>
      <c r="K117" s="52"/>
      <c r="L117" s="50"/>
    </row>
    <row r="118" spans="2:12" s="4" customFormat="1" x14ac:dyDescent="0.25">
      <c r="B118" s="575" t="s">
        <v>557</v>
      </c>
      <c r="C118" s="575"/>
      <c r="D118" s="575"/>
      <c r="E118" s="575"/>
      <c r="F118" s="575"/>
      <c r="H118" s="575" t="s">
        <v>4</v>
      </c>
      <c r="I118" s="575"/>
      <c r="J118" s="575"/>
      <c r="K118" s="575"/>
      <c r="L118" s="575"/>
    </row>
    <row r="119" spans="2:12" s="4" customFormat="1" x14ac:dyDescent="0.25">
      <c r="B119" s="575"/>
      <c r="C119" s="575"/>
      <c r="D119" s="575"/>
      <c r="E119" s="575"/>
      <c r="F119" s="575"/>
      <c r="H119" s="575"/>
      <c r="I119" s="575"/>
      <c r="J119" s="575"/>
      <c r="K119" s="575"/>
      <c r="L119" s="575"/>
    </row>
    <row r="120" spans="2:12" s="4" customFormat="1" x14ac:dyDescent="0.25">
      <c r="B120" s="573" t="s">
        <v>558</v>
      </c>
      <c r="C120" s="169">
        <v>44196</v>
      </c>
      <c r="D120" s="169">
        <v>44196</v>
      </c>
      <c r="E120" s="169">
        <v>44377</v>
      </c>
      <c r="F120" s="170">
        <v>44377</v>
      </c>
      <c r="H120" s="573" t="s">
        <v>558</v>
      </c>
      <c r="I120" s="169">
        <v>44196</v>
      </c>
      <c r="J120" s="169">
        <v>44196</v>
      </c>
      <c r="K120" s="169">
        <v>44377</v>
      </c>
      <c r="L120" s="170">
        <v>44377</v>
      </c>
    </row>
    <row r="121" spans="2:12" s="4" customFormat="1" ht="14.4" thickBot="1" x14ac:dyDescent="0.3">
      <c r="B121" s="574"/>
      <c r="C121" s="171" t="s">
        <v>559</v>
      </c>
      <c r="D121" s="171" t="s">
        <v>560</v>
      </c>
      <c r="E121" s="171" t="s">
        <v>559</v>
      </c>
      <c r="F121" s="172" t="s">
        <v>560</v>
      </c>
      <c r="H121" s="574"/>
      <c r="I121" s="171" t="s">
        <v>559</v>
      </c>
      <c r="J121" s="171" t="s">
        <v>560</v>
      </c>
      <c r="K121" s="171" t="s">
        <v>559</v>
      </c>
      <c r="L121" s="172" t="s">
        <v>560</v>
      </c>
    </row>
    <row r="122" spans="2:12" s="4" customFormat="1" ht="14.4" thickTop="1" x14ac:dyDescent="0.25">
      <c r="B122" s="47"/>
      <c r="C122" s="153"/>
      <c r="D122" s="153"/>
      <c r="E122" s="134"/>
      <c r="F122" s="159"/>
      <c r="H122" s="47"/>
      <c r="I122" s="153"/>
      <c r="J122" s="153"/>
      <c r="K122" s="134"/>
      <c r="L122" s="159"/>
    </row>
    <row r="123" spans="2:12" s="4" customFormat="1" x14ac:dyDescent="0.25">
      <c r="B123" s="48" t="s">
        <v>1141</v>
      </c>
      <c r="C123" s="153">
        <v>2606236.9981499999</v>
      </c>
      <c r="D123" s="153">
        <v>19.149836216024788</v>
      </c>
      <c r="E123" s="153">
        <v>2645164.6625700002</v>
      </c>
      <c r="F123" s="159">
        <v>18.689889329920284</v>
      </c>
      <c r="H123" s="48" t="s">
        <v>1141</v>
      </c>
      <c r="I123" s="153">
        <v>1093811.1816400001</v>
      </c>
      <c r="J123" s="153">
        <v>23.914176566017861</v>
      </c>
      <c r="K123" s="153">
        <v>1132438.9651200001</v>
      </c>
      <c r="L123" s="159">
        <v>23.717839633564157</v>
      </c>
    </row>
    <row r="124" spans="2:12" s="4" customFormat="1" x14ac:dyDescent="0.25">
      <c r="B124" s="48" t="s">
        <v>1140</v>
      </c>
      <c r="C124" s="153">
        <v>1979020.1709700001</v>
      </c>
      <c r="D124" s="153">
        <v>14.541237872528923</v>
      </c>
      <c r="E124" s="153">
        <v>2175449.6680200002</v>
      </c>
      <c r="F124" s="159">
        <v>15.371033082909126</v>
      </c>
      <c r="H124" s="48" t="s">
        <v>1140</v>
      </c>
      <c r="I124" s="153">
        <v>705290.60416999995</v>
      </c>
      <c r="J124" s="153">
        <v>15.41988628529668</v>
      </c>
      <c r="K124" s="153">
        <v>731250.88703999994</v>
      </c>
      <c r="L124" s="159">
        <v>15.315343082422473</v>
      </c>
    </row>
    <row r="125" spans="2:12" s="4" customFormat="1" x14ac:dyDescent="0.25">
      <c r="B125" s="48" t="s">
        <v>1139</v>
      </c>
      <c r="C125" s="153">
        <v>1537432.16937</v>
      </c>
      <c r="D125" s="153">
        <v>11.296583640544533</v>
      </c>
      <c r="E125" s="153">
        <v>1641903.1049299999</v>
      </c>
      <c r="F125" s="159">
        <v>11.601163343751612</v>
      </c>
      <c r="H125" s="48" t="s">
        <v>1139</v>
      </c>
      <c r="I125" s="153">
        <v>497719.01685000001</v>
      </c>
      <c r="J125" s="153">
        <v>10.881714000555112</v>
      </c>
      <c r="K125" s="153">
        <v>522684.28866000002</v>
      </c>
      <c r="L125" s="159">
        <v>10.94711725687378</v>
      </c>
    </row>
    <row r="126" spans="2:12" s="4" customFormat="1" x14ac:dyDescent="0.25">
      <c r="B126" s="48" t="s">
        <v>1142</v>
      </c>
      <c r="C126" s="153">
        <v>1542348.0612999999</v>
      </c>
      <c r="D126" s="153">
        <v>11.332704118222503</v>
      </c>
      <c r="E126" s="153">
        <v>1555379.98165</v>
      </c>
      <c r="F126" s="159">
        <v>10.989818567577608</v>
      </c>
      <c r="H126" s="48" t="s">
        <v>1142</v>
      </c>
      <c r="I126" s="153">
        <v>436205.61881000001</v>
      </c>
      <c r="J126" s="153">
        <v>9.5368363044808255</v>
      </c>
      <c r="K126" s="153">
        <v>452860.99550999998</v>
      </c>
      <c r="L126" s="159">
        <v>9.4847358653578553</v>
      </c>
    </row>
    <row r="127" spans="2:12" s="4" customFormat="1" x14ac:dyDescent="0.25">
      <c r="B127" s="48" t="s">
        <v>1148</v>
      </c>
      <c r="C127" s="153">
        <v>1160390.2138499999</v>
      </c>
      <c r="D127" s="153">
        <v>8.5261941096220095</v>
      </c>
      <c r="E127" s="153">
        <v>1230787.2343599999</v>
      </c>
      <c r="F127" s="159">
        <v>8.6963498055041448</v>
      </c>
      <c r="H127" s="48" t="s">
        <v>1213</v>
      </c>
      <c r="I127" s="153">
        <v>387017.48650999996</v>
      </c>
      <c r="J127" s="153">
        <v>8.4614279519979245</v>
      </c>
      <c r="K127" s="153">
        <v>418230.02228000003</v>
      </c>
      <c r="L127" s="159">
        <v>8.7594236015429523</v>
      </c>
    </row>
    <row r="128" spans="2:12" s="4" customFormat="1" x14ac:dyDescent="0.25">
      <c r="B128" s="48" t="s">
        <v>1213</v>
      </c>
      <c r="C128" s="153">
        <v>1196723.1335199999</v>
      </c>
      <c r="D128" s="153">
        <v>8.7931573449012124</v>
      </c>
      <c r="E128" s="153">
        <v>1118291.4503299999</v>
      </c>
      <c r="F128" s="159">
        <v>7.9014904973654501</v>
      </c>
      <c r="H128" s="48" t="s">
        <v>1148</v>
      </c>
      <c r="I128" s="153">
        <v>338352.13844999997</v>
      </c>
      <c r="J128" s="153">
        <v>7.3974493186760109</v>
      </c>
      <c r="K128" s="153">
        <v>361034.40883999999</v>
      </c>
      <c r="L128" s="159">
        <v>7.5615167570274959</v>
      </c>
    </row>
    <row r="129" spans="2:12" s="4" customFormat="1" x14ac:dyDescent="0.25">
      <c r="B129" s="48" t="s">
        <v>1145</v>
      </c>
      <c r="C129" s="153">
        <v>1051067.07724</v>
      </c>
      <c r="D129" s="153">
        <v>7.7229209759086679</v>
      </c>
      <c r="E129" s="153">
        <v>1035951.3931700001</v>
      </c>
      <c r="F129" s="159">
        <v>7.3197019314148859</v>
      </c>
      <c r="H129" s="48" t="s">
        <v>1145</v>
      </c>
      <c r="I129" s="153">
        <v>324940.66541999998</v>
      </c>
      <c r="J129" s="153">
        <v>7.1042320436716269</v>
      </c>
      <c r="K129" s="153">
        <v>347910.10106000002</v>
      </c>
      <c r="L129" s="159">
        <v>7.2866408150869146</v>
      </c>
    </row>
    <row r="130" spans="2:12" s="4" customFormat="1" x14ac:dyDescent="0.25">
      <c r="B130" s="48" t="s">
        <v>1144</v>
      </c>
      <c r="C130" s="153">
        <v>836114.09684999997</v>
      </c>
      <c r="D130" s="153">
        <v>6.143511900089087</v>
      </c>
      <c r="E130" s="153">
        <v>944629.63447000005</v>
      </c>
      <c r="F130" s="159">
        <v>6.6744515287959469</v>
      </c>
      <c r="H130" s="48" t="s">
        <v>1144</v>
      </c>
      <c r="I130" s="153">
        <v>172200.96754000001</v>
      </c>
      <c r="J130" s="153">
        <v>3.7648585164546429</v>
      </c>
      <c r="K130" s="153">
        <v>179863.24314000001</v>
      </c>
      <c r="L130" s="159">
        <v>3.7670617915511508</v>
      </c>
    </row>
    <row r="131" spans="2:12" s="4" customFormat="1" x14ac:dyDescent="0.25">
      <c r="B131" s="48" t="s">
        <v>1147</v>
      </c>
      <c r="C131" s="153">
        <v>413214.59219</v>
      </c>
      <c r="D131" s="153">
        <v>3.0361750555022047</v>
      </c>
      <c r="E131" s="153">
        <v>446751.24595999997</v>
      </c>
      <c r="F131" s="159">
        <v>3.1566017281071375</v>
      </c>
      <c r="H131" s="48" t="s">
        <v>1146</v>
      </c>
      <c r="I131" s="153">
        <v>114943.44336999999</v>
      </c>
      <c r="J131" s="153">
        <v>2.5130277016686642</v>
      </c>
      <c r="K131" s="153">
        <v>115086.3434</v>
      </c>
      <c r="L131" s="159">
        <v>2.4103722327191823</v>
      </c>
    </row>
    <row r="132" spans="2:12" s="4" customFormat="1" x14ac:dyDescent="0.25">
      <c r="B132" s="48" t="s">
        <v>1149</v>
      </c>
      <c r="C132" s="153">
        <v>316311.01743000001</v>
      </c>
      <c r="D132" s="153">
        <v>2.3241570821872117</v>
      </c>
      <c r="E132" s="153">
        <v>317266.91230000003</v>
      </c>
      <c r="F132" s="159">
        <v>2.2417067499954193</v>
      </c>
      <c r="H132" s="48" t="s">
        <v>1147</v>
      </c>
      <c r="I132" s="153">
        <v>75250.761280000006</v>
      </c>
      <c r="J132" s="153">
        <v>1.6452199631741007</v>
      </c>
      <c r="K132" s="153">
        <v>80559.15165</v>
      </c>
      <c r="L132" s="159">
        <v>1.6872335716991222</v>
      </c>
    </row>
    <row r="133" spans="2:12" s="4" customFormat="1" x14ac:dyDescent="0.25">
      <c r="B133" s="48" t="s">
        <v>1146</v>
      </c>
      <c r="C133" s="153">
        <v>307846.01587</v>
      </c>
      <c r="D133" s="153">
        <v>2.2619588271714703</v>
      </c>
      <c r="E133" s="153">
        <v>296124.65146000002</v>
      </c>
      <c r="F133" s="159">
        <v>2.0923222822247101</v>
      </c>
      <c r="H133" s="48" t="s">
        <v>1150</v>
      </c>
      <c r="I133" s="153">
        <v>78172.274000000005</v>
      </c>
      <c r="J133" s="153">
        <v>1.7090934837585166</v>
      </c>
      <c r="K133" s="153">
        <v>80229.311000000002</v>
      </c>
      <c r="L133" s="159">
        <v>1.6803253780725442</v>
      </c>
    </row>
    <row r="134" spans="2:12" s="4" customFormat="1" x14ac:dyDescent="0.25">
      <c r="B134" s="48" t="s">
        <v>1151</v>
      </c>
      <c r="C134" s="153">
        <v>197648.56330000001</v>
      </c>
      <c r="D134" s="153">
        <v>1.4522614858949097</v>
      </c>
      <c r="E134" s="153">
        <v>226471.66018000001</v>
      </c>
      <c r="F134" s="159">
        <v>1.6001764748418574</v>
      </c>
      <c r="H134" s="48" t="s">
        <v>1149</v>
      </c>
      <c r="I134" s="153">
        <v>58383.687890000001</v>
      </c>
      <c r="J134" s="153">
        <v>1.2764523203020808</v>
      </c>
      <c r="K134" s="153">
        <v>60897.822410000001</v>
      </c>
      <c r="L134" s="159">
        <v>1.2754460332443576</v>
      </c>
    </row>
    <row r="135" spans="2:12" s="4" customFormat="1" x14ac:dyDescent="0.25">
      <c r="B135" s="48" t="s">
        <v>1154</v>
      </c>
      <c r="C135" s="153">
        <v>129196.33499</v>
      </c>
      <c r="D135" s="153">
        <v>0.94929534671074378</v>
      </c>
      <c r="E135" s="153">
        <v>132921.84766999999</v>
      </c>
      <c r="F135" s="159">
        <v>0.93918335506082284</v>
      </c>
      <c r="H135" s="48" t="s">
        <v>1152</v>
      </c>
      <c r="I135" s="153">
        <v>57569.932930000003</v>
      </c>
      <c r="J135" s="153">
        <v>1.2586610596882197</v>
      </c>
      <c r="K135" s="153">
        <v>57590.271710000001</v>
      </c>
      <c r="L135" s="159">
        <v>1.2061725805473549</v>
      </c>
    </row>
    <row r="136" spans="2:12" s="4" customFormat="1" x14ac:dyDescent="0.25">
      <c r="B136" s="48" t="s">
        <v>1152</v>
      </c>
      <c r="C136" s="153">
        <v>77856.841450000007</v>
      </c>
      <c r="D136" s="153">
        <v>0.57206837410520861</v>
      </c>
      <c r="E136" s="153">
        <v>106687.12403000001</v>
      </c>
      <c r="F136" s="159">
        <v>0.753817170349943</v>
      </c>
      <c r="H136" s="48" t="s">
        <v>1151</v>
      </c>
      <c r="I136" s="153">
        <v>54118.21701</v>
      </c>
      <c r="J136" s="153">
        <v>1.1831956179811314</v>
      </c>
      <c r="K136" s="153">
        <v>54377.243589999998</v>
      </c>
      <c r="L136" s="159">
        <v>1.1388788119333293</v>
      </c>
    </row>
    <row r="137" spans="2:12" s="4" customFormat="1" x14ac:dyDescent="0.25">
      <c r="B137" s="48" t="s">
        <v>1160</v>
      </c>
      <c r="C137" s="153">
        <v>84250.416920000003</v>
      </c>
      <c r="D137" s="153">
        <v>0.61904642068048277</v>
      </c>
      <c r="E137" s="153">
        <v>88463.457970000003</v>
      </c>
      <c r="F137" s="159">
        <v>0.62505456185663855</v>
      </c>
      <c r="H137" s="48" t="s">
        <v>1157</v>
      </c>
      <c r="I137" s="153">
        <v>28485.642659999998</v>
      </c>
      <c r="J137" s="153">
        <v>0.62278636349864425</v>
      </c>
      <c r="K137" s="153">
        <v>29324.097829999999</v>
      </c>
      <c r="L137" s="159">
        <v>0.61416488760362176</v>
      </c>
    </row>
    <row r="138" spans="2:12" s="4" customFormat="1" x14ac:dyDescent="0.25">
      <c r="B138" s="48" t="s">
        <v>1292</v>
      </c>
      <c r="C138" s="153">
        <v>56005.486250000002</v>
      </c>
      <c r="D138" s="153">
        <v>0.41151126687543155</v>
      </c>
      <c r="E138" s="153">
        <v>57738.35095</v>
      </c>
      <c r="F138" s="159">
        <v>0.40796076124014846</v>
      </c>
      <c r="H138" s="48" t="s">
        <v>1154</v>
      </c>
      <c r="I138" s="153">
        <v>22527.896839999998</v>
      </c>
      <c r="J138" s="153">
        <v>0.49253117149986037</v>
      </c>
      <c r="K138" s="153">
        <v>22732.50964</v>
      </c>
      <c r="L138" s="159">
        <v>0.47611044366778565</v>
      </c>
    </row>
    <row r="139" spans="2:12" s="4" customFormat="1" x14ac:dyDescent="0.25">
      <c r="B139" s="48" t="s">
        <v>1293</v>
      </c>
      <c r="C139" s="153">
        <v>30787.549579999999</v>
      </c>
      <c r="D139" s="153">
        <v>0.2262175436724462</v>
      </c>
      <c r="E139" s="153">
        <v>36487.442060000001</v>
      </c>
      <c r="F139" s="159">
        <v>0.25780862102199353</v>
      </c>
      <c r="H139" s="48" t="s">
        <v>1293</v>
      </c>
      <c r="I139" s="153">
        <v>22050.764389999997</v>
      </c>
      <c r="J139" s="153">
        <v>0.4820995450489689</v>
      </c>
      <c r="K139" s="153">
        <v>22050.764389999997</v>
      </c>
      <c r="L139" s="159">
        <v>0.46183194830646546</v>
      </c>
    </row>
    <row r="140" spans="2:12" s="4" customFormat="1" x14ac:dyDescent="0.25">
      <c r="B140" s="48" t="s">
        <v>1157</v>
      </c>
      <c r="C140" s="153">
        <v>32310.42842</v>
      </c>
      <c r="D140" s="153">
        <v>0.23740719387829881</v>
      </c>
      <c r="E140" s="153">
        <v>35795.190649999997</v>
      </c>
      <c r="F140" s="159">
        <v>0.25291739348351172</v>
      </c>
      <c r="H140" s="48" t="s">
        <v>1160</v>
      </c>
      <c r="I140" s="153">
        <v>20147.761729999998</v>
      </c>
      <c r="J140" s="153">
        <v>0.44049388003043399</v>
      </c>
      <c r="K140" s="153">
        <v>21055.471550000002</v>
      </c>
      <c r="L140" s="159">
        <v>0.44098650171318871</v>
      </c>
    </row>
    <row r="141" spans="2:12" s="4" customFormat="1" x14ac:dyDescent="0.25">
      <c r="B141" s="48" t="s">
        <v>1158</v>
      </c>
      <c r="C141" s="153">
        <v>12691.52708</v>
      </c>
      <c r="D141" s="153">
        <v>9.3253478131790107E-2</v>
      </c>
      <c r="E141" s="153">
        <v>18045.09994</v>
      </c>
      <c r="F141" s="159">
        <v>0.12750091727683741</v>
      </c>
      <c r="H141" s="48" t="s">
        <v>1294</v>
      </c>
      <c r="I141" s="153">
        <v>16123.958320000002</v>
      </c>
      <c r="J141" s="153">
        <v>0.3525207939723734</v>
      </c>
      <c r="K141" s="153">
        <v>17550.266629999998</v>
      </c>
      <c r="L141" s="159">
        <v>0.36757337240910248</v>
      </c>
    </row>
    <row r="142" spans="2:12" s="4" customFormat="1" x14ac:dyDescent="0.25">
      <c r="B142" s="48" t="s">
        <v>1156</v>
      </c>
      <c r="C142" s="153">
        <v>18244.256850000002</v>
      </c>
      <c r="D142" s="153">
        <v>0.13405324642716179</v>
      </c>
      <c r="E142" s="153">
        <v>17311.47841</v>
      </c>
      <c r="F142" s="159">
        <v>0.12231738167326366</v>
      </c>
      <c r="H142" s="48" t="s">
        <v>1292</v>
      </c>
      <c r="I142" s="153">
        <v>21337.365109999999</v>
      </c>
      <c r="J142" s="153">
        <v>0.46650237742959</v>
      </c>
      <c r="K142" s="153">
        <v>17513.204430000002</v>
      </c>
      <c r="L142" s="159">
        <v>0.36679714045034623</v>
      </c>
    </row>
    <row r="143" spans="2:12" s="4" customFormat="1" x14ac:dyDescent="0.25">
      <c r="B143" s="48" t="s">
        <v>1294</v>
      </c>
      <c r="C143" s="153">
        <v>7105.6376200000004</v>
      </c>
      <c r="D143" s="153">
        <v>5.2210062526935504E-2</v>
      </c>
      <c r="E143" s="153">
        <v>9170.3546299999998</v>
      </c>
      <c r="F143" s="159">
        <v>6.4794799195714126E-2</v>
      </c>
      <c r="H143" s="48" t="s">
        <v>1158</v>
      </c>
      <c r="I143" s="153">
        <v>14000</v>
      </c>
      <c r="J143" s="153">
        <v>0.30608433845252137</v>
      </c>
      <c r="K143" s="153">
        <v>14000</v>
      </c>
      <c r="L143" s="159">
        <v>0.293216469140756</v>
      </c>
    </row>
    <row r="144" spans="2:12" s="4" customFormat="1" x14ac:dyDescent="0.25">
      <c r="B144" s="48" t="s">
        <v>1155</v>
      </c>
      <c r="C144" s="153">
        <v>7997.9526699999997</v>
      </c>
      <c r="D144" s="153">
        <v>5.8766521925188005E-2</v>
      </c>
      <c r="E144" s="153">
        <v>8892.0521499999995</v>
      </c>
      <c r="F144" s="159">
        <v>6.2828402689271798E-2</v>
      </c>
      <c r="H144" s="48" t="s">
        <v>1155</v>
      </c>
      <c r="I144" s="153">
        <v>12346.943569999999</v>
      </c>
      <c r="J144" s="153">
        <v>0.26994328960957586</v>
      </c>
      <c r="K144" s="153">
        <v>12475.407800000001</v>
      </c>
      <c r="L144" s="159">
        <v>0.26128535901478911</v>
      </c>
    </row>
    <row r="145" spans="2:12" s="4" customFormat="1" x14ac:dyDescent="0.25">
      <c r="B145" s="48" t="s">
        <v>1159</v>
      </c>
      <c r="C145" s="153">
        <v>8910.5373600000003</v>
      </c>
      <c r="D145" s="153">
        <v>6.5471916468798866E-2</v>
      </c>
      <c r="E145" s="153">
        <v>7233.7421899999999</v>
      </c>
      <c r="F145" s="159">
        <v>5.1111313743666564E-2</v>
      </c>
      <c r="H145" s="48" t="s">
        <v>1156</v>
      </c>
      <c r="I145" s="153">
        <v>11540.049129999999</v>
      </c>
      <c r="J145" s="153">
        <v>0.25230202169040317</v>
      </c>
      <c r="K145" s="153">
        <v>11540.049129999999</v>
      </c>
      <c r="L145" s="159">
        <v>0.24169517568638954</v>
      </c>
    </row>
    <row r="146" spans="2:12" s="4" customFormat="1" x14ac:dyDescent="0.25">
      <c r="B146" s="48" t="s">
        <v>1150</v>
      </c>
      <c r="C146" s="153">
        <v>0</v>
      </c>
      <c r="D146" s="153">
        <v>0</v>
      </c>
      <c r="E146" s="153">
        <v>0</v>
      </c>
      <c r="F146" s="159">
        <v>0</v>
      </c>
      <c r="H146" s="48" t="s">
        <v>1159</v>
      </c>
      <c r="I146" s="153">
        <v>11366.380940000001</v>
      </c>
      <c r="J146" s="153">
        <v>0.24850508504423197</v>
      </c>
      <c r="K146" s="153">
        <v>11374.66144</v>
      </c>
      <c r="L146" s="159">
        <v>0.23823129036487908</v>
      </c>
    </row>
    <row r="147" spans="2:12" s="4" customFormat="1" x14ac:dyDescent="0.25">
      <c r="B147" s="48"/>
      <c r="C147" s="153"/>
      <c r="D147" s="153"/>
      <c r="E147" s="153"/>
      <c r="F147" s="159"/>
      <c r="H147" s="48"/>
      <c r="I147" s="153"/>
      <c r="J147" s="153"/>
      <c r="K147" s="153"/>
      <c r="L147" s="159"/>
    </row>
    <row r="148" spans="2:12" s="5" customFormat="1" x14ac:dyDescent="0.25">
      <c r="B148" s="155" t="s">
        <v>1162</v>
      </c>
      <c r="C148" s="161">
        <v>13609709.079229999</v>
      </c>
      <c r="D148" s="160">
        <v>100</v>
      </c>
      <c r="E148" s="161">
        <v>14152917.740050001</v>
      </c>
      <c r="F148" s="162">
        <v>100</v>
      </c>
      <c r="H148" s="155" t="s">
        <v>1162</v>
      </c>
      <c r="I148" s="161">
        <v>4573902.75856</v>
      </c>
      <c r="J148" s="160">
        <v>100</v>
      </c>
      <c r="K148" s="161">
        <v>4774629.4882500004</v>
      </c>
      <c r="L148" s="162">
        <v>100</v>
      </c>
    </row>
    <row r="149" spans="2:12" s="4" customFormat="1" x14ac:dyDescent="0.25">
      <c r="B149" s="8"/>
      <c r="C149" s="153"/>
      <c r="D149" s="153"/>
      <c r="E149" s="153"/>
      <c r="F149" s="153"/>
      <c r="H149" s="8"/>
      <c r="I149" s="153"/>
      <c r="J149" s="153"/>
      <c r="K149" s="153"/>
      <c r="L149" s="153"/>
    </row>
    <row r="150" spans="2:12" s="4" customFormat="1" x14ac:dyDescent="0.25">
      <c r="B150" s="154" t="s">
        <v>1143</v>
      </c>
      <c r="C150" s="164">
        <v>7665037.3997900002</v>
      </c>
      <c r="D150" s="163">
        <v>56.32036184732074</v>
      </c>
      <c r="E150" s="164">
        <v>8017897.4171700012</v>
      </c>
      <c r="F150" s="174">
        <v>56.651904324158629</v>
      </c>
      <c r="H150" s="154" t="s">
        <v>1143</v>
      </c>
      <c r="I150" s="164">
        <v>2733026.4214699999</v>
      </c>
      <c r="J150" s="163">
        <v>59.752613156350478</v>
      </c>
      <c r="K150" s="164">
        <v>2839235.1363300001</v>
      </c>
      <c r="L150" s="174">
        <v>59.465035838218263</v>
      </c>
    </row>
    <row r="151" spans="2:12" s="4" customFormat="1" x14ac:dyDescent="0.25">
      <c r="B151" s="48" t="s">
        <v>1153</v>
      </c>
      <c r="C151" s="153">
        <v>5479314.7102499995</v>
      </c>
      <c r="D151" s="153">
        <v>40.26033678127677</v>
      </c>
      <c r="E151" s="153">
        <v>5616274.1822299995</v>
      </c>
      <c r="F151" s="159">
        <v>39.682800998249554</v>
      </c>
      <c r="H151" s="48" t="s">
        <v>1153</v>
      </c>
      <c r="I151" s="153">
        <v>1603379.6414700001</v>
      </c>
      <c r="J151" s="153">
        <v>35.054956917684706</v>
      </c>
      <c r="K151" s="153">
        <v>1698187.6473700001</v>
      </c>
      <c r="L151" s="159">
        <v>35.56689899287705</v>
      </c>
    </row>
    <row r="152" spans="2:12" s="4" customFormat="1" x14ac:dyDescent="0.25">
      <c r="B152" s="48" t="s">
        <v>1161</v>
      </c>
      <c r="C152" s="153">
        <v>465356.96919000003</v>
      </c>
      <c r="D152" s="153">
        <v>3.419301371402486</v>
      </c>
      <c r="E152" s="153">
        <v>518746.14065000002</v>
      </c>
      <c r="F152" s="159">
        <v>3.6652946775918118</v>
      </c>
      <c r="H152" s="48" t="s">
        <v>1161</v>
      </c>
      <c r="I152" s="153">
        <v>237496.69562000004</v>
      </c>
      <c r="J152" s="153">
        <v>5.1924299259648237</v>
      </c>
      <c r="K152" s="153">
        <v>237206.70455000002</v>
      </c>
      <c r="L152" s="159">
        <v>4.9680651689046798</v>
      </c>
    </row>
    <row r="153" spans="2:12" s="5" customFormat="1" x14ac:dyDescent="0.25">
      <c r="B153" s="166" t="s">
        <v>364</v>
      </c>
      <c r="C153" s="167">
        <v>0</v>
      </c>
      <c r="D153" s="167">
        <v>3.9968028886505635E-15</v>
      </c>
      <c r="E153" s="167">
        <v>0</v>
      </c>
      <c r="F153" s="168">
        <v>4.8849813083506888E-15</v>
      </c>
      <c r="H153" s="166" t="s">
        <v>364</v>
      </c>
      <c r="I153" s="167">
        <v>0</v>
      </c>
      <c r="J153" s="167">
        <v>-7.1054273576010019E-15</v>
      </c>
      <c r="K153" s="167">
        <v>0</v>
      </c>
      <c r="L153" s="168">
        <v>7.1054273576010019E-15</v>
      </c>
    </row>
    <row r="154" spans="2:12" s="4" customFormat="1" x14ac:dyDescent="0.25">
      <c r="B154" s="8"/>
      <c r="C154" s="49"/>
      <c r="D154" s="50"/>
      <c r="E154" s="51"/>
      <c r="F154" s="50"/>
      <c r="H154" s="8"/>
      <c r="I154" s="49"/>
      <c r="J154" s="50"/>
      <c r="K154" s="52"/>
      <c r="L154" s="50"/>
    </row>
    <row r="155" spans="2:12" s="4" customFormat="1" x14ac:dyDescent="0.25">
      <c r="B155" s="575" t="s">
        <v>6</v>
      </c>
      <c r="C155" s="575"/>
      <c r="D155" s="575"/>
      <c r="E155" s="575"/>
      <c r="F155" s="575"/>
      <c r="H155" s="8"/>
      <c r="I155" s="49"/>
      <c r="J155" s="50"/>
      <c r="K155" s="52"/>
      <c r="L155" s="50"/>
    </row>
    <row r="156" spans="2:12" s="4" customFormat="1" x14ac:dyDescent="0.25">
      <c r="B156" s="575"/>
      <c r="C156" s="575"/>
      <c r="D156" s="575"/>
      <c r="E156" s="575"/>
      <c r="F156" s="575"/>
      <c r="H156" s="8"/>
      <c r="I156" s="49"/>
      <c r="J156" s="50"/>
      <c r="K156" s="52"/>
      <c r="L156" s="50"/>
    </row>
    <row r="157" spans="2:12" s="4" customFormat="1" x14ac:dyDescent="0.25">
      <c r="B157" s="573" t="s">
        <v>558</v>
      </c>
      <c r="C157" s="169">
        <v>44196</v>
      </c>
      <c r="D157" s="169">
        <v>44196</v>
      </c>
      <c r="E157" s="169">
        <v>44377</v>
      </c>
      <c r="F157" s="170">
        <v>44377</v>
      </c>
      <c r="H157" s="8"/>
      <c r="I157" s="49"/>
      <c r="J157" s="50"/>
      <c r="K157" s="52"/>
      <c r="L157" s="50"/>
    </row>
    <row r="158" spans="2:12" s="4" customFormat="1" ht="14.4" thickBot="1" x14ac:dyDescent="0.3">
      <c r="B158" s="574"/>
      <c r="C158" s="171" t="s">
        <v>559</v>
      </c>
      <c r="D158" s="171" t="s">
        <v>560</v>
      </c>
      <c r="E158" s="171" t="s">
        <v>559</v>
      </c>
      <c r="F158" s="172" t="s">
        <v>560</v>
      </c>
      <c r="H158" s="8"/>
      <c r="I158" s="49"/>
      <c r="J158" s="50"/>
      <c r="K158" s="52"/>
      <c r="L158" s="50"/>
    </row>
    <row r="159" spans="2:12" s="4" customFormat="1" ht="14.4" thickTop="1" x14ac:dyDescent="0.25">
      <c r="B159" s="47"/>
      <c r="C159" s="153"/>
      <c r="D159" s="153"/>
      <c r="E159" s="134"/>
      <c r="F159" s="159"/>
      <c r="H159" s="8"/>
      <c r="I159" s="49"/>
      <c r="J159" s="50"/>
      <c r="K159" s="52"/>
      <c r="L159" s="50"/>
    </row>
    <row r="160" spans="2:12" s="4" customFormat="1" x14ac:dyDescent="0.25">
      <c r="B160" s="48" t="s">
        <v>1141</v>
      </c>
      <c r="C160" s="153">
        <v>50074.617030000081</v>
      </c>
      <c r="D160" s="153">
        <v>21.469287132105471</v>
      </c>
      <c r="E160" s="153">
        <v>42684.569360000001</v>
      </c>
      <c r="F160" s="159">
        <v>24.528733296539087</v>
      </c>
      <c r="H160" s="8"/>
      <c r="I160" s="49"/>
      <c r="J160" s="50"/>
      <c r="K160" s="52"/>
      <c r="L160" s="50"/>
    </row>
    <row r="161" spans="2:12" s="4" customFormat="1" x14ac:dyDescent="0.25">
      <c r="B161" s="48" t="s">
        <v>1139</v>
      </c>
      <c r="C161" s="153">
        <v>33290.271810000064</v>
      </c>
      <c r="D161" s="153">
        <v>14.273067805322102</v>
      </c>
      <c r="E161" s="153">
        <v>30132.031910000002</v>
      </c>
      <c r="F161" s="159">
        <v>17.315404266343883</v>
      </c>
      <c r="H161" s="8"/>
      <c r="I161" s="49"/>
      <c r="J161" s="50"/>
      <c r="K161" s="52"/>
      <c r="L161" s="50"/>
    </row>
    <row r="162" spans="2:12" s="4" customFormat="1" x14ac:dyDescent="0.25">
      <c r="B162" s="48" t="s">
        <v>1142</v>
      </c>
      <c r="C162" s="153">
        <v>20153.76701000001</v>
      </c>
      <c r="D162" s="153">
        <v>8.6408451306181515</v>
      </c>
      <c r="E162" s="153">
        <v>17749.140289999999</v>
      </c>
      <c r="F162" s="159">
        <v>10.199562393248577</v>
      </c>
      <c r="H162" s="8"/>
      <c r="I162" s="49"/>
      <c r="J162" s="50"/>
      <c r="K162" s="52"/>
      <c r="L162" s="50"/>
    </row>
    <row r="163" spans="2:12" s="4" customFormat="1" x14ac:dyDescent="0.25">
      <c r="B163" s="48" t="s">
        <v>1148</v>
      </c>
      <c r="C163" s="153">
        <v>28183.083859999955</v>
      </c>
      <c r="D163" s="153">
        <v>12.083381871818291</v>
      </c>
      <c r="E163" s="153">
        <v>17677.258290000002</v>
      </c>
      <c r="F163" s="159">
        <v>10.158255325302049</v>
      </c>
      <c r="H163" s="8"/>
      <c r="I163" s="49"/>
      <c r="J163" s="50"/>
      <c r="K163" s="52"/>
      <c r="L163" s="50"/>
    </row>
    <row r="164" spans="2:12" s="4" customFormat="1" x14ac:dyDescent="0.25">
      <c r="B164" s="48" t="s">
        <v>1140</v>
      </c>
      <c r="C164" s="153">
        <v>30011.888679999975</v>
      </c>
      <c r="D164" s="153">
        <v>12.867474454406313</v>
      </c>
      <c r="E164" s="153">
        <v>17417.97323</v>
      </c>
      <c r="F164" s="159">
        <v>10.00925688910189</v>
      </c>
      <c r="H164" s="8"/>
      <c r="I164" s="49"/>
      <c r="J164" s="50"/>
      <c r="K164" s="52"/>
      <c r="L164" s="50"/>
    </row>
    <row r="165" spans="2:12" s="4" customFormat="1" x14ac:dyDescent="0.25">
      <c r="B165" s="48" t="s">
        <v>1145</v>
      </c>
      <c r="C165" s="153">
        <v>29719.435639999982</v>
      </c>
      <c r="D165" s="153">
        <v>12.742086410306937</v>
      </c>
      <c r="E165" s="153">
        <v>17211.875469999999</v>
      </c>
      <c r="F165" s="159">
        <v>9.8908225915594272</v>
      </c>
      <c r="H165" s="8"/>
      <c r="I165" s="49"/>
      <c r="J165" s="50"/>
      <c r="K165" s="52"/>
      <c r="L165" s="50"/>
    </row>
    <row r="166" spans="2:12" s="4" customFormat="1" x14ac:dyDescent="0.25">
      <c r="B166" s="48" t="s">
        <v>1213</v>
      </c>
      <c r="C166" s="153">
        <v>20831.396289999946</v>
      </c>
      <c r="D166" s="153">
        <v>8.9313759113673008</v>
      </c>
      <c r="E166" s="153">
        <v>16340.731159999999</v>
      </c>
      <c r="F166" s="159">
        <v>9.390218584931878</v>
      </c>
      <c r="H166" s="8"/>
      <c r="I166" s="49"/>
      <c r="J166" s="50"/>
      <c r="K166" s="52"/>
      <c r="L166" s="50"/>
    </row>
    <row r="167" spans="2:12" s="4" customFormat="1" x14ac:dyDescent="0.25">
      <c r="B167" s="48" t="s">
        <v>1147</v>
      </c>
      <c r="C167" s="153">
        <v>6851.3036800000118</v>
      </c>
      <c r="D167" s="153">
        <v>2.9374684153260091</v>
      </c>
      <c r="E167" s="153">
        <v>4780.37583</v>
      </c>
      <c r="F167" s="159">
        <v>2.7470480679412357</v>
      </c>
      <c r="H167" s="8"/>
      <c r="I167" s="49"/>
      <c r="J167" s="50"/>
      <c r="K167" s="52"/>
      <c r="L167" s="50"/>
    </row>
    <row r="168" spans="2:12" s="4" customFormat="1" x14ac:dyDescent="0.25">
      <c r="B168" s="48" t="s">
        <v>1144</v>
      </c>
      <c r="C168" s="153">
        <v>7662.2755999999936</v>
      </c>
      <c r="D168" s="153">
        <v>3.2851693072993502</v>
      </c>
      <c r="E168" s="153">
        <v>4195.9616800000003</v>
      </c>
      <c r="F168" s="159">
        <v>2.4112138534930763</v>
      </c>
      <c r="H168" s="8"/>
      <c r="I168" s="49"/>
      <c r="J168" s="50"/>
      <c r="K168" s="52"/>
      <c r="L168" s="50"/>
    </row>
    <row r="169" spans="2:12" s="4" customFormat="1" x14ac:dyDescent="0.25">
      <c r="B169" s="48" t="s">
        <v>1150</v>
      </c>
      <c r="C169" s="153">
        <v>2057.0360000000001</v>
      </c>
      <c r="D169" s="153">
        <v>0.88194576702642113</v>
      </c>
      <c r="E169" s="153">
        <v>3285.0630000000001</v>
      </c>
      <c r="F169" s="159">
        <v>1.8877649557556317</v>
      </c>
      <c r="H169" s="8"/>
      <c r="I169" s="49"/>
      <c r="J169" s="50"/>
      <c r="K169" s="52"/>
      <c r="L169" s="50"/>
    </row>
    <row r="170" spans="2:12" s="4" customFormat="1" x14ac:dyDescent="0.25">
      <c r="B170" s="48" t="s">
        <v>1151</v>
      </c>
      <c r="C170" s="153">
        <v>2588.3661999999968</v>
      </c>
      <c r="D170" s="153">
        <v>1.1097514159228425</v>
      </c>
      <c r="E170" s="153">
        <v>2097.0054</v>
      </c>
      <c r="F170" s="159">
        <v>1.2050463891104435</v>
      </c>
      <c r="H170" s="8"/>
      <c r="I170" s="49"/>
      <c r="J170" s="50"/>
      <c r="K170" s="52"/>
      <c r="L170" s="50"/>
    </row>
    <row r="171" spans="2:12" s="4" customFormat="1" x14ac:dyDescent="0.25">
      <c r="B171" s="48" t="s">
        <v>1149</v>
      </c>
      <c r="C171" s="153">
        <v>2141.3451800000039</v>
      </c>
      <c r="D171" s="153">
        <v>0.91809298293439368</v>
      </c>
      <c r="E171" s="153">
        <v>1533.94075</v>
      </c>
      <c r="F171" s="159">
        <v>0.88148068760188469</v>
      </c>
      <c r="H171" s="8"/>
      <c r="I171" s="49"/>
      <c r="J171" s="50"/>
      <c r="K171" s="52"/>
      <c r="L171" s="50"/>
    </row>
    <row r="172" spans="2:12" s="4" customFormat="1" x14ac:dyDescent="0.25">
      <c r="B172" s="48" t="s">
        <v>1146</v>
      </c>
      <c r="C172" s="153">
        <v>1429.0003399999987</v>
      </c>
      <c r="D172" s="153">
        <v>0.6126780479011138</v>
      </c>
      <c r="E172" s="153">
        <v>1331.8643500000001</v>
      </c>
      <c r="F172" s="159">
        <v>0.76535726887132849</v>
      </c>
      <c r="H172" s="8"/>
      <c r="I172" s="49"/>
      <c r="J172" s="50"/>
      <c r="K172" s="52"/>
      <c r="L172" s="50"/>
    </row>
    <row r="173" spans="2:12" s="4" customFormat="1" x14ac:dyDescent="0.25">
      <c r="B173" s="48" t="s">
        <v>1160</v>
      </c>
      <c r="C173" s="153">
        <v>275.37773000000016</v>
      </c>
      <c r="D173" s="153">
        <v>0.11806707481388019</v>
      </c>
      <c r="E173" s="153">
        <v>785.29129999999998</v>
      </c>
      <c r="F173" s="159">
        <v>0.45126848288747651</v>
      </c>
      <c r="H173" s="8"/>
      <c r="I173" s="49"/>
      <c r="J173" s="50"/>
      <c r="K173" s="52"/>
      <c r="L173" s="50"/>
    </row>
    <row r="174" spans="2:12" s="4" customFormat="1" x14ac:dyDescent="0.25">
      <c r="B174" s="48" t="s">
        <v>1157</v>
      </c>
      <c r="C174" s="153">
        <v>838.45516999999927</v>
      </c>
      <c r="D174" s="153">
        <v>0.35948422294161003</v>
      </c>
      <c r="E174" s="153">
        <v>582.11032</v>
      </c>
      <c r="F174" s="159">
        <v>0.33451031608212584</v>
      </c>
      <c r="H174" s="8"/>
      <c r="I174" s="49"/>
      <c r="J174" s="50"/>
      <c r="K174" s="52"/>
      <c r="L174" s="50"/>
    </row>
    <row r="175" spans="2:12" s="4" customFormat="1" x14ac:dyDescent="0.25">
      <c r="B175" s="48" t="s">
        <v>1294</v>
      </c>
      <c r="C175" s="153">
        <v>1648.9040800000002</v>
      </c>
      <c r="D175" s="153">
        <v>0.70696087651776418</v>
      </c>
      <c r="E175" s="153">
        <v>400.86738000000003</v>
      </c>
      <c r="F175" s="159">
        <v>0.23035886735492619</v>
      </c>
      <c r="H175" s="8"/>
      <c r="I175" s="49"/>
      <c r="J175" s="50"/>
      <c r="K175" s="52"/>
      <c r="L175" s="50"/>
    </row>
    <row r="176" spans="2:12" s="4" customFormat="1" x14ac:dyDescent="0.25">
      <c r="B176" s="48" t="s">
        <v>1293</v>
      </c>
      <c r="C176" s="153">
        <v>-2706.1307500000003</v>
      </c>
      <c r="D176" s="153">
        <v>-1.1602424848094708</v>
      </c>
      <c r="E176" s="153">
        <v>306.05518000000001</v>
      </c>
      <c r="F176" s="159">
        <v>0.17587493552832378</v>
      </c>
      <c r="H176" s="8"/>
      <c r="I176" s="49"/>
      <c r="J176" s="50"/>
      <c r="K176" s="52"/>
      <c r="L176" s="50"/>
    </row>
    <row r="177" spans="2:12" s="4" customFormat="1" x14ac:dyDescent="0.25">
      <c r="B177" s="48" t="s">
        <v>1156</v>
      </c>
      <c r="C177" s="153">
        <v>-376.71540999999979</v>
      </c>
      <c r="D177" s="153">
        <v>-0.16151519041140872</v>
      </c>
      <c r="E177" s="153">
        <v>141.23445000000001</v>
      </c>
      <c r="F177" s="159">
        <v>8.11605272883415E-2</v>
      </c>
      <c r="H177" s="8"/>
      <c r="I177" s="49"/>
      <c r="J177" s="50"/>
      <c r="K177" s="52"/>
      <c r="L177" s="50"/>
    </row>
    <row r="178" spans="2:12" s="4" customFormat="1" x14ac:dyDescent="0.25">
      <c r="B178" s="48" t="s">
        <v>1159</v>
      </c>
      <c r="C178" s="153">
        <v>8.2804999999998472</v>
      </c>
      <c r="D178" s="153">
        <v>3.5502304888500474E-3</v>
      </c>
      <c r="E178" s="153">
        <v>81.627129999999994</v>
      </c>
      <c r="F178" s="159">
        <v>4.6907117292091252E-2</v>
      </c>
      <c r="H178" s="8"/>
      <c r="I178" s="49"/>
      <c r="J178" s="50"/>
      <c r="K178" s="52"/>
      <c r="L178" s="50"/>
    </row>
    <row r="179" spans="2:12" s="4" customFormat="1" x14ac:dyDescent="0.25">
      <c r="B179" s="48" t="s">
        <v>1155</v>
      </c>
      <c r="C179" s="153">
        <v>128.4642300000005</v>
      </c>
      <c r="D179" s="153">
        <v>5.5078512900507824E-2</v>
      </c>
      <c r="E179" s="153">
        <v>31.3124</v>
      </c>
      <c r="F179" s="159">
        <v>1.7993704047868375E-2</v>
      </c>
      <c r="H179" s="8"/>
      <c r="I179" s="49"/>
      <c r="J179" s="50"/>
      <c r="K179" s="52"/>
      <c r="L179" s="50"/>
    </row>
    <row r="180" spans="2:12" s="4" customFormat="1" x14ac:dyDescent="0.25">
      <c r="B180" s="48" t="s">
        <v>1154</v>
      </c>
      <c r="C180" s="153">
        <v>204.61279999999897</v>
      </c>
      <c r="D180" s="153">
        <v>8.7726900666504029E-2</v>
      </c>
      <c r="E180" s="153">
        <v>24.432009999999998</v>
      </c>
      <c r="F180" s="159">
        <v>1.4039880597927996E-2</v>
      </c>
      <c r="H180" s="8"/>
      <c r="I180" s="49"/>
      <c r="J180" s="50"/>
      <c r="K180" s="52"/>
      <c r="L180" s="50"/>
    </row>
    <row r="181" spans="2:12" s="4" customFormat="1" x14ac:dyDescent="0.25">
      <c r="B181" s="48" t="s">
        <v>1152</v>
      </c>
      <c r="C181" s="153">
        <v>203.38779999999679</v>
      </c>
      <c r="D181" s="153">
        <v>8.7201686929549854E-2</v>
      </c>
      <c r="E181" s="153">
        <v>17.974589999999999</v>
      </c>
      <c r="F181" s="159">
        <v>1.0329117309493185E-2</v>
      </c>
      <c r="H181" s="8"/>
      <c r="I181" s="49"/>
      <c r="J181" s="50"/>
      <c r="K181" s="52"/>
      <c r="L181" s="50"/>
    </row>
    <row r="182" spans="2:12" s="4" customFormat="1" x14ac:dyDescent="0.25">
      <c r="B182" s="48" t="s">
        <v>1158</v>
      </c>
      <c r="C182" s="153">
        <v>-1980.3115299999999</v>
      </c>
      <c r="D182" s="153">
        <v>-0.84905046449217003</v>
      </c>
      <c r="E182" s="153">
        <v>-1035.88463</v>
      </c>
      <c r="F182" s="159">
        <v>-0.59527220717529283</v>
      </c>
      <c r="H182" s="8"/>
      <c r="I182" s="49"/>
      <c r="J182" s="50"/>
      <c r="K182" s="52"/>
      <c r="L182" s="50"/>
    </row>
    <row r="183" spans="2:12" s="4" customFormat="1" x14ac:dyDescent="0.25">
      <c r="B183" s="48" t="s">
        <v>1292</v>
      </c>
      <c r="C183" s="153">
        <v>0.26584999999977299</v>
      </c>
      <c r="D183" s="153">
        <v>1.1398209956645089E-4</v>
      </c>
      <c r="E183" s="153">
        <v>-3754.1656800000001</v>
      </c>
      <c r="F183" s="159">
        <v>-2.1573353110136733</v>
      </c>
      <c r="H183" s="8"/>
      <c r="I183" s="49"/>
      <c r="J183" s="50"/>
      <c r="K183" s="52"/>
      <c r="L183" s="50"/>
    </row>
    <row r="184" spans="2:12" s="4" customFormat="1" x14ac:dyDescent="0.25">
      <c r="B184" s="48"/>
      <c r="C184" s="153"/>
      <c r="D184" s="153"/>
      <c r="E184" s="153"/>
      <c r="F184" s="159"/>
      <c r="H184" s="8"/>
      <c r="I184" s="49"/>
      <c r="J184" s="50"/>
      <c r="K184" s="52"/>
      <c r="L184" s="50"/>
    </row>
    <row r="185" spans="2:12" s="5" customFormat="1" x14ac:dyDescent="0.25">
      <c r="B185" s="155" t="s">
        <v>1162</v>
      </c>
      <c r="C185" s="161">
        <v>233238.37779000029</v>
      </c>
      <c r="D185" s="160">
        <v>100</v>
      </c>
      <c r="E185" s="161">
        <v>174018.64517</v>
      </c>
      <c r="F185" s="162">
        <v>100</v>
      </c>
      <c r="H185" s="175"/>
      <c r="I185" s="156"/>
      <c r="J185" s="157"/>
      <c r="K185" s="158"/>
      <c r="L185" s="157"/>
    </row>
    <row r="186" spans="2:12" s="4" customFormat="1" x14ac:dyDescent="0.25">
      <c r="B186" s="8"/>
      <c r="C186" s="153"/>
      <c r="D186" s="153"/>
      <c r="E186" s="153"/>
      <c r="F186" s="153"/>
      <c r="H186" s="8"/>
      <c r="I186" s="49"/>
      <c r="J186" s="50"/>
      <c r="K186" s="52"/>
      <c r="L186" s="50"/>
    </row>
    <row r="187" spans="2:12" s="4" customFormat="1" x14ac:dyDescent="0.25">
      <c r="B187" s="154" t="s">
        <v>1143</v>
      </c>
      <c r="C187" s="164">
        <v>133530.54453000007</v>
      </c>
      <c r="D187" s="163">
        <v>57.250674522452016</v>
      </c>
      <c r="E187" s="164">
        <v>107983.71479</v>
      </c>
      <c r="F187" s="174">
        <v>62.052956845233432</v>
      </c>
      <c r="H187" s="8"/>
      <c r="I187" s="49"/>
      <c r="J187" s="50"/>
      <c r="K187" s="52"/>
      <c r="L187" s="50"/>
    </row>
    <row r="188" spans="2:12" s="4" customFormat="1" x14ac:dyDescent="0.25">
      <c r="B188" s="48" t="s">
        <v>1153</v>
      </c>
      <c r="C188" s="153">
        <v>101463.24279000005</v>
      </c>
      <c r="D188" s="153">
        <v>43.501950129902731</v>
      </c>
      <c r="E188" s="153">
        <v>68454.075929999992</v>
      </c>
      <c r="F188" s="159">
        <v>39.337207724566944</v>
      </c>
      <c r="H188" s="8"/>
      <c r="I188" s="49"/>
      <c r="J188" s="50"/>
      <c r="K188" s="52"/>
      <c r="L188" s="50"/>
    </row>
    <row r="189" spans="2:12" s="4" customFormat="1" x14ac:dyDescent="0.25">
      <c r="B189" s="48" t="s">
        <v>1161</v>
      </c>
      <c r="C189" s="153">
        <v>-1755.4095300000336</v>
      </c>
      <c r="D189" s="153">
        <v>-0.75262465235482956</v>
      </c>
      <c r="E189" s="153">
        <v>-2419.1455500000002</v>
      </c>
      <c r="F189" s="159">
        <v>-1.3901645698003915</v>
      </c>
      <c r="H189" s="8"/>
      <c r="I189" s="49"/>
      <c r="J189" s="50"/>
      <c r="K189" s="52"/>
      <c r="L189" s="50"/>
    </row>
    <row r="190" spans="2:12" s="5" customFormat="1" x14ac:dyDescent="0.25">
      <c r="B190" s="166" t="s">
        <v>364</v>
      </c>
      <c r="C190" s="167">
        <v>2.0372681319713593E-10</v>
      </c>
      <c r="D190" s="167">
        <v>8.2489570729649131E-14</v>
      </c>
      <c r="E190" s="167">
        <v>1.3642420526593924E-11</v>
      </c>
      <c r="F190" s="168">
        <v>1.532107773982716E-14</v>
      </c>
      <c r="H190" s="175"/>
      <c r="I190" s="156"/>
      <c r="J190" s="157"/>
      <c r="K190" s="158"/>
      <c r="L190" s="157"/>
    </row>
    <row r="191" spans="2:12" s="5" customFormat="1" x14ac:dyDescent="0.25">
      <c r="B191" s="175"/>
      <c r="C191" s="165"/>
      <c r="D191" s="165"/>
      <c r="E191" s="165"/>
      <c r="F191" s="165"/>
      <c r="H191" s="175"/>
      <c r="I191" s="156"/>
      <c r="J191" s="157"/>
      <c r="K191" s="158"/>
      <c r="L191" s="157"/>
    </row>
    <row r="192" spans="2:12" s="5" customFormat="1" x14ac:dyDescent="0.25">
      <c r="B192" s="175"/>
      <c r="C192" s="165"/>
      <c r="D192" s="165"/>
      <c r="E192" s="165"/>
      <c r="F192" s="165"/>
      <c r="H192" s="175"/>
      <c r="I192" s="156"/>
      <c r="J192" s="157"/>
      <c r="K192" s="158"/>
      <c r="L192" s="157"/>
    </row>
    <row r="193" spans="2:12" s="4" customFormat="1" x14ac:dyDescent="0.25">
      <c r="B193" s="8"/>
      <c r="C193" s="49"/>
      <c r="D193" s="50"/>
      <c r="E193" s="51"/>
      <c r="F193" s="50"/>
      <c r="H193" s="8"/>
      <c r="I193" s="49"/>
      <c r="J193" s="50"/>
      <c r="K193" s="52"/>
      <c r="L193" s="50"/>
    </row>
    <row r="194" spans="2:12" s="5" customFormat="1" x14ac:dyDescent="0.25">
      <c r="B194" s="40" t="s">
        <v>729</v>
      </c>
      <c r="C194" s="92"/>
      <c r="D194" s="40"/>
      <c r="E194" s="40"/>
      <c r="F194" s="40"/>
      <c r="H194" s="40"/>
      <c r="I194" s="92"/>
      <c r="J194" s="40"/>
      <c r="K194" s="40"/>
      <c r="L194" s="40"/>
    </row>
    <row r="195" spans="2:12" s="40" customFormat="1" x14ac:dyDescent="0.25">
      <c r="B195" s="40" t="s">
        <v>1222</v>
      </c>
      <c r="C195" s="92"/>
      <c r="I195" s="92"/>
    </row>
    <row r="196" spans="2:12" s="40" customFormat="1" x14ac:dyDescent="0.25">
      <c r="B196" s="40" t="s">
        <v>1228</v>
      </c>
      <c r="C196" s="92"/>
      <c r="I196" s="92"/>
    </row>
    <row r="197" spans="2:12" x14ac:dyDescent="0.25">
      <c r="B197" s="42" t="s">
        <v>1225</v>
      </c>
    </row>
    <row r="198" spans="2:12" x14ac:dyDescent="0.25">
      <c r="B198" s="42" t="s">
        <v>1226</v>
      </c>
    </row>
    <row r="199" spans="2:12" x14ac:dyDescent="0.25">
      <c r="B199" s="42" t="s">
        <v>1227</v>
      </c>
    </row>
    <row r="200" spans="2:12" x14ac:dyDescent="0.25">
      <c r="B200" s="40" t="s">
        <v>1169</v>
      </c>
    </row>
    <row r="201" spans="2:12" x14ac:dyDescent="0.25">
      <c r="B201" s="42" t="s">
        <v>1287</v>
      </c>
    </row>
    <row r="202" spans="2:12" x14ac:dyDescent="0.25">
      <c r="B202" s="42" t="s">
        <v>1234</v>
      </c>
    </row>
    <row r="209" s="42" customFormat="1" x14ac:dyDescent="0.25"/>
    <row r="210" s="42" customFormat="1" x14ac:dyDescent="0.25"/>
    <row r="211" s="42" customFormat="1" x14ac:dyDescent="0.25"/>
    <row r="212" s="42" customFormat="1" x14ac:dyDescent="0.25"/>
    <row r="213" s="42" customFormat="1" x14ac:dyDescent="0.25"/>
    <row r="214" s="42" customFormat="1" x14ac:dyDescent="0.25"/>
    <row r="215" s="42" customFormat="1" x14ac:dyDescent="0.25"/>
    <row r="216" s="42" customFormat="1" x14ac:dyDescent="0.25"/>
    <row r="217" s="42" customFormat="1" x14ac:dyDescent="0.25"/>
    <row r="218" s="42" customFormat="1" x14ac:dyDescent="0.25"/>
    <row r="219" s="42" customFormat="1" x14ac:dyDescent="0.25"/>
    <row r="220" s="42" customFormat="1" x14ac:dyDescent="0.25"/>
    <row r="221" s="42" customFormat="1" x14ac:dyDescent="0.25"/>
    <row r="222" s="42" customFormat="1" x14ac:dyDescent="0.25"/>
    <row r="223" s="42" customFormat="1" x14ac:dyDescent="0.25"/>
    <row r="224" s="42" customFormat="1" x14ac:dyDescent="0.25"/>
    <row r="225" s="42" customFormat="1" x14ac:dyDescent="0.25"/>
    <row r="226" s="42" customFormat="1" x14ac:dyDescent="0.25"/>
    <row r="227" s="42" customFormat="1" x14ac:dyDescent="0.25"/>
    <row r="228" s="42" customFormat="1" x14ac:dyDescent="0.25"/>
    <row r="229" s="42" customFormat="1" x14ac:dyDescent="0.25"/>
    <row r="230" s="42" customFormat="1" x14ac:dyDescent="0.25"/>
    <row r="231" s="42" customFormat="1" x14ac:dyDescent="0.25"/>
    <row r="232" s="42" customFormat="1" x14ac:dyDescent="0.25"/>
    <row r="233" s="42" customFormat="1" x14ac:dyDescent="0.25"/>
    <row r="234" s="42" customFormat="1" x14ac:dyDescent="0.25"/>
    <row r="235" s="42" customFormat="1" x14ac:dyDescent="0.25"/>
    <row r="236" s="42" customFormat="1" x14ac:dyDescent="0.25"/>
    <row r="237" s="42" customFormat="1" x14ac:dyDescent="0.25"/>
    <row r="238" s="42" customFormat="1" x14ac:dyDescent="0.25"/>
    <row r="239" s="42" customFormat="1" x14ac:dyDescent="0.25"/>
    <row r="240" s="42" customFormat="1" x14ac:dyDescent="0.25"/>
    <row r="241" s="42" customFormat="1" x14ac:dyDescent="0.25"/>
    <row r="242" s="42" customFormat="1" x14ac:dyDescent="0.25"/>
    <row r="243" s="42" customFormat="1" x14ac:dyDescent="0.25"/>
    <row r="244" s="42" customFormat="1" x14ac:dyDescent="0.25"/>
    <row r="245" s="42" customFormat="1" x14ac:dyDescent="0.25"/>
    <row r="246" s="42" customFormat="1" x14ac:dyDescent="0.25"/>
    <row r="247" s="42" customFormat="1" x14ac:dyDescent="0.25"/>
    <row r="248" s="42" customFormat="1" x14ac:dyDescent="0.25"/>
    <row r="249" s="42" customFormat="1" x14ac:dyDescent="0.25"/>
    <row r="250" s="42" customFormat="1" x14ac:dyDescent="0.25"/>
    <row r="251" s="42" customFormat="1" x14ac:dyDescent="0.25"/>
    <row r="252" s="42" customFormat="1" x14ac:dyDescent="0.25"/>
    <row r="253" s="42" customFormat="1" x14ac:dyDescent="0.25"/>
    <row r="254" s="42" customFormat="1" x14ac:dyDescent="0.25"/>
    <row r="255" s="42" customFormat="1" x14ac:dyDescent="0.25"/>
    <row r="256" s="42" customFormat="1" x14ac:dyDescent="0.25"/>
    <row r="257" s="42" customFormat="1" x14ac:dyDescent="0.25"/>
    <row r="258" s="42" customFormat="1" x14ac:dyDescent="0.25"/>
    <row r="259" s="42" customFormat="1" x14ac:dyDescent="0.25"/>
    <row r="260" s="42" customFormat="1" x14ac:dyDescent="0.25"/>
    <row r="261" s="42" customFormat="1" x14ac:dyDescent="0.25"/>
    <row r="262" s="42" customFormat="1" x14ac:dyDescent="0.25"/>
    <row r="263" s="42" customFormat="1" x14ac:dyDescent="0.25"/>
    <row r="264" s="42" customFormat="1" x14ac:dyDescent="0.25"/>
    <row r="265" s="42" customFormat="1" x14ac:dyDescent="0.25"/>
    <row r="266" s="42" customFormat="1" x14ac:dyDescent="0.25"/>
    <row r="267" s="42" customFormat="1" x14ac:dyDescent="0.25"/>
    <row r="268" s="42" customFormat="1" x14ac:dyDescent="0.25"/>
    <row r="269" s="42" customFormat="1" x14ac:dyDescent="0.25"/>
    <row r="270" s="42" customFormat="1" x14ac:dyDescent="0.25"/>
    <row r="271" s="42" customFormat="1" x14ac:dyDescent="0.25"/>
    <row r="272" s="42" customFormat="1" x14ac:dyDescent="0.25"/>
    <row r="273" s="42" customFormat="1" x14ac:dyDescent="0.25"/>
    <row r="274" s="42" customFormat="1" x14ac:dyDescent="0.25"/>
    <row r="275" s="42" customFormat="1" x14ac:dyDescent="0.25"/>
    <row r="276" s="42" customFormat="1" x14ac:dyDescent="0.25"/>
    <row r="277" s="42" customFormat="1" x14ac:dyDescent="0.25"/>
    <row r="278" s="42" customFormat="1" x14ac:dyDescent="0.25"/>
    <row r="279" s="42" customFormat="1" x14ac:dyDescent="0.25"/>
    <row r="280" s="42" customFormat="1" x14ac:dyDescent="0.25"/>
    <row r="281" s="42" customFormat="1" x14ac:dyDescent="0.25"/>
    <row r="282" s="42" customFormat="1" x14ac:dyDescent="0.25"/>
    <row r="283" s="42" customFormat="1" x14ac:dyDescent="0.25"/>
    <row r="284" s="42" customFormat="1" x14ac:dyDescent="0.25"/>
    <row r="285" s="42" customFormat="1" x14ac:dyDescent="0.25"/>
    <row r="286" s="42" customFormat="1" x14ac:dyDescent="0.25"/>
    <row r="287" s="42" customFormat="1" x14ac:dyDescent="0.25"/>
    <row r="288" s="42" customFormat="1" x14ac:dyDescent="0.25"/>
    <row r="289" s="42" customFormat="1" x14ac:dyDescent="0.25"/>
    <row r="290" s="42" customFormat="1" x14ac:dyDescent="0.25"/>
    <row r="291" s="42" customFormat="1" x14ac:dyDescent="0.25"/>
    <row r="292" s="42" customFormat="1" x14ac:dyDescent="0.25"/>
    <row r="293" s="42" customFormat="1" x14ac:dyDescent="0.25"/>
    <row r="294" s="42" customFormat="1" x14ac:dyDescent="0.25"/>
    <row r="295" s="42" customFormat="1" x14ac:dyDescent="0.25"/>
    <row r="296" s="42" customFormat="1" x14ac:dyDescent="0.25"/>
    <row r="297" s="42" customFormat="1" x14ac:dyDescent="0.25"/>
  </sheetData>
  <sortState xmlns:xlrd2="http://schemas.microsoft.com/office/spreadsheetml/2017/richdata2" ref="B160:F183">
    <sortCondition descending="1" ref="F160:F183"/>
  </sortState>
  <customSheetViews>
    <customSheetView guid="{CFED1871-9B9D-472F-82C9-C68C06036B2E}" scale="75" showGridLines="0" topLeftCell="G287">
      <selection activeCell="F14" sqref="F13:F14"/>
      <pageMargins left="0.7" right="0.7" top="0.75" bottom="0.75" header="0.3" footer="0.3"/>
      <pageSetup orientation="portrait" horizontalDpi="4294967294" verticalDpi="4294967294" r:id="rId1"/>
    </customSheetView>
  </customSheetViews>
  <mergeCells count="18">
    <mergeCell ref="B7:F8"/>
    <mergeCell ref="H7:L8"/>
    <mergeCell ref="B9:B10"/>
    <mergeCell ref="H9:H10"/>
    <mergeCell ref="B44:F45"/>
    <mergeCell ref="H44:L45"/>
    <mergeCell ref="B157:B158"/>
    <mergeCell ref="B46:B47"/>
    <mergeCell ref="H46:H47"/>
    <mergeCell ref="B81:F82"/>
    <mergeCell ref="H81:L82"/>
    <mergeCell ref="B83:B84"/>
    <mergeCell ref="H83:H84"/>
    <mergeCell ref="B118:F119"/>
    <mergeCell ref="H118:L119"/>
    <mergeCell ref="B120:B121"/>
    <mergeCell ref="H120:H121"/>
    <mergeCell ref="B155:F156"/>
  </mergeCells>
  <pageMargins left="0.7" right="0.7" top="0.75" bottom="0.75" header="0.3" footer="0.3"/>
  <pageSetup orientation="portrait" horizontalDpi="4294967294" verticalDpi="4294967294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1"/>
  <dimension ref="C33:AK1121"/>
  <sheetViews>
    <sheetView showGridLines="0" zoomScale="70" zoomScaleNormal="70" workbookViewId="0">
      <selection activeCell="C28" sqref="C28"/>
    </sheetView>
  </sheetViews>
  <sheetFormatPr defaultColWidth="11.44140625" defaultRowHeight="13.8" x14ac:dyDescent="0.25"/>
  <cols>
    <col min="1" max="1" width="11.44140625" style="84"/>
    <col min="2" max="2" width="11" style="84" customWidth="1"/>
    <col min="3" max="7" width="11.44140625" style="84"/>
    <col min="8" max="8" width="10.21875" style="84" customWidth="1"/>
    <col min="9" max="11" width="11.44140625" style="84"/>
    <col min="12" max="12" width="10.21875" style="84" customWidth="1"/>
    <col min="13" max="13" width="5.21875" style="84" customWidth="1"/>
    <col min="14" max="36" width="11.44140625" style="84"/>
    <col min="37" max="37" width="13.21875" style="84" bestFit="1" customWidth="1"/>
    <col min="38" max="16384" width="11.44140625" style="84"/>
  </cols>
  <sheetData>
    <row r="33" spans="3:37" x14ac:dyDescent="0.25">
      <c r="C33" s="84" t="s">
        <v>960</v>
      </c>
    </row>
    <row r="44" spans="3:37" x14ac:dyDescent="0.25">
      <c r="AK44" s="84">
        <v>0</v>
      </c>
    </row>
    <row r="116" spans="3:3" x14ac:dyDescent="0.25">
      <c r="C116" s="84" t="s">
        <v>991</v>
      </c>
    </row>
    <row r="871" s="84" customFormat="1" x14ac:dyDescent="0.25"/>
    <row r="1072" s="84" customFormat="1" x14ac:dyDescent="0.25"/>
    <row r="1121" s="84" customFormat="1" x14ac:dyDescent="0.25"/>
  </sheetData>
  <customSheetViews>
    <customSheetView guid="{CFED1871-9B9D-472F-82C9-C68C06036B2E}" scale="75" showGridLines="0">
      <selection activeCell="F14" sqref="F13:F14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/>
  <dimension ref="A2:CT273"/>
  <sheetViews>
    <sheetView showGridLines="0" topLeftCell="X1" zoomScale="85" zoomScaleNormal="85" workbookViewId="0">
      <selection activeCell="AA8" sqref="AA8"/>
    </sheetView>
  </sheetViews>
  <sheetFormatPr defaultColWidth="11.44140625" defaultRowHeight="13.8" x14ac:dyDescent="0.25"/>
  <cols>
    <col min="1" max="1" width="2.77734375" style="84" customWidth="1"/>
    <col min="2" max="2" width="15.21875" style="84" customWidth="1"/>
    <col min="3" max="3" width="79.77734375" style="84" customWidth="1"/>
    <col min="4" max="4" width="28" style="117" customWidth="1"/>
    <col min="5" max="5" width="25.77734375" style="119" customWidth="1"/>
    <col min="6" max="6" width="25.21875" style="84" customWidth="1"/>
    <col min="7" max="7" width="25" style="84" customWidth="1"/>
    <col min="8" max="8" width="27.44140625" style="119" customWidth="1"/>
    <col min="9" max="9" width="20.77734375" style="119" customWidth="1"/>
    <col min="10" max="10" width="24.21875" style="119" customWidth="1"/>
    <col min="11" max="11" width="20.44140625" style="84" customWidth="1"/>
    <col min="12" max="12" width="23" style="84" customWidth="1"/>
    <col min="13" max="13" width="33.21875" style="84" customWidth="1"/>
    <col min="14" max="14" width="27.21875" style="84" customWidth="1"/>
    <col min="15" max="17" width="20.77734375" style="84" customWidth="1"/>
    <col min="18" max="18" width="27.44140625" style="84" customWidth="1"/>
    <col min="19" max="19" width="21.21875" style="84" customWidth="1"/>
    <col min="20" max="20" width="21" style="84" customWidth="1"/>
    <col min="21" max="21" width="33.77734375" style="84" customWidth="1"/>
    <col min="22" max="22" width="19.21875" style="84" customWidth="1"/>
    <col min="23" max="23" width="27.44140625" style="84" customWidth="1"/>
    <col min="24" max="24" width="18.44140625" style="84" customWidth="1"/>
    <col min="25" max="25" width="22.44140625" style="84" customWidth="1"/>
    <col min="26" max="26" width="19.21875" style="84" customWidth="1"/>
    <col min="27" max="27" width="22.21875" style="84" customWidth="1"/>
    <col min="28" max="28" width="33.5546875" style="84" customWidth="1"/>
    <col min="29" max="29" width="22.21875" style="84" customWidth="1"/>
    <col min="30" max="30" width="27.44140625" style="84" customWidth="1"/>
    <col min="31" max="31" width="33.5546875" style="84" bestFit="1" customWidth="1"/>
    <col min="32" max="33" width="27.44140625" style="84" bestFit="1" customWidth="1"/>
    <col min="34" max="34" width="15.21875" style="84" bestFit="1" customWidth="1"/>
    <col min="35" max="36" width="31.5546875" style="84" bestFit="1" customWidth="1"/>
    <col min="37" max="37" width="11.44140625" style="84"/>
    <col min="38" max="38" width="22.21875" style="60" customWidth="1"/>
    <col min="39" max="16384" width="11.44140625" style="84"/>
  </cols>
  <sheetData>
    <row r="2" spans="1:98" s="1" customFormat="1" x14ac:dyDescent="0.25">
      <c r="A2" s="221"/>
      <c r="B2" s="10" t="s">
        <v>1220</v>
      </c>
      <c r="C2" s="20"/>
      <c r="D2" s="108"/>
      <c r="E2" s="107"/>
      <c r="F2" s="7"/>
      <c r="G2" s="7"/>
      <c r="H2" s="149"/>
      <c r="I2" s="107"/>
      <c r="J2" s="107"/>
      <c r="K2" s="7"/>
      <c r="L2" s="7"/>
      <c r="M2" s="7"/>
      <c r="N2" s="7"/>
      <c r="O2" s="7"/>
      <c r="P2" s="7"/>
      <c r="AL2" s="331"/>
    </row>
    <row r="3" spans="1:98" s="1" customFormat="1" x14ac:dyDescent="0.25">
      <c r="A3" s="221"/>
      <c r="B3" s="10" t="s">
        <v>1166</v>
      </c>
      <c r="C3" s="20"/>
      <c r="D3" s="108"/>
      <c r="E3" s="107"/>
      <c r="F3" s="7"/>
      <c r="G3" s="7"/>
      <c r="H3" s="107"/>
      <c r="I3" s="107"/>
      <c r="J3" s="107"/>
      <c r="K3" s="7"/>
      <c r="L3" s="7"/>
      <c r="M3" s="7"/>
      <c r="N3" s="7"/>
      <c r="O3" s="7"/>
      <c r="P3" s="7"/>
      <c r="AL3" s="331"/>
    </row>
    <row r="4" spans="1:98" s="1" customFormat="1" x14ac:dyDescent="0.25">
      <c r="A4" s="44"/>
      <c r="B4" s="44">
        <v>44377</v>
      </c>
      <c r="C4" s="20"/>
      <c r="D4" s="108"/>
      <c r="E4" s="108"/>
      <c r="F4" s="7"/>
      <c r="G4" s="7"/>
      <c r="H4" s="138"/>
      <c r="I4" s="107"/>
      <c r="J4" s="107"/>
      <c r="K4" s="7"/>
      <c r="L4" s="7"/>
      <c r="M4" s="7"/>
      <c r="N4" s="7"/>
      <c r="O4" s="7"/>
      <c r="P4" s="7"/>
      <c r="AL4" s="331"/>
    </row>
    <row r="5" spans="1:98" s="1" customFormat="1" x14ac:dyDescent="0.25">
      <c r="A5" s="221"/>
      <c r="B5" s="10" t="s">
        <v>9</v>
      </c>
      <c r="C5" s="20"/>
      <c r="D5" s="108"/>
      <c r="E5" s="107"/>
      <c r="F5" s="7"/>
      <c r="G5" s="7"/>
      <c r="H5" s="107"/>
      <c r="I5" s="107"/>
      <c r="J5" s="107"/>
      <c r="K5" s="7"/>
      <c r="L5" s="7"/>
      <c r="M5" s="7"/>
      <c r="N5" s="24"/>
      <c r="O5" s="7"/>
      <c r="P5" s="7"/>
      <c r="AL5" s="331"/>
    </row>
    <row r="6" spans="1:98" s="1" customFormat="1" ht="15" customHeight="1" x14ac:dyDescent="0.25">
      <c r="A6" s="186"/>
      <c r="B6" s="112"/>
      <c r="C6" s="58"/>
      <c r="D6" s="103"/>
      <c r="E6" s="103"/>
      <c r="F6" s="103"/>
      <c r="G6" s="103"/>
      <c r="H6" s="103"/>
      <c r="I6" s="103"/>
      <c r="J6" s="103"/>
      <c r="K6" s="102"/>
      <c r="L6" s="102"/>
      <c r="M6" s="102"/>
      <c r="N6" s="102"/>
      <c r="O6" s="103"/>
      <c r="P6" s="113"/>
      <c r="Q6" s="113"/>
      <c r="R6" s="113"/>
      <c r="S6" s="113"/>
      <c r="T6" s="113"/>
      <c r="U6" s="113"/>
      <c r="V6" s="93"/>
      <c r="W6" s="113"/>
      <c r="X6" s="113"/>
      <c r="Y6" s="93"/>
      <c r="Z6" s="113"/>
      <c r="AA6" s="93"/>
      <c r="AB6" s="113"/>
      <c r="AC6" s="93"/>
      <c r="AD6" s="113"/>
      <c r="AE6" s="113"/>
      <c r="AF6" s="581" t="s">
        <v>1229</v>
      </c>
      <c r="AG6" s="582"/>
      <c r="AH6" s="582"/>
      <c r="AI6" s="583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1" customFormat="1" ht="15" customHeight="1" x14ac:dyDescent="0.25">
      <c r="A7" s="186"/>
      <c r="B7" s="112"/>
      <c r="C7" s="58"/>
      <c r="D7" s="103"/>
      <c r="E7" s="103"/>
      <c r="F7" s="103"/>
      <c r="G7" s="103"/>
      <c r="H7" s="103"/>
      <c r="I7" s="103"/>
      <c r="J7" s="103"/>
      <c r="K7" s="102"/>
      <c r="L7" s="102"/>
      <c r="M7" s="102"/>
      <c r="N7" s="102"/>
      <c r="O7" s="103"/>
      <c r="P7" s="113"/>
      <c r="Q7" s="113"/>
      <c r="R7" s="113"/>
      <c r="S7" s="113"/>
      <c r="T7" s="113"/>
      <c r="U7" s="113"/>
      <c r="V7" s="93"/>
      <c r="W7" s="113"/>
      <c r="X7" s="113"/>
      <c r="Y7" s="93"/>
      <c r="Z7" s="113"/>
      <c r="AA7" s="93"/>
      <c r="AB7" s="113"/>
      <c r="AC7" s="93"/>
      <c r="AD7" s="113"/>
      <c r="AE7" s="113"/>
      <c r="AF7" s="563"/>
      <c r="AG7" s="563"/>
      <c r="AH7" s="563"/>
      <c r="AI7" s="564"/>
      <c r="AJ7" s="3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</row>
    <row r="8" spans="1:98" s="343" customFormat="1" ht="48.75" customHeight="1" x14ac:dyDescent="0.3">
      <c r="A8" s="540"/>
      <c r="B8" s="345" t="s">
        <v>10</v>
      </c>
      <c r="C8" s="346" t="s">
        <v>11</v>
      </c>
      <c r="D8" s="347" t="s">
        <v>1139</v>
      </c>
      <c r="E8" s="324" t="s">
        <v>1140</v>
      </c>
      <c r="F8" s="324" t="s">
        <v>1141</v>
      </c>
      <c r="G8" s="324" t="s">
        <v>1142</v>
      </c>
      <c r="H8" s="348" t="s">
        <v>1143</v>
      </c>
      <c r="I8" s="324" t="s">
        <v>1144</v>
      </c>
      <c r="J8" s="324" t="s">
        <v>1145</v>
      </c>
      <c r="K8" s="340" t="s">
        <v>1150</v>
      </c>
      <c r="L8" s="341" t="s">
        <v>1213</v>
      </c>
      <c r="M8" s="341" t="s">
        <v>1147</v>
      </c>
      <c r="N8" s="340" t="s">
        <v>1148</v>
      </c>
      <c r="O8" s="324" t="s">
        <v>1151</v>
      </c>
      <c r="P8" s="324" t="s">
        <v>1149</v>
      </c>
      <c r="Q8" s="324" t="s">
        <v>1146</v>
      </c>
      <c r="R8" s="348" t="s">
        <v>1153</v>
      </c>
      <c r="S8" s="324" t="s">
        <v>1152</v>
      </c>
      <c r="T8" s="324" t="s">
        <v>1154</v>
      </c>
      <c r="U8" s="324" t="s">
        <v>1155</v>
      </c>
      <c r="V8" s="341" t="s">
        <v>1156</v>
      </c>
      <c r="W8" s="324" t="s">
        <v>1157</v>
      </c>
      <c r="X8" s="324" t="s">
        <v>1158</v>
      </c>
      <c r="Y8" s="344" t="s">
        <v>1292</v>
      </c>
      <c r="Z8" s="324" t="s">
        <v>1159</v>
      </c>
      <c r="AA8" s="344" t="s">
        <v>1884</v>
      </c>
      <c r="AB8" s="324" t="s">
        <v>1880</v>
      </c>
      <c r="AC8" s="344" t="s">
        <v>1294</v>
      </c>
      <c r="AD8" s="348" t="s">
        <v>1161</v>
      </c>
      <c r="AE8" s="348" t="s">
        <v>1162</v>
      </c>
      <c r="AF8" s="340" t="s">
        <v>1163</v>
      </c>
      <c r="AG8" s="341" t="s">
        <v>1164</v>
      </c>
      <c r="AH8" s="342" t="s">
        <v>1165</v>
      </c>
      <c r="AI8" s="533" t="s">
        <v>1862</v>
      </c>
      <c r="AJ8" s="338" t="s">
        <v>1230</v>
      </c>
    </row>
    <row r="9" spans="1:98" s="14" customFormat="1" x14ac:dyDescent="0.25">
      <c r="A9" s="13"/>
      <c r="B9" s="13"/>
      <c r="C9" s="25" t="s">
        <v>3</v>
      </c>
      <c r="D9" s="93">
        <v>3713750.2301299996</v>
      </c>
      <c r="E9" s="93">
        <v>4316582.0506899999</v>
      </c>
      <c r="F9" s="93">
        <v>7396875.9595599994</v>
      </c>
      <c r="G9" s="93">
        <v>3576371.3576799999</v>
      </c>
      <c r="H9" s="93">
        <v>19003579.59805999</v>
      </c>
      <c r="I9" s="93">
        <v>1220060.1815499996</v>
      </c>
      <c r="J9" s="93">
        <v>2407851.9011299997</v>
      </c>
      <c r="K9" s="93">
        <v>218660.02100000001</v>
      </c>
      <c r="L9" s="93">
        <v>1955926.1176700003</v>
      </c>
      <c r="M9" s="93">
        <v>649386.40535999986</v>
      </c>
      <c r="N9" s="93">
        <v>2494552.7961600004</v>
      </c>
      <c r="O9" s="93">
        <v>369268.89966000005</v>
      </c>
      <c r="P9" s="93">
        <v>537445.97407</v>
      </c>
      <c r="Q9" s="93">
        <v>587566.44977999991</v>
      </c>
      <c r="R9" s="93">
        <v>10440718.746379999</v>
      </c>
      <c r="S9" s="93">
        <v>429032.97001000016</v>
      </c>
      <c r="T9" s="93">
        <v>122734.27946000001</v>
      </c>
      <c r="U9" s="93">
        <v>31422.069029999995</v>
      </c>
      <c r="V9" s="93">
        <v>28740.946760000003</v>
      </c>
      <c r="W9" s="93">
        <v>99773.266109999982</v>
      </c>
      <c r="X9" s="93">
        <v>15237.69428</v>
      </c>
      <c r="Y9" s="93">
        <v>69159.570779999995</v>
      </c>
      <c r="Z9" s="93">
        <v>16261.272139999999</v>
      </c>
      <c r="AA9" s="93">
        <v>80220.609039999996</v>
      </c>
      <c r="AB9" s="93">
        <v>159666.62026</v>
      </c>
      <c r="AC9" s="93">
        <v>82607.684670000002</v>
      </c>
      <c r="AD9" s="93">
        <v>1134856.98254</v>
      </c>
      <c r="AE9" s="93">
        <v>30579155.326980006</v>
      </c>
      <c r="AF9" s="93">
        <v>2713212.8171600001</v>
      </c>
      <c r="AG9" s="93">
        <v>2634053.46979</v>
      </c>
      <c r="AH9" s="93">
        <v>0</v>
      </c>
      <c r="AI9" s="93">
        <v>231987.86449000001</v>
      </c>
      <c r="AJ9" s="425">
        <v>24999901.17554</v>
      </c>
      <c r="AL9" s="332"/>
    </row>
    <row r="10" spans="1:98" x14ac:dyDescent="0.25">
      <c r="A10" s="85"/>
      <c r="B10" s="85"/>
      <c r="C10" s="86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424"/>
      <c r="AL10" s="328"/>
    </row>
    <row r="11" spans="1:98" x14ac:dyDescent="0.25">
      <c r="A11" s="85"/>
      <c r="B11" s="85">
        <v>1401</v>
      </c>
      <c r="C11" s="86" t="s">
        <v>1033</v>
      </c>
      <c r="D11" s="94">
        <v>1879925.14949</v>
      </c>
      <c r="E11" s="94">
        <v>854544.17015000002</v>
      </c>
      <c r="F11" s="94">
        <v>2585539.13796</v>
      </c>
      <c r="G11" s="94">
        <v>2190177.6625899998</v>
      </c>
      <c r="H11" s="94">
        <v>7510186.1201899992</v>
      </c>
      <c r="I11" s="94">
        <v>548234.42593999999</v>
      </c>
      <c r="J11" s="94">
        <v>1725180.9220199999</v>
      </c>
      <c r="K11" s="94">
        <v>214960.43700000001</v>
      </c>
      <c r="L11" s="94">
        <v>86092.031310000006</v>
      </c>
      <c r="M11" s="94">
        <v>46445.537210000002</v>
      </c>
      <c r="N11" s="94">
        <v>1971076.31284</v>
      </c>
      <c r="O11" s="94">
        <v>83709.188909999997</v>
      </c>
      <c r="P11" s="94">
        <v>341401.01358000003</v>
      </c>
      <c r="Q11" s="94">
        <v>10.803280000000001</v>
      </c>
      <c r="R11" s="94">
        <v>5017110.6720899995</v>
      </c>
      <c r="S11" s="94">
        <v>311745.78558000003</v>
      </c>
      <c r="T11" s="94">
        <v>56329.67974</v>
      </c>
      <c r="U11" s="94">
        <v>12480.32547</v>
      </c>
      <c r="V11" s="94">
        <v>4004.0927999999999</v>
      </c>
      <c r="W11" s="94">
        <v>89425.308229999995</v>
      </c>
      <c r="X11" s="94">
        <v>818.51099999999997</v>
      </c>
      <c r="Y11" s="94">
        <v>0</v>
      </c>
      <c r="Z11" s="94">
        <v>5985.6200399999998</v>
      </c>
      <c r="AA11" s="94">
        <v>0</v>
      </c>
      <c r="AB11" s="94">
        <v>12394.6032</v>
      </c>
      <c r="AC11" s="94">
        <v>0</v>
      </c>
      <c r="AD11" s="94">
        <v>493183.92605999997</v>
      </c>
      <c r="AE11" s="94">
        <v>13020480.71834</v>
      </c>
      <c r="AF11" s="94">
        <v>2186036.7498400002</v>
      </c>
      <c r="AG11" s="94">
        <v>136541.66132000001</v>
      </c>
      <c r="AH11" s="94">
        <v>0</v>
      </c>
      <c r="AI11" s="94">
        <v>0</v>
      </c>
      <c r="AJ11" s="424">
        <v>10697902.307179999</v>
      </c>
      <c r="AL11" s="256"/>
    </row>
    <row r="12" spans="1:98" x14ac:dyDescent="0.25">
      <c r="A12" s="85"/>
      <c r="B12" s="85">
        <v>1402</v>
      </c>
      <c r="C12" s="86" t="s">
        <v>1333</v>
      </c>
      <c r="D12" s="94">
        <v>1309920.72887</v>
      </c>
      <c r="E12" s="94">
        <v>1693416.6107099999</v>
      </c>
      <c r="F12" s="94">
        <v>2189085.9258400002</v>
      </c>
      <c r="G12" s="94">
        <v>954382.18056999997</v>
      </c>
      <c r="H12" s="94">
        <v>6146805.4459899999</v>
      </c>
      <c r="I12" s="94">
        <v>464535.64185999997</v>
      </c>
      <c r="J12" s="94">
        <v>574613.46002</v>
      </c>
      <c r="K12" s="94">
        <v>0</v>
      </c>
      <c r="L12" s="94">
        <v>1608024.2784200001</v>
      </c>
      <c r="M12" s="94">
        <v>450141.24433999998</v>
      </c>
      <c r="N12" s="94">
        <v>296069.94416000001</v>
      </c>
      <c r="O12" s="94">
        <v>131393.55467000001</v>
      </c>
      <c r="P12" s="94">
        <v>153595.49059</v>
      </c>
      <c r="Q12" s="94">
        <v>285576.19939000002</v>
      </c>
      <c r="R12" s="94">
        <v>3963949.8134500002</v>
      </c>
      <c r="S12" s="94">
        <v>3804.0545000000002</v>
      </c>
      <c r="T12" s="94">
        <v>53888.416749999997</v>
      </c>
      <c r="U12" s="94">
        <v>7790.8279300000004</v>
      </c>
      <c r="V12" s="94">
        <v>16386.76053</v>
      </c>
      <c r="W12" s="94">
        <v>705.34299999999996</v>
      </c>
      <c r="X12" s="94">
        <v>12123.72171</v>
      </c>
      <c r="Y12" s="94">
        <v>3507.1469000000002</v>
      </c>
      <c r="Z12" s="94">
        <v>3956.7562600000001</v>
      </c>
      <c r="AA12" s="94">
        <v>0</v>
      </c>
      <c r="AB12" s="94">
        <v>36563.694409999996</v>
      </c>
      <c r="AC12" s="94">
        <v>0</v>
      </c>
      <c r="AD12" s="94">
        <v>138726.72198999999</v>
      </c>
      <c r="AE12" s="94">
        <v>10249481.981430002</v>
      </c>
      <c r="AF12" s="94">
        <v>296069.94416000001</v>
      </c>
      <c r="AG12" s="94">
        <v>2074552.2832900002</v>
      </c>
      <c r="AH12" s="94">
        <v>0</v>
      </c>
      <c r="AI12" s="94">
        <v>3507.1469000000002</v>
      </c>
      <c r="AJ12" s="424">
        <v>7875352.6070799995</v>
      </c>
    </row>
    <row r="13" spans="1:98" x14ac:dyDescent="0.25">
      <c r="A13" s="85"/>
      <c r="B13" s="85">
        <v>1403</v>
      </c>
      <c r="C13" s="86" t="s">
        <v>1032</v>
      </c>
      <c r="D13" s="94">
        <v>191174.14081000001</v>
      </c>
      <c r="E13" s="94">
        <v>477765.38020999997</v>
      </c>
      <c r="F13" s="94">
        <v>619944.59397000005</v>
      </c>
      <c r="G13" s="94">
        <v>235731.15706999999</v>
      </c>
      <c r="H13" s="94">
        <v>1524615.2720600001</v>
      </c>
      <c r="I13" s="94">
        <v>47028.829660000003</v>
      </c>
      <c r="J13" s="94">
        <v>65717.369940000004</v>
      </c>
      <c r="K13" s="94">
        <v>0</v>
      </c>
      <c r="L13" s="94">
        <v>0</v>
      </c>
      <c r="M13" s="94">
        <v>84539.782680000004</v>
      </c>
      <c r="N13" s="94">
        <v>106656.54605</v>
      </c>
      <c r="O13" s="94">
        <v>32450.170859999998</v>
      </c>
      <c r="P13" s="94">
        <v>18025.468430000001</v>
      </c>
      <c r="Q13" s="94">
        <v>25.913930000000001</v>
      </c>
      <c r="R13" s="94">
        <v>354444.08155</v>
      </c>
      <c r="S13" s="94">
        <v>19240.434260000002</v>
      </c>
      <c r="T13" s="94">
        <v>1030.99659</v>
      </c>
      <c r="U13" s="94">
        <v>26.72221</v>
      </c>
      <c r="V13" s="94">
        <v>52.022539999999999</v>
      </c>
      <c r="W13" s="94">
        <v>168.02600000000001</v>
      </c>
      <c r="X13" s="94">
        <v>0</v>
      </c>
      <c r="Y13" s="94">
        <v>0</v>
      </c>
      <c r="Z13" s="94">
        <v>1480.36787</v>
      </c>
      <c r="AA13" s="94">
        <v>0</v>
      </c>
      <c r="AB13" s="94">
        <v>4755.1028100000003</v>
      </c>
      <c r="AC13" s="94">
        <v>0</v>
      </c>
      <c r="AD13" s="94">
        <v>26753.672280000003</v>
      </c>
      <c r="AE13" s="94">
        <v>1905813.0258900002</v>
      </c>
      <c r="AF13" s="94">
        <v>106656.54605</v>
      </c>
      <c r="AG13" s="94">
        <v>84591.805220000009</v>
      </c>
      <c r="AH13" s="94">
        <v>0</v>
      </c>
      <c r="AI13" s="94">
        <v>0</v>
      </c>
      <c r="AJ13" s="424">
        <v>1714564.6746200004</v>
      </c>
    </row>
    <row r="14" spans="1:98" x14ac:dyDescent="0.25">
      <c r="A14" s="85"/>
      <c r="B14" s="85">
        <v>1404</v>
      </c>
      <c r="C14" s="86" t="s">
        <v>1339</v>
      </c>
      <c r="D14" s="94">
        <v>193963.80562999999</v>
      </c>
      <c r="E14" s="94">
        <v>6747.6385899999996</v>
      </c>
      <c r="F14" s="94">
        <v>940920.11424000002</v>
      </c>
      <c r="G14" s="94">
        <v>17483.8403</v>
      </c>
      <c r="H14" s="94">
        <v>1159115.39876</v>
      </c>
      <c r="I14" s="94">
        <v>5330.1338699999997</v>
      </c>
      <c r="J14" s="94">
        <v>0</v>
      </c>
      <c r="K14" s="94">
        <v>0</v>
      </c>
      <c r="L14" s="94">
        <v>0</v>
      </c>
      <c r="M14" s="94">
        <v>0</v>
      </c>
      <c r="N14" s="94">
        <v>3066.3195500000002</v>
      </c>
      <c r="O14" s="94">
        <v>55049.790710000001</v>
      </c>
      <c r="P14" s="94">
        <v>5637.2192999999997</v>
      </c>
      <c r="Q14" s="94">
        <v>263253.55015999998</v>
      </c>
      <c r="R14" s="94">
        <v>332337.01358999999</v>
      </c>
      <c r="S14" s="94">
        <v>62212.797500000001</v>
      </c>
      <c r="T14" s="94">
        <v>177.90369000000001</v>
      </c>
      <c r="U14" s="94">
        <v>5704.63904</v>
      </c>
      <c r="V14" s="94">
        <v>1210.4256700000001</v>
      </c>
      <c r="W14" s="94">
        <v>8421.8082799999993</v>
      </c>
      <c r="X14" s="94">
        <v>499.75445000000002</v>
      </c>
      <c r="Y14" s="94">
        <v>42951.029790000001</v>
      </c>
      <c r="Z14" s="94">
        <v>52.579140000000002</v>
      </c>
      <c r="AA14" s="94">
        <v>72254.951069999996</v>
      </c>
      <c r="AB14" s="94">
        <v>43631.163489999999</v>
      </c>
      <c r="AC14" s="94">
        <v>75601.608840000001</v>
      </c>
      <c r="AD14" s="94">
        <v>312718.66096000001</v>
      </c>
      <c r="AE14" s="94">
        <v>1804171.0733099999</v>
      </c>
      <c r="AF14" s="94">
        <v>3066.3195500000002</v>
      </c>
      <c r="AG14" s="94">
        <v>1210.4256700000001</v>
      </c>
      <c r="AH14" s="94">
        <v>0</v>
      </c>
      <c r="AI14" s="94">
        <v>190807.58970000001</v>
      </c>
      <c r="AJ14" s="424">
        <v>1609086.7383900003</v>
      </c>
    </row>
    <row r="15" spans="1:98" x14ac:dyDescent="0.25">
      <c r="A15" s="85"/>
      <c r="B15" s="85">
        <v>1408</v>
      </c>
      <c r="C15" s="86" t="s">
        <v>1342</v>
      </c>
      <c r="D15" s="94">
        <v>0</v>
      </c>
      <c r="E15" s="94">
        <v>41715.324950000002</v>
      </c>
      <c r="F15" s="94">
        <v>6180.2976399999998</v>
      </c>
      <c r="G15" s="94">
        <v>0</v>
      </c>
      <c r="H15" s="94">
        <v>47895.622589999999</v>
      </c>
      <c r="I15" s="94">
        <v>0</v>
      </c>
      <c r="J15" s="94">
        <v>0</v>
      </c>
      <c r="K15" s="94">
        <v>0</v>
      </c>
      <c r="L15" s="94">
        <v>0</v>
      </c>
      <c r="M15" s="94">
        <v>3026.7568099999999</v>
      </c>
      <c r="N15" s="94">
        <v>417.45220999999998</v>
      </c>
      <c r="O15" s="94">
        <v>0</v>
      </c>
      <c r="P15" s="94">
        <v>0</v>
      </c>
      <c r="Q15" s="94">
        <v>0</v>
      </c>
      <c r="R15" s="94">
        <v>3444.2090199999998</v>
      </c>
      <c r="S15" s="94">
        <v>0</v>
      </c>
      <c r="T15" s="94">
        <v>0</v>
      </c>
      <c r="U15" s="94">
        <v>0</v>
      </c>
      <c r="V15" s="94">
        <v>0</v>
      </c>
      <c r="W15" s="94">
        <v>0</v>
      </c>
      <c r="X15" s="94">
        <v>0</v>
      </c>
      <c r="Y15" s="94">
        <v>0</v>
      </c>
      <c r="Z15" s="94">
        <v>0</v>
      </c>
      <c r="AA15" s="94">
        <v>0</v>
      </c>
      <c r="AB15" s="94">
        <v>0</v>
      </c>
      <c r="AC15" s="94">
        <v>0</v>
      </c>
      <c r="AD15" s="94">
        <v>0</v>
      </c>
      <c r="AE15" s="94">
        <v>51339.831610000001</v>
      </c>
      <c r="AF15" s="94">
        <v>417.45220999999998</v>
      </c>
      <c r="AG15" s="94">
        <v>3026.7568099999999</v>
      </c>
      <c r="AH15" s="94">
        <v>0</v>
      </c>
      <c r="AI15" s="94">
        <v>0</v>
      </c>
      <c r="AJ15" s="424">
        <v>47895.622589999999</v>
      </c>
    </row>
    <row r="16" spans="1:98" x14ac:dyDescent="0.25">
      <c r="A16" s="85"/>
      <c r="B16" s="85">
        <v>1409</v>
      </c>
      <c r="C16" s="86" t="s">
        <v>1343</v>
      </c>
      <c r="D16" s="94">
        <v>1572.3557599999999</v>
      </c>
      <c r="E16" s="94">
        <v>68709.076390000002</v>
      </c>
      <c r="F16" s="94">
        <v>81841.849419999999</v>
      </c>
      <c r="G16" s="94">
        <v>8498.7589200000002</v>
      </c>
      <c r="H16" s="94">
        <v>160622.04048999998</v>
      </c>
      <c r="I16" s="94">
        <v>62806.870430000003</v>
      </c>
      <c r="J16" s="94">
        <v>0</v>
      </c>
      <c r="K16" s="94">
        <v>0</v>
      </c>
      <c r="L16" s="94">
        <v>19569.920880000001</v>
      </c>
      <c r="M16" s="94">
        <v>3197.2892200000001</v>
      </c>
      <c r="N16" s="94">
        <v>36914.950429999997</v>
      </c>
      <c r="O16" s="94">
        <v>16053.75093</v>
      </c>
      <c r="P16" s="94">
        <v>150.68306999999999</v>
      </c>
      <c r="Q16" s="94">
        <v>0</v>
      </c>
      <c r="R16" s="94">
        <v>138693.46496000001</v>
      </c>
      <c r="S16" s="94">
        <v>6066.4018500000002</v>
      </c>
      <c r="T16" s="94">
        <v>747.01477</v>
      </c>
      <c r="U16" s="94">
        <v>2190.8054499999998</v>
      </c>
      <c r="V16" s="94">
        <v>373.75688000000002</v>
      </c>
      <c r="W16" s="94">
        <v>0</v>
      </c>
      <c r="X16" s="94">
        <v>0</v>
      </c>
      <c r="Y16" s="94">
        <v>0</v>
      </c>
      <c r="Z16" s="94">
        <v>252.54191</v>
      </c>
      <c r="AA16" s="94">
        <v>0</v>
      </c>
      <c r="AB16" s="94">
        <v>381.21561000000003</v>
      </c>
      <c r="AC16" s="94">
        <v>0</v>
      </c>
      <c r="AD16" s="94">
        <v>10011.73647</v>
      </c>
      <c r="AE16" s="94">
        <v>309327.24192</v>
      </c>
      <c r="AF16" s="94">
        <v>36914.950429999997</v>
      </c>
      <c r="AG16" s="94">
        <v>23140.966980000001</v>
      </c>
      <c r="AH16" s="94">
        <v>0</v>
      </c>
      <c r="AI16" s="94">
        <v>0</v>
      </c>
      <c r="AJ16" s="424">
        <v>249271.32451000003</v>
      </c>
    </row>
    <row r="17" spans="1:36" x14ac:dyDescent="0.25">
      <c r="A17" s="85"/>
      <c r="B17" s="85">
        <v>1410</v>
      </c>
      <c r="C17" s="86" t="s">
        <v>1349</v>
      </c>
      <c r="D17" s="94">
        <v>24842.946650000002</v>
      </c>
      <c r="E17" s="94">
        <v>181.08013</v>
      </c>
      <c r="F17" s="94">
        <v>22034.82934</v>
      </c>
      <c r="G17" s="94">
        <v>3680.8913200000002</v>
      </c>
      <c r="H17" s="94">
        <v>50739.747439999999</v>
      </c>
      <c r="I17" s="94">
        <v>15952.45256</v>
      </c>
      <c r="J17" s="94">
        <v>0</v>
      </c>
      <c r="K17" s="94">
        <v>0</v>
      </c>
      <c r="L17" s="94">
        <v>60522.119310000002</v>
      </c>
      <c r="M17" s="94">
        <v>890.78929000000005</v>
      </c>
      <c r="N17" s="94">
        <v>1269.7125100000001</v>
      </c>
      <c r="O17" s="94">
        <v>5273.7425199999998</v>
      </c>
      <c r="P17" s="94">
        <v>260.87743999999998</v>
      </c>
      <c r="Q17" s="94">
        <v>1156.4698800000001</v>
      </c>
      <c r="R17" s="94">
        <v>85326.163509999998</v>
      </c>
      <c r="S17" s="94">
        <v>84.511920000000003</v>
      </c>
      <c r="T17" s="94">
        <v>2985.9712599999998</v>
      </c>
      <c r="U17" s="94">
        <v>21.997610000000002</v>
      </c>
      <c r="V17" s="94">
        <v>277.87040999999999</v>
      </c>
      <c r="W17" s="94">
        <v>0</v>
      </c>
      <c r="X17" s="94">
        <v>0</v>
      </c>
      <c r="Y17" s="94">
        <v>386.66446999999999</v>
      </c>
      <c r="Z17" s="94">
        <v>153.56818999999999</v>
      </c>
      <c r="AA17" s="94">
        <v>0</v>
      </c>
      <c r="AB17" s="94">
        <v>2649.26037</v>
      </c>
      <c r="AC17" s="94">
        <v>0</v>
      </c>
      <c r="AD17" s="94">
        <v>6559.8442299999997</v>
      </c>
      <c r="AE17" s="94">
        <v>142625.75517999998</v>
      </c>
      <c r="AF17" s="94">
        <v>1269.7125100000001</v>
      </c>
      <c r="AG17" s="94">
        <v>61690.779010000006</v>
      </c>
      <c r="AH17" s="94">
        <v>0</v>
      </c>
      <c r="AI17" s="94">
        <v>386.66446999999999</v>
      </c>
      <c r="AJ17" s="424">
        <v>79278.599190000023</v>
      </c>
    </row>
    <row r="18" spans="1:36" x14ac:dyDescent="0.25">
      <c r="A18" s="85"/>
      <c r="B18" s="85">
        <v>1411</v>
      </c>
      <c r="C18" s="86" t="s">
        <v>1355</v>
      </c>
      <c r="D18" s="94">
        <v>5159.2151100000001</v>
      </c>
      <c r="E18" s="94">
        <v>6107.7959600000004</v>
      </c>
      <c r="F18" s="94">
        <v>7726.06484</v>
      </c>
      <c r="G18" s="94">
        <v>1672.58257</v>
      </c>
      <c r="H18" s="94">
        <v>20665.658479999998</v>
      </c>
      <c r="I18" s="94">
        <v>257.04844000000003</v>
      </c>
      <c r="J18" s="94">
        <v>0</v>
      </c>
      <c r="K18" s="94">
        <v>0</v>
      </c>
      <c r="L18" s="94">
        <v>0</v>
      </c>
      <c r="M18" s="94">
        <v>246.44990999999999</v>
      </c>
      <c r="N18" s="94">
        <v>446.95981999999998</v>
      </c>
      <c r="O18" s="94">
        <v>1152.0601899999999</v>
      </c>
      <c r="P18" s="94">
        <v>0</v>
      </c>
      <c r="Q18" s="94">
        <v>0</v>
      </c>
      <c r="R18" s="94">
        <v>2102.51836</v>
      </c>
      <c r="S18" s="94">
        <v>358.47512999999998</v>
      </c>
      <c r="T18" s="94">
        <v>310.51434</v>
      </c>
      <c r="U18" s="94">
        <v>0</v>
      </c>
      <c r="V18" s="94">
        <v>0</v>
      </c>
      <c r="W18" s="94">
        <v>0</v>
      </c>
      <c r="X18" s="94">
        <v>0</v>
      </c>
      <c r="Y18" s="94">
        <v>0</v>
      </c>
      <c r="Z18" s="94">
        <v>215.04221000000001</v>
      </c>
      <c r="AA18" s="94">
        <v>0</v>
      </c>
      <c r="AB18" s="94">
        <v>696.40684999999996</v>
      </c>
      <c r="AC18" s="94">
        <v>0</v>
      </c>
      <c r="AD18" s="94">
        <v>1580.4385299999999</v>
      </c>
      <c r="AE18" s="94">
        <v>24348.61537</v>
      </c>
      <c r="AF18" s="94">
        <v>446.95981999999998</v>
      </c>
      <c r="AG18" s="94">
        <v>246.44990999999999</v>
      </c>
      <c r="AH18" s="94">
        <v>0</v>
      </c>
      <c r="AI18" s="94">
        <v>0</v>
      </c>
      <c r="AJ18" s="424">
        <v>23655.205639999996</v>
      </c>
    </row>
    <row r="19" spans="1:36" x14ac:dyDescent="0.25">
      <c r="A19" s="85"/>
      <c r="B19" s="85">
        <v>1412</v>
      </c>
      <c r="C19" s="86" t="s">
        <v>1356</v>
      </c>
      <c r="D19" s="94">
        <v>1614.1402399999999</v>
      </c>
      <c r="E19" s="94">
        <v>689.95698000000004</v>
      </c>
      <c r="F19" s="94">
        <v>18765.780030000002</v>
      </c>
      <c r="G19" s="94">
        <v>26.337289999999999</v>
      </c>
      <c r="H19" s="94">
        <v>21096.214540000001</v>
      </c>
      <c r="I19" s="94">
        <v>14.137600000000001</v>
      </c>
      <c r="J19" s="94">
        <v>0</v>
      </c>
      <c r="K19" s="94">
        <v>0</v>
      </c>
      <c r="L19" s="94">
        <v>0</v>
      </c>
      <c r="M19" s="94">
        <v>0</v>
      </c>
      <c r="N19" s="94">
        <v>18.61533</v>
      </c>
      <c r="O19" s="94">
        <v>1898.86715</v>
      </c>
      <c r="P19" s="94">
        <v>0</v>
      </c>
      <c r="Q19" s="94">
        <v>573.89792999999997</v>
      </c>
      <c r="R19" s="94">
        <v>2505.5180100000002</v>
      </c>
      <c r="S19" s="94">
        <v>3425.25461</v>
      </c>
      <c r="T19" s="94">
        <v>0</v>
      </c>
      <c r="U19" s="94">
        <v>81.020539999999997</v>
      </c>
      <c r="V19" s="94">
        <v>15.86436</v>
      </c>
      <c r="W19" s="94">
        <v>0</v>
      </c>
      <c r="X19" s="94">
        <v>0</v>
      </c>
      <c r="Y19" s="94">
        <v>7253.6379299999999</v>
      </c>
      <c r="Z19" s="94">
        <v>16.865880000000001</v>
      </c>
      <c r="AA19" s="94">
        <v>1386.39147</v>
      </c>
      <c r="AB19" s="94">
        <v>6257.4349300000003</v>
      </c>
      <c r="AC19" s="94">
        <v>2088.9264699999999</v>
      </c>
      <c r="AD19" s="94">
        <v>20525.396189999999</v>
      </c>
      <c r="AE19" s="94">
        <v>44127.12874</v>
      </c>
      <c r="AF19" s="94">
        <v>18.61533</v>
      </c>
      <c r="AG19" s="94">
        <v>15.86436</v>
      </c>
      <c r="AH19" s="94">
        <v>0</v>
      </c>
      <c r="AI19" s="94">
        <v>10728.95587</v>
      </c>
      <c r="AJ19" s="424">
        <v>33363.693180000002</v>
      </c>
    </row>
    <row r="20" spans="1:36" x14ac:dyDescent="0.25">
      <c r="A20" s="85"/>
      <c r="B20" s="85">
        <v>1416</v>
      </c>
      <c r="C20" s="86" t="s">
        <v>1358</v>
      </c>
      <c r="D20" s="94">
        <v>0</v>
      </c>
      <c r="E20" s="94">
        <v>64.590789999999998</v>
      </c>
      <c r="F20" s="94">
        <v>0</v>
      </c>
      <c r="G20" s="94">
        <v>0</v>
      </c>
      <c r="H20" s="94">
        <v>64.590789999999998</v>
      </c>
      <c r="I20" s="94">
        <v>0</v>
      </c>
      <c r="J20" s="94">
        <v>0</v>
      </c>
      <c r="K20" s="94">
        <v>0</v>
      </c>
      <c r="L20" s="94">
        <v>0</v>
      </c>
      <c r="M20" s="94">
        <v>0</v>
      </c>
      <c r="N20" s="94">
        <v>0</v>
      </c>
      <c r="O20" s="94">
        <v>0</v>
      </c>
      <c r="P20" s="94">
        <v>0</v>
      </c>
      <c r="Q20" s="94">
        <v>0</v>
      </c>
      <c r="R20" s="94">
        <v>0</v>
      </c>
      <c r="S20" s="94">
        <v>0</v>
      </c>
      <c r="T20" s="94">
        <v>0</v>
      </c>
      <c r="U20" s="94">
        <v>0</v>
      </c>
      <c r="V20" s="94">
        <v>0</v>
      </c>
      <c r="W20" s="94">
        <v>0</v>
      </c>
      <c r="X20" s="94">
        <v>0</v>
      </c>
      <c r="Y20" s="94">
        <v>0</v>
      </c>
      <c r="Z20" s="94">
        <v>0</v>
      </c>
      <c r="AA20" s="94">
        <v>0</v>
      </c>
      <c r="AB20" s="94">
        <v>0</v>
      </c>
      <c r="AC20" s="94">
        <v>0</v>
      </c>
      <c r="AD20" s="94">
        <v>0</v>
      </c>
      <c r="AE20" s="94">
        <v>64.590789999999998</v>
      </c>
      <c r="AF20" s="94">
        <v>0</v>
      </c>
      <c r="AG20" s="94">
        <v>0</v>
      </c>
      <c r="AH20" s="94">
        <v>0</v>
      </c>
      <c r="AI20" s="94">
        <v>0</v>
      </c>
      <c r="AJ20" s="424">
        <v>64.590789999999998</v>
      </c>
    </row>
    <row r="21" spans="1:36" x14ac:dyDescent="0.25">
      <c r="A21" s="85"/>
      <c r="B21" s="85">
        <v>1417</v>
      </c>
      <c r="C21" s="86" t="s">
        <v>1359</v>
      </c>
      <c r="D21" s="94">
        <v>1906.5568499999999</v>
      </c>
      <c r="E21" s="94">
        <v>74260.722689999995</v>
      </c>
      <c r="F21" s="94">
        <v>62083.923110000003</v>
      </c>
      <c r="G21" s="94">
        <v>7178.1307299999999</v>
      </c>
      <c r="H21" s="94">
        <v>145429.33338</v>
      </c>
      <c r="I21" s="94">
        <v>5574.3982699999997</v>
      </c>
      <c r="J21" s="94">
        <v>74.916740000000004</v>
      </c>
      <c r="K21" s="94">
        <v>0</v>
      </c>
      <c r="L21" s="94">
        <v>1840.9982199999999</v>
      </c>
      <c r="M21" s="94">
        <v>10976.03038</v>
      </c>
      <c r="N21" s="94">
        <v>15936.746719999999</v>
      </c>
      <c r="O21" s="94">
        <v>6736.5185099999999</v>
      </c>
      <c r="P21" s="94">
        <v>1731.32969</v>
      </c>
      <c r="Q21" s="94">
        <v>0</v>
      </c>
      <c r="R21" s="94">
        <v>42870.938529999999</v>
      </c>
      <c r="S21" s="94">
        <v>7034.6231900000002</v>
      </c>
      <c r="T21" s="94">
        <v>190.88516000000001</v>
      </c>
      <c r="U21" s="94">
        <v>0</v>
      </c>
      <c r="V21" s="94">
        <v>7.6878200000000003</v>
      </c>
      <c r="W21" s="94">
        <v>0</v>
      </c>
      <c r="X21" s="94">
        <v>0</v>
      </c>
      <c r="Y21" s="94">
        <v>0</v>
      </c>
      <c r="Z21" s="94">
        <v>987.78520000000003</v>
      </c>
      <c r="AA21" s="94">
        <v>0</v>
      </c>
      <c r="AB21" s="94">
        <v>0</v>
      </c>
      <c r="AC21" s="94">
        <v>0</v>
      </c>
      <c r="AD21" s="94">
        <v>8220.9813699999995</v>
      </c>
      <c r="AE21" s="94">
        <v>196521.25328</v>
      </c>
      <c r="AF21" s="94">
        <v>15936.746719999999</v>
      </c>
      <c r="AG21" s="94">
        <v>12824.716420000001</v>
      </c>
      <c r="AH21" s="94">
        <v>0</v>
      </c>
      <c r="AI21" s="94">
        <v>0</v>
      </c>
      <c r="AJ21" s="424">
        <v>167759.79014000003</v>
      </c>
    </row>
    <row r="22" spans="1:36" x14ac:dyDescent="0.25">
      <c r="A22" s="85"/>
      <c r="B22" s="85">
        <v>1418</v>
      </c>
      <c r="C22" s="86" t="s">
        <v>1811</v>
      </c>
      <c r="D22" s="94">
        <v>10333.623509999999</v>
      </c>
      <c r="E22" s="94">
        <v>12347.275659999999</v>
      </c>
      <c r="F22" s="94">
        <v>84428.713050000006</v>
      </c>
      <c r="G22" s="94">
        <v>33445.63841</v>
      </c>
      <c r="H22" s="94">
        <v>140555.25063000002</v>
      </c>
      <c r="I22" s="94">
        <v>9965.4752900000003</v>
      </c>
      <c r="J22" s="94">
        <v>5452.2454500000003</v>
      </c>
      <c r="K22" s="94">
        <v>0</v>
      </c>
      <c r="L22" s="94">
        <v>62510.91689</v>
      </c>
      <c r="M22" s="94">
        <v>10661.853779999999</v>
      </c>
      <c r="N22" s="94">
        <v>4098.4561999999996</v>
      </c>
      <c r="O22" s="94">
        <v>2661.2604700000002</v>
      </c>
      <c r="P22" s="94">
        <v>404.15093000000002</v>
      </c>
      <c r="Q22" s="94">
        <v>333.16392000000002</v>
      </c>
      <c r="R22" s="94">
        <v>96087.522930000006</v>
      </c>
      <c r="S22" s="94">
        <v>0</v>
      </c>
      <c r="T22" s="94">
        <v>1435.5944</v>
      </c>
      <c r="U22" s="94">
        <v>0</v>
      </c>
      <c r="V22" s="94">
        <v>302.45281</v>
      </c>
      <c r="W22" s="94">
        <v>0</v>
      </c>
      <c r="X22" s="94">
        <v>50.090499999999999</v>
      </c>
      <c r="Y22" s="94">
        <v>112.70676</v>
      </c>
      <c r="Z22" s="94">
        <v>75.434939999999997</v>
      </c>
      <c r="AA22" s="94">
        <v>0</v>
      </c>
      <c r="AB22" s="94">
        <v>138.72343000000001</v>
      </c>
      <c r="AC22" s="94">
        <v>0</v>
      </c>
      <c r="AD22" s="94">
        <v>2115.0028400000001</v>
      </c>
      <c r="AE22" s="94">
        <v>238757.77640000003</v>
      </c>
      <c r="AF22" s="94">
        <v>4098.4561999999996</v>
      </c>
      <c r="AG22" s="94">
        <v>73475.223480000001</v>
      </c>
      <c r="AH22" s="94">
        <v>0</v>
      </c>
      <c r="AI22" s="94">
        <v>112.70676</v>
      </c>
      <c r="AJ22" s="424">
        <v>161071.38996000003</v>
      </c>
    </row>
    <row r="23" spans="1:36" x14ac:dyDescent="0.25">
      <c r="A23" s="85"/>
      <c r="B23" s="85">
        <v>1419</v>
      </c>
      <c r="C23" s="86" t="s">
        <v>1370</v>
      </c>
      <c r="D23" s="94">
        <v>2513.6338300000002</v>
      </c>
      <c r="E23" s="94">
        <v>7638.2896000000001</v>
      </c>
      <c r="F23" s="94">
        <v>55683.390160000003</v>
      </c>
      <c r="G23" s="94">
        <v>5965.0445900000004</v>
      </c>
      <c r="H23" s="94">
        <v>71800.35818000001</v>
      </c>
      <c r="I23" s="94">
        <v>156.55572000000001</v>
      </c>
      <c r="J23" s="94">
        <v>220.92010999999999</v>
      </c>
      <c r="K23" s="94">
        <v>0</v>
      </c>
      <c r="L23" s="94">
        <v>0</v>
      </c>
      <c r="M23" s="94">
        <v>4563.6117000000004</v>
      </c>
      <c r="N23" s="94">
        <v>1496.4694300000001</v>
      </c>
      <c r="O23" s="94">
        <v>269.33326</v>
      </c>
      <c r="P23" s="94">
        <v>0</v>
      </c>
      <c r="Q23" s="94">
        <v>0</v>
      </c>
      <c r="R23" s="94">
        <v>6706.8902200000011</v>
      </c>
      <c r="S23" s="94">
        <v>13.662940000000001</v>
      </c>
      <c r="T23" s="94">
        <v>0</v>
      </c>
      <c r="U23" s="94">
        <v>0</v>
      </c>
      <c r="V23" s="94">
        <v>0</v>
      </c>
      <c r="W23" s="94">
        <v>0</v>
      </c>
      <c r="X23" s="94">
        <v>0</v>
      </c>
      <c r="Y23" s="94">
        <v>0</v>
      </c>
      <c r="Z23" s="94">
        <v>5.7030099999999999</v>
      </c>
      <c r="AA23" s="94">
        <v>0</v>
      </c>
      <c r="AB23" s="94">
        <v>70.581760000000003</v>
      </c>
      <c r="AC23" s="94">
        <v>0</v>
      </c>
      <c r="AD23" s="94">
        <v>89.947710000000001</v>
      </c>
      <c r="AE23" s="94">
        <v>78597.196110000004</v>
      </c>
      <c r="AF23" s="94">
        <v>1496.4694300000001</v>
      </c>
      <c r="AG23" s="94">
        <v>4563.6117000000004</v>
      </c>
      <c r="AH23" s="94">
        <v>0</v>
      </c>
      <c r="AI23" s="94">
        <v>0</v>
      </c>
      <c r="AJ23" s="424">
        <v>72537.114980000013</v>
      </c>
    </row>
    <row r="24" spans="1:36" x14ac:dyDescent="0.25">
      <c r="A24" s="85"/>
      <c r="B24" s="85">
        <v>1420</v>
      </c>
      <c r="C24" s="86" t="s">
        <v>1372</v>
      </c>
      <c r="D24" s="94">
        <v>212.32754</v>
      </c>
      <c r="E24" s="94">
        <v>4.1270899999999999</v>
      </c>
      <c r="F24" s="94">
        <v>109048.10072</v>
      </c>
      <c r="G24" s="94">
        <v>284.94896999999997</v>
      </c>
      <c r="H24" s="94">
        <v>109549.50431999999</v>
      </c>
      <c r="I24" s="94">
        <v>28.026499999999999</v>
      </c>
      <c r="J24" s="94">
        <v>0</v>
      </c>
      <c r="K24" s="94">
        <v>0</v>
      </c>
      <c r="L24" s="94">
        <v>0</v>
      </c>
      <c r="M24" s="94">
        <v>0</v>
      </c>
      <c r="N24" s="94">
        <v>15.968909999999999</v>
      </c>
      <c r="O24" s="94">
        <v>547.82791999999995</v>
      </c>
      <c r="P24" s="94">
        <v>99.332999999999998</v>
      </c>
      <c r="Q24" s="94">
        <v>1531.4739500000001</v>
      </c>
      <c r="R24" s="94">
        <v>2222.6302799999999</v>
      </c>
      <c r="S24" s="94">
        <v>1867.99054</v>
      </c>
      <c r="T24" s="94">
        <v>9.5E-4</v>
      </c>
      <c r="U24" s="94">
        <v>2.25217</v>
      </c>
      <c r="V24" s="94">
        <v>27.990159999999999</v>
      </c>
      <c r="W24" s="94">
        <v>0</v>
      </c>
      <c r="X24" s="94">
        <v>0</v>
      </c>
      <c r="Y24" s="94">
        <v>2821.7072199999998</v>
      </c>
      <c r="Z24" s="94">
        <v>0</v>
      </c>
      <c r="AA24" s="94">
        <v>806.09424999999999</v>
      </c>
      <c r="AB24" s="94">
        <v>467.02676000000002</v>
      </c>
      <c r="AC24" s="94">
        <v>95.2239</v>
      </c>
      <c r="AD24" s="94">
        <v>6088.2859499999995</v>
      </c>
      <c r="AE24" s="94">
        <v>117860.42055</v>
      </c>
      <c r="AF24" s="94">
        <v>15.968909999999999</v>
      </c>
      <c r="AG24" s="94">
        <v>27.990159999999999</v>
      </c>
      <c r="AH24" s="94">
        <v>0</v>
      </c>
      <c r="AI24" s="94">
        <v>3723.0253699999998</v>
      </c>
      <c r="AJ24" s="424">
        <v>114093.43611</v>
      </c>
    </row>
    <row r="25" spans="1:36" x14ac:dyDescent="0.25">
      <c r="A25" s="85"/>
      <c r="B25" s="85">
        <v>1424</v>
      </c>
      <c r="C25" s="86" t="s">
        <v>1374</v>
      </c>
      <c r="D25" s="94">
        <v>0</v>
      </c>
      <c r="E25" s="94">
        <v>1693.01701</v>
      </c>
      <c r="F25" s="94">
        <v>0</v>
      </c>
      <c r="G25" s="94">
        <v>0</v>
      </c>
      <c r="H25" s="94">
        <v>1693.01701</v>
      </c>
      <c r="I25" s="94">
        <v>0</v>
      </c>
      <c r="J25" s="94">
        <v>0</v>
      </c>
      <c r="K25" s="94">
        <v>0</v>
      </c>
      <c r="L25" s="94">
        <v>0</v>
      </c>
      <c r="M25" s="94">
        <v>0</v>
      </c>
      <c r="N25" s="94">
        <v>0</v>
      </c>
      <c r="O25" s="94">
        <v>0</v>
      </c>
      <c r="P25" s="94">
        <v>0</v>
      </c>
      <c r="Q25" s="94">
        <v>0</v>
      </c>
      <c r="R25" s="94">
        <v>0</v>
      </c>
      <c r="S25" s="94">
        <v>0</v>
      </c>
      <c r="T25" s="94">
        <v>0</v>
      </c>
      <c r="U25" s="94">
        <v>0</v>
      </c>
      <c r="V25" s="94">
        <v>0</v>
      </c>
      <c r="W25" s="94">
        <v>0</v>
      </c>
      <c r="X25" s="94">
        <v>0</v>
      </c>
      <c r="Y25" s="94">
        <v>0</v>
      </c>
      <c r="Z25" s="94">
        <v>0</v>
      </c>
      <c r="AA25" s="94">
        <v>0</v>
      </c>
      <c r="AB25" s="94">
        <v>0</v>
      </c>
      <c r="AC25" s="94">
        <v>0</v>
      </c>
      <c r="AD25" s="94">
        <v>0</v>
      </c>
      <c r="AE25" s="94">
        <v>1693.01701</v>
      </c>
      <c r="AF25" s="94">
        <v>0</v>
      </c>
      <c r="AG25" s="94">
        <v>0</v>
      </c>
      <c r="AH25" s="94">
        <v>0</v>
      </c>
      <c r="AI25" s="94">
        <v>0</v>
      </c>
      <c r="AJ25" s="424">
        <v>1693.01701</v>
      </c>
    </row>
    <row r="26" spans="1:36" x14ac:dyDescent="0.25">
      <c r="A26" s="85"/>
      <c r="B26" s="85">
        <v>1473</v>
      </c>
      <c r="C26" s="86" t="s">
        <v>1044</v>
      </c>
      <c r="D26" s="94">
        <v>2633.74802</v>
      </c>
      <c r="E26" s="94">
        <v>325314.80952000001</v>
      </c>
      <c r="F26" s="94">
        <v>15164.29185</v>
      </c>
      <c r="G26" s="94">
        <v>571.29378999999994</v>
      </c>
      <c r="H26" s="94">
        <v>343684.14318000001</v>
      </c>
      <c r="I26" s="94">
        <v>0</v>
      </c>
      <c r="J26" s="94">
        <v>3636.7433999999998</v>
      </c>
      <c r="K26" s="94">
        <v>0</v>
      </c>
      <c r="L26" s="94">
        <v>0</v>
      </c>
      <c r="M26" s="94">
        <v>0</v>
      </c>
      <c r="N26" s="94">
        <v>0</v>
      </c>
      <c r="O26" s="94">
        <v>214.803</v>
      </c>
      <c r="P26" s="94">
        <v>2820.0171999999998</v>
      </c>
      <c r="Q26" s="94">
        <v>0</v>
      </c>
      <c r="R26" s="94">
        <v>6671.5635999999995</v>
      </c>
      <c r="S26" s="94">
        <v>201.23177000000001</v>
      </c>
      <c r="T26" s="94">
        <v>0</v>
      </c>
      <c r="U26" s="94">
        <v>0</v>
      </c>
      <c r="V26" s="94">
        <v>0</v>
      </c>
      <c r="W26" s="94">
        <v>0</v>
      </c>
      <c r="X26" s="94">
        <v>0</v>
      </c>
      <c r="Y26" s="94">
        <v>0</v>
      </c>
      <c r="Z26" s="94">
        <v>0</v>
      </c>
      <c r="AA26" s="94">
        <v>0</v>
      </c>
      <c r="AB26" s="94">
        <v>0</v>
      </c>
      <c r="AC26" s="94">
        <v>0</v>
      </c>
      <c r="AD26" s="94">
        <v>201.23177000000001</v>
      </c>
      <c r="AE26" s="94">
        <v>350556.93855000002</v>
      </c>
      <c r="AF26" s="94">
        <v>0</v>
      </c>
      <c r="AG26" s="94">
        <v>0</v>
      </c>
      <c r="AH26" s="94">
        <v>0</v>
      </c>
      <c r="AI26" s="94">
        <v>0</v>
      </c>
      <c r="AJ26" s="424">
        <v>350556.93855000002</v>
      </c>
    </row>
    <row r="27" spans="1:36" x14ac:dyDescent="0.25">
      <c r="A27" s="85"/>
      <c r="B27" s="85">
        <v>1474</v>
      </c>
      <c r="C27" s="86" t="s">
        <v>1469</v>
      </c>
      <c r="D27" s="94">
        <v>0</v>
      </c>
      <c r="E27" s="94">
        <v>0</v>
      </c>
      <c r="F27" s="94">
        <v>0</v>
      </c>
      <c r="G27" s="94">
        <v>0</v>
      </c>
      <c r="H27" s="94">
        <v>0</v>
      </c>
      <c r="I27" s="94">
        <v>0</v>
      </c>
      <c r="J27" s="94">
        <v>0</v>
      </c>
      <c r="K27" s="94">
        <v>0</v>
      </c>
      <c r="L27" s="94">
        <v>0</v>
      </c>
      <c r="M27" s="94">
        <v>0</v>
      </c>
      <c r="N27" s="94">
        <v>0</v>
      </c>
      <c r="O27" s="94">
        <v>0</v>
      </c>
      <c r="P27" s="94">
        <v>0</v>
      </c>
      <c r="Q27" s="94">
        <v>0</v>
      </c>
      <c r="R27" s="94">
        <v>0</v>
      </c>
      <c r="S27" s="94">
        <v>0</v>
      </c>
      <c r="T27" s="94">
        <v>0</v>
      </c>
      <c r="U27" s="94">
        <v>0</v>
      </c>
      <c r="V27" s="94">
        <v>0</v>
      </c>
      <c r="W27" s="94">
        <v>0</v>
      </c>
      <c r="X27" s="94">
        <v>0</v>
      </c>
      <c r="Y27" s="94">
        <v>0</v>
      </c>
      <c r="Z27" s="94">
        <v>0</v>
      </c>
      <c r="AA27" s="94">
        <v>0</v>
      </c>
      <c r="AB27" s="94">
        <v>0</v>
      </c>
      <c r="AC27" s="94">
        <v>0</v>
      </c>
      <c r="AD27" s="94">
        <v>0</v>
      </c>
      <c r="AE27" s="94">
        <v>0</v>
      </c>
      <c r="AF27" s="94">
        <v>0</v>
      </c>
      <c r="AG27" s="94">
        <v>0</v>
      </c>
      <c r="AH27" s="94">
        <v>0</v>
      </c>
      <c r="AI27" s="94">
        <v>0</v>
      </c>
      <c r="AJ27" s="424">
        <v>0</v>
      </c>
    </row>
    <row r="28" spans="1:36" x14ac:dyDescent="0.25">
      <c r="A28" s="85"/>
      <c r="B28" s="85">
        <v>1475</v>
      </c>
      <c r="C28" s="86" t="s">
        <v>1470</v>
      </c>
      <c r="D28" s="94">
        <v>0</v>
      </c>
      <c r="E28" s="94">
        <v>36.088059999999999</v>
      </c>
      <c r="F28" s="94">
        <v>0</v>
      </c>
      <c r="G28" s="94">
        <v>0</v>
      </c>
      <c r="H28" s="94">
        <v>36.088059999999999</v>
      </c>
      <c r="I28" s="94">
        <v>0</v>
      </c>
      <c r="J28" s="94">
        <v>0</v>
      </c>
      <c r="K28" s="94">
        <v>0</v>
      </c>
      <c r="L28" s="94">
        <v>0</v>
      </c>
      <c r="M28" s="94">
        <v>0</v>
      </c>
      <c r="N28" s="94">
        <v>0</v>
      </c>
      <c r="O28" s="94">
        <v>19.427779999999998</v>
      </c>
      <c r="P28" s="94">
        <v>0</v>
      </c>
      <c r="Q28" s="94">
        <v>0</v>
      </c>
      <c r="R28" s="94">
        <v>19.427779999999998</v>
      </c>
      <c r="S28" s="94">
        <v>0</v>
      </c>
      <c r="T28" s="94">
        <v>0</v>
      </c>
      <c r="U28" s="94">
        <v>0</v>
      </c>
      <c r="V28" s="94">
        <v>0</v>
      </c>
      <c r="W28" s="94">
        <v>0</v>
      </c>
      <c r="X28" s="94">
        <v>0</v>
      </c>
      <c r="Y28" s="94">
        <v>0</v>
      </c>
      <c r="Z28" s="94">
        <v>0</v>
      </c>
      <c r="AA28" s="94">
        <v>0</v>
      </c>
      <c r="AB28" s="94">
        <v>0</v>
      </c>
      <c r="AC28" s="94">
        <v>0</v>
      </c>
      <c r="AD28" s="94">
        <v>0</v>
      </c>
      <c r="AE28" s="94">
        <v>55.515839999999997</v>
      </c>
      <c r="AF28" s="94">
        <v>0</v>
      </c>
      <c r="AG28" s="94">
        <v>0</v>
      </c>
      <c r="AH28" s="94">
        <v>0</v>
      </c>
      <c r="AI28" s="94">
        <v>0</v>
      </c>
      <c r="AJ28" s="424">
        <v>55.515839999999997</v>
      </c>
    </row>
    <row r="29" spans="1:36" x14ac:dyDescent="0.25">
      <c r="A29" s="85"/>
      <c r="B29" s="85">
        <v>1476</v>
      </c>
      <c r="C29" s="86" t="s">
        <v>1471</v>
      </c>
      <c r="D29" s="94">
        <v>0</v>
      </c>
      <c r="E29" s="94">
        <v>0</v>
      </c>
      <c r="F29" s="94">
        <v>0</v>
      </c>
      <c r="G29" s="94">
        <v>0</v>
      </c>
      <c r="H29" s="94">
        <v>0</v>
      </c>
      <c r="I29" s="94">
        <v>0</v>
      </c>
      <c r="J29" s="94">
        <v>0</v>
      </c>
      <c r="K29" s="94">
        <v>0</v>
      </c>
      <c r="L29" s="94">
        <v>0</v>
      </c>
      <c r="M29" s="94">
        <v>0</v>
      </c>
      <c r="N29" s="94">
        <v>0</v>
      </c>
      <c r="O29" s="94">
        <v>0</v>
      </c>
      <c r="P29" s="94">
        <v>0</v>
      </c>
      <c r="Q29" s="94">
        <v>0</v>
      </c>
      <c r="R29" s="94">
        <v>0</v>
      </c>
      <c r="S29" s="94">
        <v>0</v>
      </c>
      <c r="T29" s="94">
        <v>0</v>
      </c>
      <c r="U29" s="94">
        <v>0</v>
      </c>
      <c r="V29" s="94">
        <v>0</v>
      </c>
      <c r="W29" s="94">
        <v>0</v>
      </c>
      <c r="X29" s="94">
        <v>0</v>
      </c>
      <c r="Y29" s="94">
        <v>0</v>
      </c>
      <c r="Z29" s="94">
        <v>0</v>
      </c>
      <c r="AA29" s="94">
        <v>0</v>
      </c>
      <c r="AB29" s="94">
        <v>0</v>
      </c>
      <c r="AC29" s="94">
        <v>0</v>
      </c>
      <c r="AD29" s="94">
        <v>0</v>
      </c>
      <c r="AE29" s="94">
        <v>0</v>
      </c>
      <c r="AF29" s="94">
        <v>0</v>
      </c>
      <c r="AG29" s="94">
        <v>0</v>
      </c>
      <c r="AH29" s="94">
        <v>0</v>
      </c>
      <c r="AI29" s="94">
        <v>0</v>
      </c>
      <c r="AJ29" s="424">
        <v>0</v>
      </c>
    </row>
    <row r="30" spans="1:36" x14ac:dyDescent="0.25">
      <c r="A30" s="85"/>
      <c r="B30" s="85">
        <v>1477</v>
      </c>
      <c r="C30" s="86" t="s">
        <v>1472</v>
      </c>
      <c r="D30" s="94">
        <v>0</v>
      </c>
      <c r="E30" s="94">
        <v>17.585750000000001</v>
      </c>
      <c r="F30" s="94">
        <v>0</v>
      </c>
      <c r="G30" s="94">
        <v>0</v>
      </c>
      <c r="H30" s="94">
        <v>17.585750000000001</v>
      </c>
      <c r="I30" s="94">
        <v>0</v>
      </c>
      <c r="J30" s="94">
        <v>0</v>
      </c>
      <c r="K30" s="94">
        <v>0</v>
      </c>
      <c r="L30" s="94">
        <v>0</v>
      </c>
      <c r="M30" s="94">
        <v>0</v>
      </c>
      <c r="N30" s="94">
        <v>0</v>
      </c>
      <c r="O30" s="94">
        <v>0</v>
      </c>
      <c r="P30" s="94">
        <v>0</v>
      </c>
      <c r="Q30" s="94">
        <v>0</v>
      </c>
      <c r="R30" s="94">
        <v>0</v>
      </c>
      <c r="S30" s="94">
        <v>0</v>
      </c>
      <c r="T30" s="94">
        <v>0</v>
      </c>
      <c r="U30" s="94">
        <v>0</v>
      </c>
      <c r="V30" s="94">
        <v>0</v>
      </c>
      <c r="W30" s="94">
        <v>0</v>
      </c>
      <c r="X30" s="94">
        <v>0</v>
      </c>
      <c r="Y30" s="94">
        <v>0</v>
      </c>
      <c r="Z30" s="94">
        <v>0</v>
      </c>
      <c r="AA30" s="94">
        <v>0</v>
      </c>
      <c r="AB30" s="94">
        <v>0</v>
      </c>
      <c r="AC30" s="94">
        <v>0</v>
      </c>
      <c r="AD30" s="94">
        <v>0</v>
      </c>
      <c r="AE30" s="94">
        <v>17.585750000000001</v>
      </c>
      <c r="AF30" s="94">
        <v>0</v>
      </c>
      <c r="AG30" s="94">
        <v>0</v>
      </c>
      <c r="AH30" s="94">
        <v>0</v>
      </c>
      <c r="AI30" s="94">
        <v>0</v>
      </c>
      <c r="AJ30" s="424">
        <v>17.585750000000001</v>
      </c>
    </row>
    <row r="31" spans="1:36" x14ac:dyDescent="0.25">
      <c r="A31" s="85"/>
      <c r="B31" s="85">
        <v>1478</v>
      </c>
      <c r="C31" s="86" t="s">
        <v>1473</v>
      </c>
      <c r="D31" s="94">
        <v>0</v>
      </c>
      <c r="E31" s="94">
        <v>0</v>
      </c>
      <c r="F31" s="94">
        <v>0</v>
      </c>
      <c r="G31" s="94">
        <v>0</v>
      </c>
      <c r="H31" s="94">
        <v>0</v>
      </c>
      <c r="I31" s="94">
        <v>0</v>
      </c>
      <c r="J31" s="94">
        <v>0</v>
      </c>
      <c r="K31" s="94">
        <v>0</v>
      </c>
      <c r="L31" s="94">
        <v>0</v>
      </c>
      <c r="M31" s="94">
        <v>0</v>
      </c>
      <c r="N31" s="94">
        <v>0</v>
      </c>
      <c r="O31" s="94">
        <v>0</v>
      </c>
      <c r="P31" s="94">
        <v>0</v>
      </c>
      <c r="Q31" s="94">
        <v>0</v>
      </c>
      <c r="R31" s="94">
        <v>0</v>
      </c>
      <c r="S31" s="94">
        <v>0</v>
      </c>
      <c r="T31" s="94">
        <v>0</v>
      </c>
      <c r="U31" s="94">
        <v>0</v>
      </c>
      <c r="V31" s="94">
        <v>0</v>
      </c>
      <c r="W31" s="94">
        <v>0</v>
      </c>
      <c r="X31" s="94">
        <v>0</v>
      </c>
      <c r="Y31" s="94">
        <v>0</v>
      </c>
      <c r="Z31" s="94">
        <v>0</v>
      </c>
      <c r="AA31" s="94">
        <v>0</v>
      </c>
      <c r="AB31" s="94">
        <v>0</v>
      </c>
      <c r="AC31" s="94">
        <v>0</v>
      </c>
      <c r="AD31" s="94">
        <v>0</v>
      </c>
      <c r="AE31" s="94">
        <v>0</v>
      </c>
      <c r="AF31" s="94">
        <v>0</v>
      </c>
      <c r="AG31" s="94">
        <v>0</v>
      </c>
      <c r="AH31" s="94">
        <v>0</v>
      </c>
      <c r="AI31" s="94">
        <v>0</v>
      </c>
      <c r="AJ31" s="424">
        <v>0</v>
      </c>
    </row>
    <row r="32" spans="1:36" x14ac:dyDescent="0.25">
      <c r="A32" s="85"/>
      <c r="B32" s="85">
        <v>149105</v>
      </c>
      <c r="C32" s="86" t="s">
        <v>1490</v>
      </c>
      <c r="D32" s="94">
        <v>0</v>
      </c>
      <c r="E32" s="94">
        <v>544018.38480999996</v>
      </c>
      <c r="F32" s="252">
        <v>30761.799210000001</v>
      </c>
      <c r="G32" s="252">
        <v>6481.8973400000004</v>
      </c>
      <c r="H32" s="94">
        <v>581262.08135999995</v>
      </c>
      <c r="I32" s="94">
        <v>0</v>
      </c>
      <c r="J32" s="94">
        <v>0</v>
      </c>
      <c r="K32" s="252">
        <v>0</v>
      </c>
      <c r="L32" s="252">
        <v>0</v>
      </c>
      <c r="M32" s="252">
        <v>1596.4109699999999</v>
      </c>
      <c r="N32" s="252">
        <v>32281.760770000001</v>
      </c>
      <c r="O32" s="252">
        <v>3617.8762000000002</v>
      </c>
      <c r="P32" s="252">
        <v>1438.9993300000001</v>
      </c>
      <c r="Q32" s="252">
        <v>0</v>
      </c>
      <c r="R32" s="252">
        <v>38935.047269999995</v>
      </c>
      <c r="S32" s="252">
        <v>3242.0328500000001</v>
      </c>
      <c r="T32" s="252">
        <v>18.710789999999999</v>
      </c>
      <c r="U32" s="252">
        <v>597.71568000000002</v>
      </c>
      <c r="V32" s="252">
        <v>965.18719999999996</v>
      </c>
      <c r="W32" s="252">
        <v>625.78782000000001</v>
      </c>
      <c r="X32" s="252">
        <v>0</v>
      </c>
      <c r="Y32" s="252">
        <v>0</v>
      </c>
      <c r="Z32" s="252">
        <v>2367.0808900000002</v>
      </c>
      <c r="AA32" s="252">
        <v>0</v>
      </c>
      <c r="AB32" s="252">
        <v>5314.5842000000002</v>
      </c>
      <c r="AC32" s="252">
        <v>0</v>
      </c>
      <c r="AD32" s="252">
        <v>13131.09943</v>
      </c>
      <c r="AE32" s="252">
        <v>633328.22805999988</v>
      </c>
      <c r="AF32" s="252">
        <v>32281.760770000001</v>
      </c>
      <c r="AG32" s="252">
        <v>2561.5981699999998</v>
      </c>
      <c r="AH32" s="252">
        <v>0</v>
      </c>
      <c r="AI32" s="252">
        <v>0</v>
      </c>
      <c r="AJ32" s="534">
        <v>598484.86912000005</v>
      </c>
    </row>
    <row r="33" spans="1:38" x14ac:dyDescent="0.25">
      <c r="A33" s="85"/>
      <c r="B33" s="85">
        <v>149120</v>
      </c>
      <c r="C33" s="86" t="s">
        <v>1493</v>
      </c>
      <c r="D33" s="94">
        <v>23722.239590000001</v>
      </c>
      <c r="E33" s="94">
        <v>2184.9815899999999</v>
      </c>
      <c r="F33" s="252">
        <v>118546.43872999999</v>
      </c>
      <c r="G33" s="252">
        <v>8307.4951099999998</v>
      </c>
      <c r="H33" s="94">
        <v>152761.15501999998</v>
      </c>
      <c r="I33" s="94">
        <v>0</v>
      </c>
      <c r="J33" s="94">
        <v>435.02226999999999</v>
      </c>
      <c r="K33" s="252">
        <v>0</v>
      </c>
      <c r="L33" s="252">
        <v>27164.955430000002</v>
      </c>
      <c r="M33" s="252">
        <v>12383.9362</v>
      </c>
      <c r="N33" s="252">
        <v>214.19908000000001</v>
      </c>
      <c r="O33" s="252">
        <v>4463.2028200000004</v>
      </c>
      <c r="P33" s="252">
        <v>183.45973000000001</v>
      </c>
      <c r="Q33" s="252">
        <v>1233.66677</v>
      </c>
      <c r="R33" s="252">
        <v>46078.442300000002</v>
      </c>
      <c r="S33" s="252">
        <v>138.65448000000001</v>
      </c>
      <c r="T33" s="252">
        <v>1030.7313899999999</v>
      </c>
      <c r="U33" s="252">
        <v>7.4084599999999998</v>
      </c>
      <c r="V33" s="252">
        <v>2087.0716400000001</v>
      </c>
      <c r="W33" s="252">
        <v>58.569229999999997</v>
      </c>
      <c r="X33" s="252">
        <v>152.65071</v>
      </c>
      <c r="Y33" s="252">
        <v>145.74955</v>
      </c>
      <c r="Z33" s="252">
        <v>30.097159999999999</v>
      </c>
      <c r="AA33" s="252">
        <v>0</v>
      </c>
      <c r="AB33" s="252">
        <v>13373.507030000001</v>
      </c>
      <c r="AC33" s="252">
        <v>0</v>
      </c>
      <c r="AD33" s="252">
        <v>17024.43965</v>
      </c>
      <c r="AE33" s="252">
        <v>215864.03696999996</v>
      </c>
      <c r="AF33" s="252">
        <v>214.19908000000001</v>
      </c>
      <c r="AG33" s="252">
        <v>41635.963270000007</v>
      </c>
      <c r="AH33" s="252">
        <v>0</v>
      </c>
      <c r="AI33" s="252">
        <v>145.74955</v>
      </c>
      <c r="AJ33" s="534">
        <v>173868.12506999998</v>
      </c>
    </row>
    <row r="34" spans="1:38" x14ac:dyDescent="0.25">
      <c r="A34" s="85"/>
      <c r="B34" s="85">
        <v>149130</v>
      </c>
      <c r="C34" s="86" t="s">
        <v>1495</v>
      </c>
      <c r="D34" s="94">
        <v>0</v>
      </c>
      <c r="E34" s="94">
        <v>21545.235649999999</v>
      </c>
      <c r="F34" s="252">
        <v>4626.2240400000001</v>
      </c>
      <c r="G34" s="252">
        <v>1162.85067</v>
      </c>
      <c r="H34" s="94">
        <v>27334.310359999999</v>
      </c>
      <c r="I34" s="94">
        <v>0</v>
      </c>
      <c r="J34" s="94">
        <v>1854.7046600000001</v>
      </c>
      <c r="K34" s="252">
        <v>0</v>
      </c>
      <c r="L34" s="252">
        <v>0</v>
      </c>
      <c r="M34" s="252">
        <v>0</v>
      </c>
      <c r="N34" s="252">
        <v>0</v>
      </c>
      <c r="O34" s="252">
        <v>1135.5878299999999</v>
      </c>
      <c r="P34" s="252">
        <v>133.84918999999999</v>
      </c>
      <c r="Q34" s="252">
        <v>0</v>
      </c>
      <c r="R34" s="252">
        <v>3124.1416799999997</v>
      </c>
      <c r="S34" s="252">
        <v>0</v>
      </c>
      <c r="T34" s="252">
        <v>0</v>
      </c>
      <c r="U34" s="252">
        <v>0</v>
      </c>
      <c r="V34" s="252">
        <v>54.77075</v>
      </c>
      <c r="W34" s="252">
        <v>0</v>
      </c>
      <c r="X34" s="252">
        <v>0</v>
      </c>
      <c r="Y34" s="252">
        <v>0</v>
      </c>
      <c r="Z34" s="252">
        <v>59.03678</v>
      </c>
      <c r="AA34" s="252">
        <v>0</v>
      </c>
      <c r="AB34" s="252">
        <v>6119.6724700000004</v>
      </c>
      <c r="AC34" s="252">
        <v>0</v>
      </c>
      <c r="AD34" s="252">
        <v>6233.4800000000005</v>
      </c>
      <c r="AE34" s="252">
        <v>36691.93204</v>
      </c>
      <c r="AF34" s="252">
        <v>0</v>
      </c>
      <c r="AG34" s="252">
        <v>54.77075</v>
      </c>
      <c r="AH34" s="252">
        <v>0</v>
      </c>
      <c r="AI34" s="252">
        <v>0</v>
      </c>
      <c r="AJ34" s="534">
        <v>36637.161289999996</v>
      </c>
    </row>
    <row r="35" spans="1:38" x14ac:dyDescent="0.25">
      <c r="A35" s="85"/>
      <c r="B35" s="85">
        <v>149135</v>
      </c>
      <c r="C35" s="86" t="s">
        <v>1496</v>
      </c>
      <c r="D35" s="94">
        <v>0</v>
      </c>
      <c r="E35" s="94">
        <v>0</v>
      </c>
      <c r="F35" s="252">
        <v>0</v>
      </c>
      <c r="G35" s="252">
        <v>0</v>
      </c>
      <c r="H35" s="94">
        <v>0</v>
      </c>
      <c r="I35" s="94">
        <v>0</v>
      </c>
      <c r="J35" s="94">
        <v>0</v>
      </c>
      <c r="K35" s="252">
        <v>0</v>
      </c>
      <c r="L35" s="252">
        <v>0</v>
      </c>
      <c r="M35" s="252">
        <v>0</v>
      </c>
      <c r="N35" s="252">
        <v>0</v>
      </c>
      <c r="O35" s="252">
        <v>0</v>
      </c>
      <c r="P35" s="252">
        <v>0</v>
      </c>
      <c r="Q35" s="252">
        <v>0</v>
      </c>
      <c r="R35" s="252">
        <v>0</v>
      </c>
      <c r="S35" s="252">
        <v>0</v>
      </c>
      <c r="T35" s="252">
        <v>0</v>
      </c>
      <c r="U35" s="252">
        <v>0</v>
      </c>
      <c r="V35" s="252">
        <v>0</v>
      </c>
      <c r="W35" s="252">
        <v>0</v>
      </c>
      <c r="X35" s="252">
        <v>0</v>
      </c>
      <c r="Y35" s="252">
        <v>0</v>
      </c>
      <c r="Z35" s="252">
        <v>0</v>
      </c>
      <c r="AA35" s="252">
        <v>0</v>
      </c>
      <c r="AB35" s="252">
        <v>0</v>
      </c>
      <c r="AC35" s="252">
        <v>0</v>
      </c>
      <c r="AD35" s="252">
        <v>0</v>
      </c>
      <c r="AE35" s="252">
        <v>0</v>
      </c>
      <c r="AF35" s="252">
        <v>0</v>
      </c>
      <c r="AG35" s="252">
        <v>0</v>
      </c>
      <c r="AH35" s="252">
        <v>0</v>
      </c>
      <c r="AI35" s="252">
        <v>0</v>
      </c>
      <c r="AJ35" s="534">
        <v>0</v>
      </c>
    </row>
    <row r="36" spans="1:38" x14ac:dyDescent="0.25">
      <c r="A36" s="85"/>
      <c r="B36" s="85">
        <v>149140</v>
      </c>
      <c r="C36" s="86" t="s">
        <v>1497</v>
      </c>
      <c r="D36" s="94">
        <v>1794.64185</v>
      </c>
      <c r="E36" s="94">
        <v>1217.22639</v>
      </c>
      <c r="F36" s="252">
        <v>35730.085709999999</v>
      </c>
      <c r="G36" s="252">
        <v>176.47367</v>
      </c>
      <c r="H36" s="94">
        <v>38918.427619999995</v>
      </c>
      <c r="I36" s="94">
        <v>0</v>
      </c>
      <c r="J36" s="94">
        <v>0</v>
      </c>
      <c r="K36" s="252">
        <v>0</v>
      </c>
      <c r="L36" s="252">
        <v>0</v>
      </c>
      <c r="M36" s="252">
        <v>0</v>
      </c>
      <c r="N36" s="252">
        <v>0</v>
      </c>
      <c r="O36" s="252">
        <v>2261.6959099999999</v>
      </c>
      <c r="P36" s="252">
        <v>4.8455000000000004</v>
      </c>
      <c r="Q36" s="252">
        <v>1120.5757900000001</v>
      </c>
      <c r="R36" s="252">
        <v>3387.1171999999997</v>
      </c>
      <c r="S36" s="252">
        <v>830.11410999999998</v>
      </c>
      <c r="T36" s="252">
        <v>0</v>
      </c>
      <c r="U36" s="252">
        <v>25.540749999999999</v>
      </c>
      <c r="V36" s="252">
        <v>75.664019999999994</v>
      </c>
      <c r="W36" s="252">
        <v>164.66128</v>
      </c>
      <c r="X36" s="252">
        <v>0</v>
      </c>
      <c r="Y36" s="252">
        <v>3993.40672</v>
      </c>
      <c r="Z36" s="252">
        <v>0.57877999999999996</v>
      </c>
      <c r="AA36" s="252">
        <v>336.76857000000001</v>
      </c>
      <c r="AB36" s="252">
        <v>18555.82071</v>
      </c>
      <c r="AC36" s="252">
        <v>0</v>
      </c>
      <c r="AD36" s="252">
        <v>23982.554940000002</v>
      </c>
      <c r="AE36" s="252">
        <v>66288.099759999997</v>
      </c>
      <c r="AF36" s="252">
        <v>0</v>
      </c>
      <c r="AG36" s="252">
        <v>75.664019999999994</v>
      </c>
      <c r="AH36" s="252">
        <v>0</v>
      </c>
      <c r="AI36" s="252">
        <v>4330.1752900000001</v>
      </c>
      <c r="AJ36" s="534">
        <v>61882.260450000009</v>
      </c>
    </row>
    <row r="37" spans="1:38" x14ac:dyDescent="0.25">
      <c r="A37" s="85"/>
      <c r="B37" s="85">
        <v>149145</v>
      </c>
      <c r="C37" s="86" t="s">
        <v>1499</v>
      </c>
      <c r="D37" s="94">
        <v>0</v>
      </c>
      <c r="E37" s="94">
        <v>0</v>
      </c>
      <c r="F37" s="252">
        <v>0</v>
      </c>
      <c r="G37" s="252">
        <v>0</v>
      </c>
      <c r="H37" s="94">
        <v>0</v>
      </c>
      <c r="I37" s="94">
        <v>0</v>
      </c>
      <c r="J37" s="94">
        <v>0</v>
      </c>
      <c r="K37" s="252">
        <v>0</v>
      </c>
      <c r="L37" s="252">
        <v>0</v>
      </c>
      <c r="M37" s="252">
        <v>0</v>
      </c>
      <c r="N37" s="252">
        <v>0</v>
      </c>
      <c r="O37" s="252">
        <v>0</v>
      </c>
      <c r="P37" s="252">
        <v>0</v>
      </c>
      <c r="Q37" s="252">
        <v>0</v>
      </c>
      <c r="R37" s="252">
        <v>0</v>
      </c>
      <c r="S37" s="252">
        <v>0</v>
      </c>
      <c r="T37" s="252">
        <v>0</v>
      </c>
      <c r="U37" s="252">
        <v>0</v>
      </c>
      <c r="V37" s="252">
        <v>0</v>
      </c>
      <c r="W37" s="252">
        <v>0</v>
      </c>
      <c r="X37" s="252">
        <v>0</v>
      </c>
      <c r="Y37" s="252">
        <v>0</v>
      </c>
      <c r="Z37" s="252">
        <v>0</v>
      </c>
      <c r="AA37" s="252">
        <v>0</v>
      </c>
      <c r="AB37" s="252">
        <v>0</v>
      </c>
      <c r="AC37" s="252">
        <v>0</v>
      </c>
      <c r="AD37" s="252">
        <v>0</v>
      </c>
      <c r="AE37" s="252">
        <v>0</v>
      </c>
      <c r="AF37" s="252">
        <v>0</v>
      </c>
      <c r="AG37" s="252">
        <v>0</v>
      </c>
      <c r="AH37" s="252">
        <v>0</v>
      </c>
      <c r="AI37" s="252">
        <v>0</v>
      </c>
      <c r="AJ37" s="534">
        <v>0</v>
      </c>
    </row>
    <row r="38" spans="1:38" x14ac:dyDescent="0.25">
      <c r="A38" s="85"/>
      <c r="B38" s="85">
        <v>149150</v>
      </c>
      <c r="C38" s="86" t="s">
        <v>1500</v>
      </c>
      <c r="D38" s="94">
        <v>0</v>
      </c>
      <c r="E38" s="94">
        <v>180.05267000000001</v>
      </c>
      <c r="F38" s="252">
        <v>0</v>
      </c>
      <c r="G38" s="252">
        <v>0</v>
      </c>
      <c r="H38" s="94">
        <v>180.05267000000001</v>
      </c>
      <c r="I38" s="94">
        <v>0</v>
      </c>
      <c r="J38" s="94">
        <v>9.1834199999999999</v>
      </c>
      <c r="K38" s="252">
        <v>0</v>
      </c>
      <c r="L38" s="252">
        <v>0</v>
      </c>
      <c r="M38" s="252">
        <v>0</v>
      </c>
      <c r="N38" s="252">
        <v>0</v>
      </c>
      <c r="O38" s="252">
        <v>0</v>
      </c>
      <c r="P38" s="252">
        <v>0</v>
      </c>
      <c r="Q38" s="252">
        <v>0</v>
      </c>
      <c r="R38" s="252">
        <v>9.1834199999999999</v>
      </c>
      <c r="S38" s="252">
        <v>0</v>
      </c>
      <c r="T38" s="252">
        <v>0</v>
      </c>
      <c r="U38" s="252">
        <v>0</v>
      </c>
      <c r="V38" s="252">
        <v>0</v>
      </c>
      <c r="W38" s="252">
        <v>0</v>
      </c>
      <c r="X38" s="252">
        <v>0</v>
      </c>
      <c r="Y38" s="252">
        <v>0</v>
      </c>
      <c r="Z38" s="252">
        <v>0</v>
      </c>
      <c r="AA38" s="252">
        <v>0</v>
      </c>
      <c r="AB38" s="252">
        <v>0</v>
      </c>
      <c r="AC38" s="252">
        <v>0</v>
      </c>
      <c r="AD38" s="252">
        <v>0</v>
      </c>
      <c r="AE38" s="252">
        <v>189.23609000000002</v>
      </c>
      <c r="AF38" s="252">
        <v>0</v>
      </c>
      <c r="AG38" s="252">
        <v>0</v>
      </c>
      <c r="AH38" s="252">
        <v>0</v>
      </c>
      <c r="AI38" s="252">
        <v>0</v>
      </c>
      <c r="AJ38" s="534">
        <v>189.23609000000002</v>
      </c>
    </row>
    <row r="39" spans="1:38" x14ac:dyDescent="0.25">
      <c r="A39" s="85"/>
      <c r="B39" s="47">
        <v>149405</v>
      </c>
      <c r="C39" s="86" t="s">
        <v>1490</v>
      </c>
      <c r="D39" s="94">
        <v>0</v>
      </c>
      <c r="E39" s="94">
        <v>11300.061439999999</v>
      </c>
      <c r="F39" s="252">
        <v>19713.753509999999</v>
      </c>
      <c r="G39" s="252">
        <v>5741.9772700000003</v>
      </c>
      <c r="H39" s="94">
        <v>36755.792220000003</v>
      </c>
      <c r="I39" s="94">
        <v>9232.8675899999998</v>
      </c>
      <c r="J39" s="94">
        <v>0</v>
      </c>
      <c r="K39" s="252">
        <v>3699.5819999999999</v>
      </c>
      <c r="L39" s="252">
        <v>0</v>
      </c>
      <c r="M39" s="252">
        <v>1549.3160499999999</v>
      </c>
      <c r="N39" s="252">
        <v>13.352880000000001</v>
      </c>
      <c r="O39" s="252">
        <v>4996.9753799999999</v>
      </c>
      <c r="P39" s="252">
        <v>4484.3836700000002</v>
      </c>
      <c r="Q39" s="252">
        <v>0</v>
      </c>
      <c r="R39" s="252">
        <v>23976.477569999999</v>
      </c>
      <c r="S39" s="252">
        <v>361.05453999999997</v>
      </c>
      <c r="T39" s="252">
        <v>90.061940000000007</v>
      </c>
      <c r="U39" s="252">
        <v>0</v>
      </c>
      <c r="V39" s="252">
        <v>0</v>
      </c>
      <c r="W39" s="252">
        <v>0</v>
      </c>
      <c r="X39" s="252">
        <v>0</v>
      </c>
      <c r="Y39" s="252">
        <v>0</v>
      </c>
      <c r="Z39" s="252">
        <v>0</v>
      </c>
      <c r="AA39" s="252">
        <v>0</v>
      </c>
      <c r="AB39" s="252">
        <v>0</v>
      </c>
      <c r="AC39" s="252">
        <v>0</v>
      </c>
      <c r="AD39" s="252">
        <v>451.11647999999997</v>
      </c>
      <c r="AE39" s="252">
        <v>61183.386270000003</v>
      </c>
      <c r="AF39" s="252">
        <v>3712.9348799999998</v>
      </c>
      <c r="AG39" s="252">
        <v>1549.3160499999999</v>
      </c>
      <c r="AH39" s="252">
        <v>0</v>
      </c>
      <c r="AI39" s="252">
        <v>0</v>
      </c>
      <c r="AJ39" s="534">
        <v>55921.135340000001</v>
      </c>
    </row>
    <row r="40" spans="1:38" x14ac:dyDescent="0.25">
      <c r="A40" s="85"/>
      <c r="B40" s="47">
        <v>149420</v>
      </c>
      <c r="C40" s="86" t="s">
        <v>1493</v>
      </c>
      <c r="D40" s="94">
        <v>486.44188000000003</v>
      </c>
      <c r="E40" s="94">
        <v>758.72022000000004</v>
      </c>
      <c r="F40" s="252">
        <v>32607.07849</v>
      </c>
      <c r="G40" s="252">
        <v>19507.458190000001</v>
      </c>
      <c r="H40" s="94">
        <v>53359.698780000006</v>
      </c>
      <c r="I40" s="94">
        <v>203.97739000000001</v>
      </c>
      <c r="J40" s="94">
        <v>22.955159999999999</v>
      </c>
      <c r="K40" s="252">
        <v>0</v>
      </c>
      <c r="L40" s="252">
        <v>3239.5883800000001</v>
      </c>
      <c r="M40" s="252">
        <v>4504.3074399999996</v>
      </c>
      <c r="N40" s="252">
        <v>689.84128999999996</v>
      </c>
      <c r="O40" s="252">
        <v>2969.34141</v>
      </c>
      <c r="P40" s="252">
        <v>58.919350000000001</v>
      </c>
      <c r="Q40" s="252">
        <v>632.75220999999999</v>
      </c>
      <c r="R40" s="252">
        <v>12321.682630000001</v>
      </c>
      <c r="S40" s="252">
        <v>0</v>
      </c>
      <c r="T40" s="252">
        <v>475.15535999999997</v>
      </c>
      <c r="U40" s="252">
        <v>0</v>
      </c>
      <c r="V40" s="252">
        <v>197.50814</v>
      </c>
      <c r="W40" s="252">
        <v>0</v>
      </c>
      <c r="X40" s="252">
        <v>349.86941000000002</v>
      </c>
      <c r="Y40" s="252">
        <v>9.9416700000000002</v>
      </c>
      <c r="Z40" s="252">
        <v>51.210070000000002</v>
      </c>
      <c r="AA40" s="252">
        <v>0</v>
      </c>
      <c r="AB40" s="252">
        <v>12.80561</v>
      </c>
      <c r="AC40" s="252">
        <v>0</v>
      </c>
      <c r="AD40" s="252">
        <v>1096.49026</v>
      </c>
      <c r="AE40" s="252">
        <v>66777.871670000008</v>
      </c>
      <c r="AF40" s="252">
        <v>689.84128999999996</v>
      </c>
      <c r="AG40" s="252">
        <v>7941.4039599999996</v>
      </c>
      <c r="AH40" s="252">
        <v>0</v>
      </c>
      <c r="AI40" s="252">
        <v>9.9416700000000002</v>
      </c>
      <c r="AJ40" s="534">
        <v>58136.68475</v>
      </c>
    </row>
    <row r="41" spans="1:38" x14ac:dyDescent="0.25">
      <c r="A41" s="85"/>
      <c r="B41" s="47">
        <v>149430</v>
      </c>
      <c r="C41" s="86" t="s">
        <v>1495</v>
      </c>
      <c r="D41" s="94">
        <v>0</v>
      </c>
      <c r="E41" s="94">
        <v>1359.38825</v>
      </c>
      <c r="F41" s="252">
        <v>20111.004809999999</v>
      </c>
      <c r="G41" s="252">
        <v>1216.40616</v>
      </c>
      <c r="H41" s="94">
        <v>22686.799219999997</v>
      </c>
      <c r="I41" s="94">
        <v>313.81299000000001</v>
      </c>
      <c r="J41" s="94">
        <v>0</v>
      </c>
      <c r="K41" s="252">
        <v>0</v>
      </c>
      <c r="L41" s="252">
        <v>0</v>
      </c>
      <c r="M41" s="252">
        <v>0</v>
      </c>
      <c r="N41" s="252">
        <v>0</v>
      </c>
      <c r="O41" s="252">
        <v>64.551599999999993</v>
      </c>
      <c r="P41" s="252">
        <v>0</v>
      </c>
      <c r="Q41" s="252">
        <v>0</v>
      </c>
      <c r="R41" s="252">
        <v>378.36459000000002</v>
      </c>
      <c r="S41" s="252">
        <v>0</v>
      </c>
      <c r="T41" s="252">
        <v>0</v>
      </c>
      <c r="U41" s="252">
        <v>0</v>
      </c>
      <c r="V41" s="252">
        <v>0</v>
      </c>
      <c r="W41" s="252">
        <v>0</v>
      </c>
      <c r="X41" s="252">
        <v>0</v>
      </c>
      <c r="Y41" s="252">
        <v>0</v>
      </c>
      <c r="Z41" s="252">
        <v>0</v>
      </c>
      <c r="AA41" s="252">
        <v>0</v>
      </c>
      <c r="AB41" s="252">
        <v>0</v>
      </c>
      <c r="AC41" s="252">
        <v>0</v>
      </c>
      <c r="AD41" s="252">
        <v>0</v>
      </c>
      <c r="AE41" s="252">
        <v>23065.163809999998</v>
      </c>
      <c r="AF41" s="252">
        <v>0</v>
      </c>
      <c r="AG41" s="252">
        <v>0</v>
      </c>
      <c r="AH41" s="252">
        <v>0</v>
      </c>
      <c r="AI41" s="252">
        <v>0</v>
      </c>
      <c r="AJ41" s="534">
        <v>23065.163809999995</v>
      </c>
    </row>
    <row r="42" spans="1:38" x14ac:dyDescent="0.25">
      <c r="A42" s="85"/>
      <c r="B42" s="47">
        <v>149435</v>
      </c>
      <c r="C42" s="86" t="s">
        <v>1496</v>
      </c>
      <c r="D42" s="94">
        <v>0</v>
      </c>
      <c r="E42" s="94">
        <v>0</v>
      </c>
      <c r="F42" s="252">
        <v>0</v>
      </c>
      <c r="G42" s="252">
        <v>0</v>
      </c>
      <c r="H42" s="94">
        <v>0</v>
      </c>
      <c r="I42" s="94">
        <v>0</v>
      </c>
      <c r="J42" s="94">
        <v>0</v>
      </c>
      <c r="K42" s="252">
        <v>0</v>
      </c>
      <c r="L42" s="252">
        <v>0</v>
      </c>
      <c r="M42" s="252">
        <v>0</v>
      </c>
      <c r="N42" s="252">
        <v>0</v>
      </c>
      <c r="O42" s="252">
        <v>0</v>
      </c>
      <c r="P42" s="252">
        <v>0</v>
      </c>
      <c r="Q42" s="252">
        <v>0</v>
      </c>
      <c r="R42" s="252">
        <v>0</v>
      </c>
      <c r="S42" s="252">
        <v>0</v>
      </c>
      <c r="T42" s="252">
        <v>0</v>
      </c>
      <c r="U42" s="252">
        <v>0</v>
      </c>
      <c r="V42" s="252">
        <v>0</v>
      </c>
      <c r="W42" s="252">
        <v>0</v>
      </c>
      <c r="X42" s="252">
        <v>0</v>
      </c>
      <c r="Y42" s="252">
        <v>0</v>
      </c>
      <c r="Z42" s="252">
        <v>0</v>
      </c>
      <c r="AA42" s="252">
        <v>0</v>
      </c>
      <c r="AB42" s="252">
        <v>0</v>
      </c>
      <c r="AC42" s="252">
        <v>0</v>
      </c>
      <c r="AD42" s="252">
        <v>0</v>
      </c>
      <c r="AE42" s="252">
        <v>0</v>
      </c>
      <c r="AF42" s="252">
        <v>0</v>
      </c>
      <c r="AG42" s="252">
        <v>0</v>
      </c>
      <c r="AH42" s="252">
        <v>0</v>
      </c>
      <c r="AI42" s="252">
        <v>0</v>
      </c>
      <c r="AJ42" s="534">
        <v>0</v>
      </c>
    </row>
    <row r="43" spans="1:38" x14ac:dyDescent="0.25">
      <c r="A43" s="85"/>
      <c r="B43" s="47">
        <v>149440</v>
      </c>
      <c r="C43" s="86" t="s">
        <v>1497</v>
      </c>
      <c r="D43" s="94">
        <v>0</v>
      </c>
      <c r="E43" s="94">
        <v>114.44844999999999</v>
      </c>
      <c r="F43" s="252">
        <v>65702.359689999997</v>
      </c>
      <c r="G43" s="252">
        <v>179.75976</v>
      </c>
      <c r="H43" s="94">
        <v>65996.567899999995</v>
      </c>
      <c r="I43" s="94">
        <v>87.516419999999997</v>
      </c>
      <c r="J43" s="94">
        <v>0</v>
      </c>
      <c r="K43" s="252">
        <v>0</v>
      </c>
      <c r="L43" s="252">
        <v>0</v>
      </c>
      <c r="M43" s="252">
        <v>0</v>
      </c>
      <c r="N43" s="252">
        <v>0</v>
      </c>
      <c r="O43" s="252">
        <v>1509.14283</v>
      </c>
      <c r="P43" s="252">
        <v>0</v>
      </c>
      <c r="Q43" s="252">
        <v>1415.9875</v>
      </c>
      <c r="R43" s="252">
        <v>3012.6467499999999</v>
      </c>
      <c r="S43" s="252">
        <v>40.837519999999998</v>
      </c>
      <c r="T43" s="252">
        <v>0</v>
      </c>
      <c r="U43" s="252">
        <v>0</v>
      </c>
      <c r="V43" s="252">
        <v>16.288270000000001</v>
      </c>
      <c r="W43" s="252">
        <v>0</v>
      </c>
      <c r="X43" s="252">
        <v>30.936920000000001</v>
      </c>
      <c r="Y43" s="252">
        <v>116.34508</v>
      </c>
      <c r="Z43" s="252">
        <v>12.916079999999999</v>
      </c>
      <c r="AA43" s="252">
        <v>30.943840000000002</v>
      </c>
      <c r="AB43" s="252">
        <v>19.29522</v>
      </c>
      <c r="AC43" s="252">
        <v>0</v>
      </c>
      <c r="AD43" s="252">
        <v>267.56292999999994</v>
      </c>
      <c r="AE43" s="252">
        <v>69276.777579999994</v>
      </c>
      <c r="AF43" s="252">
        <v>0</v>
      </c>
      <c r="AG43" s="252">
        <v>16.288270000000001</v>
      </c>
      <c r="AH43" s="252">
        <v>0</v>
      </c>
      <c r="AI43" s="252">
        <v>147.28891999999999</v>
      </c>
      <c r="AJ43" s="534">
        <v>69113.200389999984</v>
      </c>
    </row>
    <row r="44" spans="1:38" x14ac:dyDescent="0.25">
      <c r="A44" s="85"/>
      <c r="B44" s="47">
        <v>149445</v>
      </c>
      <c r="C44" s="86" t="s">
        <v>1499</v>
      </c>
      <c r="D44" s="94">
        <v>0</v>
      </c>
      <c r="E44" s="94">
        <v>0</v>
      </c>
      <c r="F44" s="252">
        <v>0</v>
      </c>
      <c r="G44" s="252">
        <v>0</v>
      </c>
      <c r="H44" s="94">
        <v>0</v>
      </c>
      <c r="I44" s="94">
        <v>0</v>
      </c>
      <c r="J44" s="94">
        <v>0</v>
      </c>
      <c r="K44" s="252">
        <v>0</v>
      </c>
      <c r="L44" s="252">
        <v>0</v>
      </c>
      <c r="M44" s="252">
        <v>0</v>
      </c>
      <c r="N44" s="252">
        <v>0</v>
      </c>
      <c r="O44" s="252">
        <v>0</v>
      </c>
      <c r="P44" s="252">
        <v>0</v>
      </c>
      <c r="Q44" s="252">
        <v>0</v>
      </c>
      <c r="R44" s="252">
        <v>0</v>
      </c>
      <c r="S44" s="252">
        <v>0</v>
      </c>
      <c r="T44" s="252">
        <v>0</v>
      </c>
      <c r="U44" s="252">
        <v>0</v>
      </c>
      <c r="V44" s="252">
        <v>0</v>
      </c>
      <c r="W44" s="252">
        <v>0</v>
      </c>
      <c r="X44" s="252">
        <v>0</v>
      </c>
      <c r="Y44" s="252">
        <v>0</v>
      </c>
      <c r="Z44" s="252">
        <v>0</v>
      </c>
      <c r="AA44" s="252">
        <v>0</v>
      </c>
      <c r="AB44" s="252">
        <v>0</v>
      </c>
      <c r="AC44" s="252">
        <v>0</v>
      </c>
      <c r="AD44" s="252">
        <v>0</v>
      </c>
      <c r="AE44" s="252">
        <v>0</v>
      </c>
      <c r="AF44" s="252">
        <v>0</v>
      </c>
      <c r="AG44" s="252">
        <v>0</v>
      </c>
      <c r="AH44" s="252">
        <v>0</v>
      </c>
      <c r="AI44" s="252">
        <v>0</v>
      </c>
      <c r="AJ44" s="534">
        <v>0</v>
      </c>
    </row>
    <row r="45" spans="1:38" x14ac:dyDescent="0.25">
      <c r="A45" s="85"/>
      <c r="B45" s="47">
        <v>149450</v>
      </c>
      <c r="C45" s="86" t="s">
        <v>1500</v>
      </c>
      <c r="D45" s="94">
        <v>0</v>
      </c>
      <c r="E45" s="94">
        <v>0</v>
      </c>
      <c r="F45" s="252">
        <v>111.40803</v>
      </c>
      <c r="G45" s="252">
        <v>0</v>
      </c>
      <c r="H45" s="94">
        <v>111.40803</v>
      </c>
      <c r="I45" s="94">
        <v>0</v>
      </c>
      <c r="J45" s="94">
        <v>0</v>
      </c>
      <c r="K45" s="252">
        <v>0</v>
      </c>
      <c r="L45" s="252">
        <v>0</v>
      </c>
      <c r="M45" s="252">
        <v>0</v>
      </c>
      <c r="N45" s="252">
        <v>0</v>
      </c>
      <c r="O45" s="252">
        <v>0</v>
      </c>
      <c r="P45" s="252">
        <v>0</v>
      </c>
      <c r="Q45" s="252">
        <v>0</v>
      </c>
      <c r="R45" s="252">
        <v>0</v>
      </c>
      <c r="S45" s="252">
        <v>0</v>
      </c>
      <c r="T45" s="252">
        <v>0</v>
      </c>
      <c r="U45" s="252">
        <v>0</v>
      </c>
      <c r="V45" s="252">
        <v>0</v>
      </c>
      <c r="W45" s="252">
        <v>0</v>
      </c>
      <c r="X45" s="252">
        <v>0</v>
      </c>
      <c r="Y45" s="252">
        <v>0</v>
      </c>
      <c r="Z45" s="252">
        <v>0</v>
      </c>
      <c r="AA45" s="252">
        <v>0</v>
      </c>
      <c r="AB45" s="252">
        <v>0</v>
      </c>
      <c r="AC45" s="252">
        <v>0</v>
      </c>
      <c r="AD45" s="252">
        <v>0</v>
      </c>
      <c r="AE45" s="252">
        <v>111.40803</v>
      </c>
      <c r="AF45" s="252">
        <v>0</v>
      </c>
      <c r="AG45" s="252">
        <v>0</v>
      </c>
      <c r="AH45" s="252">
        <v>0</v>
      </c>
      <c r="AI45" s="252">
        <v>0</v>
      </c>
      <c r="AJ45" s="534">
        <v>111.40803</v>
      </c>
    </row>
    <row r="46" spans="1:38" s="14" customFormat="1" x14ac:dyDescent="0.25">
      <c r="A46" s="85"/>
      <c r="B46" s="13"/>
      <c r="C46" s="25" t="s">
        <v>522</v>
      </c>
      <c r="D46" s="93">
        <v>3651775.6956299995</v>
      </c>
      <c r="E46" s="93">
        <v>4153932.0397099997</v>
      </c>
      <c r="F46" s="93">
        <v>7126357.1643899987</v>
      </c>
      <c r="G46" s="93">
        <v>3501872.78529</v>
      </c>
      <c r="H46" s="93">
        <v>18433937.685019989</v>
      </c>
      <c r="I46" s="93">
        <v>1169722.1705299995</v>
      </c>
      <c r="J46" s="93">
        <v>2377218.4431899996</v>
      </c>
      <c r="K46" s="93">
        <v>218660.019</v>
      </c>
      <c r="L46" s="93">
        <v>1868964.8088400003</v>
      </c>
      <c r="M46" s="93">
        <v>634723.31597999996</v>
      </c>
      <c r="N46" s="93">
        <v>2470683.6081800004</v>
      </c>
      <c r="O46" s="93">
        <v>358448.67086000007</v>
      </c>
      <c r="P46" s="93">
        <v>530430.04</v>
      </c>
      <c r="Q46" s="93">
        <v>556864.45470999996</v>
      </c>
      <c r="R46" s="93">
        <v>10185715.531289998</v>
      </c>
      <c r="S46" s="93">
        <v>420667.91729000019</v>
      </c>
      <c r="T46" s="93">
        <v>118711.63713</v>
      </c>
      <c r="U46" s="93">
        <v>28929.255309999997</v>
      </c>
      <c r="V46" s="93">
        <v>26055.414000000004</v>
      </c>
      <c r="W46" s="93">
        <v>99569.503839999976</v>
      </c>
      <c r="X46" s="93">
        <v>14025.5347</v>
      </c>
      <c r="Y46" s="93">
        <v>61298.336089999997</v>
      </c>
      <c r="Z46" s="93">
        <v>15703.184409999998</v>
      </c>
      <c r="AA46" s="93">
        <v>74815.1492</v>
      </c>
      <c r="AB46" s="93">
        <v>151400.89885999999</v>
      </c>
      <c r="AC46" s="93">
        <v>77785.759210000004</v>
      </c>
      <c r="AD46" s="93">
        <v>1088962.5900400002</v>
      </c>
      <c r="AE46" s="93">
        <v>29708615.806350008</v>
      </c>
      <c r="AF46" s="93">
        <v>2689343.6271800003</v>
      </c>
      <c r="AG46" s="93">
        <v>2529743.5388200004</v>
      </c>
      <c r="AH46" s="93">
        <v>0</v>
      </c>
      <c r="AI46" s="93">
        <v>213899.2445</v>
      </c>
      <c r="AJ46" s="425">
        <v>24275629.395849999</v>
      </c>
      <c r="AL46" s="302"/>
    </row>
    <row r="47" spans="1:38" x14ac:dyDescent="0.25">
      <c r="A47" s="85"/>
      <c r="B47" s="85"/>
      <c r="C47" s="86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3">
        <v>0</v>
      </c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424"/>
      <c r="AL47" s="302" t="e">
        <v>#REF!</v>
      </c>
    </row>
    <row r="48" spans="1:38" x14ac:dyDescent="0.25">
      <c r="A48" s="85"/>
      <c r="B48" s="85"/>
      <c r="C48" s="86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3">
        <v>0</v>
      </c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424"/>
      <c r="AL48" s="302" t="e">
        <v>#REF!</v>
      </c>
    </row>
    <row r="49" spans="1:38" x14ac:dyDescent="0.25">
      <c r="A49" s="85"/>
      <c r="B49" s="85">
        <v>1425</v>
      </c>
      <c r="C49" s="86" t="s">
        <v>1037</v>
      </c>
      <c r="D49" s="94">
        <v>4374.2433000000001</v>
      </c>
      <c r="E49" s="94">
        <v>1451.76235</v>
      </c>
      <c r="F49" s="94">
        <v>10776.97171</v>
      </c>
      <c r="G49" s="94">
        <v>3480.6535600000002</v>
      </c>
      <c r="H49" s="94">
        <v>20083.63092</v>
      </c>
      <c r="I49" s="94">
        <v>2371.4886299999998</v>
      </c>
      <c r="J49" s="94">
        <v>254.48701</v>
      </c>
      <c r="K49" s="94">
        <v>0</v>
      </c>
      <c r="L49" s="94">
        <v>439.61057</v>
      </c>
      <c r="M49" s="94">
        <v>144.83118999999999</v>
      </c>
      <c r="N49" s="94">
        <v>732.93519000000003</v>
      </c>
      <c r="O49" s="94">
        <v>773.46172000000001</v>
      </c>
      <c r="P49" s="94">
        <v>890.38135</v>
      </c>
      <c r="Q49" s="94">
        <v>0</v>
      </c>
      <c r="R49" s="94">
        <v>5607.1956599999994</v>
      </c>
      <c r="S49" s="94">
        <v>2675.50578</v>
      </c>
      <c r="T49" s="94">
        <v>203.08279999999999</v>
      </c>
      <c r="U49" s="94">
        <v>69.939409999999995</v>
      </c>
      <c r="V49" s="94">
        <v>42.71613</v>
      </c>
      <c r="W49" s="94">
        <v>0</v>
      </c>
      <c r="X49" s="94">
        <v>67.489699999999999</v>
      </c>
      <c r="Y49" s="94">
        <v>0</v>
      </c>
      <c r="Z49" s="94">
        <v>54.426279999999998</v>
      </c>
      <c r="AA49" s="94">
        <v>0</v>
      </c>
      <c r="AB49" s="94">
        <v>108.58796</v>
      </c>
      <c r="AC49" s="94">
        <v>0</v>
      </c>
      <c r="AD49" s="94">
        <v>3221.7480599999999</v>
      </c>
      <c r="AE49" s="94">
        <v>28912.574639999999</v>
      </c>
      <c r="AF49" s="94">
        <v>732.93519000000003</v>
      </c>
      <c r="AG49" s="94">
        <v>627.15788999999995</v>
      </c>
      <c r="AH49" s="94">
        <v>0</v>
      </c>
      <c r="AI49" s="94">
        <v>0</v>
      </c>
      <c r="AJ49" s="424">
        <v>27552.481559999997</v>
      </c>
      <c r="AL49" s="328" t="e">
        <v>#REF!</v>
      </c>
    </row>
    <row r="50" spans="1:38" x14ac:dyDescent="0.25">
      <c r="A50" s="85"/>
      <c r="B50" s="85">
        <v>1426</v>
      </c>
      <c r="C50" s="86" t="s">
        <v>1380</v>
      </c>
      <c r="D50" s="94">
        <v>8153.6137399999998</v>
      </c>
      <c r="E50" s="94">
        <v>50083.299120000003</v>
      </c>
      <c r="F50" s="94">
        <v>52702.8125</v>
      </c>
      <c r="G50" s="94">
        <v>28850.85269</v>
      </c>
      <c r="H50" s="94">
        <v>139790.57805000001</v>
      </c>
      <c r="I50" s="94">
        <v>15126.233819999999</v>
      </c>
      <c r="J50" s="94">
        <v>10256.95031</v>
      </c>
      <c r="K50" s="94">
        <v>0</v>
      </c>
      <c r="L50" s="94">
        <v>35106.029909999997</v>
      </c>
      <c r="M50" s="94">
        <v>5230.77135</v>
      </c>
      <c r="N50" s="94">
        <v>10251.86268</v>
      </c>
      <c r="O50" s="94">
        <v>1074.8724099999999</v>
      </c>
      <c r="P50" s="94">
        <v>3148.4555099999998</v>
      </c>
      <c r="Q50" s="94">
        <v>13452.01849</v>
      </c>
      <c r="R50" s="94">
        <v>93647.194480000006</v>
      </c>
      <c r="S50" s="94">
        <v>21.66339</v>
      </c>
      <c r="T50" s="94">
        <v>1792.6617200000001</v>
      </c>
      <c r="U50" s="94">
        <v>404.83942999999999</v>
      </c>
      <c r="V50" s="94">
        <v>609.25247000000002</v>
      </c>
      <c r="W50" s="94">
        <v>0</v>
      </c>
      <c r="X50" s="94">
        <v>237.42859999999999</v>
      </c>
      <c r="Y50" s="94">
        <v>123.85182</v>
      </c>
      <c r="Z50" s="94">
        <v>122.79336000000001</v>
      </c>
      <c r="AA50" s="94">
        <v>0</v>
      </c>
      <c r="AB50" s="94">
        <v>286.54327999999998</v>
      </c>
      <c r="AC50" s="94">
        <v>0</v>
      </c>
      <c r="AD50" s="94">
        <v>3599.0340699999997</v>
      </c>
      <c r="AE50" s="94">
        <v>237036.80660000001</v>
      </c>
      <c r="AF50" s="94">
        <v>10251.86268</v>
      </c>
      <c r="AG50" s="94">
        <v>40946.05373</v>
      </c>
      <c r="AH50" s="94">
        <v>0</v>
      </c>
      <c r="AI50" s="94">
        <v>123.85182</v>
      </c>
      <c r="AJ50" s="424">
        <v>185715.03837000005</v>
      </c>
    </row>
    <row r="51" spans="1:38" x14ac:dyDescent="0.25">
      <c r="A51" s="85"/>
      <c r="B51" s="85">
        <v>1427</v>
      </c>
      <c r="C51" s="86" t="s">
        <v>1036</v>
      </c>
      <c r="D51" s="94">
        <v>3466.60644</v>
      </c>
      <c r="E51" s="94">
        <v>4722.2785199999998</v>
      </c>
      <c r="F51" s="94">
        <v>17979.134539999999</v>
      </c>
      <c r="G51" s="94">
        <v>8167.0195100000001</v>
      </c>
      <c r="H51" s="94">
        <v>34335.03901</v>
      </c>
      <c r="I51" s="94">
        <v>382.39442000000003</v>
      </c>
      <c r="J51" s="94">
        <v>805.85474999999997</v>
      </c>
      <c r="K51" s="94">
        <v>0</v>
      </c>
      <c r="L51" s="94">
        <v>0</v>
      </c>
      <c r="M51" s="94">
        <v>1552.6381899999999</v>
      </c>
      <c r="N51" s="94">
        <v>2789.2422200000001</v>
      </c>
      <c r="O51" s="94">
        <v>433.27802000000003</v>
      </c>
      <c r="P51" s="94">
        <v>272.63484999999997</v>
      </c>
      <c r="Q51" s="94">
        <v>18.649519999999999</v>
      </c>
      <c r="R51" s="94">
        <v>6254.6919699999999</v>
      </c>
      <c r="S51" s="94">
        <v>611.04407000000003</v>
      </c>
      <c r="T51" s="94">
        <v>0</v>
      </c>
      <c r="U51" s="94">
        <v>0</v>
      </c>
      <c r="V51" s="94">
        <v>5.7229299999999999</v>
      </c>
      <c r="W51" s="94">
        <v>0</v>
      </c>
      <c r="X51" s="94">
        <v>0</v>
      </c>
      <c r="Y51" s="94">
        <v>0</v>
      </c>
      <c r="Z51" s="94">
        <v>39.836190000000002</v>
      </c>
      <c r="AA51" s="94">
        <v>0</v>
      </c>
      <c r="AB51" s="94">
        <v>212.64676</v>
      </c>
      <c r="AC51" s="94">
        <v>0</v>
      </c>
      <c r="AD51" s="94">
        <v>869.24995000000001</v>
      </c>
      <c r="AE51" s="94">
        <v>41458.980929999998</v>
      </c>
      <c r="AF51" s="94">
        <v>2789.2422200000001</v>
      </c>
      <c r="AG51" s="94">
        <v>1558.3611199999998</v>
      </c>
      <c r="AH51" s="94">
        <v>0</v>
      </c>
      <c r="AI51" s="94">
        <v>0</v>
      </c>
      <c r="AJ51" s="424">
        <v>37111.377590000004</v>
      </c>
    </row>
    <row r="52" spans="1:38" x14ac:dyDescent="0.25">
      <c r="A52" s="85"/>
      <c r="B52" s="85">
        <v>1428</v>
      </c>
      <c r="C52" s="86" t="s">
        <v>1386</v>
      </c>
      <c r="D52" s="94">
        <v>2649.7444599999999</v>
      </c>
      <c r="E52" s="94">
        <v>1467.0336600000001</v>
      </c>
      <c r="F52" s="94">
        <v>11353.41416</v>
      </c>
      <c r="G52" s="94">
        <v>795.32772999999997</v>
      </c>
      <c r="H52" s="94">
        <v>16265.52001</v>
      </c>
      <c r="I52" s="94">
        <v>445.60941000000003</v>
      </c>
      <c r="J52" s="94">
        <v>0</v>
      </c>
      <c r="K52" s="94">
        <v>0</v>
      </c>
      <c r="L52" s="94">
        <v>0</v>
      </c>
      <c r="M52" s="94">
        <v>0</v>
      </c>
      <c r="N52" s="94">
        <v>24.293289999999999</v>
      </c>
      <c r="O52" s="94">
        <v>619.12053000000003</v>
      </c>
      <c r="P52" s="94">
        <v>197.03720999999999</v>
      </c>
      <c r="Q52" s="94">
        <v>11089.154570000001</v>
      </c>
      <c r="R52" s="94">
        <v>12375.21501</v>
      </c>
      <c r="S52" s="94">
        <v>1005.38099</v>
      </c>
      <c r="T52" s="94">
        <v>12.322480000000001</v>
      </c>
      <c r="U52" s="94">
        <v>716.20117000000005</v>
      </c>
      <c r="V52" s="94">
        <v>84.718270000000004</v>
      </c>
      <c r="W52" s="94">
        <v>28.63458</v>
      </c>
      <c r="X52" s="94">
        <v>15.557449999999999</v>
      </c>
      <c r="Y52" s="94">
        <v>1370.5007700000001</v>
      </c>
      <c r="Z52" s="94">
        <v>7.2782799999999996</v>
      </c>
      <c r="AA52" s="94">
        <v>1668.5729100000001</v>
      </c>
      <c r="AB52" s="94">
        <v>860.71229000000005</v>
      </c>
      <c r="AC52" s="94">
        <v>1972.1343300000001</v>
      </c>
      <c r="AD52" s="94">
        <v>7742.0135200000004</v>
      </c>
      <c r="AE52" s="94">
        <v>36382.748540000001</v>
      </c>
      <c r="AF52" s="94">
        <v>24.293289999999999</v>
      </c>
      <c r="AG52" s="94">
        <v>84.718270000000004</v>
      </c>
      <c r="AH52" s="94">
        <v>0</v>
      </c>
      <c r="AI52" s="94">
        <v>5011.2080100000003</v>
      </c>
      <c r="AJ52" s="424">
        <v>31262.528969999999</v>
      </c>
    </row>
    <row r="53" spans="1:38" x14ac:dyDescent="0.25">
      <c r="A53" s="85"/>
      <c r="B53" s="85">
        <v>1432</v>
      </c>
      <c r="C53" s="86" t="s">
        <v>1388</v>
      </c>
      <c r="D53" s="94">
        <v>0</v>
      </c>
      <c r="E53" s="94">
        <v>2845.6572099999998</v>
      </c>
      <c r="F53" s="94">
        <v>0</v>
      </c>
      <c r="G53" s="94">
        <v>0</v>
      </c>
      <c r="H53" s="94">
        <v>2845.6572099999998</v>
      </c>
      <c r="I53" s="94">
        <v>0</v>
      </c>
      <c r="J53" s="94">
        <v>0</v>
      </c>
      <c r="K53" s="94">
        <v>0</v>
      </c>
      <c r="L53" s="94">
        <v>0</v>
      </c>
      <c r="M53" s="94">
        <v>104.60975000000001</v>
      </c>
      <c r="N53" s="94">
        <v>0</v>
      </c>
      <c r="O53" s="94">
        <v>0</v>
      </c>
      <c r="P53" s="94">
        <v>0</v>
      </c>
      <c r="Q53" s="94">
        <v>0</v>
      </c>
      <c r="R53" s="94">
        <v>104.60975000000001</v>
      </c>
      <c r="S53" s="94">
        <v>0</v>
      </c>
      <c r="T53" s="94">
        <v>0</v>
      </c>
      <c r="U53" s="94">
        <v>0</v>
      </c>
      <c r="V53" s="94">
        <v>0</v>
      </c>
      <c r="W53" s="94">
        <v>0</v>
      </c>
      <c r="X53" s="94">
        <v>0</v>
      </c>
      <c r="Y53" s="94">
        <v>0</v>
      </c>
      <c r="Z53" s="94">
        <v>0</v>
      </c>
      <c r="AA53" s="94">
        <v>0</v>
      </c>
      <c r="AB53" s="94">
        <v>0</v>
      </c>
      <c r="AC53" s="94">
        <v>0</v>
      </c>
      <c r="AD53" s="94">
        <v>0</v>
      </c>
      <c r="AE53" s="94">
        <v>2950.2669599999999</v>
      </c>
      <c r="AF53" s="94">
        <v>0</v>
      </c>
      <c r="AG53" s="94">
        <v>104.60975000000001</v>
      </c>
      <c r="AH53" s="94">
        <v>0</v>
      </c>
      <c r="AI53" s="94">
        <v>0</v>
      </c>
      <c r="AJ53" s="424">
        <v>2845.6572099999998</v>
      </c>
      <c r="AL53" s="84"/>
    </row>
    <row r="54" spans="1:38" x14ac:dyDescent="0.25">
      <c r="A54" s="85"/>
      <c r="B54" s="85">
        <v>1433</v>
      </c>
      <c r="C54" s="86" t="s">
        <v>1389</v>
      </c>
      <c r="D54" s="94">
        <v>916.49008000000003</v>
      </c>
      <c r="E54" s="94">
        <v>0</v>
      </c>
      <c r="F54" s="94">
        <v>2921.5057499999998</v>
      </c>
      <c r="G54" s="94">
        <v>112.12598</v>
      </c>
      <c r="H54" s="94">
        <v>3950.1218099999996</v>
      </c>
      <c r="I54" s="94">
        <v>288.57659000000001</v>
      </c>
      <c r="J54" s="94">
        <v>0</v>
      </c>
      <c r="K54" s="94">
        <v>0</v>
      </c>
      <c r="L54" s="94">
        <v>492.83789000000002</v>
      </c>
      <c r="M54" s="94">
        <v>207.81452999999999</v>
      </c>
      <c r="N54" s="94">
        <v>47.94594</v>
      </c>
      <c r="O54" s="94">
        <v>3.3573900000000001</v>
      </c>
      <c r="P54" s="94">
        <v>0</v>
      </c>
      <c r="Q54" s="94">
        <v>0</v>
      </c>
      <c r="R54" s="94">
        <v>1040.53234</v>
      </c>
      <c r="S54" s="94">
        <v>591.36566000000005</v>
      </c>
      <c r="T54" s="94">
        <v>0</v>
      </c>
      <c r="U54" s="94">
        <v>65.170590000000004</v>
      </c>
      <c r="V54" s="94">
        <v>11.3703</v>
      </c>
      <c r="W54" s="94">
        <v>0</v>
      </c>
      <c r="X54" s="94">
        <v>0</v>
      </c>
      <c r="Y54" s="94">
        <v>0</v>
      </c>
      <c r="Z54" s="94">
        <v>0</v>
      </c>
      <c r="AA54" s="94">
        <v>0</v>
      </c>
      <c r="AB54" s="94">
        <v>0</v>
      </c>
      <c r="AC54" s="94">
        <v>0</v>
      </c>
      <c r="AD54" s="94">
        <v>667.90655000000015</v>
      </c>
      <c r="AE54" s="325">
        <v>5658.5607</v>
      </c>
      <c r="AF54" s="94">
        <v>47.94594</v>
      </c>
      <c r="AG54" s="94">
        <v>712.02271999999994</v>
      </c>
      <c r="AH54" s="94">
        <v>0</v>
      </c>
      <c r="AI54" s="94">
        <v>0</v>
      </c>
      <c r="AJ54" s="424">
        <v>4898.5920399999995</v>
      </c>
      <c r="AL54" s="84"/>
    </row>
    <row r="55" spans="1:38" x14ac:dyDescent="0.25">
      <c r="A55" s="85"/>
      <c r="B55" s="85">
        <v>1434</v>
      </c>
      <c r="C55" s="86" t="s">
        <v>1395</v>
      </c>
      <c r="D55" s="94">
        <v>1815.5168699999999</v>
      </c>
      <c r="E55" s="94">
        <v>4.7187999999999999</v>
      </c>
      <c r="F55" s="94">
        <v>944.49211000000003</v>
      </c>
      <c r="G55" s="94">
        <v>496.32690000000002</v>
      </c>
      <c r="H55" s="94">
        <v>3261.0546800000002</v>
      </c>
      <c r="I55" s="94">
        <v>1437.05204</v>
      </c>
      <c r="J55" s="94">
        <v>0</v>
      </c>
      <c r="K55" s="94">
        <v>0</v>
      </c>
      <c r="L55" s="94">
        <v>11146.74172</v>
      </c>
      <c r="M55" s="94">
        <v>40.756720000000001</v>
      </c>
      <c r="N55" s="94">
        <v>182.59116</v>
      </c>
      <c r="O55" s="94">
        <v>212.42456999999999</v>
      </c>
      <c r="P55" s="94">
        <v>0</v>
      </c>
      <c r="Q55" s="94">
        <v>111.44768999999999</v>
      </c>
      <c r="R55" s="94">
        <v>13131.0139</v>
      </c>
      <c r="S55" s="94">
        <v>0</v>
      </c>
      <c r="T55" s="94">
        <v>170.69443000000001</v>
      </c>
      <c r="U55" s="94">
        <v>1.8504400000000001</v>
      </c>
      <c r="V55" s="94">
        <v>44.703449999999997</v>
      </c>
      <c r="W55" s="94">
        <v>0</v>
      </c>
      <c r="X55" s="94">
        <v>0</v>
      </c>
      <c r="Y55" s="94">
        <v>102.08699</v>
      </c>
      <c r="Z55" s="94">
        <v>33.72043</v>
      </c>
      <c r="AA55" s="94">
        <v>0</v>
      </c>
      <c r="AB55" s="94">
        <v>89.744190000000003</v>
      </c>
      <c r="AC55" s="94">
        <v>0</v>
      </c>
      <c r="AD55" s="94">
        <v>442.79993000000002</v>
      </c>
      <c r="AE55" s="325">
        <v>16834.86851</v>
      </c>
      <c r="AF55" s="94">
        <v>182.59116</v>
      </c>
      <c r="AG55" s="94">
        <v>11232.20189</v>
      </c>
      <c r="AH55" s="94">
        <v>0</v>
      </c>
      <c r="AI55" s="94">
        <v>102.08699</v>
      </c>
      <c r="AJ55" s="424">
        <v>5317.9884700000002</v>
      </c>
      <c r="AL55" s="84"/>
    </row>
    <row r="56" spans="1:38" x14ac:dyDescent="0.25">
      <c r="A56" s="85"/>
      <c r="B56" s="85">
        <v>1435</v>
      </c>
      <c r="C56" s="86" t="s">
        <v>1401</v>
      </c>
      <c r="D56" s="94">
        <v>284.29395</v>
      </c>
      <c r="E56" s="94">
        <v>17.966170000000002</v>
      </c>
      <c r="F56" s="94">
        <v>84.856570000000005</v>
      </c>
      <c r="G56" s="94">
        <v>469.75734999999997</v>
      </c>
      <c r="H56" s="94">
        <v>856.87403999999992</v>
      </c>
      <c r="I56" s="94">
        <v>0</v>
      </c>
      <c r="J56" s="94">
        <v>0</v>
      </c>
      <c r="K56" s="94">
        <v>0</v>
      </c>
      <c r="L56" s="94">
        <v>0</v>
      </c>
      <c r="M56" s="94">
        <v>46.374339999999997</v>
      </c>
      <c r="N56" s="94">
        <v>0</v>
      </c>
      <c r="O56" s="94">
        <v>251.07805999999999</v>
      </c>
      <c r="P56" s="94">
        <v>0</v>
      </c>
      <c r="Q56" s="94">
        <v>0</v>
      </c>
      <c r="R56" s="94">
        <v>297.45240000000001</v>
      </c>
      <c r="S56" s="94">
        <v>184.68557000000001</v>
      </c>
      <c r="T56" s="94">
        <v>0</v>
      </c>
      <c r="U56" s="94">
        <v>0</v>
      </c>
      <c r="V56" s="94">
        <v>0</v>
      </c>
      <c r="W56" s="94">
        <v>0</v>
      </c>
      <c r="X56" s="94">
        <v>0</v>
      </c>
      <c r="Y56" s="94">
        <v>0</v>
      </c>
      <c r="Z56" s="94">
        <v>0</v>
      </c>
      <c r="AA56" s="94">
        <v>0</v>
      </c>
      <c r="AB56" s="94">
        <v>0.62649999999999995</v>
      </c>
      <c r="AC56" s="94">
        <v>0</v>
      </c>
      <c r="AD56" s="94">
        <v>185.31207000000001</v>
      </c>
      <c r="AE56" s="325">
        <v>1339.6385099999998</v>
      </c>
      <c r="AF56" s="94">
        <v>0</v>
      </c>
      <c r="AG56" s="94">
        <v>46.374339999999997</v>
      </c>
      <c r="AH56" s="94">
        <v>0</v>
      </c>
      <c r="AI56" s="94">
        <v>0</v>
      </c>
      <c r="AJ56" s="424">
        <v>1293.2641700000001</v>
      </c>
      <c r="AL56" s="84"/>
    </row>
    <row r="57" spans="1:38" x14ac:dyDescent="0.25">
      <c r="A57" s="85"/>
      <c r="B57" s="85">
        <v>1436</v>
      </c>
      <c r="C57" s="86" t="s">
        <v>1402</v>
      </c>
      <c r="D57" s="94">
        <v>874.77853000000005</v>
      </c>
      <c r="E57" s="94">
        <v>0</v>
      </c>
      <c r="F57" s="94">
        <v>1383.5162</v>
      </c>
      <c r="G57" s="94">
        <v>0</v>
      </c>
      <c r="H57" s="94">
        <v>2258.2947300000001</v>
      </c>
      <c r="I57" s="94">
        <v>4.2169400000000001</v>
      </c>
      <c r="J57" s="94">
        <v>0</v>
      </c>
      <c r="K57" s="94">
        <v>0</v>
      </c>
      <c r="L57" s="94">
        <v>0</v>
      </c>
      <c r="M57" s="94">
        <v>0</v>
      </c>
      <c r="N57" s="94">
        <v>10.025779999999999</v>
      </c>
      <c r="O57" s="94">
        <v>125.50396000000001</v>
      </c>
      <c r="P57" s="94">
        <v>0</v>
      </c>
      <c r="Q57" s="94">
        <v>94.690790000000007</v>
      </c>
      <c r="R57" s="94">
        <v>234.43747000000002</v>
      </c>
      <c r="S57" s="94">
        <v>287.01136000000002</v>
      </c>
      <c r="T57" s="94">
        <v>0</v>
      </c>
      <c r="U57" s="94">
        <v>10.6142</v>
      </c>
      <c r="V57" s="94">
        <v>1.6580999999999999</v>
      </c>
      <c r="W57" s="94">
        <v>0</v>
      </c>
      <c r="X57" s="94">
        <v>0</v>
      </c>
      <c r="Y57" s="94">
        <v>1783.5327</v>
      </c>
      <c r="Z57" s="94">
        <v>0</v>
      </c>
      <c r="AA57" s="94">
        <v>137.13649000000001</v>
      </c>
      <c r="AB57" s="94">
        <v>424.09735000000001</v>
      </c>
      <c r="AC57" s="94">
        <v>469.57747000000001</v>
      </c>
      <c r="AD57" s="94">
        <v>3113.6276699999999</v>
      </c>
      <c r="AE57" s="325">
        <v>5606.3598700000002</v>
      </c>
      <c r="AF57" s="94">
        <v>10.025779999999999</v>
      </c>
      <c r="AG57" s="94">
        <v>1.6580999999999999</v>
      </c>
      <c r="AH57" s="94">
        <v>0</v>
      </c>
      <c r="AI57" s="94">
        <v>2390.2466600000002</v>
      </c>
      <c r="AJ57" s="424">
        <v>3204.4293299999999</v>
      </c>
      <c r="AL57" s="84"/>
    </row>
    <row r="58" spans="1:38" x14ac:dyDescent="0.25">
      <c r="A58" s="85"/>
      <c r="B58" s="85">
        <v>1440</v>
      </c>
      <c r="C58" s="86" t="s">
        <v>1404</v>
      </c>
      <c r="D58" s="94">
        <v>0</v>
      </c>
      <c r="E58" s="94">
        <v>0</v>
      </c>
      <c r="F58" s="94">
        <v>0</v>
      </c>
      <c r="G58" s="94">
        <v>0</v>
      </c>
      <c r="H58" s="94">
        <v>0</v>
      </c>
      <c r="I58" s="94">
        <v>0</v>
      </c>
      <c r="J58" s="94">
        <v>0</v>
      </c>
      <c r="K58" s="94">
        <v>0</v>
      </c>
      <c r="L58" s="94">
        <v>0</v>
      </c>
      <c r="M58" s="94">
        <v>0</v>
      </c>
      <c r="N58" s="94">
        <v>0</v>
      </c>
      <c r="O58" s="94">
        <v>0</v>
      </c>
      <c r="P58" s="94">
        <v>0</v>
      </c>
      <c r="Q58" s="94">
        <v>0</v>
      </c>
      <c r="R58" s="94">
        <v>0</v>
      </c>
      <c r="S58" s="94">
        <v>0</v>
      </c>
      <c r="T58" s="94">
        <v>0</v>
      </c>
      <c r="U58" s="94">
        <v>0</v>
      </c>
      <c r="V58" s="94">
        <v>0</v>
      </c>
      <c r="W58" s="94">
        <v>0</v>
      </c>
      <c r="X58" s="94">
        <v>0</v>
      </c>
      <c r="Y58" s="94">
        <v>0</v>
      </c>
      <c r="Z58" s="94">
        <v>0</v>
      </c>
      <c r="AA58" s="94">
        <v>0</v>
      </c>
      <c r="AB58" s="94">
        <v>0</v>
      </c>
      <c r="AC58" s="94">
        <v>0</v>
      </c>
      <c r="AD58" s="94">
        <v>0</v>
      </c>
      <c r="AE58" s="325">
        <v>0</v>
      </c>
      <c r="AF58" s="94">
        <v>0</v>
      </c>
      <c r="AG58" s="94">
        <v>0</v>
      </c>
      <c r="AH58" s="94">
        <v>0</v>
      </c>
      <c r="AI58" s="94">
        <v>0</v>
      </c>
      <c r="AJ58" s="424">
        <v>0</v>
      </c>
      <c r="AL58" s="84"/>
    </row>
    <row r="59" spans="1:38" x14ac:dyDescent="0.25">
      <c r="A59" s="85"/>
      <c r="B59" s="85">
        <v>1441</v>
      </c>
      <c r="C59" s="86" t="s">
        <v>1405</v>
      </c>
      <c r="D59" s="94">
        <v>1087.07359</v>
      </c>
      <c r="E59" s="94">
        <v>5527.7108500000004</v>
      </c>
      <c r="F59" s="94">
        <v>8422.5354399999997</v>
      </c>
      <c r="G59" s="94">
        <v>923.11549000000002</v>
      </c>
      <c r="H59" s="94">
        <v>15960.435369999999</v>
      </c>
      <c r="I59" s="94">
        <v>1317.7334599999999</v>
      </c>
      <c r="J59" s="94">
        <v>3.8490700000000002</v>
      </c>
      <c r="K59" s="94">
        <v>0</v>
      </c>
      <c r="L59" s="94">
        <v>502.57164999999998</v>
      </c>
      <c r="M59" s="94">
        <v>117.03236</v>
      </c>
      <c r="N59" s="94">
        <v>263.13301000000001</v>
      </c>
      <c r="O59" s="94">
        <v>1305.81486</v>
      </c>
      <c r="P59" s="94">
        <v>201.48802000000001</v>
      </c>
      <c r="Q59" s="94">
        <v>0</v>
      </c>
      <c r="R59" s="94">
        <v>3711.6224300000003</v>
      </c>
      <c r="S59" s="94">
        <v>90.923749999999998</v>
      </c>
      <c r="T59" s="94">
        <v>12.918189999999999</v>
      </c>
      <c r="U59" s="94">
        <v>0</v>
      </c>
      <c r="V59" s="94">
        <v>0</v>
      </c>
      <c r="W59" s="94">
        <v>0</v>
      </c>
      <c r="X59" s="94">
        <v>0</v>
      </c>
      <c r="Y59" s="94">
        <v>0</v>
      </c>
      <c r="Z59" s="94">
        <v>0</v>
      </c>
      <c r="AA59" s="94">
        <v>0</v>
      </c>
      <c r="AB59" s="94">
        <v>27.714469999999999</v>
      </c>
      <c r="AC59" s="94">
        <v>0</v>
      </c>
      <c r="AD59" s="94">
        <v>131.55641</v>
      </c>
      <c r="AE59" s="94">
        <v>19803.61421</v>
      </c>
      <c r="AF59" s="94">
        <v>263.13301000000001</v>
      </c>
      <c r="AG59" s="94">
        <v>619.60401000000002</v>
      </c>
      <c r="AH59" s="94">
        <v>0</v>
      </c>
      <c r="AI59" s="94">
        <v>0</v>
      </c>
      <c r="AJ59" s="424">
        <v>18920.877189999999</v>
      </c>
      <c r="AL59" s="84"/>
    </row>
    <row r="60" spans="1:38" x14ac:dyDescent="0.25">
      <c r="A60" s="85"/>
      <c r="B60" s="85">
        <v>1442</v>
      </c>
      <c r="C60" s="86" t="s">
        <v>1411</v>
      </c>
      <c r="D60" s="94">
        <v>1251.3713600000001</v>
      </c>
      <c r="E60" s="94">
        <v>5395.3339299999998</v>
      </c>
      <c r="F60" s="94">
        <v>28417.694950000001</v>
      </c>
      <c r="G60" s="94">
        <v>6203.6637300000002</v>
      </c>
      <c r="H60" s="94">
        <v>41268.063970000003</v>
      </c>
      <c r="I60" s="94">
        <v>5606.0652799999998</v>
      </c>
      <c r="J60" s="94">
        <v>3471.0909099999999</v>
      </c>
      <c r="K60" s="94">
        <v>0</v>
      </c>
      <c r="L60" s="94">
        <v>17171.69383</v>
      </c>
      <c r="M60" s="94">
        <v>1499.9797000000001</v>
      </c>
      <c r="N60" s="94">
        <v>914.72709999999995</v>
      </c>
      <c r="O60" s="94">
        <v>160.76354000000001</v>
      </c>
      <c r="P60" s="94">
        <v>4.2134499999999999</v>
      </c>
      <c r="Q60" s="94">
        <v>120.44963</v>
      </c>
      <c r="R60" s="94">
        <v>28948.983439999996</v>
      </c>
      <c r="S60" s="94">
        <v>2.0017800000000001</v>
      </c>
      <c r="T60" s="94">
        <v>261.57261</v>
      </c>
      <c r="U60" s="94">
        <v>3.6195200000000001</v>
      </c>
      <c r="V60" s="94">
        <v>42.398040000000002</v>
      </c>
      <c r="W60" s="94">
        <v>0</v>
      </c>
      <c r="X60" s="94">
        <v>0</v>
      </c>
      <c r="Y60" s="94">
        <v>67.001649999999998</v>
      </c>
      <c r="Z60" s="94">
        <v>9.1806999999999999</v>
      </c>
      <c r="AA60" s="94">
        <v>0</v>
      </c>
      <c r="AB60" s="94">
        <v>6.2771400000000002</v>
      </c>
      <c r="AC60" s="94">
        <v>0</v>
      </c>
      <c r="AD60" s="94">
        <v>392.05143999999996</v>
      </c>
      <c r="AE60" s="94">
        <v>70609.098849999995</v>
      </c>
      <c r="AF60" s="94">
        <v>914.72709999999995</v>
      </c>
      <c r="AG60" s="94">
        <v>18714.07157</v>
      </c>
      <c r="AH60" s="94">
        <v>0</v>
      </c>
      <c r="AI60" s="94">
        <v>67.001649999999998</v>
      </c>
      <c r="AJ60" s="424">
        <v>50913.298530000007</v>
      </c>
      <c r="AL60" s="84"/>
    </row>
    <row r="61" spans="1:38" x14ac:dyDescent="0.25">
      <c r="A61" s="85"/>
      <c r="B61" s="85">
        <v>1443</v>
      </c>
      <c r="C61" s="86" t="s">
        <v>1417</v>
      </c>
      <c r="D61" s="94">
        <v>737.94231000000002</v>
      </c>
      <c r="E61" s="94">
        <v>1496.74199</v>
      </c>
      <c r="F61" s="94">
        <v>10931.706200000001</v>
      </c>
      <c r="G61" s="94">
        <v>941.53187000000003</v>
      </c>
      <c r="H61" s="94">
        <v>14107.922370000002</v>
      </c>
      <c r="I61" s="94">
        <v>0</v>
      </c>
      <c r="J61" s="94">
        <v>13.13369</v>
      </c>
      <c r="K61" s="94">
        <v>0</v>
      </c>
      <c r="L61" s="94">
        <v>0</v>
      </c>
      <c r="M61" s="94">
        <v>688.87897999999996</v>
      </c>
      <c r="N61" s="94">
        <v>496.47034000000002</v>
      </c>
      <c r="O61" s="94">
        <v>4.8316800000000004</v>
      </c>
      <c r="P61" s="94">
        <v>0</v>
      </c>
      <c r="Q61" s="94">
        <v>0</v>
      </c>
      <c r="R61" s="94">
        <v>1203.3146899999999</v>
      </c>
      <c r="S61" s="94">
        <v>0</v>
      </c>
      <c r="T61" s="94">
        <v>0</v>
      </c>
      <c r="U61" s="94">
        <v>0</v>
      </c>
      <c r="V61" s="94">
        <v>3.0106299999999999</v>
      </c>
      <c r="W61" s="94">
        <v>0</v>
      </c>
      <c r="X61" s="94">
        <v>0</v>
      </c>
      <c r="Y61" s="94">
        <v>0</v>
      </c>
      <c r="Z61" s="94">
        <v>0</v>
      </c>
      <c r="AA61" s="94">
        <v>0</v>
      </c>
      <c r="AB61" s="94">
        <v>0</v>
      </c>
      <c r="AC61" s="94">
        <v>0</v>
      </c>
      <c r="AD61" s="94">
        <v>3.0106299999999999</v>
      </c>
      <c r="AE61" s="94">
        <v>15314.247690000002</v>
      </c>
      <c r="AF61" s="94">
        <v>496.47034000000002</v>
      </c>
      <c r="AG61" s="94">
        <v>691.88960999999995</v>
      </c>
      <c r="AH61" s="94">
        <v>0</v>
      </c>
      <c r="AI61" s="94">
        <v>0</v>
      </c>
      <c r="AJ61" s="424">
        <v>14125.887740000002</v>
      </c>
      <c r="AL61" s="84"/>
    </row>
    <row r="62" spans="1:38" x14ac:dyDescent="0.25">
      <c r="A62" s="85"/>
      <c r="B62" s="85">
        <v>1444</v>
      </c>
      <c r="C62" s="86" t="s">
        <v>1418</v>
      </c>
      <c r="D62" s="94">
        <v>217.83618999999999</v>
      </c>
      <c r="E62" s="94">
        <v>0.93781000000000003</v>
      </c>
      <c r="F62" s="94">
        <v>12653.30795</v>
      </c>
      <c r="G62" s="94">
        <v>68.995180000000005</v>
      </c>
      <c r="H62" s="94">
        <v>12941.07713</v>
      </c>
      <c r="I62" s="94">
        <v>0</v>
      </c>
      <c r="J62" s="94">
        <v>0</v>
      </c>
      <c r="K62" s="94">
        <v>0</v>
      </c>
      <c r="L62" s="94">
        <v>0</v>
      </c>
      <c r="M62" s="94">
        <v>0</v>
      </c>
      <c r="N62" s="94">
        <v>3.4006099999999999</v>
      </c>
      <c r="O62" s="94">
        <v>43.602379999999997</v>
      </c>
      <c r="P62" s="94">
        <v>0</v>
      </c>
      <c r="Q62" s="94">
        <v>341.80342999999999</v>
      </c>
      <c r="R62" s="94">
        <v>388.80642</v>
      </c>
      <c r="S62" s="94">
        <v>26.21172</v>
      </c>
      <c r="T62" s="94">
        <v>0</v>
      </c>
      <c r="U62" s="94">
        <v>0</v>
      </c>
      <c r="V62" s="94">
        <v>1.25275</v>
      </c>
      <c r="W62" s="94">
        <v>0</v>
      </c>
      <c r="X62" s="94">
        <v>8.6385699999999996</v>
      </c>
      <c r="Y62" s="94">
        <v>1395.0462199999999</v>
      </c>
      <c r="Z62" s="94">
        <v>0</v>
      </c>
      <c r="AA62" s="94">
        <v>63.039360000000002</v>
      </c>
      <c r="AB62" s="94">
        <v>38.35933</v>
      </c>
      <c r="AC62" s="94">
        <v>34.708260000000003</v>
      </c>
      <c r="AD62" s="94">
        <v>1567.25621</v>
      </c>
      <c r="AE62" s="94">
        <v>14897.13976</v>
      </c>
      <c r="AF62" s="94">
        <v>3.4006099999999999</v>
      </c>
      <c r="AG62" s="94">
        <v>1.25275</v>
      </c>
      <c r="AH62" s="94">
        <v>0</v>
      </c>
      <c r="AI62" s="94">
        <v>1492.79384</v>
      </c>
      <c r="AJ62" s="424">
        <v>13399.692559999998</v>
      </c>
      <c r="AL62" s="84"/>
    </row>
    <row r="63" spans="1:38" x14ac:dyDescent="0.25">
      <c r="A63" s="85"/>
      <c r="B63" s="85">
        <v>1448</v>
      </c>
      <c r="C63" s="86" t="s">
        <v>1420</v>
      </c>
      <c r="D63" s="94">
        <v>0</v>
      </c>
      <c r="E63" s="94">
        <v>163.70070000000001</v>
      </c>
      <c r="F63" s="94">
        <v>0</v>
      </c>
      <c r="G63" s="94">
        <v>0</v>
      </c>
      <c r="H63" s="94">
        <v>163.70070000000001</v>
      </c>
      <c r="I63" s="94">
        <v>0</v>
      </c>
      <c r="J63" s="94">
        <v>0</v>
      </c>
      <c r="K63" s="94">
        <v>0</v>
      </c>
      <c r="L63" s="94">
        <v>0</v>
      </c>
      <c r="M63" s="94">
        <v>0</v>
      </c>
      <c r="N63" s="94">
        <v>0</v>
      </c>
      <c r="O63" s="94">
        <v>0</v>
      </c>
      <c r="P63" s="94">
        <v>0</v>
      </c>
      <c r="Q63" s="94">
        <v>0</v>
      </c>
      <c r="R63" s="94">
        <v>0</v>
      </c>
      <c r="S63" s="94">
        <v>0</v>
      </c>
      <c r="T63" s="94">
        <v>0</v>
      </c>
      <c r="U63" s="94">
        <v>0</v>
      </c>
      <c r="V63" s="94">
        <v>0</v>
      </c>
      <c r="W63" s="94">
        <v>0</v>
      </c>
      <c r="X63" s="94">
        <v>0</v>
      </c>
      <c r="Y63" s="94">
        <v>0</v>
      </c>
      <c r="Z63" s="94">
        <v>0</v>
      </c>
      <c r="AA63" s="94">
        <v>0</v>
      </c>
      <c r="AB63" s="94">
        <v>0</v>
      </c>
      <c r="AC63" s="94">
        <v>0</v>
      </c>
      <c r="AD63" s="94">
        <v>0</v>
      </c>
      <c r="AE63" s="94">
        <v>163.70070000000001</v>
      </c>
      <c r="AF63" s="94">
        <v>0</v>
      </c>
      <c r="AG63" s="94">
        <v>0</v>
      </c>
      <c r="AH63" s="94">
        <v>0</v>
      </c>
      <c r="AI63" s="94">
        <v>0</v>
      </c>
      <c r="AJ63" s="424">
        <v>163.70070000000001</v>
      </c>
    </row>
    <row r="64" spans="1:38" x14ac:dyDescent="0.25">
      <c r="A64" s="85"/>
      <c r="B64" s="85">
        <v>1479</v>
      </c>
      <c r="C64" s="86" t="s">
        <v>699</v>
      </c>
      <c r="D64" s="94">
        <v>50.429189999999998</v>
      </c>
      <c r="E64" s="94">
        <v>19635.319520000001</v>
      </c>
      <c r="F64" s="94">
        <v>19.078469999999999</v>
      </c>
      <c r="G64" s="94">
        <v>14.417590000000001</v>
      </c>
      <c r="H64" s="94">
        <v>19719.244770000001</v>
      </c>
      <c r="I64" s="94">
        <v>0</v>
      </c>
      <c r="J64" s="94">
        <v>72.435159999999996</v>
      </c>
      <c r="K64" s="94">
        <v>0</v>
      </c>
      <c r="L64" s="94">
        <v>0</v>
      </c>
      <c r="M64" s="94">
        <v>0</v>
      </c>
      <c r="N64" s="94">
        <v>0</v>
      </c>
      <c r="O64" s="94">
        <v>0</v>
      </c>
      <c r="P64" s="94">
        <v>10.64757</v>
      </c>
      <c r="Q64" s="94">
        <v>0</v>
      </c>
      <c r="R64" s="94">
        <v>83.082729999999998</v>
      </c>
      <c r="S64" s="94">
        <v>0</v>
      </c>
      <c r="T64" s="94">
        <v>0</v>
      </c>
      <c r="U64" s="94">
        <v>0</v>
      </c>
      <c r="V64" s="94">
        <v>0</v>
      </c>
      <c r="W64" s="94">
        <v>0</v>
      </c>
      <c r="X64" s="94">
        <v>0</v>
      </c>
      <c r="Y64" s="94">
        <v>0</v>
      </c>
      <c r="Z64" s="94">
        <v>0</v>
      </c>
      <c r="AA64" s="94">
        <v>0</v>
      </c>
      <c r="AB64" s="94">
        <v>0</v>
      </c>
      <c r="AC64" s="94">
        <v>0</v>
      </c>
      <c r="AD64" s="94">
        <v>0</v>
      </c>
      <c r="AE64" s="94">
        <v>19802.327499999999</v>
      </c>
      <c r="AF64" s="94">
        <v>0</v>
      </c>
      <c r="AG64" s="94">
        <v>0</v>
      </c>
      <c r="AH64" s="94">
        <v>0</v>
      </c>
      <c r="AI64" s="94">
        <v>0</v>
      </c>
      <c r="AJ64" s="424">
        <v>19802.327500000003</v>
      </c>
    </row>
    <row r="65" spans="1:36" x14ac:dyDescent="0.25">
      <c r="A65" s="85"/>
      <c r="B65" s="85">
        <v>1480</v>
      </c>
      <c r="C65" s="86" t="s">
        <v>1474</v>
      </c>
      <c r="D65" s="94">
        <v>0</v>
      </c>
      <c r="E65" s="94">
        <v>0</v>
      </c>
      <c r="F65" s="94">
        <v>0</v>
      </c>
      <c r="G65" s="94">
        <v>0</v>
      </c>
      <c r="H65" s="94">
        <v>0</v>
      </c>
      <c r="I65" s="94">
        <v>0</v>
      </c>
      <c r="J65" s="94">
        <v>0</v>
      </c>
      <c r="K65" s="94">
        <v>0</v>
      </c>
      <c r="L65" s="94">
        <v>0</v>
      </c>
      <c r="M65" s="94">
        <v>0</v>
      </c>
      <c r="N65" s="94">
        <v>0</v>
      </c>
      <c r="O65" s="94">
        <v>0</v>
      </c>
      <c r="P65" s="94">
        <v>0</v>
      </c>
      <c r="Q65" s="94">
        <v>0</v>
      </c>
      <c r="R65" s="94">
        <v>0</v>
      </c>
      <c r="S65" s="94">
        <v>0</v>
      </c>
      <c r="T65" s="94">
        <v>0</v>
      </c>
      <c r="U65" s="94">
        <v>0</v>
      </c>
      <c r="V65" s="94">
        <v>0</v>
      </c>
      <c r="W65" s="94">
        <v>0</v>
      </c>
      <c r="X65" s="94">
        <v>0</v>
      </c>
      <c r="Y65" s="94">
        <v>0</v>
      </c>
      <c r="Z65" s="94">
        <v>0</v>
      </c>
      <c r="AA65" s="94">
        <v>0</v>
      </c>
      <c r="AB65" s="94">
        <v>0</v>
      </c>
      <c r="AC65" s="94">
        <v>0</v>
      </c>
      <c r="AD65" s="94">
        <v>0</v>
      </c>
      <c r="AE65" s="94">
        <v>0</v>
      </c>
      <c r="AF65" s="94">
        <v>0</v>
      </c>
      <c r="AG65" s="94">
        <v>0</v>
      </c>
      <c r="AH65" s="94">
        <v>0</v>
      </c>
      <c r="AI65" s="94">
        <v>0</v>
      </c>
      <c r="AJ65" s="424">
        <v>0</v>
      </c>
    </row>
    <row r="66" spans="1:36" x14ac:dyDescent="0.25">
      <c r="A66" s="85"/>
      <c r="B66" s="85">
        <v>1481</v>
      </c>
      <c r="C66" s="86" t="s">
        <v>1475</v>
      </c>
      <c r="D66" s="94">
        <v>0</v>
      </c>
      <c r="E66" s="94">
        <v>0</v>
      </c>
      <c r="F66" s="94">
        <v>0</v>
      </c>
      <c r="G66" s="94">
        <v>0</v>
      </c>
      <c r="H66" s="94">
        <v>0</v>
      </c>
      <c r="I66" s="94">
        <v>0</v>
      </c>
      <c r="J66" s="94">
        <v>0</v>
      </c>
      <c r="K66" s="94">
        <v>0</v>
      </c>
      <c r="L66" s="94">
        <v>0</v>
      </c>
      <c r="M66" s="94">
        <v>0</v>
      </c>
      <c r="N66" s="94">
        <v>0</v>
      </c>
      <c r="O66" s="94">
        <v>0</v>
      </c>
      <c r="P66" s="94">
        <v>0</v>
      </c>
      <c r="Q66" s="94">
        <v>0</v>
      </c>
      <c r="R66" s="94">
        <v>0</v>
      </c>
      <c r="S66" s="94">
        <v>0</v>
      </c>
      <c r="T66" s="94">
        <v>0</v>
      </c>
      <c r="U66" s="94">
        <v>0</v>
      </c>
      <c r="V66" s="94">
        <v>0</v>
      </c>
      <c r="W66" s="94">
        <v>0</v>
      </c>
      <c r="X66" s="94">
        <v>0</v>
      </c>
      <c r="Y66" s="94">
        <v>0</v>
      </c>
      <c r="Z66" s="94">
        <v>0</v>
      </c>
      <c r="AA66" s="94">
        <v>0</v>
      </c>
      <c r="AB66" s="94">
        <v>0</v>
      </c>
      <c r="AC66" s="94">
        <v>0</v>
      </c>
      <c r="AD66" s="94">
        <v>0</v>
      </c>
      <c r="AE66" s="325">
        <v>0</v>
      </c>
      <c r="AF66" s="94">
        <v>0</v>
      </c>
      <c r="AG66" s="94">
        <v>0</v>
      </c>
      <c r="AH66" s="94">
        <v>0</v>
      </c>
      <c r="AI66" s="94">
        <v>0</v>
      </c>
      <c r="AJ66" s="424">
        <v>0</v>
      </c>
    </row>
    <row r="67" spans="1:36" x14ac:dyDescent="0.25">
      <c r="A67" s="85"/>
      <c r="B67" s="85">
        <v>1482</v>
      </c>
      <c r="C67" s="86" t="s">
        <v>1478</v>
      </c>
      <c r="D67" s="94">
        <v>0</v>
      </c>
      <c r="E67" s="94">
        <v>0</v>
      </c>
      <c r="F67" s="94">
        <v>0</v>
      </c>
      <c r="G67" s="94">
        <v>0</v>
      </c>
      <c r="H67" s="94">
        <v>0</v>
      </c>
      <c r="I67" s="94">
        <v>0</v>
      </c>
      <c r="J67" s="94">
        <v>0</v>
      </c>
      <c r="K67" s="94">
        <v>0</v>
      </c>
      <c r="L67" s="94">
        <v>0</v>
      </c>
      <c r="M67" s="94">
        <v>0</v>
      </c>
      <c r="N67" s="94">
        <v>0</v>
      </c>
      <c r="O67" s="94">
        <v>0</v>
      </c>
      <c r="P67" s="94">
        <v>0</v>
      </c>
      <c r="Q67" s="94">
        <v>0</v>
      </c>
      <c r="R67" s="94">
        <v>0</v>
      </c>
      <c r="S67" s="94">
        <v>0</v>
      </c>
      <c r="T67" s="94">
        <v>0</v>
      </c>
      <c r="U67" s="94">
        <v>0</v>
      </c>
      <c r="V67" s="94">
        <v>0</v>
      </c>
      <c r="W67" s="94">
        <v>0</v>
      </c>
      <c r="X67" s="94">
        <v>0</v>
      </c>
      <c r="Y67" s="94">
        <v>0</v>
      </c>
      <c r="Z67" s="94">
        <v>0</v>
      </c>
      <c r="AA67" s="94">
        <v>0</v>
      </c>
      <c r="AB67" s="94">
        <v>0</v>
      </c>
      <c r="AC67" s="94">
        <v>0</v>
      </c>
      <c r="AD67" s="94">
        <v>0</v>
      </c>
      <c r="AE67" s="325">
        <v>0</v>
      </c>
      <c r="AF67" s="94">
        <v>0</v>
      </c>
      <c r="AG67" s="94">
        <v>0</v>
      </c>
      <c r="AH67" s="94">
        <v>0</v>
      </c>
      <c r="AI67" s="94">
        <v>0</v>
      </c>
      <c r="AJ67" s="424">
        <v>0</v>
      </c>
    </row>
    <row r="68" spans="1:36" x14ac:dyDescent="0.25">
      <c r="A68" s="85"/>
      <c r="B68" s="85">
        <v>1483</v>
      </c>
      <c r="C68" s="86" t="s">
        <v>1479</v>
      </c>
      <c r="D68" s="94">
        <v>0</v>
      </c>
      <c r="E68" s="94">
        <v>0</v>
      </c>
      <c r="F68" s="94">
        <v>0</v>
      </c>
      <c r="G68" s="94">
        <v>0</v>
      </c>
      <c r="H68" s="94">
        <v>0</v>
      </c>
      <c r="I68" s="94">
        <v>0</v>
      </c>
      <c r="J68" s="94">
        <v>0</v>
      </c>
      <c r="K68" s="94">
        <v>0</v>
      </c>
      <c r="L68" s="94">
        <v>0</v>
      </c>
      <c r="M68" s="94">
        <v>0</v>
      </c>
      <c r="N68" s="94">
        <v>0</v>
      </c>
      <c r="O68" s="94">
        <v>0</v>
      </c>
      <c r="P68" s="94">
        <v>0</v>
      </c>
      <c r="Q68" s="94">
        <v>0</v>
      </c>
      <c r="R68" s="94">
        <v>0</v>
      </c>
      <c r="S68" s="94">
        <v>0</v>
      </c>
      <c r="T68" s="94">
        <v>0</v>
      </c>
      <c r="U68" s="94">
        <v>0</v>
      </c>
      <c r="V68" s="94">
        <v>0</v>
      </c>
      <c r="W68" s="94">
        <v>0</v>
      </c>
      <c r="X68" s="94">
        <v>0</v>
      </c>
      <c r="Y68" s="94">
        <v>0</v>
      </c>
      <c r="Z68" s="94">
        <v>0</v>
      </c>
      <c r="AA68" s="94">
        <v>0</v>
      </c>
      <c r="AB68" s="94">
        <v>0</v>
      </c>
      <c r="AC68" s="94">
        <v>0</v>
      </c>
      <c r="AD68" s="94">
        <v>0</v>
      </c>
      <c r="AE68" s="94">
        <v>0</v>
      </c>
      <c r="AF68" s="94">
        <v>0</v>
      </c>
      <c r="AG68" s="94">
        <v>0</v>
      </c>
      <c r="AH68" s="94">
        <v>0</v>
      </c>
      <c r="AI68" s="94">
        <v>0</v>
      </c>
      <c r="AJ68" s="424">
        <v>0</v>
      </c>
    </row>
    <row r="69" spans="1:36" x14ac:dyDescent="0.25">
      <c r="A69" s="85"/>
      <c r="B69" s="85">
        <v>1484</v>
      </c>
      <c r="C69" s="86" t="s">
        <v>1480</v>
      </c>
      <c r="D69" s="94">
        <v>0</v>
      </c>
      <c r="E69" s="94">
        <v>0</v>
      </c>
      <c r="F69" s="252">
        <v>0</v>
      </c>
      <c r="G69" s="252">
        <v>0</v>
      </c>
      <c r="H69" s="94">
        <v>0</v>
      </c>
      <c r="I69" s="94">
        <v>0</v>
      </c>
      <c r="J69" s="94">
        <v>0</v>
      </c>
      <c r="K69" s="252">
        <v>0</v>
      </c>
      <c r="L69" s="252">
        <v>0</v>
      </c>
      <c r="M69" s="252">
        <v>0</v>
      </c>
      <c r="N69" s="252">
        <v>0</v>
      </c>
      <c r="O69" s="252">
        <v>0</v>
      </c>
      <c r="P69" s="252">
        <v>0</v>
      </c>
      <c r="Q69" s="252">
        <v>0</v>
      </c>
      <c r="R69" s="252">
        <v>0</v>
      </c>
      <c r="S69" s="252">
        <v>0</v>
      </c>
      <c r="T69" s="252">
        <v>0</v>
      </c>
      <c r="U69" s="252">
        <v>0</v>
      </c>
      <c r="V69" s="252">
        <v>0</v>
      </c>
      <c r="W69" s="252">
        <v>0</v>
      </c>
      <c r="X69" s="252">
        <v>0</v>
      </c>
      <c r="Y69" s="252">
        <v>0</v>
      </c>
      <c r="Z69" s="252">
        <v>0</v>
      </c>
      <c r="AA69" s="252">
        <v>0</v>
      </c>
      <c r="AB69" s="252">
        <v>0</v>
      </c>
      <c r="AC69" s="252">
        <v>0</v>
      </c>
      <c r="AD69" s="252">
        <v>0</v>
      </c>
      <c r="AE69" s="252">
        <v>0</v>
      </c>
      <c r="AF69" s="252">
        <v>0</v>
      </c>
      <c r="AG69" s="252">
        <v>0</v>
      </c>
      <c r="AH69" s="252">
        <v>0</v>
      </c>
      <c r="AI69" s="252">
        <v>0</v>
      </c>
      <c r="AJ69" s="534">
        <v>0</v>
      </c>
    </row>
    <row r="70" spans="1:36" x14ac:dyDescent="0.25">
      <c r="A70" s="85"/>
      <c r="B70" s="47">
        <v>149205</v>
      </c>
      <c r="C70" s="461" t="s">
        <v>1504</v>
      </c>
      <c r="D70" s="94">
        <v>0</v>
      </c>
      <c r="E70" s="94">
        <v>1347.19705</v>
      </c>
      <c r="F70" s="252">
        <v>22621.296579999998</v>
      </c>
      <c r="G70" s="252">
        <v>464.13686999999999</v>
      </c>
      <c r="H70" s="94">
        <v>24432.630499999996</v>
      </c>
      <c r="I70" s="94">
        <v>0</v>
      </c>
      <c r="J70" s="94">
        <v>0</v>
      </c>
      <c r="K70" s="252">
        <v>0</v>
      </c>
      <c r="L70" s="252">
        <v>0</v>
      </c>
      <c r="M70" s="252">
        <v>0</v>
      </c>
      <c r="N70" s="252">
        <v>0</v>
      </c>
      <c r="O70" s="252">
        <v>94.853009999999998</v>
      </c>
      <c r="P70" s="252">
        <v>137.5403</v>
      </c>
      <c r="Q70" s="252">
        <v>0</v>
      </c>
      <c r="R70" s="252">
        <v>232.39330999999999</v>
      </c>
      <c r="S70" s="252">
        <v>287.02771000000001</v>
      </c>
      <c r="T70" s="252">
        <v>0</v>
      </c>
      <c r="U70" s="252">
        <v>0</v>
      </c>
      <c r="V70" s="252">
        <v>85.509439999999998</v>
      </c>
      <c r="W70" s="252">
        <v>0</v>
      </c>
      <c r="X70" s="252">
        <v>0</v>
      </c>
      <c r="Y70" s="252">
        <v>0</v>
      </c>
      <c r="Z70" s="252">
        <v>0</v>
      </c>
      <c r="AA70" s="252">
        <v>0</v>
      </c>
      <c r="AB70" s="252">
        <v>5.3908100000000001</v>
      </c>
      <c r="AC70" s="252">
        <v>0</v>
      </c>
      <c r="AD70" s="252">
        <v>377.92795999999998</v>
      </c>
      <c r="AE70" s="252">
        <v>25042.951769999996</v>
      </c>
      <c r="AF70" s="252">
        <v>0</v>
      </c>
      <c r="AG70" s="252">
        <v>85.509439999999998</v>
      </c>
      <c r="AH70" s="252">
        <v>0</v>
      </c>
      <c r="AI70" s="252">
        <v>0</v>
      </c>
      <c r="AJ70" s="534">
        <v>24957.442329999994</v>
      </c>
    </row>
    <row r="71" spans="1:36" x14ac:dyDescent="0.25">
      <c r="A71" s="85"/>
      <c r="B71" s="47">
        <v>149220</v>
      </c>
      <c r="C71" s="461" t="s">
        <v>1505</v>
      </c>
      <c r="D71" s="94">
        <v>2883.6320599999999</v>
      </c>
      <c r="E71" s="94">
        <v>204.64861999999999</v>
      </c>
      <c r="F71" s="252">
        <v>912.61470999999995</v>
      </c>
      <c r="G71" s="252">
        <v>1210.8139799999999</v>
      </c>
      <c r="H71" s="94">
        <v>5211.7093699999996</v>
      </c>
      <c r="I71" s="94">
        <v>0</v>
      </c>
      <c r="J71" s="94">
        <v>65.753110000000007</v>
      </c>
      <c r="K71" s="252">
        <v>0</v>
      </c>
      <c r="L71" s="252">
        <v>2791.4111899999998</v>
      </c>
      <c r="M71" s="252">
        <v>230.55027000000001</v>
      </c>
      <c r="N71" s="252">
        <v>39.305619999999998</v>
      </c>
      <c r="O71" s="252">
        <v>350.06475999999998</v>
      </c>
      <c r="P71" s="252">
        <v>34.213700000000003</v>
      </c>
      <c r="Q71" s="252">
        <v>325.85253999999998</v>
      </c>
      <c r="R71" s="252">
        <v>3837.15119</v>
      </c>
      <c r="S71" s="252">
        <v>0</v>
      </c>
      <c r="T71" s="252">
        <v>231.38630000000001</v>
      </c>
      <c r="U71" s="252">
        <v>0</v>
      </c>
      <c r="V71" s="252">
        <v>484.94454000000002</v>
      </c>
      <c r="W71" s="252">
        <v>0</v>
      </c>
      <c r="X71" s="252">
        <v>74.290289999999999</v>
      </c>
      <c r="Y71" s="252">
        <v>153.74158</v>
      </c>
      <c r="Z71" s="252">
        <v>19.385210000000001</v>
      </c>
      <c r="AA71" s="252">
        <v>0</v>
      </c>
      <c r="AB71" s="252">
        <v>646.43209999999999</v>
      </c>
      <c r="AC71" s="252">
        <v>0</v>
      </c>
      <c r="AD71" s="252">
        <v>1610.1800200000002</v>
      </c>
      <c r="AE71" s="252">
        <v>10659.040579999999</v>
      </c>
      <c r="AF71" s="252">
        <v>39.305619999999998</v>
      </c>
      <c r="AG71" s="252">
        <v>3506.9059999999999</v>
      </c>
      <c r="AH71" s="252">
        <v>0</v>
      </c>
      <c r="AI71" s="252">
        <v>153.74158</v>
      </c>
      <c r="AJ71" s="534">
        <v>6959.0873799999999</v>
      </c>
    </row>
    <row r="72" spans="1:36" x14ac:dyDescent="0.25">
      <c r="A72" s="85"/>
      <c r="B72" s="47">
        <v>149230</v>
      </c>
      <c r="C72" s="461" t="s">
        <v>1506</v>
      </c>
      <c r="D72" s="94">
        <v>0</v>
      </c>
      <c r="E72" s="94">
        <v>517.98083999999994</v>
      </c>
      <c r="F72" s="252">
        <v>80.686719999999994</v>
      </c>
      <c r="G72" s="252">
        <v>14.83779</v>
      </c>
      <c r="H72" s="94">
        <v>613.50535000000002</v>
      </c>
      <c r="I72" s="94">
        <v>0</v>
      </c>
      <c r="J72" s="94">
        <v>50.313899999999997</v>
      </c>
      <c r="K72" s="252">
        <v>0</v>
      </c>
      <c r="L72" s="252">
        <v>0</v>
      </c>
      <c r="M72" s="252">
        <v>0</v>
      </c>
      <c r="N72" s="252">
        <v>0</v>
      </c>
      <c r="O72" s="252">
        <v>52.667900000000003</v>
      </c>
      <c r="P72" s="252">
        <v>0</v>
      </c>
      <c r="Q72" s="252">
        <v>0</v>
      </c>
      <c r="R72" s="252">
        <v>102.98179999999999</v>
      </c>
      <c r="S72" s="252">
        <v>13.826409999999999</v>
      </c>
      <c r="T72" s="252">
        <v>0</v>
      </c>
      <c r="U72" s="252">
        <v>0</v>
      </c>
      <c r="V72" s="252">
        <v>0</v>
      </c>
      <c r="W72" s="252">
        <v>0</v>
      </c>
      <c r="X72" s="252">
        <v>0</v>
      </c>
      <c r="Y72" s="252">
        <v>0</v>
      </c>
      <c r="Z72" s="252">
        <v>0</v>
      </c>
      <c r="AA72" s="252">
        <v>0</v>
      </c>
      <c r="AB72" s="252">
        <v>64.533050000000003</v>
      </c>
      <c r="AC72" s="252">
        <v>0</v>
      </c>
      <c r="AD72" s="252">
        <v>78.359459999999999</v>
      </c>
      <c r="AE72" s="252">
        <v>794.84661000000006</v>
      </c>
      <c r="AF72" s="252">
        <v>0</v>
      </c>
      <c r="AG72" s="252">
        <v>0</v>
      </c>
      <c r="AH72" s="252">
        <v>0</v>
      </c>
      <c r="AI72" s="252">
        <v>0</v>
      </c>
      <c r="AJ72" s="534">
        <v>794.84661000000006</v>
      </c>
    </row>
    <row r="73" spans="1:36" x14ac:dyDescent="0.25">
      <c r="A73" s="85"/>
      <c r="B73" s="47">
        <v>149235</v>
      </c>
      <c r="C73" s="461" t="s">
        <v>1507</v>
      </c>
      <c r="D73" s="94">
        <v>0</v>
      </c>
      <c r="E73" s="94">
        <v>0</v>
      </c>
      <c r="F73" s="252">
        <v>0</v>
      </c>
      <c r="G73" s="252">
        <v>0</v>
      </c>
      <c r="H73" s="94">
        <v>0</v>
      </c>
      <c r="I73" s="94">
        <v>0</v>
      </c>
      <c r="J73" s="94">
        <v>0</v>
      </c>
      <c r="K73" s="252">
        <v>0</v>
      </c>
      <c r="L73" s="252">
        <v>0</v>
      </c>
      <c r="M73" s="252">
        <v>0</v>
      </c>
      <c r="N73" s="252">
        <v>0</v>
      </c>
      <c r="O73" s="252">
        <v>0</v>
      </c>
      <c r="P73" s="252">
        <v>0</v>
      </c>
      <c r="Q73" s="252">
        <v>0</v>
      </c>
      <c r="R73" s="252">
        <v>0</v>
      </c>
      <c r="S73" s="252">
        <v>0</v>
      </c>
      <c r="T73" s="252">
        <v>0</v>
      </c>
      <c r="U73" s="252">
        <v>0</v>
      </c>
      <c r="V73" s="252">
        <v>0</v>
      </c>
      <c r="W73" s="252">
        <v>0</v>
      </c>
      <c r="X73" s="252">
        <v>0</v>
      </c>
      <c r="Y73" s="252">
        <v>0</v>
      </c>
      <c r="Z73" s="252">
        <v>0</v>
      </c>
      <c r="AA73" s="252">
        <v>0</v>
      </c>
      <c r="AB73" s="252">
        <v>0</v>
      </c>
      <c r="AC73" s="252">
        <v>0</v>
      </c>
      <c r="AD73" s="252">
        <v>0</v>
      </c>
      <c r="AE73" s="252">
        <v>0</v>
      </c>
      <c r="AF73" s="252">
        <v>0</v>
      </c>
      <c r="AG73" s="252">
        <v>0</v>
      </c>
      <c r="AH73" s="252">
        <v>0</v>
      </c>
      <c r="AI73" s="252">
        <v>0</v>
      </c>
      <c r="AJ73" s="534">
        <v>0</v>
      </c>
    </row>
    <row r="74" spans="1:36" x14ac:dyDescent="0.25">
      <c r="A74" s="85"/>
      <c r="B74" s="47">
        <v>149240</v>
      </c>
      <c r="C74" s="461" t="s">
        <v>1508</v>
      </c>
      <c r="D74" s="94">
        <v>384.60694000000001</v>
      </c>
      <c r="E74" s="94">
        <v>142.39116999999999</v>
      </c>
      <c r="F74" s="252">
        <v>1473.36511</v>
      </c>
      <c r="G74" s="252">
        <v>51.94858</v>
      </c>
      <c r="H74" s="94">
        <v>2052.3117999999999</v>
      </c>
      <c r="I74" s="94">
        <v>0</v>
      </c>
      <c r="J74" s="94">
        <v>0</v>
      </c>
      <c r="K74" s="252">
        <v>0</v>
      </c>
      <c r="L74" s="252">
        <v>0</v>
      </c>
      <c r="M74" s="252">
        <v>0</v>
      </c>
      <c r="N74" s="252">
        <v>0</v>
      </c>
      <c r="O74" s="252">
        <v>223.16505000000001</v>
      </c>
      <c r="P74" s="252">
        <v>15.070320000000001</v>
      </c>
      <c r="Q74" s="252">
        <v>671.40063999999995</v>
      </c>
      <c r="R74" s="252">
        <v>909.63600999999994</v>
      </c>
      <c r="S74" s="252">
        <v>36.95232</v>
      </c>
      <c r="T74" s="252">
        <v>0</v>
      </c>
      <c r="U74" s="252">
        <v>0</v>
      </c>
      <c r="V74" s="252">
        <v>29.863119999999999</v>
      </c>
      <c r="W74" s="252">
        <v>116.21465000000001</v>
      </c>
      <c r="X74" s="252">
        <v>0</v>
      </c>
      <c r="Y74" s="252">
        <v>1787.07071</v>
      </c>
      <c r="Z74" s="252">
        <v>0</v>
      </c>
      <c r="AA74" s="252">
        <v>113.9725</v>
      </c>
      <c r="AB74" s="252">
        <v>2347.14012</v>
      </c>
      <c r="AC74" s="252">
        <v>0</v>
      </c>
      <c r="AD74" s="252">
        <v>4431.21342</v>
      </c>
      <c r="AE74" s="252">
        <v>7393.1612299999997</v>
      </c>
      <c r="AF74" s="252">
        <v>0</v>
      </c>
      <c r="AG74" s="252">
        <v>29.863119999999999</v>
      </c>
      <c r="AH74" s="252">
        <v>0</v>
      </c>
      <c r="AI74" s="252">
        <v>1901.04321</v>
      </c>
      <c r="AJ74" s="534">
        <v>5462.2548999999999</v>
      </c>
    </row>
    <row r="75" spans="1:36" x14ac:dyDescent="0.25">
      <c r="A75" s="85"/>
      <c r="B75" s="47">
        <v>149245</v>
      </c>
      <c r="C75" s="461" t="s">
        <v>1509</v>
      </c>
      <c r="D75" s="94">
        <v>0</v>
      </c>
      <c r="E75" s="94">
        <v>0</v>
      </c>
      <c r="F75" s="252">
        <v>0</v>
      </c>
      <c r="G75" s="252">
        <v>0</v>
      </c>
      <c r="H75" s="94">
        <v>0</v>
      </c>
      <c r="I75" s="94">
        <v>0</v>
      </c>
      <c r="J75" s="94">
        <v>0</v>
      </c>
      <c r="K75" s="252">
        <v>0</v>
      </c>
      <c r="L75" s="252">
        <v>0</v>
      </c>
      <c r="M75" s="252">
        <v>0</v>
      </c>
      <c r="N75" s="252">
        <v>0</v>
      </c>
      <c r="O75" s="252">
        <v>0</v>
      </c>
      <c r="P75" s="252">
        <v>0</v>
      </c>
      <c r="Q75" s="252">
        <v>0</v>
      </c>
      <c r="R75" s="252">
        <v>0</v>
      </c>
      <c r="S75" s="252">
        <v>0</v>
      </c>
      <c r="T75" s="252">
        <v>0</v>
      </c>
      <c r="U75" s="252">
        <v>0</v>
      </c>
      <c r="V75" s="252">
        <v>0</v>
      </c>
      <c r="W75" s="252">
        <v>0</v>
      </c>
      <c r="X75" s="252">
        <v>0</v>
      </c>
      <c r="Y75" s="252">
        <v>0</v>
      </c>
      <c r="Z75" s="252">
        <v>0</v>
      </c>
      <c r="AA75" s="252">
        <v>0</v>
      </c>
      <c r="AB75" s="252">
        <v>0</v>
      </c>
      <c r="AC75" s="252">
        <v>0</v>
      </c>
      <c r="AD75" s="252">
        <v>0</v>
      </c>
      <c r="AE75" s="252">
        <v>0</v>
      </c>
      <c r="AF75" s="252">
        <v>0</v>
      </c>
      <c r="AG75" s="252">
        <v>0</v>
      </c>
      <c r="AH75" s="252">
        <v>0</v>
      </c>
      <c r="AI75" s="252">
        <v>0</v>
      </c>
      <c r="AJ75" s="534">
        <v>0</v>
      </c>
    </row>
    <row r="76" spans="1:36" x14ac:dyDescent="0.25">
      <c r="A76" s="85"/>
      <c r="B76" s="47">
        <v>149250</v>
      </c>
      <c r="C76" s="461" t="s">
        <v>1510</v>
      </c>
      <c r="D76" s="94">
        <v>0</v>
      </c>
      <c r="E76" s="94">
        <v>0</v>
      </c>
      <c r="F76" s="252">
        <v>0</v>
      </c>
      <c r="G76" s="252">
        <v>0</v>
      </c>
      <c r="H76" s="94">
        <v>0</v>
      </c>
      <c r="I76" s="94">
        <v>0</v>
      </c>
      <c r="J76" s="94">
        <v>0</v>
      </c>
      <c r="K76" s="252">
        <v>0</v>
      </c>
      <c r="L76" s="252">
        <v>0</v>
      </c>
      <c r="M76" s="252">
        <v>0</v>
      </c>
      <c r="N76" s="252">
        <v>0</v>
      </c>
      <c r="O76" s="252">
        <v>0</v>
      </c>
      <c r="P76" s="252">
        <v>0</v>
      </c>
      <c r="Q76" s="252">
        <v>0</v>
      </c>
      <c r="R76" s="252">
        <v>0</v>
      </c>
      <c r="S76" s="252">
        <v>0</v>
      </c>
      <c r="T76" s="252">
        <v>0</v>
      </c>
      <c r="U76" s="252">
        <v>0</v>
      </c>
      <c r="V76" s="252">
        <v>0</v>
      </c>
      <c r="W76" s="252">
        <v>0</v>
      </c>
      <c r="X76" s="252">
        <v>0</v>
      </c>
      <c r="Y76" s="252">
        <v>0</v>
      </c>
      <c r="Z76" s="252">
        <v>0</v>
      </c>
      <c r="AA76" s="252">
        <v>0</v>
      </c>
      <c r="AB76" s="252">
        <v>0</v>
      </c>
      <c r="AC76" s="252">
        <v>0</v>
      </c>
      <c r="AD76" s="252">
        <v>0</v>
      </c>
      <c r="AE76" s="252">
        <v>0</v>
      </c>
      <c r="AF76" s="252">
        <v>0</v>
      </c>
      <c r="AG76" s="252">
        <v>0</v>
      </c>
      <c r="AH76" s="252">
        <v>0</v>
      </c>
      <c r="AI76" s="252">
        <v>0</v>
      </c>
      <c r="AJ76" s="534">
        <v>0</v>
      </c>
    </row>
    <row r="77" spans="1:36" x14ac:dyDescent="0.25">
      <c r="A77" s="85"/>
      <c r="B77" s="47">
        <v>149505</v>
      </c>
      <c r="C77" s="86" t="s">
        <v>1504</v>
      </c>
      <c r="D77" s="94">
        <v>0</v>
      </c>
      <c r="E77" s="94">
        <v>465.14082000000002</v>
      </c>
      <c r="F77" s="252">
        <v>4909.7028099999998</v>
      </c>
      <c r="G77" s="252">
        <v>743.90536999999995</v>
      </c>
      <c r="H77" s="94">
        <v>6118.7489999999998</v>
      </c>
      <c r="I77" s="94">
        <v>217.18251000000001</v>
      </c>
      <c r="J77" s="94">
        <v>0</v>
      </c>
      <c r="K77" s="252">
        <v>0</v>
      </c>
      <c r="L77" s="252">
        <v>0</v>
      </c>
      <c r="M77" s="252">
        <v>0</v>
      </c>
      <c r="N77" s="252">
        <v>1.81433</v>
      </c>
      <c r="O77" s="252">
        <v>647.35644000000002</v>
      </c>
      <c r="P77" s="252">
        <v>0</v>
      </c>
      <c r="Q77" s="252">
        <v>0</v>
      </c>
      <c r="R77" s="252">
        <v>866.35328000000004</v>
      </c>
      <c r="S77" s="252">
        <v>0</v>
      </c>
      <c r="T77" s="252">
        <v>12.97156</v>
      </c>
      <c r="U77" s="252">
        <v>0</v>
      </c>
      <c r="V77" s="252">
        <v>0</v>
      </c>
      <c r="W77" s="252">
        <v>0</v>
      </c>
      <c r="X77" s="252">
        <v>0</v>
      </c>
      <c r="Y77" s="252">
        <v>0</v>
      </c>
      <c r="Z77" s="252">
        <v>0</v>
      </c>
      <c r="AA77" s="252">
        <v>0</v>
      </c>
      <c r="AB77" s="252">
        <v>0</v>
      </c>
      <c r="AC77" s="252">
        <v>0</v>
      </c>
      <c r="AD77" s="252">
        <v>12.97156</v>
      </c>
      <c r="AE77" s="252">
        <v>6998.07384</v>
      </c>
      <c r="AF77" s="252">
        <v>1.81433</v>
      </c>
      <c r="AG77" s="252">
        <v>0</v>
      </c>
      <c r="AH77" s="252">
        <v>0</v>
      </c>
      <c r="AI77" s="252">
        <v>0</v>
      </c>
      <c r="AJ77" s="534">
        <v>6996.2595099999999</v>
      </c>
    </row>
    <row r="78" spans="1:36" x14ac:dyDescent="0.25">
      <c r="A78" s="85"/>
      <c r="B78" s="47">
        <v>149520</v>
      </c>
      <c r="C78" s="86" t="s">
        <v>1505</v>
      </c>
      <c r="D78" s="94">
        <v>217.96592000000001</v>
      </c>
      <c r="E78" s="94">
        <v>370.31693999999999</v>
      </c>
      <c r="F78" s="252">
        <v>7214.8062600000003</v>
      </c>
      <c r="G78" s="252">
        <v>11868.01332</v>
      </c>
      <c r="H78" s="94">
        <v>19671.102440000002</v>
      </c>
      <c r="I78" s="94">
        <v>89.76191</v>
      </c>
      <c r="J78" s="94">
        <v>71.217820000000003</v>
      </c>
      <c r="K78" s="252">
        <v>0</v>
      </c>
      <c r="L78" s="252">
        <v>943.68311000000006</v>
      </c>
      <c r="M78" s="252">
        <v>567.18591000000004</v>
      </c>
      <c r="N78" s="252">
        <v>305.56234000000001</v>
      </c>
      <c r="O78" s="252">
        <v>406.01179999999999</v>
      </c>
      <c r="P78" s="252">
        <v>6.9356200000000001</v>
      </c>
      <c r="Q78" s="252">
        <v>296.32168000000001</v>
      </c>
      <c r="R78" s="252">
        <v>2686.68019</v>
      </c>
      <c r="S78" s="252">
        <v>0</v>
      </c>
      <c r="T78" s="252">
        <v>136.35353000000001</v>
      </c>
      <c r="U78" s="252">
        <v>0</v>
      </c>
      <c r="V78" s="252">
        <v>54.479219999999998</v>
      </c>
      <c r="W78" s="252">
        <v>0</v>
      </c>
      <c r="X78" s="252">
        <v>171.63326000000001</v>
      </c>
      <c r="Y78" s="252">
        <v>29.936299999999999</v>
      </c>
      <c r="Z78" s="252">
        <v>40.829230000000003</v>
      </c>
      <c r="AA78" s="252">
        <v>0</v>
      </c>
      <c r="AB78" s="252">
        <v>0</v>
      </c>
      <c r="AC78" s="252">
        <v>0</v>
      </c>
      <c r="AD78" s="252">
        <v>433.23154</v>
      </c>
      <c r="AE78" s="252">
        <v>22791.014170000002</v>
      </c>
      <c r="AF78" s="252">
        <v>305.56234000000001</v>
      </c>
      <c r="AG78" s="252">
        <v>1565.3482400000003</v>
      </c>
      <c r="AH78" s="252">
        <v>0</v>
      </c>
      <c r="AI78" s="252">
        <v>29.936299999999999</v>
      </c>
      <c r="AJ78" s="534">
        <v>20890.167290000005</v>
      </c>
    </row>
    <row r="79" spans="1:36" x14ac:dyDescent="0.25">
      <c r="A79" s="85"/>
      <c r="B79" s="47">
        <v>149530</v>
      </c>
      <c r="C79" s="86" t="s">
        <v>1506</v>
      </c>
      <c r="D79" s="94">
        <v>0</v>
      </c>
      <c r="E79" s="94">
        <v>266.16654</v>
      </c>
      <c r="F79" s="252">
        <v>1589.78289</v>
      </c>
      <c r="G79" s="252">
        <v>0</v>
      </c>
      <c r="H79" s="94">
        <v>1855.9494299999999</v>
      </c>
      <c r="I79" s="94">
        <v>0</v>
      </c>
      <c r="J79" s="94">
        <v>0</v>
      </c>
      <c r="K79" s="252">
        <v>0</v>
      </c>
      <c r="L79" s="252">
        <v>0</v>
      </c>
      <c r="M79" s="252">
        <v>0</v>
      </c>
      <c r="N79" s="252">
        <v>0</v>
      </c>
      <c r="O79" s="252">
        <v>19.324829999999999</v>
      </c>
      <c r="P79" s="252">
        <v>0</v>
      </c>
      <c r="Q79" s="252">
        <v>0</v>
      </c>
      <c r="R79" s="252">
        <v>19.324829999999999</v>
      </c>
      <c r="S79" s="252">
        <v>0</v>
      </c>
      <c r="T79" s="252">
        <v>0</v>
      </c>
      <c r="U79" s="252">
        <v>0</v>
      </c>
      <c r="V79" s="252">
        <v>0</v>
      </c>
      <c r="W79" s="252">
        <v>0</v>
      </c>
      <c r="X79" s="252">
        <v>0</v>
      </c>
      <c r="Y79" s="252">
        <v>0</v>
      </c>
      <c r="Z79" s="252">
        <v>0</v>
      </c>
      <c r="AA79" s="252">
        <v>0</v>
      </c>
      <c r="AB79" s="252">
        <v>0</v>
      </c>
      <c r="AC79" s="252">
        <v>0</v>
      </c>
      <c r="AD79" s="252">
        <v>0</v>
      </c>
      <c r="AE79" s="252">
        <v>1875.2742599999999</v>
      </c>
      <c r="AF79" s="252">
        <v>0</v>
      </c>
      <c r="AG79" s="252">
        <v>0</v>
      </c>
      <c r="AH79" s="252">
        <v>0</v>
      </c>
      <c r="AI79" s="252">
        <v>0</v>
      </c>
      <c r="AJ79" s="534">
        <v>1875.2742599999999</v>
      </c>
    </row>
    <row r="80" spans="1:36" x14ac:dyDescent="0.25">
      <c r="A80" s="85"/>
      <c r="B80" s="47">
        <v>149535</v>
      </c>
      <c r="C80" s="86" t="s">
        <v>1507</v>
      </c>
      <c r="D80" s="94">
        <v>0</v>
      </c>
      <c r="E80" s="94">
        <v>0</v>
      </c>
      <c r="F80" s="252">
        <v>0</v>
      </c>
      <c r="G80" s="252">
        <v>0</v>
      </c>
      <c r="H80" s="94">
        <v>0</v>
      </c>
      <c r="I80" s="94">
        <v>0</v>
      </c>
      <c r="J80" s="94">
        <v>0</v>
      </c>
      <c r="K80" s="252">
        <v>0</v>
      </c>
      <c r="L80" s="252">
        <v>0</v>
      </c>
      <c r="M80" s="252">
        <v>0</v>
      </c>
      <c r="N80" s="252">
        <v>0</v>
      </c>
      <c r="O80" s="252">
        <v>0</v>
      </c>
      <c r="P80" s="252">
        <v>0</v>
      </c>
      <c r="Q80" s="252">
        <v>0</v>
      </c>
      <c r="R80" s="252">
        <v>0</v>
      </c>
      <c r="S80" s="252">
        <v>0</v>
      </c>
      <c r="T80" s="252">
        <v>0</v>
      </c>
      <c r="U80" s="252">
        <v>0</v>
      </c>
      <c r="V80" s="252">
        <v>0</v>
      </c>
      <c r="W80" s="252">
        <v>0</v>
      </c>
      <c r="X80" s="252">
        <v>0</v>
      </c>
      <c r="Y80" s="252">
        <v>0</v>
      </c>
      <c r="Z80" s="252">
        <v>0</v>
      </c>
      <c r="AA80" s="252">
        <v>0</v>
      </c>
      <c r="AB80" s="252">
        <v>0</v>
      </c>
      <c r="AC80" s="252">
        <v>0</v>
      </c>
      <c r="AD80" s="252">
        <v>0</v>
      </c>
      <c r="AE80" s="252">
        <v>0</v>
      </c>
      <c r="AF80" s="252">
        <v>0</v>
      </c>
      <c r="AG80" s="252">
        <v>0</v>
      </c>
      <c r="AH80" s="252">
        <v>0</v>
      </c>
      <c r="AI80" s="252">
        <v>0</v>
      </c>
      <c r="AJ80" s="534">
        <v>0</v>
      </c>
    </row>
    <row r="81" spans="1:38" x14ac:dyDescent="0.25">
      <c r="A81" s="85"/>
      <c r="B81" s="47">
        <v>149540</v>
      </c>
      <c r="C81" s="86" t="s">
        <v>1508</v>
      </c>
      <c r="D81" s="94">
        <v>8.4278899999999997</v>
      </c>
      <c r="E81" s="94">
        <v>24.042719999999999</v>
      </c>
      <c r="F81" s="252">
        <v>13903.87343</v>
      </c>
      <c r="G81" s="252">
        <v>81.644509999999997</v>
      </c>
      <c r="H81" s="94">
        <v>14017.98855</v>
      </c>
      <c r="I81" s="94">
        <v>0</v>
      </c>
      <c r="J81" s="94">
        <v>0</v>
      </c>
      <c r="K81" s="252">
        <v>0</v>
      </c>
      <c r="L81" s="252">
        <v>0</v>
      </c>
      <c r="M81" s="252">
        <v>0</v>
      </c>
      <c r="N81" s="252">
        <v>0</v>
      </c>
      <c r="O81" s="252">
        <v>165.02448000000001</v>
      </c>
      <c r="P81" s="252">
        <v>0</v>
      </c>
      <c r="Q81" s="252">
        <v>719.42737999999997</v>
      </c>
      <c r="R81" s="252">
        <v>884.45186000000001</v>
      </c>
      <c r="S81" s="252">
        <v>81.846199999999996</v>
      </c>
      <c r="T81" s="252">
        <v>0</v>
      </c>
      <c r="U81" s="252">
        <v>0</v>
      </c>
      <c r="V81" s="252">
        <v>42.825510000000001</v>
      </c>
      <c r="W81" s="252">
        <v>0</v>
      </c>
      <c r="X81" s="252">
        <v>0</v>
      </c>
      <c r="Y81" s="252">
        <v>282.08841000000001</v>
      </c>
      <c r="Z81" s="252">
        <v>1.1565000000000001</v>
      </c>
      <c r="AA81" s="252">
        <v>15.28725</v>
      </c>
      <c r="AB81" s="252">
        <v>30.986370000000001</v>
      </c>
      <c r="AC81" s="252">
        <v>0</v>
      </c>
      <c r="AD81" s="252">
        <v>454.19024000000007</v>
      </c>
      <c r="AE81" s="252">
        <v>15356.630649999999</v>
      </c>
      <c r="AF81" s="252">
        <v>0</v>
      </c>
      <c r="AG81" s="252">
        <v>42.825510000000001</v>
      </c>
      <c r="AH81" s="252">
        <v>0</v>
      </c>
      <c r="AI81" s="252">
        <v>297.37566000000004</v>
      </c>
      <c r="AJ81" s="534">
        <v>15016.429479999999</v>
      </c>
    </row>
    <row r="82" spans="1:38" x14ac:dyDescent="0.25">
      <c r="A82" s="85"/>
      <c r="B82" s="47">
        <v>149545</v>
      </c>
      <c r="C82" s="86" t="s">
        <v>1509</v>
      </c>
      <c r="D82" s="94">
        <v>0</v>
      </c>
      <c r="E82" s="94">
        <v>0</v>
      </c>
      <c r="F82" s="252">
        <v>0</v>
      </c>
      <c r="G82" s="252">
        <v>0</v>
      </c>
      <c r="H82" s="94">
        <v>0</v>
      </c>
      <c r="I82" s="94">
        <v>0</v>
      </c>
      <c r="J82" s="94">
        <v>0</v>
      </c>
      <c r="K82" s="252">
        <v>0</v>
      </c>
      <c r="L82" s="252">
        <v>0</v>
      </c>
      <c r="M82" s="252">
        <v>0</v>
      </c>
      <c r="N82" s="252">
        <v>0</v>
      </c>
      <c r="O82" s="252">
        <v>0</v>
      </c>
      <c r="P82" s="252">
        <v>0</v>
      </c>
      <c r="Q82" s="252">
        <v>0</v>
      </c>
      <c r="R82" s="252">
        <v>0</v>
      </c>
      <c r="S82" s="252">
        <v>0</v>
      </c>
      <c r="T82" s="252">
        <v>0</v>
      </c>
      <c r="U82" s="252">
        <v>0</v>
      </c>
      <c r="V82" s="252">
        <v>0</v>
      </c>
      <c r="W82" s="252">
        <v>0</v>
      </c>
      <c r="X82" s="252">
        <v>0</v>
      </c>
      <c r="Y82" s="252">
        <v>0</v>
      </c>
      <c r="Z82" s="252">
        <v>0</v>
      </c>
      <c r="AA82" s="252">
        <v>0</v>
      </c>
      <c r="AB82" s="252">
        <v>0</v>
      </c>
      <c r="AC82" s="252">
        <v>0</v>
      </c>
      <c r="AD82" s="252">
        <v>0</v>
      </c>
      <c r="AE82" s="252">
        <v>0</v>
      </c>
      <c r="AF82" s="252">
        <v>0</v>
      </c>
      <c r="AG82" s="252">
        <v>0</v>
      </c>
      <c r="AH82" s="252">
        <v>0</v>
      </c>
      <c r="AI82" s="252">
        <v>0</v>
      </c>
      <c r="AJ82" s="534">
        <v>0</v>
      </c>
    </row>
    <row r="83" spans="1:38" x14ac:dyDescent="0.25">
      <c r="A83" s="85"/>
      <c r="B83" s="47">
        <v>149550</v>
      </c>
      <c r="C83" s="86" t="s">
        <v>1510</v>
      </c>
      <c r="D83" s="94">
        <v>0</v>
      </c>
      <c r="E83" s="94">
        <v>0</v>
      </c>
      <c r="F83" s="252">
        <v>5.9339700000000004</v>
      </c>
      <c r="G83" s="252">
        <v>0</v>
      </c>
      <c r="H83" s="94">
        <v>5.9339700000000004</v>
      </c>
      <c r="I83" s="94">
        <v>0</v>
      </c>
      <c r="J83" s="94">
        <v>0</v>
      </c>
      <c r="K83" s="252">
        <v>0</v>
      </c>
      <c r="L83" s="252">
        <v>0</v>
      </c>
      <c r="M83" s="252">
        <v>0</v>
      </c>
      <c r="N83" s="252">
        <v>0</v>
      </c>
      <c r="O83" s="252">
        <v>0</v>
      </c>
      <c r="P83" s="252">
        <v>0</v>
      </c>
      <c r="Q83" s="252">
        <v>0</v>
      </c>
      <c r="R83" s="252">
        <v>0</v>
      </c>
      <c r="S83" s="252">
        <v>0</v>
      </c>
      <c r="T83" s="252">
        <v>0</v>
      </c>
      <c r="U83" s="252">
        <v>0</v>
      </c>
      <c r="V83" s="252">
        <v>0</v>
      </c>
      <c r="W83" s="252">
        <v>0</v>
      </c>
      <c r="X83" s="252">
        <v>0</v>
      </c>
      <c r="Y83" s="252">
        <v>0</v>
      </c>
      <c r="Z83" s="252">
        <v>0</v>
      </c>
      <c r="AA83" s="252">
        <v>0</v>
      </c>
      <c r="AB83" s="252">
        <v>0</v>
      </c>
      <c r="AC83" s="252">
        <v>0</v>
      </c>
      <c r="AD83" s="252">
        <v>0</v>
      </c>
      <c r="AE83" s="252">
        <v>5.9339700000000004</v>
      </c>
      <c r="AF83" s="252">
        <v>0</v>
      </c>
      <c r="AG83" s="252">
        <v>0</v>
      </c>
      <c r="AH83" s="252">
        <v>0</v>
      </c>
      <c r="AI83" s="252">
        <v>0</v>
      </c>
      <c r="AJ83" s="534">
        <v>5.9339700000000004</v>
      </c>
    </row>
    <row r="84" spans="1:38" s="14" customFormat="1" x14ac:dyDescent="0.25">
      <c r="A84" s="85"/>
      <c r="B84" s="13"/>
      <c r="C84" s="25" t="s">
        <v>499</v>
      </c>
      <c r="D84" s="93">
        <v>29374.572819999994</v>
      </c>
      <c r="E84" s="93">
        <v>96150.345330000026</v>
      </c>
      <c r="F84" s="251">
        <v>211303.08903000003</v>
      </c>
      <c r="G84" s="251">
        <v>64959.087999999974</v>
      </c>
      <c r="H84" s="93">
        <v>401787.09517999995</v>
      </c>
      <c r="I84" s="93">
        <v>27286.315009999998</v>
      </c>
      <c r="J84" s="93">
        <v>15065.085730000001</v>
      </c>
      <c r="K84" s="251">
        <v>0</v>
      </c>
      <c r="L84" s="251">
        <v>68594.579869999987</v>
      </c>
      <c r="M84" s="251">
        <v>10431.423289999999</v>
      </c>
      <c r="N84" s="251">
        <v>16063.309609999998</v>
      </c>
      <c r="O84" s="251">
        <v>6966.5773900000004</v>
      </c>
      <c r="P84" s="251">
        <v>4918.6179000000002</v>
      </c>
      <c r="Q84" s="251">
        <v>27241.216360000002</v>
      </c>
      <c r="R84" s="251">
        <v>176567.12516000003</v>
      </c>
      <c r="S84" s="251">
        <v>5915.4467100000002</v>
      </c>
      <c r="T84" s="251">
        <v>2833.96362</v>
      </c>
      <c r="U84" s="251">
        <v>1272.2347599999998</v>
      </c>
      <c r="V84" s="251">
        <v>1544.4249</v>
      </c>
      <c r="W84" s="251">
        <v>144.84923000000001</v>
      </c>
      <c r="X84" s="251">
        <v>575.03787000000011</v>
      </c>
      <c r="Y84" s="251">
        <v>7094.8571500000007</v>
      </c>
      <c r="Z84" s="251">
        <v>328.60617999999999</v>
      </c>
      <c r="AA84" s="251">
        <v>1998.0085100000003</v>
      </c>
      <c r="AB84" s="251">
        <v>5149.7917199999993</v>
      </c>
      <c r="AC84" s="251">
        <v>2476.4200599999999</v>
      </c>
      <c r="AD84" s="251">
        <v>29333.640710000003</v>
      </c>
      <c r="AE84" s="251">
        <v>607687.86104999983</v>
      </c>
      <c r="AF84" s="251">
        <v>16063.309609999998</v>
      </c>
      <c r="AG84" s="251">
        <v>80570.428060000006</v>
      </c>
      <c r="AH84" s="251">
        <v>0</v>
      </c>
      <c r="AI84" s="251">
        <v>11569.28572</v>
      </c>
      <c r="AJ84" s="535">
        <v>499484.83766000002</v>
      </c>
      <c r="AL84" s="64"/>
    </row>
    <row r="85" spans="1:38" x14ac:dyDescent="0.25">
      <c r="A85" s="85"/>
      <c r="B85" s="85"/>
      <c r="C85" s="86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3">
        <v>0</v>
      </c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424"/>
    </row>
    <row r="86" spans="1:38" x14ac:dyDescent="0.25">
      <c r="A86" s="85"/>
      <c r="B86" s="85"/>
      <c r="C86" s="86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3">
        <v>0</v>
      </c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424"/>
    </row>
    <row r="87" spans="1:38" x14ac:dyDescent="0.25">
      <c r="A87" s="85"/>
      <c r="B87" s="85">
        <v>1449</v>
      </c>
      <c r="C87" s="86" t="s">
        <v>1041</v>
      </c>
      <c r="D87" s="94">
        <v>9696.3841400000001</v>
      </c>
      <c r="E87" s="94">
        <v>8450.8903900000005</v>
      </c>
      <c r="F87" s="94">
        <v>6761.9776400000001</v>
      </c>
      <c r="G87" s="94">
        <v>1792.44121</v>
      </c>
      <c r="H87" s="94">
        <v>26701.693380000004</v>
      </c>
      <c r="I87" s="94">
        <v>1898.6161500000001</v>
      </c>
      <c r="J87" s="94">
        <v>4696.6783100000002</v>
      </c>
      <c r="K87" s="94">
        <v>2E-3</v>
      </c>
      <c r="L87" s="94">
        <v>634.91808000000003</v>
      </c>
      <c r="M87" s="94">
        <v>1678.54557</v>
      </c>
      <c r="N87" s="94">
        <v>1868.51387</v>
      </c>
      <c r="O87" s="94">
        <v>1172.39399</v>
      </c>
      <c r="P87" s="94">
        <v>778.59591999999998</v>
      </c>
      <c r="Q87" s="94">
        <v>0.02</v>
      </c>
      <c r="R87" s="94">
        <v>12728.283890000002</v>
      </c>
      <c r="S87" s="94">
        <v>1617.2365400000001</v>
      </c>
      <c r="T87" s="94">
        <v>454.30864000000003</v>
      </c>
      <c r="U87" s="94">
        <v>75.99288</v>
      </c>
      <c r="V87" s="94">
        <v>27.938289999999999</v>
      </c>
      <c r="W87" s="94">
        <v>0</v>
      </c>
      <c r="X87" s="94">
        <v>7.85229</v>
      </c>
      <c r="Y87" s="94">
        <v>0</v>
      </c>
      <c r="Z87" s="94">
        <v>35.166499999999999</v>
      </c>
      <c r="AA87" s="94">
        <v>0</v>
      </c>
      <c r="AB87" s="94">
        <v>133.45705000000001</v>
      </c>
      <c r="AC87" s="94">
        <v>0</v>
      </c>
      <c r="AD87" s="94">
        <v>2351.9521899999995</v>
      </c>
      <c r="AE87" s="94">
        <v>41781.929459999999</v>
      </c>
      <c r="AF87" s="94">
        <v>1868.5158699999999</v>
      </c>
      <c r="AG87" s="94">
        <v>2341.4019400000002</v>
      </c>
      <c r="AH87" s="94">
        <v>0</v>
      </c>
      <c r="AI87" s="94">
        <v>0</v>
      </c>
      <c r="AJ87" s="424">
        <v>37572.01165</v>
      </c>
    </row>
    <row r="88" spans="1:38" x14ac:dyDescent="0.25">
      <c r="A88" s="85"/>
      <c r="B88" s="85">
        <v>1450</v>
      </c>
      <c r="C88" s="86" t="s">
        <v>1426</v>
      </c>
      <c r="D88" s="94">
        <v>9153.9945100000004</v>
      </c>
      <c r="E88" s="94">
        <v>38320.022239999998</v>
      </c>
      <c r="F88" s="94">
        <v>33469.515870000003</v>
      </c>
      <c r="G88" s="94">
        <v>4340.6446299999998</v>
      </c>
      <c r="H88" s="94">
        <v>85284.177249999993</v>
      </c>
      <c r="I88" s="94">
        <v>11880.1811</v>
      </c>
      <c r="J88" s="94">
        <v>9156.5624700000008</v>
      </c>
      <c r="K88" s="94">
        <v>0</v>
      </c>
      <c r="L88" s="94">
        <v>13492.307720000001</v>
      </c>
      <c r="M88" s="94">
        <v>2092.2812800000002</v>
      </c>
      <c r="N88" s="94">
        <v>4559.5332500000004</v>
      </c>
      <c r="O88" s="94">
        <v>1290.1732</v>
      </c>
      <c r="P88" s="94">
        <v>534.98383999999999</v>
      </c>
      <c r="Q88" s="94">
        <v>1875.4405400000001</v>
      </c>
      <c r="R88" s="94">
        <v>44881.463400000008</v>
      </c>
      <c r="S88" s="94">
        <v>74.460260000000005</v>
      </c>
      <c r="T88" s="94">
        <v>671.50014999999996</v>
      </c>
      <c r="U88" s="94">
        <v>655.78327999999999</v>
      </c>
      <c r="V88" s="94">
        <v>698.99841000000004</v>
      </c>
      <c r="W88" s="94">
        <v>1.3380000000000001</v>
      </c>
      <c r="X88" s="94">
        <v>435.77834999999999</v>
      </c>
      <c r="Y88" s="94">
        <v>131.48071999999999</v>
      </c>
      <c r="Z88" s="94">
        <v>93.237579999999994</v>
      </c>
      <c r="AA88" s="94">
        <v>0</v>
      </c>
      <c r="AB88" s="94">
        <v>371.81979999999999</v>
      </c>
      <c r="AC88" s="94">
        <v>0</v>
      </c>
      <c r="AD88" s="94">
        <v>3134.3965500000004</v>
      </c>
      <c r="AE88" s="94">
        <v>133300.03719999999</v>
      </c>
      <c r="AF88" s="94">
        <v>4559.5332500000004</v>
      </c>
      <c r="AG88" s="94">
        <v>16283.58741</v>
      </c>
      <c r="AH88" s="94">
        <v>0</v>
      </c>
      <c r="AI88" s="94">
        <v>131.48071999999999</v>
      </c>
      <c r="AJ88" s="424">
        <v>112325.43582000001</v>
      </c>
    </row>
    <row r="89" spans="1:38" x14ac:dyDescent="0.25">
      <c r="A89" s="85"/>
      <c r="B89" s="85">
        <v>1451</v>
      </c>
      <c r="C89" s="86" t="s">
        <v>1040</v>
      </c>
      <c r="D89" s="94">
        <v>592.30700000000002</v>
      </c>
      <c r="E89" s="94">
        <v>8131.1039300000002</v>
      </c>
      <c r="F89" s="94">
        <v>3945.9155799999999</v>
      </c>
      <c r="G89" s="94">
        <v>1194.32284</v>
      </c>
      <c r="H89" s="94">
        <v>13863.64935</v>
      </c>
      <c r="I89" s="94">
        <v>239.3991</v>
      </c>
      <c r="J89" s="94">
        <v>1132.3504800000001</v>
      </c>
      <c r="K89" s="94">
        <v>0</v>
      </c>
      <c r="L89" s="94">
        <v>0</v>
      </c>
      <c r="M89" s="94">
        <v>106.71372</v>
      </c>
      <c r="N89" s="94">
        <v>414.64382000000001</v>
      </c>
      <c r="O89" s="94">
        <v>223.78157999999999</v>
      </c>
      <c r="P89" s="94">
        <v>36.868630000000003</v>
      </c>
      <c r="Q89" s="94">
        <v>23.400659999999998</v>
      </c>
      <c r="R89" s="94">
        <v>2177.1579899999997</v>
      </c>
      <c r="S89" s="94">
        <v>56.111710000000002</v>
      </c>
      <c r="T89" s="94">
        <v>5.0000000000000001E-3</v>
      </c>
      <c r="U89" s="94">
        <v>0</v>
      </c>
      <c r="V89" s="94">
        <v>5.26152</v>
      </c>
      <c r="W89" s="252">
        <v>4.0000000000000001E-3</v>
      </c>
      <c r="X89" s="94">
        <v>1E-3</v>
      </c>
      <c r="Y89" s="94">
        <v>0</v>
      </c>
      <c r="Z89" s="94">
        <v>27.390979999999999</v>
      </c>
      <c r="AA89" s="94">
        <v>0</v>
      </c>
      <c r="AB89" s="94">
        <v>92.041259999999994</v>
      </c>
      <c r="AC89" s="94">
        <v>0</v>
      </c>
      <c r="AD89" s="94">
        <v>180.81547</v>
      </c>
      <c r="AE89" s="94">
        <v>16221.622809999999</v>
      </c>
      <c r="AF89" s="94">
        <v>414.64382000000001</v>
      </c>
      <c r="AG89" s="94">
        <v>111.97524</v>
      </c>
      <c r="AH89" s="94">
        <v>0</v>
      </c>
      <c r="AI89" s="94">
        <v>0</v>
      </c>
      <c r="AJ89" s="424">
        <v>15695.00375</v>
      </c>
    </row>
    <row r="90" spans="1:38" x14ac:dyDescent="0.25">
      <c r="A90" s="85"/>
      <c r="B90" s="85">
        <v>1452</v>
      </c>
      <c r="C90" s="86" t="s">
        <v>1433</v>
      </c>
      <c r="D90" s="94">
        <v>1772.8341700000001</v>
      </c>
      <c r="E90" s="94">
        <v>972.28815999999995</v>
      </c>
      <c r="F90" s="94">
        <v>2313.4783200000002</v>
      </c>
      <c r="G90" s="94">
        <v>169.63006999999999</v>
      </c>
      <c r="H90" s="94">
        <v>5228.2307200000005</v>
      </c>
      <c r="I90" s="94">
        <v>193.00317000000001</v>
      </c>
      <c r="J90" s="94">
        <v>0</v>
      </c>
      <c r="K90" s="94">
        <v>0</v>
      </c>
      <c r="L90" s="94">
        <v>0</v>
      </c>
      <c r="M90" s="94">
        <v>1.4999999999999999E-2</v>
      </c>
      <c r="N90" s="94">
        <v>71.103160000000003</v>
      </c>
      <c r="O90" s="94">
        <v>320.59147999999999</v>
      </c>
      <c r="P90" s="94">
        <v>43.39114</v>
      </c>
      <c r="Q90" s="94">
        <v>1330.25964</v>
      </c>
      <c r="R90" s="94">
        <v>1958.3635899999999</v>
      </c>
      <c r="S90" s="94">
        <v>316.71105</v>
      </c>
      <c r="T90" s="94">
        <v>0.14371</v>
      </c>
      <c r="U90" s="94">
        <v>426.37196</v>
      </c>
      <c r="V90" s="94">
        <v>21.06043</v>
      </c>
      <c r="W90" s="94">
        <v>46.65325</v>
      </c>
      <c r="X90" s="94">
        <v>185.97094999999999</v>
      </c>
      <c r="Y90" s="94">
        <v>213.69060999999999</v>
      </c>
      <c r="Z90" s="94">
        <v>7.9433400000000001</v>
      </c>
      <c r="AA90" s="94">
        <v>3214.3742699999998</v>
      </c>
      <c r="AB90" s="94">
        <v>1539.8733099999999</v>
      </c>
      <c r="AC90" s="94">
        <v>2290.24019</v>
      </c>
      <c r="AD90" s="94">
        <v>8263.0330699999995</v>
      </c>
      <c r="AE90" s="94">
        <v>15449.62738</v>
      </c>
      <c r="AF90" s="94">
        <v>71.103160000000003</v>
      </c>
      <c r="AG90" s="94">
        <v>21.075430000000001</v>
      </c>
      <c r="AH90" s="94">
        <v>0</v>
      </c>
      <c r="AI90" s="94">
        <v>5718.3050700000003</v>
      </c>
      <c r="AJ90" s="424">
        <v>9639.14372</v>
      </c>
    </row>
    <row r="91" spans="1:38" x14ac:dyDescent="0.25">
      <c r="A91" s="85"/>
      <c r="B91" s="85">
        <v>1456</v>
      </c>
      <c r="C91" s="86" t="s">
        <v>1435</v>
      </c>
      <c r="D91" s="94">
        <v>0</v>
      </c>
      <c r="E91" s="94">
        <v>2428.0711799999999</v>
      </c>
      <c r="F91" s="94">
        <v>7.0000000000000001E-3</v>
      </c>
      <c r="G91" s="94">
        <v>0</v>
      </c>
      <c r="H91" s="94">
        <v>2428.07818</v>
      </c>
      <c r="I91" s="94">
        <v>0</v>
      </c>
      <c r="J91" s="94">
        <v>0</v>
      </c>
      <c r="K91" s="94">
        <v>0</v>
      </c>
      <c r="L91" s="94">
        <v>0</v>
      </c>
      <c r="M91" s="94">
        <v>1.08809</v>
      </c>
      <c r="N91" s="94">
        <v>0</v>
      </c>
      <c r="O91" s="94">
        <v>0</v>
      </c>
      <c r="P91" s="94">
        <v>0</v>
      </c>
      <c r="Q91" s="94">
        <v>0</v>
      </c>
      <c r="R91" s="94">
        <v>1.08809</v>
      </c>
      <c r="S91" s="94">
        <v>0</v>
      </c>
      <c r="T91" s="94">
        <v>0</v>
      </c>
      <c r="U91" s="94">
        <v>0</v>
      </c>
      <c r="V91" s="94">
        <v>0</v>
      </c>
      <c r="W91" s="94">
        <v>0</v>
      </c>
      <c r="X91" s="94">
        <v>0</v>
      </c>
      <c r="Y91" s="94">
        <v>0</v>
      </c>
      <c r="Z91" s="94">
        <v>0</v>
      </c>
      <c r="AA91" s="94">
        <v>0</v>
      </c>
      <c r="AB91" s="94">
        <v>0</v>
      </c>
      <c r="AC91" s="94">
        <v>0</v>
      </c>
      <c r="AD91" s="94">
        <v>0</v>
      </c>
      <c r="AE91" s="94">
        <v>2429.1662700000002</v>
      </c>
      <c r="AF91" s="94">
        <v>0</v>
      </c>
      <c r="AG91" s="94">
        <v>1.08809</v>
      </c>
      <c r="AH91" s="94">
        <v>0</v>
      </c>
      <c r="AI91" s="94">
        <v>0</v>
      </c>
      <c r="AJ91" s="424">
        <v>2428.07818</v>
      </c>
      <c r="AL91" s="84"/>
    </row>
    <row r="92" spans="1:38" x14ac:dyDescent="0.25">
      <c r="A92" s="85"/>
      <c r="B92" s="85">
        <v>1457</v>
      </c>
      <c r="C92" s="86" t="s">
        <v>1437</v>
      </c>
      <c r="D92" s="94">
        <v>726.28580999999997</v>
      </c>
      <c r="E92" s="94">
        <v>812.78688</v>
      </c>
      <c r="F92" s="94">
        <v>705.63559999999995</v>
      </c>
      <c r="G92" s="94">
        <v>117.90989999999999</v>
      </c>
      <c r="H92" s="94">
        <v>2362.6181900000001</v>
      </c>
      <c r="I92" s="94">
        <v>32.15784</v>
      </c>
      <c r="J92" s="94">
        <v>0</v>
      </c>
      <c r="K92" s="94">
        <v>0</v>
      </c>
      <c r="L92" s="94">
        <v>56.156509999999997</v>
      </c>
      <c r="M92" s="94">
        <v>5.7033100000000001</v>
      </c>
      <c r="N92" s="94">
        <v>185.2064</v>
      </c>
      <c r="O92" s="94">
        <v>3.1488399999999999</v>
      </c>
      <c r="P92" s="94">
        <v>0</v>
      </c>
      <c r="Q92" s="94">
        <v>0</v>
      </c>
      <c r="R92" s="94">
        <v>282.37290000000002</v>
      </c>
      <c r="S92" s="94">
        <v>167.78174000000001</v>
      </c>
      <c r="T92" s="94">
        <v>1E-3</v>
      </c>
      <c r="U92" s="94">
        <v>2.6029800000000001</v>
      </c>
      <c r="V92" s="94">
        <v>5.7130200000000002</v>
      </c>
      <c r="W92" s="94">
        <v>0</v>
      </c>
      <c r="X92" s="94">
        <v>0</v>
      </c>
      <c r="Y92" s="94">
        <v>0</v>
      </c>
      <c r="Z92" s="94">
        <v>2E-3</v>
      </c>
      <c r="AA92" s="94">
        <v>0</v>
      </c>
      <c r="AB92" s="94">
        <v>0</v>
      </c>
      <c r="AC92" s="94">
        <v>0</v>
      </c>
      <c r="AD92" s="94">
        <v>176.10074000000003</v>
      </c>
      <c r="AE92" s="94">
        <v>2821.0918299999998</v>
      </c>
      <c r="AF92" s="94">
        <v>185.2064</v>
      </c>
      <c r="AG92" s="94">
        <v>67.572839999999999</v>
      </c>
      <c r="AH92" s="94">
        <v>0</v>
      </c>
      <c r="AI92" s="94">
        <v>0</v>
      </c>
      <c r="AJ92" s="424">
        <v>2568.31259</v>
      </c>
      <c r="AL92" s="84"/>
    </row>
    <row r="93" spans="1:38" x14ac:dyDescent="0.25">
      <c r="A93" s="85"/>
      <c r="B93" s="85">
        <v>1458</v>
      </c>
      <c r="C93" s="86" t="s">
        <v>1443</v>
      </c>
      <c r="D93" s="94">
        <v>202.14399</v>
      </c>
      <c r="E93" s="94">
        <v>0.69967999999999997</v>
      </c>
      <c r="F93" s="94">
        <v>74.004999999999995</v>
      </c>
      <c r="G93" s="94">
        <v>76.159670000000006</v>
      </c>
      <c r="H93" s="94">
        <v>353.00833999999998</v>
      </c>
      <c r="I93" s="94">
        <v>1315.51946</v>
      </c>
      <c r="J93" s="94">
        <v>0</v>
      </c>
      <c r="K93" s="94">
        <v>0</v>
      </c>
      <c r="L93" s="94">
        <v>483.47018000000003</v>
      </c>
      <c r="M93" s="94">
        <v>1.74455</v>
      </c>
      <c r="N93" s="94">
        <v>20.514109999999999</v>
      </c>
      <c r="O93" s="94">
        <v>21.86121</v>
      </c>
      <c r="P93" s="94">
        <v>0</v>
      </c>
      <c r="Q93" s="94">
        <v>9.6456300000000006</v>
      </c>
      <c r="R93" s="94">
        <v>1852.75514</v>
      </c>
      <c r="S93" s="94">
        <v>0</v>
      </c>
      <c r="T93" s="94">
        <v>10.674939999999999</v>
      </c>
      <c r="U93" s="94">
        <v>0.23522000000000001</v>
      </c>
      <c r="V93" s="94">
        <v>7.3267600000000002</v>
      </c>
      <c r="W93" s="94">
        <v>0</v>
      </c>
      <c r="X93" s="94">
        <v>0</v>
      </c>
      <c r="Y93" s="94">
        <v>9.2841299999999993</v>
      </c>
      <c r="Z93" s="94">
        <v>27.196069999999999</v>
      </c>
      <c r="AA93" s="94">
        <v>0</v>
      </c>
      <c r="AB93" s="94">
        <v>2.5890599999999999</v>
      </c>
      <c r="AC93" s="94">
        <v>0</v>
      </c>
      <c r="AD93" s="94">
        <v>57.306179999999998</v>
      </c>
      <c r="AE93" s="325">
        <v>2263.0696600000001</v>
      </c>
      <c r="AF93" s="94">
        <v>20.514109999999999</v>
      </c>
      <c r="AG93" s="94">
        <v>492.54149000000001</v>
      </c>
      <c r="AH93" s="94">
        <v>0</v>
      </c>
      <c r="AI93" s="94">
        <v>9.2841299999999993</v>
      </c>
      <c r="AJ93" s="424">
        <v>1740.72993</v>
      </c>
      <c r="AL93" s="84"/>
    </row>
    <row r="94" spans="1:38" x14ac:dyDescent="0.25">
      <c r="A94" s="85"/>
      <c r="B94" s="85">
        <v>1459</v>
      </c>
      <c r="C94" s="86" t="s">
        <v>1449</v>
      </c>
      <c r="D94" s="94">
        <v>14.98676</v>
      </c>
      <c r="E94" s="94">
        <v>0.36612</v>
      </c>
      <c r="F94" s="94">
        <v>2.4892400000000001</v>
      </c>
      <c r="G94" s="94">
        <v>9.4405199999999994</v>
      </c>
      <c r="H94" s="94">
        <v>27.282640000000001</v>
      </c>
      <c r="I94" s="94">
        <v>0</v>
      </c>
      <c r="J94" s="94">
        <v>0</v>
      </c>
      <c r="K94" s="94">
        <v>0</v>
      </c>
      <c r="L94" s="94">
        <v>0</v>
      </c>
      <c r="M94" s="94">
        <v>4.87371</v>
      </c>
      <c r="N94" s="94">
        <v>1E-3</v>
      </c>
      <c r="O94" s="94">
        <v>0.32411000000000001</v>
      </c>
      <c r="P94" s="94">
        <v>0</v>
      </c>
      <c r="Q94" s="94">
        <v>0</v>
      </c>
      <c r="R94" s="94">
        <v>5.1988200000000004</v>
      </c>
      <c r="S94" s="94">
        <v>4.0388700000000002</v>
      </c>
      <c r="T94" s="94">
        <v>0</v>
      </c>
      <c r="U94" s="94">
        <v>0</v>
      </c>
      <c r="V94" s="94">
        <v>0</v>
      </c>
      <c r="W94" s="94">
        <v>0</v>
      </c>
      <c r="X94" s="94">
        <v>0</v>
      </c>
      <c r="Y94" s="94">
        <v>0</v>
      </c>
      <c r="Z94" s="94">
        <v>0</v>
      </c>
      <c r="AA94" s="94">
        <v>0</v>
      </c>
      <c r="AB94" s="94">
        <v>2.17964</v>
      </c>
      <c r="AC94" s="94">
        <v>0</v>
      </c>
      <c r="AD94" s="94">
        <v>6.2185100000000002</v>
      </c>
      <c r="AE94" s="325">
        <v>38.69997</v>
      </c>
      <c r="AF94" s="94">
        <v>1E-3</v>
      </c>
      <c r="AG94" s="94">
        <v>4.87371</v>
      </c>
      <c r="AH94" s="94">
        <v>0</v>
      </c>
      <c r="AI94" s="94">
        <v>0</v>
      </c>
      <c r="AJ94" s="424">
        <v>33.82526</v>
      </c>
      <c r="AL94" s="84"/>
    </row>
    <row r="95" spans="1:38" x14ac:dyDescent="0.25">
      <c r="A95" s="85"/>
      <c r="B95" s="85">
        <v>1460</v>
      </c>
      <c r="C95" s="86" t="s">
        <v>1450</v>
      </c>
      <c r="D95" s="94">
        <v>178.50502</v>
      </c>
      <c r="E95" s="94">
        <v>0</v>
      </c>
      <c r="F95" s="94">
        <v>144.82673</v>
      </c>
      <c r="G95" s="94">
        <v>3.0000000000000001E-3</v>
      </c>
      <c r="H95" s="94">
        <v>323.33474999999999</v>
      </c>
      <c r="I95" s="94">
        <v>15.5479</v>
      </c>
      <c r="J95" s="94">
        <v>0</v>
      </c>
      <c r="K95" s="94">
        <v>0</v>
      </c>
      <c r="L95" s="94">
        <v>0</v>
      </c>
      <c r="M95" s="94">
        <v>0</v>
      </c>
      <c r="N95" s="94">
        <v>7.7545299999999999</v>
      </c>
      <c r="O95" s="94">
        <v>35.178400000000003</v>
      </c>
      <c r="P95" s="94">
        <v>0</v>
      </c>
      <c r="Q95" s="94">
        <v>7.4500900000000003</v>
      </c>
      <c r="R95" s="94">
        <v>65.93092</v>
      </c>
      <c r="S95" s="94">
        <v>45.297719999999998</v>
      </c>
      <c r="T95" s="94">
        <v>0</v>
      </c>
      <c r="U95" s="94">
        <v>58.91216</v>
      </c>
      <c r="V95" s="94">
        <v>4.7379699999999998</v>
      </c>
      <c r="W95" s="94">
        <v>0</v>
      </c>
      <c r="X95" s="94">
        <v>0</v>
      </c>
      <c r="Y95" s="94">
        <v>50.833559999999999</v>
      </c>
      <c r="Z95" s="94">
        <v>6.9585600000000003</v>
      </c>
      <c r="AA95" s="94">
        <v>116.37161999999999</v>
      </c>
      <c r="AB95" s="94">
        <v>50.979439999999997</v>
      </c>
      <c r="AC95" s="94">
        <v>49.379390000000001</v>
      </c>
      <c r="AD95" s="94">
        <v>383.47041999999999</v>
      </c>
      <c r="AE95" s="94">
        <v>772.73608999999999</v>
      </c>
      <c r="AF95" s="94">
        <v>7.7545299999999999</v>
      </c>
      <c r="AG95" s="94">
        <v>4.7379699999999998</v>
      </c>
      <c r="AH95" s="94">
        <v>0</v>
      </c>
      <c r="AI95" s="94">
        <v>216.58456999999999</v>
      </c>
      <c r="AJ95" s="424">
        <v>543.65901999999994</v>
      </c>
      <c r="AL95" s="84"/>
    </row>
    <row r="96" spans="1:38" x14ac:dyDescent="0.25">
      <c r="A96" s="85"/>
      <c r="B96" s="85">
        <v>1464</v>
      </c>
      <c r="C96" s="86" t="s">
        <v>1452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325">
        <v>0</v>
      </c>
      <c r="AF96" s="325">
        <v>0</v>
      </c>
      <c r="AG96" s="94">
        <v>0</v>
      </c>
      <c r="AH96" s="94">
        <v>0</v>
      </c>
      <c r="AI96" s="94">
        <v>0</v>
      </c>
      <c r="AJ96" s="424">
        <v>0</v>
      </c>
      <c r="AL96" s="84"/>
    </row>
    <row r="97" spans="1:38" x14ac:dyDescent="0.25">
      <c r="A97" s="85"/>
      <c r="B97" s="85">
        <v>1465</v>
      </c>
      <c r="C97" s="86" t="s">
        <v>1453</v>
      </c>
      <c r="D97" s="94">
        <v>162.92895999999999</v>
      </c>
      <c r="E97" s="94">
        <v>1586.0869399999999</v>
      </c>
      <c r="F97" s="94">
        <v>2390.71774</v>
      </c>
      <c r="G97" s="94">
        <v>205.98038</v>
      </c>
      <c r="H97" s="94">
        <v>4345.7140200000003</v>
      </c>
      <c r="I97" s="94">
        <v>903.22844999999995</v>
      </c>
      <c r="J97" s="94">
        <v>52.697400000000002</v>
      </c>
      <c r="K97" s="94">
        <v>0</v>
      </c>
      <c r="L97" s="94">
        <v>158.91857999999999</v>
      </c>
      <c r="M97" s="94">
        <v>202.36052000000001</v>
      </c>
      <c r="N97" s="94">
        <v>368.04448000000002</v>
      </c>
      <c r="O97" s="94">
        <v>355.27213</v>
      </c>
      <c r="P97" s="94">
        <v>686.54862000000003</v>
      </c>
      <c r="Q97" s="94">
        <v>3.0000000000000001E-3</v>
      </c>
      <c r="R97" s="94">
        <v>2727.0731799999999</v>
      </c>
      <c r="S97" s="94">
        <v>124.7051</v>
      </c>
      <c r="T97" s="94">
        <v>3.8783500000000002</v>
      </c>
      <c r="U97" s="94">
        <v>0</v>
      </c>
      <c r="V97" s="94">
        <v>0</v>
      </c>
      <c r="W97" s="94">
        <v>0</v>
      </c>
      <c r="X97" s="94">
        <v>0</v>
      </c>
      <c r="Y97" s="94">
        <v>0</v>
      </c>
      <c r="Z97" s="94">
        <v>20.540980000000001</v>
      </c>
      <c r="AA97" s="94">
        <v>0</v>
      </c>
      <c r="AB97" s="94">
        <v>8.7081300000000006</v>
      </c>
      <c r="AC97" s="94">
        <v>0</v>
      </c>
      <c r="AD97" s="94">
        <v>157.83256</v>
      </c>
      <c r="AE97" s="94">
        <v>7230.6197600000005</v>
      </c>
      <c r="AF97" s="94">
        <v>368.04448000000002</v>
      </c>
      <c r="AG97" s="94">
        <v>361.27909999999997</v>
      </c>
      <c r="AH97" s="94">
        <v>0</v>
      </c>
      <c r="AI97" s="94">
        <v>0</v>
      </c>
      <c r="AJ97" s="424">
        <v>6501.2961799999994</v>
      </c>
      <c r="AL97" s="84"/>
    </row>
    <row r="98" spans="1:38" x14ac:dyDescent="0.25">
      <c r="A98" s="85"/>
      <c r="B98" s="85">
        <v>1466</v>
      </c>
      <c r="C98" s="86" t="s">
        <v>1459</v>
      </c>
      <c r="D98" s="94">
        <v>99.740830000000003</v>
      </c>
      <c r="E98" s="94">
        <v>1213.48452</v>
      </c>
      <c r="F98" s="94">
        <v>1655.75182</v>
      </c>
      <c r="G98" s="94">
        <v>1312.30423</v>
      </c>
      <c r="H98" s="94">
        <v>4281.2813999999998</v>
      </c>
      <c r="I98" s="94">
        <v>6122.2666900000004</v>
      </c>
      <c r="J98" s="94">
        <v>488.93491999999998</v>
      </c>
      <c r="K98" s="94">
        <v>0</v>
      </c>
      <c r="L98" s="94">
        <v>3213.30521</v>
      </c>
      <c r="M98" s="94">
        <v>34.974200000000003</v>
      </c>
      <c r="N98" s="94">
        <v>171.44182000000001</v>
      </c>
      <c r="O98" s="94">
        <v>52.310079999999999</v>
      </c>
      <c r="P98" s="94">
        <v>0.70226</v>
      </c>
      <c r="Q98" s="94">
        <v>10.077059999999999</v>
      </c>
      <c r="R98" s="94">
        <v>10094.01224</v>
      </c>
      <c r="S98" s="94">
        <v>1.2704500000000001</v>
      </c>
      <c r="T98" s="94">
        <v>30.72015</v>
      </c>
      <c r="U98" s="94">
        <v>0.68047999999999997</v>
      </c>
      <c r="V98" s="94">
        <v>215.49399</v>
      </c>
      <c r="W98" s="94">
        <v>0</v>
      </c>
      <c r="X98" s="94">
        <v>0</v>
      </c>
      <c r="Y98" s="94">
        <v>7.5875300000000001</v>
      </c>
      <c r="Z98" s="94">
        <v>2.0615299999999999</v>
      </c>
      <c r="AA98" s="94">
        <v>0</v>
      </c>
      <c r="AB98" s="94">
        <v>0.15146999999999999</v>
      </c>
      <c r="AC98" s="94">
        <v>0</v>
      </c>
      <c r="AD98" s="94">
        <v>257.96559999999999</v>
      </c>
      <c r="AE98" s="94">
        <v>14633.259239999999</v>
      </c>
      <c r="AF98" s="94">
        <v>171.44182000000001</v>
      </c>
      <c r="AG98" s="94">
        <v>3463.7734</v>
      </c>
      <c r="AH98" s="94">
        <v>0</v>
      </c>
      <c r="AI98" s="94">
        <v>7.5875300000000001</v>
      </c>
      <c r="AJ98" s="424">
        <v>10990.45649</v>
      </c>
      <c r="AL98" s="84"/>
    </row>
    <row r="99" spans="1:38" x14ac:dyDescent="0.25">
      <c r="A99" s="85"/>
      <c r="B99" s="85">
        <v>1467</v>
      </c>
      <c r="C99" s="86" t="s">
        <v>1465</v>
      </c>
      <c r="D99" s="94">
        <v>43.482250000000001</v>
      </c>
      <c r="E99" s="94">
        <v>892.12482</v>
      </c>
      <c r="F99" s="94">
        <v>3357.54981</v>
      </c>
      <c r="G99" s="94">
        <v>210.28753</v>
      </c>
      <c r="H99" s="94">
        <v>4503.4444100000001</v>
      </c>
      <c r="I99" s="94">
        <v>0</v>
      </c>
      <c r="J99" s="94">
        <v>5.1929400000000001</v>
      </c>
      <c r="K99" s="94">
        <v>0</v>
      </c>
      <c r="L99" s="94">
        <v>0</v>
      </c>
      <c r="M99" s="94">
        <v>34.41554</v>
      </c>
      <c r="N99" s="94">
        <v>75.756129999999999</v>
      </c>
      <c r="O99" s="94">
        <v>3.5096099999999999</v>
      </c>
      <c r="P99" s="94">
        <v>0</v>
      </c>
      <c r="Q99" s="94">
        <v>0</v>
      </c>
      <c r="R99" s="94">
        <v>118.87421999999999</v>
      </c>
      <c r="S99" s="94">
        <v>0</v>
      </c>
      <c r="T99" s="94">
        <v>0</v>
      </c>
      <c r="U99" s="94">
        <v>0</v>
      </c>
      <c r="V99" s="94">
        <v>0.16084000000000001</v>
      </c>
      <c r="W99" s="94">
        <v>0</v>
      </c>
      <c r="X99" s="94">
        <v>0</v>
      </c>
      <c r="Y99" s="94">
        <v>0</v>
      </c>
      <c r="Z99" s="94">
        <v>0</v>
      </c>
      <c r="AA99" s="94">
        <v>0</v>
      </c>
      <c r="AB99" s="94">
        <v>0</v>
      </c>
      <c r="AC99" s="94">
        <v>0</v>
      </c>
      <c r="AD99" s="94">
        <v>0.16084000000000001</v>
      </c>
      <c r="AE99" s="94">
        <v>4622.4794699999993</v>
      </c>
      <c r="AF99" s="94">
        <v>75.756129999999999</v>
      </c>
      <c r="AG99" s="94">
        <v>34.57638</v>
      </c>
      <c r="AH99" s="94">
        <v>0</v>
      </c>
      <c r="AI99" s="94">
        <v>0</v>
      </c>
      <c r="AJ99" s="424">
        <v>4512.14696</v>
      </c>
      <c r="AL99" s="84"/>
    </row>
    <row r="100" spans="1:38" x14ac:dyDescent="0.25">
      <c r="A100" s="85"/>
      <c r="B100" s="85">
        <v>1468</v>
      </c>
      <c r="C100" s="86" t="s">
        <v>1466</v>
      </c>
      <c r="D100" s="94">
        <v>68.599230000000006</v>
      </c>
      <c r="E100" s="94">
        <v>6.6765800000000004</v>
      </c>
      <c r="F100" s="94">
        <v>465.10343999999998</v>
      </c>
      <c r="G100" s="94">
        <v>6.2073799999999997</v>
      </c>
      <c r="H100" s="94">
        <v>546.5866299999999</v>
      </c>
      <c r="I100" s="94">
        <v>0.67513999999999996</v>
      </c>
      <c r="J100" s="94">
        <v>0</v>
      </c>
      <c r="K100" s="94">
        <v>0</v>
      </c>
      <c r="L100" s="94">
        <v>0</v>
      </c>
      <c r="M100" s="94">
        <v>2E-3</v>
      </c>
      <c r="N100" s="94">
        <v>1.96774</v>
      </c>
      <c r="O100" s="94">
        <v>7.4448999999999996</v>
      </c>
      <c r="P100" s="94">
        <v>0</v>
      </c>
      <c r="Q100" s="94">
        <v>28.39958</v>
      </c>
      <c r="R100" s="94">
        <v>38.489359999999998</v>
      </c>
      <c r="S100" s="94">
        <v>33.033580000000001</v>
      </c>
      <c r="T100" s="94">
        <v>0</v>
      </c>
      <c r="U100" s="94">
        <v>0</v>
      </c>
      <c r="V100" s="94">
        <v>12.451879999999999</v>
      </c>
      <c r="W100" s="94">
        <v>0</v>
      </c>
      <c r="X100" s="94">
        <v>0.44405</v>
      </c>
      <c r="Y100" s="94">
        <v>77.510850000000005</v>
      </c>
      <c r="Z100" s="94">
        <v>1E-3</v>
      </c>
      <c r="AA100" s="94">
        <v>46.431930000000001</v>
      </c>
      <c r="AB100" s="94">
        <v>5.2483399999999998</v>
      </c>
      <c r="AC100" s="94">
        <v>5.8858199999999998</v>
      </c>
      <c r="AD100" s="94">
        <v>181.00745000000001</v>
      </c>
      <c r="AE100" s="94">
        <v>766.08343999999988</v>
      </c>
      <c r="AF100" s="94">
        <v>1.96774</v>
      </c>
      <c r="AG100" s="94">
        <v>12.45388</v>
      </c>
      <c r="AH100" s="94">
        <v>0</v>
      </c>
      <c r="AI100" s="94">
        <v>129.82859999999999</v>
      </c>
      <c r="AJ100" s="424">
        <v>621.83321999999987</v>
      </c>
      <c r="AL100" s="84"/>
    </row>
    <row r="101" spans="1:38" x14ac:dyDescent="0.25">
      <c r="A101" s="85"/>
      <c r="B101" s="85">
        <v>1472</v>
      </c>
      <c r="C101" s="86" t="s">
        <v>1468</v>
      </c>
      <c r="D101" s="94">
        <v>0</v>
      </c>
      <c r="E101" s="94">
        <v>111.35659</v>
      </c>
      <c r="F101" s="94">
        <v>0</v>
      </c>
      <c r="G101" s="94">
        <v>0</v>
      </c>
      <c r="H101" s="94">
        <v>111.35659</v>
      </c>
      <c r="I101" s="94">
        <v>0</v>
      </c>
      <c r="J101" s="94">
        <v>0</v>
      </c>
      <c r="K101" s="94">
        <v>0</v>
      </c>
      <c r="L101" s="94">
        <v>0</v>
      </c>
      <c r="M101" s="94">
        <v>0</v>
      </c>
      <c r="N101" s="94">
        <v>0</v>
      </c>
      <c r="O101" s="94">
        <v>0</v>
      </c>
      <c r="P101" s="94">
        <v>0</v>
      </c>
      <c r="Q101" s="94">
        <v>0</v>
      </c>
      <c r="R101" s="94">
        <v>0</v>
      </c>
      <c r="S101" s="94">
        <v>0</v>
      </c>
      <c r="T101" s="94">
        <v>0</v>
      </c>
      <c r="U101" s="94">
        <v>0</v>
      </c>
      <c r="V101" s="94">
        <v>0</v>
      </c>
      <c r="W101" s="94">
        <v>0</v>
      </c>
      <c r="X101" s="94">
        <v>0</v>
      </c>
      <c r="Y101" s="94">
        <v>0</v>
      </c>
      <c r="Z101" s="94">
        <v>0</v>
      </c>
      <c r="AA101" s="94">
        <v>0</v>
      </c>
      <c r="AB101" s="94">
        <v>0</v>
      </c>
      <c r="AC101" s="94">
        <v>0</v>
      </c>
      <c r="AD101" s="94">
        <v>0</v>
      </c>
      <c r="AE101" s="94">
        <v>111.35659</v>
      </c>
      <c r="AF101" s="94">
        <v>0</v>
      </c>
      <c r="AG101" s="94">
        <v>0</v>
      </c>
      <c r="AH101" s="94">
        <v>0</v>
      </c>
      <c r="AI101" s="94">
        <v>0</v>
      </c>
      <c r="AJ101" s="424">
        <v>111.35659</v>
      </c>
    </row>
    <row r="102" spans="1:38" x14ac:dyDescent="0.25">
      <c r="A102" s="85"/>
      <c r="B102" s="85">
        <v>1485</v>
      </c>
      <c r="C102" s="86" t="s">
        <v>1047</v>
      </c>
      <c r="D102" s="94">
        <v>46.70411</v>
      </c>
      <c r="E102" s="94">
        <v>1713.4586099999999</v>
      </c>
      <c r="F102" s="94">
        <v>3.6490300000000002</v>
      </c>
      <c r="G102" s="94">
        <v>2.7568600000000001</v>
      </c>
      <c r="H102" s="94">
        <v>1766.5686099999998</v>
      </c>
      <c r="I102" s="94">
        <v>0</v>
      </c>
      <c r="J102" s="94">
        <v>33.998480000000001</v>
      </c>
      <c r="K102" s="94">
        <v>0</v>
      </c>
      <c r="L102" s="94">
        <v>0</v>
      </c>
      <c r="M102" s="94">
        <v>0</v>
      </c>
      <c r="N102" s="94">
        <v>0</v>
      </c>
      <c r="O102" s="94">
        <v>0</v>
      </c>
      <c r="P102" s="94">
        <v>1.0267999999999999</v>
      </c>
      <c r="Q102" s="94">
        <v>0</v>
      </c>
      <c r="R102" s="94">
        <v>35.025280000000002</v>
      </c>
      <c r="S102" s="94">
        <v>0</v>
      </c>
      <c r="T102" s="94">
        <v>0</v>
      </c>
      <c r="U102" s="94">
        <v>0</v>
      </c>
      <c r="V102" s="94">
        <v>0</v>
      </c>
      <c r="W102" s="94">
        <v>0</v>
      </c>
      <c r="X102" s="94">
        <v>0</v>
      </c>
      <c r="Y102" s="94">
        <v>0</v>
      </c>
      <c r="Z102" s="94">
        <v>0</v>
      </c>
      <c r="AA102" s="94">
        <v>0</v>
      </c>
      <c r="AB102" s="94">
        <v>0</v>
      </c>
      <c r="AC102" s="94">
        <v>0</v>
      </c>
      <c r="AD102" s="94">
        <v>0</v>
      </c>
      <c r="AE102" s="94">
        <v>1801.5938899999999</v>
      </c>
      <c r="AF102" s="94">
        <v>0</v>
      </c>
      <c r="AG102" s="94">
        <v>0</v>
      </c>
      <c r="AH102" s="94">
        <v>0</v>
      </c>
      <c r="AI102" s="94">
        <v>0</v>
      </c>
      <c r="AJ102" s="424">
        <v>1801.5938899999999</v>
      </c>
    </row>
    <row r="103" spans="1:38" x14ac:dyDescent="0.25">
      <c r="A103" s="85"/>
      <c r="B103" s="85">
        <v>1486</v>
      </c>
      <c r="C103" s="86" t="s">
        <v>1481</v>
      </c>
      <c r="D103" s="94">
        <v>0</v>
      </c>
      <c r="E103" s="94">
        <v>0</v>
      </c>
      <c r="F103" s="94">
        <v>0</v>
      </c>
      <c r="G103" s="94">
        <v>0</v>
      </c>
      <c r="H103" s="94">
        <v>0</v>
      </c>
      <c r="I103" s="94">
        <v>0</v>
      </c>
      <c r="J103" s="94">
        <v>0</v>
      </c>
      <c r="K103" s="94">
        <v>0</v>
      </c>
      <c r="L103" s="94">
        <v>0</v>
      </c>
      <c r="M103" s="94">
        <v>0</v>
      </c>
      <c r="N103" s="94">
        <v>0</v>
      </c>
      <c r="O103" s="94">
        <v>0</v>
      </c>
      <c r="P103" s="94">
        <v>0</v>
      </c>
      <c r="Q103" s="94">
        <v>0</v>
      </c>
      <c r="R103" s="94">
        <v>0</v>
      </c>
      <c r="S103" s="94">
        <v>0</v>
      </c>
      <c r="T103" s="94">
        <v>0</v>
      </c>
      <c r="U103" s="94">
        <v>0</v>
      </c>
      <c r="V103" s="94">
        <v>0</v>
      </c>
      <c r="W103" s="94">
        <v>0</v>
      </c>
      <c r="X103" s="94">
        <v>0</v>
      </c>
      <c r="Y103" s="94">
        <v>0</v>
      </c>
      <c r="Z103" s="94">
        <v>0</v>
      </c>
      <c r="AA103" s="94">
        <v>0</v>
      </c>
      <c r="AB103" s="94">
        <v>0</v>
      </c>
      <c r="AC103" s="94">
        <v>0</v>
      </c>
      <c r="AD103" s="94">
        <v>0</v>
      </c>
      <c r="AE103" s="94">
        <v>0</v>
      </c>
      <c r="AF103" s="94">
        <v>0</v>
      </c>
      <c r="AG103" s="94">
        <v>0</v>
      </c>
      <c r="AH103" s="94">
        <v>0</v>
      </c>
      <c r="AI103" s="94">
        <v>0</v>
      </c>
      <c r="AJ103" s="424">
        <v>0</v>
      </c>
    </row>
    <row r="104" spans="1:38" x14ac:dyDescent="0.25">
      <c r="A104" s="85"/>
      <c r="B104" s="85">
        <v>1487</v>
      </c>
      <c r="C104" s="86" t="s">
        <v>1482</v>
      </c>
      <c r="D104" s="94">
        <v>0</v>
      </c>
      <c r="E104" s="94">
        <v>0</v>
      </c>
      <c r="F104" s="94">
        <v>0</v>
      </c>
      <c r="G104" s="94">
        <v>0</v>
      </c>
      <c r="H104" s="94">
        <v>0</v>
      </c>
      <c r="I104" s="94">
        <v>0</v>
      </c>
      <c r="J104" s="94">
        <v>0</v>
      </c>
      <c r="K104" s="94">
        <v>0</v>
      </c>
      <c r="L104" s="94">
        <v>0</v>
      </c>
      <c r="M104" s="94">
        <v>0</v>
      </c>
      <c r="N104" s="94">
        <v>0</v>
      </c>
      <c r="O104" s="94">
        <v>0</v>
      </c>
      <c r="P104" s="94">
        <v>0</v>
      </c>
      <c r="Q104" s="94">
        <v>0</v>
      </c>
      <c r="R104" s="94">
        <v>0</v>
      </c>
      <c r="S104" s="94">
        <v>0</v>
      </c>
      <c r="T104" s="94">
        <v>0</v>
      </c>
      <c r="U104" s="94">
        <v>0</v>
      </c>
      <c r="V104" s="94">
        <v>0</v>
      </c>
      <c r="W104" s="94">
        <v>0</v>
      </c>
      <c r="X104" s="94">
        <v>0</v>
      </c>
      <c r="Y104" s="94">
        <v>0</v>
      </c>
      <c r="Z104" s="94">
        <v>0</v>
      </c>
      <c r="AA104" s="94">
        <v>0</v>
      </c>
      <c r="AB104" s="94">
        <v>0</v>
      </c>
      <c r="AC104" s="94">
        <v>0</v>
      </c>
      <c r="AD104" s="94">
        <v>0</v>
      </c>
      <c r="AE104" s="325">
        <v>0</v>
      </c>
      <c r="AF104" s="94">
        <v>0</v>
      </c>
      <c r="AG104" s="94">
        <v>0</v>
      </c>
      <c r="AH104" s="94">
        <v>0</v>
      </c>
      <c r="AI104" s="94">
        <v>0</v>
      </c>
      <c r="AJ104" s="424">
        <v>0</v>
      </c>
    </row>
    <row r="105" spans="1:38" x14ac:dyDescent="0.25">
      <c r="A105" s="85"/>
      <c r="B105" s="85">
        <v>1488</v>
      </c>
      <c r="C105" s="86" t="s">
        <v>1483</v>
      </c>
      <c r="D105" s="94">
        <v>0</v>
      </c>
      <c r="E105" s="94">
        <v>0</v>
      </c>
      <c r="F105" s="94">
        <v>0</v>
      </c>
      <c r="G105" s="94">
        <v>0</v>
      </c>
      <c r="H105" s="94">
        <v>0</v>
      </c>
      <c r="I105" s="94">
        <v>0</v>
      </c>
      <c r="J105" s="94">
        <v>0</v>
      </c>
      <c r="K105" s="94">
        <v>0</v>
      </c>
      <c r="L105" s="94">
        <v>0</v>
      </c>
      <c r="M105" s="94">
        <v>0</v>
      </c>
      <c r="N105" s="94">
        <v>0</v>
      </c>
      <c r="O105" s="94">
        <v>0</v>
      </c>
      <c r="P105" s="94">
        <v>0</v>
      </c>
      <c r="Q105" s="94">
        <v>0</v>
      </c>
      <c r="R105" s="94">
        <v>0</v>
      </c>
      <c r="S105" s="94">
        <v>0</v>
      </c>
      <c r="T105" s="94">
        <v>0</v>
      </c>
      <c r="U105" s="94">
        <v>0</v>
      </c>
      <c r="V105" s="94">
        <v>0</v>
      </c>
      <c r="W105" s="94">
        <v>0</v>
      </c>
      <c r="X105" s="94">
        <v>0</v>
      </c>
      <c r="Y105" s="94">
        <v>0</v>
      </c>
      <c r="Z105" s="94">
        <v>0</v>
      </c>
      <c r="AA105" s="94">
        <v>0</v>
      </c>
      <c r="AB105" s="94">
        <v>0</v>
      </c>
      <c r="AC105" s="94">
        <v>0</v>
      </c>
      <c r="AD105" s="94">
        <v>0</v>
      </c>
      <c r="AE105" s="325">
        <v>0</v>
      </c>
      <c r="AF105" s="94">
        <v>0</v>
      </c>
      <c r="AG105" s="94">
        <v>0</v>
      </c>
      <c r="AH105" s="94">
        <v>0</v>
      </c>
      <c r="AI105" s="94">
        <v>0</v>
      </c>
      <c r="AJ105" s="424">
        <v>0</v>
      </c>
    </row>
    <row r="106" spans="1:38" x14ac:dyDescent="0.25">
      <c r="A106" s="85"/>
      <c r="B106" s="85">
        <v>1489</v>
      </c>
      <c r="C106" s="86" t="s">
        <v>1484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94">
        <v>0</v>
      </c>
      <c r="AH106" s="94">
        <v>0</v>
      </c>
      <c r="AI106" s="94">
        <v>0</v>
      </c>
      <c r="AJ106" s="424">
        <v>0</v>
      </c>
    </row>
    <row r="107" spans="1:38" x14ac:dyDescent="0.25">
      <c r="A107" s="85"/>
      <c r="B107" s="85">
        <v>1490</v>
      </c>
      <c r="C107" s="86" t="s">
        <v>1485</v>
      </c>
      <c r="D107" s="94">
        <v>0</v>
      </c>
      <c r="E107" s="94">
        <v>0</v>
      </c>
      <c r="F107" s="94">
        <v>0</v>
      </c>
      <c r="G107" s="94">
        <v>0</v>
      </c>
      <c r="H107" s="94">
        <v>0</v>
      </c>
      <c r="I107" s="94">
        <v>0</v>
      </c>
      <c r="J107" s="94">
        <v>0</v>
      </c>
      <c r="K107" s="94">
        <v>0</v>
      </c>
      <c r="L107" s="94">
        <v>0</v>
      </c>
      <c r="M107" s="94">
        <v>0</v>
      </c>
      <c r="N107" s="94">
        <v>0</v>
      </c>
      <c r="O107" s="94">
        <v>0</v>
      </c>
      <c r="P107" s="94">
        <v>0</v>
      </c>
      <c r="Q107" s="94">
        <v>0</v>
      </c>
      <c r="R107" s="94">
        <v>0</v>
      </c>
      <c r="S107" s="94">
        <v>0</v>
      </c>
      <c r="T107" s="94">
        <v>0</v>
      </c>
      <c r="U107" s="94">
        <v>0</v>
      </c>
      <c r="V107" s="94">
        <v>0</v>
      </c>
      <c r="W107" s="94">
        <v>0</v>
      </c>
      <c r="X107" s="94">
        <v>0</v>
      </c>
      <c r="Y107" s="94">
        <v>0</v>
      </c>
      <c r="Z107" s="94">
        <v>0</v>
      </c>
      <c r="AA107" s="94">
        <v>0</v>
      </c>
      <c r="AB107" s="94">
        <v>0</v>
      </c>
      <c r="AC107" s="94">
        <v>0</v>
      </c>
      <c r="AD107" s="94">
        <v>0</v>
      </c>
      <c r="AE107" s="94">
        <v>0</v>
      </c>
      <c r="AF107" s="94">
        <v>0</v>
      </c>
      <c r="AG107" s="94">
        <v>0</v>
      </c>
      <c r="AH107" s="94">
        <v>0</v>
      </c>
      <c r="AI107" s="94">
        <v>0</v>
      </c>
      <c r="AJ107" s="424">
        <v>0</v>
      </c>
    </row>
    <row r="108" spans="1:38" x14ac:dyDescent="0.25">
      <c r="A108" s="85"/>
      <c r="B108" s="47">
        <v>149305</v>
      </c>
      <c r="C108" s="461" t="s">
        <v>1513</v>
      </c>
      <c r="D108" s="94">
        <v>0</v>
      </c>
      <c r="E108" s="94">
        <v>1487.7305100000001</v>
      </c>
      <c r="F108" s="94">
        <v>1248.44902</v>
      </c>
      <c r="G108" s="94">
        <v>31.209150000000001</v>
      </c>
      <c r="H108" s="94">
        <v>2767.3886800000005</v>
      </c>
      <c r="I108" s="94">
        <v>0</v>
      </c>
      <c r="J108" s="94">
        <v>0</v>
      </c>
      <c r="K108" s="94">
        <v>0</v>
      </c>
      <c r="L108" s="94">
        <v>0</v>
      </c>
      <c r="M108" s="94">
        <v>0</v>
      </c>
      <c r="N108" s="94">
        <v>0</v>
      </c>
      <c r="O108" s="94">
        <v>22.784829999999999</v>
      </c>
      <c r="P108" s="94">
        <v>11.44814</v>
      </c>
      <c r="Q108" s="94">
        <v>0</v>
      </c>
      <c r="R108" s="94">
        <v>34.232970000000002</v>
      </c>
      <c r="S108" s="94">
        <v>6.0715000000000003</v>
      </c>
      <c r="T108" s="94">
        <v>0</v>
      </c>
      <c r="U108" s="94">
        <v>0</v>
      </c>
      <c r="V108" s="94">
        <v>57.604309999999998</v>
      </c>
      <c r="W108" s="94">
        <v>0</v>
      </c>
      <c r="X108" s="94">
        <v>0</v>
      </c>
      <c r="Y108" s="94">
        <v>0</v>
      </c>
      <c r="Z108" s="94">
        <v>0</v>
      </c>
      <c r="AA108" s="94">
        <v>0</v>
      </c>
      <c r="AB108" s="94">
        <v>15.73203</v>
      </c>
      <c r="AC108" s="94">
        <v>0</v>
      </c>
      <c r="AD108" s="94">
        <v>79.407839999999993</v>
      </c>
      <c r="AE108" s="94">
        <v>2881.0294900000004</v>
      </c>
      <c r="AF108" s="94">
        <v>0</v>
      </c>
      <c r="AG108" s="94">
        <v>57.604309999999998</v>
      </c>
      <c r="AH108" s="94">
        <v>0</v>
      </c>
      <c r="AI108" s="94">
        <v>0</v>
      </c>
      <c r="AJ108" s="424">
        <v>2823.4251800000006</v>
      </c>
    </row>
    <row r="109" spans="1:38" x14ac:dyDescent="0.25">
      <c r="A109" s="85"/>
      <c r="B109" s="47">
        <v>149320</v>
      </c>
      <c r="C109" s="461" t="s">
        <v>1514</v>
      </c>
      <c r="D109" s="94">
        <v>8548.6989699999995</v>
      </c>
      <c r="E109" s="94">
        <v>12.125389999999999</v>
      </c>
      <c r="F109" s="94">
        <v>72.969939999999994</v>
      </c>
      <c r="G109" s="94">
        <v>9.9921799999999994</v>
      </c>
      <c r="H109" s="94">
        <v>8643.7864799999988</v>
      </c>
      <c r="I109" s="94">
        <v>0</v>
      </c>
      <c r="J109" s="94">
        <v>0.83709</v>
      </c>
      <c r="K109" s="94">
        <v>0</v>
      </c>
      <c r="L109" s="94">
        <v>267.03345999999999</v>
      </c>
      <c r="M109" s="94">
        <v>29.013059999999999</v>
      </c>
      <c r="N109" s="94">
        <v>7.2932600000000001</v>
      </c>
      <c r="O109" s="94">
        <v>78.174999999999997</v>
      </c>
      <c r="P109" s="94">
        <v>2.3221500000000002</v>
      </c>
      <c r="Q109" s="94">
        <v>43.230339999999998</v>
      </c>
      <c r="R109" s="94">
        <v>427.90436</v>
      </c>
      <c r="S109" s="94">
        <v>0</v>
      </c>
      <c r="T109" s="94">
        <v>12.10003</v>
      </c>
      <c r="U109" s="94">
        <v>0</v>
      </c>
      <c r="V109" s="94">
        <v>77.645510000000002</v>
      </c>
      <c r="W109" s="94">
        <v>1E-3</v>
      </c>
      <c r="X109" s="94">
        <v>1.7132799999999999</v>
      </c>
      <c r="Y109" s="94">
        <v>47.94529</v>
      </c>
      <c r="Z109" s="94">
        <v>2.4696799999999999</v>
      </c>
      <c r="AA109" s="94">
        <v>0</v>
      </c>
      <c r="AB109" s="94">
        <v>168.13697999999999</v>
      </c>
      <c r="AC109" s="94">
        <v>0</v>
      </c>
      <c r="AD109" s="94">
        <v>310.01177000000001</v>
      </c>
      <c r="AE109" s="94">
        <v>9381.7026099999985</v>
      </c>
      <c r="AF109" s="94">
        <v>7.2932600000000001</v>
      </c>
      <c r="AG109" s="94">
        <v>373.69202999999999</v>
      </c>
      <c r="AH109" s="94">
        <v>0</v>
      </c>
      <c r="AI109" s="94">
        <v>47.94529</v>
      </c>
      <c r="AJ109" s="424">
        <v>8952.7720299999983</v>
      </c>
    </row>
    <row r="110" spans="1:38" x14ac:dyDescent="0.25">
      <c r="A110" s="85"/>
      <c r="B110" s="47">
        <v>149330</v>
      </c>
      <c r="C110" s="461" t="s">
        <v>1515</v>
      </c>
      <c r="D110" s="94">
        <v>0</v>
      </c>
      <c r="E110" s="94">
        <v>87.893839999999997</v>
      </c>
      <c r="F110" s="94">
        <v>0.55232000000000003</v>
      </c>
      <c r="G110" s="94">
        <v>0.42203000000000002</v>
      </c>
      <c r="H110" s="94">
        <v>88.868189999999998</v>
      </c>
      <c r="I110" s="94">
        <v>0</v>
      </c>
      <c r="J110" s="94">
        <v>8.516E-2</v>
      </c>
      <c r="K110" s="94">
        <v>0</v>
      </c>
      <c r="L110" s="94">
        <v>0</v>
      </c>
      <c r="M110" s="94">
        <v>0</v>
      </c>
      <c r="N110" s="94">
        <v>0</v>
      </c>
      <c r="O110" s="94">
        <v>0.66210000000000002</v>
      </c>
      <c r="P110" s="94">
        <v>0</v>
      </c>
      <c r="Q110" s="94">
        <v>0</v>
      </c>
      <c r="R110" s="94">
        <v>0.74726000000000004</v>
      </c>
      <c r="S110" s="94">
        <v>2.1465399999999999</v>
      </c>
      <c r="T110" s="94">
        <v>0</v>
      </c>
      <c r="U110" s="94">
        <v>0</v>
      </c>
      <c r="V110" s="94">
        <v>0</v>
      </c>
      <c r="W110" s="94">
        <v>0</v>
      </c>
      <c r="X110" s="94">
        <v>0</v>
      </c>
      <c r="Y110" s="94">
        <v>0</v>
      </c>
      <c r="Z110" s="94">
        <v>0</v>
      </c>
      <c r="AA110" s="94">
        <v>0</v>
      </c>
      <c r="AB110" s="94">
        <v>7.7039099999999996</v>
      </c>
      <c r="AC110" s="94">
        <v>0</v>
      </c>
      <c r="AD110" s="94">
        <v>9.8504499999999986</v>
      </c>
      <c r="AE110" s="94">
        <v>99.465899999999991</v>
      </c>
      <c r="AF110" s="94">
        <v>0</v>
      </c>
      <c r="AG110" s="94">
        <v>0</v>
      </c>
      <c r="AH110" s="94">
        <v>0</v>
      </c>
      <c r="AI110" s="94">
        <v>0</v>
      </c>
      <c r="AJ110" s="424">
        <v>99.465899999999991</v>
      </c>
    </row>
    <row r="111" spans="1:38" x14ac:dyDescent="0.25">
      <c r="A111" s="85"/>
      <c r="B111" s="47">
        <v>149335</v>
      </c>
      <c r="C111" s="461" t="s">
        <v>1516</v>
      </c>
      <c r="D111" s="94">
        <v>0</v>
      </c>
      <c r="E111" s="94">
        <v>0</v>
      </c>
      <c r="F111" s="94">
        <v>0</v>
      </c>
      <c r="G111" s="94">
        <v>0</v>
      </c>
      <c r="H111" s="94">
        <v>0</v>
      </c>
      <c r="I111" s="94">
        <v>0</v>
      </c>
      <c r="J111" s="94">
        <v>0</v>
      </c>
      <c r="K111" s="94">
        <v>0</v>
      </c>
      <c r="L111" s="94">
        <v>0</v>
      </c>
      <c r="M111" s="94">
        <v>0</v>
      </c>
      <c r="N111" s="94">
        <v>0</v>
      </c>
      <c r="O111" s="94">
        <v>0</v>
      </c>
      <c r="P111" s="94">
        <v>0</v>
      </c>
      <c r="Q111" s="94">
        <v>0</v>
      </c>
      <c r="R111" s="94">
        <v>0</v>
      </c>
      <c r="S111" s="94">
        <v>0</v>
      </c>
      <c r="T111" s="94">
        <v>0</v>
      </c>
      <c r="U111" s="94">
        <v>0</v>
      </c>
      <c r="V111" s="94">
        <v>0</v>
      </c>
      <c r="W111" s="94">
        <v>0</v>
      </c>
      <c r="X111" s="94">
        <v>0</v>
      </c>
      <c r="Y111" s="94">
        <v>0</v>
      </c>
      <c r="Z111" s="94">
        <v>0</v>
      </c>
      <c r="AA111" s="94">
        <v>0</v>
      </c>
      <c r="AB111" s="94">
        <v>0</v>
      </c>
      <c r="AC111" s="94">
        <v>0</v>
      </c>
      <c r="AD111" s="94">
        <v>0</v>
      </c>
      <c r="AE111" s="94">
        <v>0</v>
      </c>
      <c r="AF111" s="94">
        <v>0</v>
      </c>
      <c r="AG111" s="94">
        <v>0</v>
      </c>
      <c r="AH111" s="94">
        <v>0</v>
      </c>
      <c r="AI111" s="94">
        <v>0</v>
      </c>
      <c r="AJ111" s="424">
        <v>0</v>
      </c>
    </row>
    <row r="112" spans="1:38" x14ac:dyDescent="0.25">
      <c r="A112" s="85"/>
      <c r="B112" s="47">
        <v>149340</v>
      </c>
      <c r="C112" s="461" t="s">
        <v>1517</v>
      </c>
      <c r="D112" s="94">
        <v>1280.57745</v>
      </c>
      <c r="E112" s="94">
        <v>27.457249999999998</v>
      </c>
      <c r="F112" s="94">
        <v>102.84638</v>
      </c>
      <c r="G112" s="94">
        <v>2.1517200000000001</v>
      </c>
      <c r="H112" s="94">
        <v>1413.0328</v>
      </c>
      <c r="I112" s="94">
        <v>0</v>
      </c>
      <c r="J112" s="94">
        <v>0</v>
      </c>
      <c r="K112" s="94">
        <v>0</v>
      </c>
      <c r="L112" s="94">
        <v>0</v>
      </c>
      <c r="M112" s="94">
        <v>0</v>
      </c>
      <c r="N112" s="94">
        <v>0</v>
      </c>
      <c r="O112" s="94">
        <v>17.586349999999999</v>
      </c>
      <c r="P112" s="94">
        <v>0.14968000000000001</v>
      </c>
      <c r="Q112" s="94">
        <v>42.139870000000002</v>
      </c>
      <c r="R112" s="94">
        <v>59.875900000000001</v>
      </c>
      <c r="S112" s="94">
        <v>0.23408999999999999</v>
      </c>
      <c r="T112" s="94">
        <v>0</v>
      </c>
      <c r="U112" s="94">
        <v>0</v>
      </c>
      <c r="V112" s="94">
        <v>1.82565</v>
      </c>
      <c r="W112" s="94">
        <v>10.916790000000001</v>
      </c>
      <c r="X112" s="94">
        <v>0</v>
      </c>
      <c r="Y112" s="94">
        <v>203.52346</v>
      </c>
      <c r="Z112" s="94">
        <v>0</v>
      </c>
      <c r="AA112" s="94">
        <v>28.443069999999999</v>
      </c>
      <c r="AB112" s="94">
        <v>713.93615</v>
      </c>
      <c r="AC112" s="94">
        <v>0</v>
      </c>
      <c r="AD112" s="94">
        <v>958.87921000000006</v>
      </c>
      <c r="AE112" s="94">
        <v>2431.78791</v>
      </c>
      <c r="AF112" s="94">
        <v>0</v>
      </c>
      <c r="AG112" s="94">
        <v>1.82565</v>
      </c>
      <c r="AH112" s="94">
        <v>0</v>
      </c>
      <c r="AI112" s="94">
        <v>231.96653000000001</v>
      </c>
      <c r="AJ112" s="424">
        <v>2197.9957299999996</v>
      </c>
    </row>
    <row r="113" spans="1:38" x14ac:dyDescent="0.25">
      <c r="A113" s="85"/>
      <c r="B113" s="47">
        <v>149345</v>
      </c>
      <c r="C113" s="461" t="s">
        <v>1518</v>
      </c>
      <c r="D113" s="94">
        <v>0</v>
      </c>
      <c r="E113" s="94">
        <v>0</v>
      </c>
      <c r="F113" s="94">
        <v>0</v>
      </c>
      <c r="G113" s="94">
        <v>0</v>
      </c>
      <c r="H113" s="94">
        <v>0</v>
      </c>
      <c r="I113" s="94">
        <v>0</v>
      </c>
      <c r="J113" s="94">
        <v>0</v>
      </c>
      <c r="K113" s="94">
        <v>0</v>
      </c>
      <c r="L113" s="94">
        <v>0</v>
      </c>
      <c r="M113" s="94">
        <v>0</v>
      </c>
      <c r="N113" s="94">
        <v>0</v>
      </c>
      <c r="O113" s="94">
        <v>0</v>
      </c>
      <c r="P113" s="94">
        <v>0</v>
      </c>
      <c r="Q113" s="94">
        <v>0</v>
      </c>
      <c r="R113" s="94">
        <v>0</v>
      </c>
      <c r="S113" s="94">
        <v>0</v>
      </c>
      <c r="T113" s="94">
        <v>0</v>
      </c>
      <c r="U113" s="94">
        <v>0</v>
      </c>
      <c r="V113" s="94">
        <v>0</v>
      </c>
      <c r="W113" s="94">
        <v>0</v>
      </c>
      <c r="X113" s="94">
        <v>0</v>
      </c>
      <c r="Y113" s="94">
        <v>0</v>
      </c>
      <c r="Z113" s="94">
        <v>0</v>
      </c>
      <c r="AA113" s="94">
        <v>0</v>
      </c>
      <c r="AB113" s="94">
        <v>0</v>
      </c>
      <c r="AC113" s="94">
        <v>0</v>
      </c>
      <c r="AD113" s="94">
        <v>0</v>
      </c>
      <c r="AE113" s="94">
        <v>0</v>
      </c>
      <c r="AF113" s="94">
        <v>0</v>
      </c>
      <c r="AG113" s="94">
        <v>0</v>
      </c>
      <c r="AH113" s="94">
        <v>0</v>
      </c>
      <c r="AI113" s="94">
        <v>0</v>
      </c>
      <c r="AJ113" s="424">
        <v>0</v>
      </c>
    </row>
    <row r="114" spans="1:38" x14ac:dyDescent="0.25">
      <c r="A114" s="85"/>
      <c r="B114" s="47">
        <v>149350</v>
      </c>
      <c r="C114" s="461" t="s">
        <v>1519</v>
      </c>
      <c r="D114" s="94">
        <v>0</v>
      </c>
      <c r="E114" s="94">
        <v>0</v>
      </c>
      <c r="F114" s="94">
        <v>0</v>
      </c>
      <c r="G114" s="94">
        <v>0</v>
      </c>
      <c r="H114" s="94">
        <v>0</v>
      </c>
      <c r="I114" s="94">
        <v>0</v>
      </c>
      <c r="J114" s="94">
        <v>0</v>
      </c>
      <c r="K114" s="94">
        <v>0</v>
      </c>
      <c r="L114" s="94">
        <v>0</v>
      </c>
      <c r="M114" s="94">
        <v>0</v>
      </c>
      <c r="N114" s="94">
        <v>0</v>
      </c>
      <c r="O114" s="94">
        <v>0</v>
      </c>
      <c r="P114" s="94">
        <v>0</v>
      </c>
      <c r="Q114" s="94">
        <v>0</v>
      </c>
      <c r="R114" s="94">
        <v>0</v>
      </c>
      <c r="S114" s="94">
        <v>0</v>
      </c>
      <c r="T114" s="94">
        <v>0</v>
      </c>
      <c r="U114" s="94">
        <v>0</v>
      </c>
      <c r="V114" s="94">
        <v>0</v>
      </c>
      <c r="W114" s="94">
        <v>0</v>
      </c>
      <c r="X114" s="94">
        <v>0</v>
      </c>
      <c r="Y114" s="94">
        <v>0</v>
      </c>
      <c r="Z114" s="94">
        <v>0</v>
      </c>
      <c r="AA114" s="94">
        <v>0</v>
      </c>
      <c r="AB114" s="94">
        <v>0</v>
      </c>
      <c r="AC114" s="94">
        <v>0</v>
      </c>
      <c r="AD114" s="94">
        <v>0</v>
      </c>
      <c r="AE114" s="94">
        <v>0</v>
      </c>
      <c r="AF114" s="94">
        <v>0</v>
      </c>
      <c r="AG114" s="94">
        <v>0</v>
      </c>
      <c r="AH114" s="94">
        <v>0</v>
      </c>
      <c r="AI114" s="94">
        <v>0</v>
      </c>
      <c r="AJ114" s="424">
        <v>0</v>
      </c>
    </row>
    <row r="115" spans="1:38" x14ac:dyDescent="0.25">
      <c r="A115" s="85"/>
      <c r="B115" s="47">
        <v>149605</v>
      </c>
      <c r="C115" s="461" t="s">
        <v>1513</v>
      </c>
      <c r="D115" s="94">
        <v>0</v>
      </c>
      <c r="E115" s="94">
        <v>40.548909999999999</v>
      </c>
      <c r="F115" s="94">
        <v>326.60404999999997</v>
      </c>
      <c r="G115" s="94">
        <v>22.007709999999999</v>
      </c>
      <c r="H115" s="94">
        <v>389.16066999999993</v>
      </c>
      <c r="I115" s="94">
        <v>443.42086</v>
      </c>
      <c r="J115" s="94">
        <v>0</v>
      </c>
      <c r="K115" s="94">
        <v>0</v>
      </c>
      <c r="L115" s="94">
        <v>0</v>
      </c>
      <c r="M115" s="94">
        <v>18.50065</v>
      </c>
      <c r="N115" s="94">
        <v>0.88105</v>
      </c>
      <c r="O115" s="94">
        <v>2.0230600000000001</v>
      </c>
      <c r="P115" s="94">
        <v>0</v>
      </c>
      <c r="Q115" s="94">
        <v>0</v>
      </c>
      <c r="R115" s="94">
        <v>464.82562000000001</v>
      </c>
      <c r="S115" s="94">
        <v>0</v>
      </c>
      <c r="T115" s="94">
        <v>0.36804999999999999</v>
      </c>
      <c r="U115" s="94">
        <v>0</v>
      </c>
      <c r="V115" s="94">
        <v>0</v>
      </c>
      <c r="W115" s="94">
        <v>0</v>
      </c>
      <c r="X115" s="94">
        <v>0</v>
      </c>
      <c r="Y115" s="94">
        <v>0</v>
      </c>
      <c r="Z115" s="94">
        <v>0</v>
      </c>
      <c r="AA115" s="94">
        <v>0</v>
      </c>
      <c r="AB115" s="94">
        <v>0</v>
      </c>
      <c r="AC115" s="94">
        <v>0</v>
      </c>
      <c r="AD115" s="94">
        <v>0.36804999999999999</v>
      </c>
      <c r="AE115" s="94">
        <v>854.35433999999998</v>
      </c>
      <c r="AF115" s="94">
        <v>0.88105</v>
      </c>
      <c r="AG115" s="94">
        <v>18.50065</v>
      </c>
      <c r="AH115" s="94">
        <v>0</v>
      </c>
      <c r="AI115" s="94">
        <v>0</v>
      </c>
      <c r="AJ115" s="424">
        <v>834.97263999999996</v>
      </c>
    </row>
    <row r="116" spans="1:38" x14ac:dyDescent="0.25">
      <c r="A116" s="85"/>
      <c r="B116" s="47">
        <v>149620</v>
      </c>
      <c r="C116" s="461" t="s">
        <v>1514</v>
      </c>
      <c r="D116" s="94">
        <v>11.08318</v>
      </c>
      <c r="E116" s="94">
        <v>61.596040000000002</v>
      </c>
      <c r="F116" s="94">
        <v>410.47622000000001</v>
      </c>
      <c r="G116" s="94">
        <v>31.01557</v>
      </c>
      <c r="H116" s="94">
        <v>514.17101000000002</v>
      </c>
      <c r="I116" s="94">
        <v>7.6801500000000003</v>
      </c>
      <c r="J116" s="94">
        <v>1.0349600000000001</v>
      </c>
      <c r="K116" s="94">
        <v>0</v>
      </c>
      <c r="L116" s="94">
        <v>60.619219999999999</v>
      </c>
      <c r="M116" s="94">
        <v>21.434889999999999</v>
      </c>
      <c r="N116" s="94">
        <v>53.223750000000003</v>
      </c>
      <c r="O116" s="94">
        <v>216.03868</v>
      </c>
      <c r="P116" s="94">
        <v>1.2789900000000001</v>
      </c>
      <c r="Q116" s="94">
        <v>41.692019999999999</v>
      </c>
      <c r="R116" s="94">
        <v>403.00266000000005</v>
      </c>
      <c r="S116" s="94">
        <v>0</v>
      </c>
      <c r="T116" s="94">
        <v>4.9786900000000003</v>
      </c>
      <c r="U116" s="94">
        <v>0</v>
      </c>
      <c r="V116" s="94">
        <v>4.6222899999999996</v>
      </c>
      <c r="W116" s="94">
        <v>0</v>
      </c>
      <c r="X116" s="94">
        <v>5.3617900000000001</v>
      </c>
      <c r="Y116" s="94">
        <v>5.0934799999999996</v>
      </c>
      <c r="Z116" s="94">
        <v>6.0614400000000002</v>
      </c>
      <c r="AA116" s="94">
        <v>0</v>
      </c>
      <c r="AB116" s="94">
        <v>0</v>
      </c>
      <c r="AC116" s="94">
        <v>0</v>
      </c>
      <c r="AD116" s="94">
        <v>26.11769</v>
      </c>
      <c r="AE116" s="94">
        <v>943.29136000000017</v>
      </c>
      <c r="AF116" s="94">
        <v>53.223750000000003</v>
      </c>
      <c r="AG116" s="94">
        <v>86.676400000000001</v>
      </c>
      <c r="AH116" s="94">
        <v>0</v>
      </c>
      <c r="AI116" s="94">
        <v>5.0934799999999996</v>
      </c>
      <c r="AJ116" s="424">
        <v>798.29773</v>
      </c>
    </row>
    <row r="117" spans="1:38" x14ac:dyDescent="0.25">
      <c r="A117" s="85"/>
      <c r="B117" s="47">
        <v>149630</v>
      </c>
      <c r="C117" s="461" t="s">
        <v>1515</v>
      </c>
      <c r="D117" s="94">
        <v>0</v>
      </c>
      <c r="E117" s="94">
        <v>110.28959999999999</v>
      </c>
      <c r="F117" s="94">
        <v>831.38359000000003</v>
      </c>
      <c r="G117" s="94">
        <v>0</v>
      </c>
      <c r="H117" s="94">
        <v>941.67318999999998</v>
      </c>
      <c r="I117" s="94">
        <v>0</v>
      </c>
      <c r="J117" s="94">
        <v>0</v>
      </c>
      <c r="K117" s="94">
        <v>0</v>
      </c>
      <c r="L117" s="94">
        <v>0</v>
      </c>
      <c r="M117" s="94">
        <v>0</v>
      </c>
      <c r="N117" s="94">
        <v>0</v>
      </c>
      <c r="O117" s="94">
        <v>0.19001000000000001</v>
      </c>
      <c r="P117" s="94">
        <v>0</v>
      </c>
      <c r="Q117" s="94">
        <v>0</v>
      </c>
      <c r="R117" s="94">
        <v>0.19001000000000001</v>
      </c>
      <c r="S117" s="94">
        <v>0</v>
      </c>
      <c r="T117" s="94">
        <v>0</v>
      </c>
      <c r="U117" s="94">
        <v>0</v>
      </c>
      <c r="V117" s="94">
        <v>0</v>
      </c>
      <c r="W117" s="94">
        <v>0</v>
      </c>
      <c r="X117" s="94">
        <v>0</v>
      </c>
      <c r="Y117" s="94">
        <v>0</v>
      </c>
      <c r="Z117" s="94">
        <v>0</v>
      </c>
      <c r="AA117" s="94">
        <v>0</v>
      </c>
      <c r="AB117" s="94">
        <v>0</v>
      </c>
      <c r="AC117" s="94">
        <v>0</v>
      </c>
      <c r="AD117" s="94">
        <v>0</v>
      </c>
      <c r="AE117" s="94">
        <v>941.86320000000001</v>
      </c>
      <c r="AF117" s="94">
        <v>0</v>
      </c>
      <c r="AG117" s="94">
        <v>0</v>
      </c>
      <c r="AH117" s="94">
        <v>0</v>
      </c>
      <c r="AI117" s="94">
        <v>0</v>
      </c>
      <c r="AJ117" s="424">
        <v>941.86320000000001</v>
      </c>
    </row>
    <row r="118" spans="1:38" x14ac:dyDescent="0.25">
      <c r="A118" s="85"/>
      <c r="B118" s="47">
        <v>149635</v>
      </c>
      <c r="C118" s="461" t="s">
        <v>1516</v>
      </c>
      <c r="D118" s="94">
        <v>0</v>
      </c>
      <c r="E118" s="94">
        <v>0</v>
      </c>
      <c r="F118" s="94">
        <v>0</v>
      </c>
      <c r="G118" s="94">
        <v>0</v>
      </c>
      <c r="H118" s="94">
        <v>0</v>
      </c>
      <c r="I118" s="94">
        <v>0</v>
      </c>
      <c r="J118" s="94">
        <v>0</v>
      </c>
      <c r="K118" s="94">
        <v>0</v>
      </c>
      <c r="L118" s="94">
        <v>0</v>
      </c>
      <c r="M118" s="94">
        <v>0</v>
      </c>
      <c r="N118" s="94">
        <v>0</v>
      </c>
      <c r="O118" s="94">
        <v>0</v>
      </c>
      <c r="P118" s="94">
        <v>0</v>
      </c>
      <c r="Q118" s="94">
        <v>0</v>
      </c>
      <c r="R118" s="94">
        <v>0</v>
      </c>
      <c r="S118" s="94">
        <v>0</v>
      </c>
      <c r="T118" s="94">
        <v>0</v>
      </c>
      <c r="U118" s="94">
        <v>0</v>
      </c>
      <c r="V118" s="94">
        <v>0</v>
      </c>
      <c r="W118" s="94">
        <v>0</v>
      </c>
      <c r="X118" s="94">
        <v>0</v>
      </c>
      <c r="Y118" s="94">
        <v>0</v>
      </c>
      <c r="Z118" s="94">
        <v>0</v>
      </c>
      <c r="AA118" s="94">
        <v>0</v>
      </c>
      <c r="AB118" s="94">
        <v>0</v>
      </c>
      <c r="AC118" s="94">
        <v>0</v>
      </c>
      <c r="AD118" s="94">
        <v>0</v>
      </c>
      <c r="AE118" s="94">
        <v>0</v>
      </c>
      <c r="AF118" s="94">
        <v>0</v>
      </c>
      <c r="AG118" s="94">
        <v>0</v>
      </c>
      <c r="AH118" s="94">
        <v>0</v>
      </c>
      <c r="AI118" s="94">
        <v>0</v>
      </c>
      <c r="AJ118" s="424">
        <v>0</v>
      </c>
    </row>
    <row r="119" spans="1:38" x14ac:dyDescent="0.25">
      <c r="A119" s="85"/>
      <c r="B119" s="47">
        <v>149640</v>
      </c>
      <c r="C119" s="461" t="s">
        <v>1517</v>
      </c>
      <c r="D119" s="94">
        <v>0.70530000000000004</v>
      </c>
      <c r="E119" s="94">
        <v>32.607469999999999</v>
      </c>
      <c r="F119" s="94">
        <v>931.13859000000002</v>
      </c>
      <c r="G119" s="94">
        <v>4.59781</v>
      </c>
      <c r="H119" s="94">
        <v>969.04917</v>
      </c>
      <c r="I119" s="94">
        <v>0</v>
      </c>
      <c r="J119" s="94">
        <v>0</v>
      </c>
      <c r="K119" s="94">
        <v>0</v>
      </c>
      <c r="L119" s="94">
        <v>0</v>
      </c>
      <c r="M119" s="94">
        <v>0</v>
      </c>
      <c r="N119" s="94">
        <v>0</v>
      </c>
      <c r="O119" s="94">
        <v>30.20185</v>
      </c>
      <c r="P119" s="94">
        <v>0</v>
      </c>
      <c r="Q119" s="94">
        <v>49.02028</v>
      </c>
      <c r="R119" s="94">
        <v>79.222129999999993</v>
      </c>
      <c r="S119" s="94">
        <v>0.50685999999999998</v>
      </c>
      <c r="T119" s="94">
        <v>0</v>
      </c>
      <c r="U119" s="94">
        <v>0</v>
      </c>
      <c r="V119" s="94">
        <v>0.26699000000000001</v>
      </c>
      <c r="W119" s="94">
        <v>0</v>
      </c>
      <c r="X119" s="94">
        <v>0</v>
      </c>
      <c r="Y119" s="94">
        <v>19.427910000000001</v>
      </c>
      <c r="Z119" s="94">
        <v>0.45189000000000001</v>
      </c>
      <c r="AA119" s="94">
        <v>1.8304400000000001</v>
      </c>
      <c r="AB119" s="94">
        <v>3.3731100000000001</v>
      </c>
      <c r="AC119" s="94">
        <v>0</v>
      </c>
      <c r="AD119" s="94">
        <v>25.857199999999999</v>
      </c>
      <c r="AE119" s="94">
        <v>1074.1284999999998</v>
      </c>
      <c r="AF119" s="94">
        <v>0</v>
      </c>
      <c r="AG119" s="94">
        <v>0.26699000000000001</v>
      </c>
      <c r="AH119" s="94">
        <v>0</v>
      </c>
      <c r="AI119" s="94">
        <v>21.25835</v>
      </c>
      <c r="AJ119" s="424">
        <v>1052.6031600000001</v>
      </c>
    </row>
    <row r="120" spans="1:38" x14ac:dyDescent="0.25">
      <c r="A120" s="85"/>
      <c r="B120" s="47">
        <v>149645</v>
      </c>
      <c r="C120" s="461" t="s">
        <v>1518</v>
      </c>
      <c r="D120" s="94">
        <v>0</v>
      </c>
      <c r="E120" s="94">
        <v>0</v>
      </c>
      <c r="F120" s="94">
        <v>0</v>
      </c>
      <c r="G120" s="94">
        <v>0</v>
      </c>
      <c r="H120" s="94">
        <v>0</v>
      </c>
      <c r="I120" s="94">
        <v>0</v>
      </c>
      <c r="J120" s="94">
        <v>0</v>
      </c>
      <c r="K120" s="94">
        <v>0</v>
      </c>
      <c r="L120" s="94">
        <v>0</v>
      </c>
      <c r="M120" s="94">
        <v>0</v>
      </c>
      <c r="N120" s="94">
        <v>0</v>
      </c>
      <c r="O120" s="94">
        <v>0</v>
      </c>
      <c r="P120" s="94">
        <v>0</v>
      </c>
      <c r="Q120" s="94">
        <v>0</v>
      </c>
      <c r="R120" s="94">
        <v>0</v>
      </c>
      <c r="S120" s="94">
        <v>0</v>
      </c>
      <c r="T120" s="94">
        <v>0</v>
      </c>
      <c r="U120" s="94">
        <v>0</v>
      </c>
      <c r="V120" s="94">
        <v>0</v>
      </c>
      <c r="W120" s="94">
        <v>0</v>
      </c>
      <c r="X120" s="94">
        <v>0</v>
      </c>
      <c r="Y120" s="94">
        <v>0</v>
      </c>
      <c r="Z120" s="94">
        <v>0</v>
      </c>
      <c r="AA120" s="94">
        <v>0</v>
      </c>
      <c r="AB120" s="94">
        <v>0</v>
      </c>
      <c r="AC120" s="94">
        <v>0</v>
      </c>
      <c r="AD120" s="94">
        <v>0</v>
      </c>
      <c r="AE120" s="94">
        <v>0</v>
      </c>
      <c r="AF120" s="94">
        <v>0</v>
      </c>
      <c r="AG120" s="94">
        <v>0</v>
      </c>
      <c r="AH120" s="94">
        <v>0</v>
      </c>
      <c r="AI120" s="94">
        <v>0</v>
      </c>
      <c r="AJ120" s="424">
        <v>0</v>
      </c>
    </row>
    <row r="121" spans="1:38" x14ac:dyDescent="0.25">
      <c r="A121" s="85"/>
      <c r="B121" s="47">
        <v>149650</v>
      </c>
      <c r="C121" s="461" t="s">
        <v>1519</v>
      </c>
      <c r="D121" s="94">
        <v>0</v>
      </c>
      <c r="E121" s="94">
        <v>0</v>
      </c>
      <c r="F121" s="94">
        <v>0.66320999999999997</v>
      </c>
      <c r="G121" s="94">
        <v>0</v>
      </c>
      <c r="H121" s="94">
        <v>0.66320999999999997</v>
      </c>
      <c r="I121" s="94">
        <v>0</v>
      </c>
      <c r="J121" s="94">
        <v>0</v>
      </c>
      <c r="K121" s="94">
        <v>0</v>
      </c>
      <c r="L121" s="94">
        <v>0</v>
      </c>
      <c r="M121" s="94">
        <v>0</v>
      </c>
      <c r="N121" s="94">
        <v>0</v>
      </c>
      <c r="O121" s="94">
        <v>0</v>
      </c>
      <c r="P121" s="94">
        <v>0</v>
      </c>
      <c r="Q121" s="94">
        <v>0</v>
      </c>
      <c r="R121" s="94">
        <v>0</v>
      </c>
      <c r="S121" s="94">
        <v>0</v>
      </c>
      <c r="T121" s="94">
        <v>0</v>
      </c>
      <c r="U121" s="94">
        <v>0</v>
      </c>
      <c r="V121" s="94">
        <v>0</v>
      </c>
      <c r="W121" s="94">
        <v>0</v>
      </c>
      <c r="X121" s="94">
        <v>0</v>
      </c>
      <c r="Y121" s="94">
        <v>0</v>
      </c>
      <c r="Z121" s="94">
        <v>0</v>
      </c>
      <c r="AA121" s="94">
        <v>0</v>
      </c>
      <c r="AB121" s="94">
        <v>0</v>
      </c>
      <c r="AC121" s="94">
        <v>0</v>
      </c>
      <c r="AD121" s="94">
        <v>0</v>
      </c>
      <c r="AE121" s="94">
        <v>0.66320999999999997</v>
      </c>
      <c r="AF121" s="94">
        <v>0</v>
      </c>
      <c r="AG121" s="94">
        <v>0</v>
      </c>
      <c r="AH121" s="94">
        <v>0</v>
      </c>
      <c r="AI121" s="94">
        <v>0</v>
      </c>
      <c r="AJ121" s="424">
        <v>0.66320999999999997</v>
      </c>
    </row>
    <row r="122" spans="1:38" x14ac:dyDescent="0.25">
      <c r="A122" s="85"/>
      <c r="B122" s="85"/>
      <c r="C122" s="86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424"/>
    </row>
    <row r="123" spans="1:38" s="14" customFormat="1" x14ac:dyDescent="0.25">
      <c r="A123" s="85"/>
      <c r="B123" s="13"/>
      <c r="C123" s="25" t="s">
        <v>500</v>
      </c>
      <c r="D123" s="93">
        <v>32599.961680000004</v>
      </c>
      <c r="E123" s="93">
        <v>66499.66565000001</v>
      </c>
      <c r="F123" s="93">
        <v>59215.706140000002</v>
      </c>
      <c r="G123" s="93">
        <v>9539.484389999996</v>
      </c>
      <c r="H123" s="93">
        <v>167854.81786000004</v>
      </c>
      <c r="I123" s="93">
        <v>23051.696009999996</v>
      </c>
      <c r="J123" s="93">
        <v>15568.372210000003</v>
      </c>
      <c r="K123" s="93">
        <v>2E-3</v>
      </c>
      <c r="L123" s="93">
        <v>18366.72896</v>
      </c>
      <c r="M123" s="93">
        <v>4231.6660900000015</v>
      </c>
      <c r="N123" s="93">
        <v>7805.8783700000013</v>
      </c>
      <c r="O123" s="93">
        <v>3853.6514099999995</v>
      </c>
      <c r="P123" s="93">
        <v>2097.3161699999996</v>
      </c>
      <c r="Q123" s="93">
        <v>3460.77871</v>
      </c>
      <c r="R123" s="93">
        <v>78436.089930000016</v>
      </c>
      <c r="S123" s="93">
        <v>2449.60601</v>
      </c>
      <c r="T123" s="93">
        <v>1188.6787100000004</v>
      </c>
      <c r="U123" s="93">
        <v>1220.5789600000001</v>
      </c>
      <c r="V123" s="93">
        <v>1141.1078600000003</v>
      </c>
      <c r="W123" s="93">
        <v>58.913039999999995</v>
      </c>
      <c r="X123" s="93">
        <v>637.12171000000001</v>
      </c>
      <c r="Y123" s="93">
        <v>766.37753999999995</v>
      </c>
      <c r="Z123" s="93">
        <v>229.48155</v>
      </c>
      <c r="AA123" s="93">
        <v>3407.4513299999999</v>
      </c>
      <c r="AB123" s="93">
        <v>3115.9296800000002</v>
      </c>
      <c r="AC123" s="93">
        <v>2345.5054</v>
      </c>
      <c r="AD123" s="93">
        <v>16560.751789999995</v>
      </c>
      <c r="AE123" s="93">
        <v>262851.65957999992</v>
      </c>
      <c r="AF123" s="93">
        <v>7805.8803700000017</v>
      </c>
      <c r="AG123" s="93">
        <v>23739.502909999999</v>
      </c>
      <c r="AH123" s="93">
        <v>0</v>
      </c>
      <c r="AI123" s="93">
        <v>6519.3342699999994</v>
      </c>
      <c r="AJ123" s="425">
        <v>224786.94203000001</v>
      </c>
      <c r="AL123" s="64"/>
    </row>
    <row r="124" spans="1:38" x14ac:dyDescent="0.25">
      <c r="A124" s="85"/>
      <c r="B124" s="85"/>
      <c r="C124" s="86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>
        <v>23869.187979999999</v>
      </c>
      <c r="O124" s="94"/>
      <c r="P124" s="94"/>
      <c r="Q124" s="94"/>
      <c r="R124" s="93">
        <v>23869.187979999999</v>
      </c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424"/>
    </row>
    <row r="125" spans="1:38" s="14" customFormat="1" x14ac:dyDescent="0.25">
      <c r="A125" s="85"/>
      <c r="B125" s="13">
        <v>1499</v>
      </c>
      <c r="C125" s="25" t="s">
        <v>1525</v>
      </c>
      <c r="D125" s="93">
        <v>-173990.33876000001</v>
      </c>
      <c r="E125" s="93">
        <v>-231442.32011</v>
      </c>
      <c r="F125" s="93">
        <v>-909137.00818999996</v>
      </c>
      <c r="G125" s="93">
        <v>-160341.66403000001</v>
      </c>
      <c r="H125" s="93">
        <v>-1474911.33109</v>
      </c>
      <c r="I125" s="93">
        <v>-76923.281319999995</v>
      </c>
      <c r="J125" s="93">
        <v>-93906.521030000004</v>
      </c>
      <c r="K125" s="93">
        <v>-19529.792000000001</v>
      </c>
      <c r="L125" s="93">
        <v>-228434.09307</v>
      </c>
      <c r="M125" s="93">
        <v>-55797.654739999998</v>
      </c>
      <c r="N125" s="93">
        <v>-121210.25393000001</v>
      </c>
      <c r="O125" s="93">
        <v>-34505.19687</v>
      </c>
      <c r="P125" s="93">
        <v>-15998.15091</v>
      </c>
      <c r="Q125" s="93">
        <v>-76316.491680000006</v>
      </c>
      <c r="R125" s="93">
        <v>-722621.43554999994</v>
      </c>
      <c r="S125" s="93">
        <v>-9011.6235199999992</v>
      </c>
      <c r="T125" s="93">
        <v>-4126.2025100000001</v>
      </c>
      <c r="U125" s="93">
        <v>-2367.1718599999999</v>
      </c>
      <c r="V125" s="93">
        <v>-2282.9862699999999</v>
      </c>
      <c r="W125" s="93">
        <v>-2808.9609799999998</v>
      </c>
      <c r="X125" s="93">
        <v>-1685.95787</v>
      </c>
      <c r="Y125" s="93">
        <v>-3748.9838500000001</v>
      </c>
      <c r="Z125" s="93">
        <v>-874.98584000000005</v>
      </c>
      <c r="AA125" s="93">
        <v>-6795.5003500000003</v>
      </c>
      <c r="AB125" s="93">
        <v>-12322.31565</v>
      </c>
      <c r="AC125" s="93">
        <v>-5535.0104499999998</v>
      </c>
      <c r="AD125" s="93">
        <v>-51559.69915</v>
      </c>
      <c r="AE125" s="93">
        <v>-2249092.4657899998</v>
      </c>
      <c r="AF125" s="93">
        <v>-140740.04593000002</v>
      </c>
      <c r="AG125" s="93">
        <v>-286514.73407999997</v>
      </c>
      <c r="AH125" s="93">
        <v>0</v>
      </c>
      <c r="AI125" s="93">
        <v>-16079.494650000001</v>
      </c>
      <c r="AJ125" s="425">
        <v>-1805758.1911299999</v>
      </c>
      <c r="AL125" s="64"/>
    </row>
    <row r="126" spans="1:38" x14ac:dyDescent="0.25">
      <c r="A126" s="85"/>
      <c r="B126" s="90"/>
      <c r="C126" s="91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94"/>
      <c r="AJ126" s="536"/>
    </row>
    <row r="127" spans="1:38" s="200" customFormat="1" x14ac:dyDescent="0.25">
      <c r="A127" s="85"/>
      <c r="B127" s="296"/>
      <c r="C127" s="200" t="s">
        <v>1180</v>
      </c>
      <c r="D127" s="210">
        <v>1883404.0621</v>
      </c>
      <c r="E127" s="210">
        <v>1552832.41548</v>
      </c>
      <c r="F127" s="210">
        <v>2779940.4632099997</v>
      </c>
      <c r="G127" s="210">
        <v>2218078.4268499999</v>
      </c>
      <c r="H127" s="210">
        <v>8434255.367639998</v>
      </c>
      <c r="I127" s="210">
        <v>625848.56223000004</v>
      </c>
      <c r="J127" s="210">
        <v>1725255.83876</v>
      </c>
      <c r="K127" s="210">
        <v>218660.019</v>
      </c>
      <c r="L127" s="210">
        <v>107502.95041</v>
      </c>
      <c r="M127" s="210">
        <v>63764.583829999996</v>
      </c>
      <c r="N127" s="210">
        <v>2056223.1236399999</v>
      </c>
      <c r="O127" s="210">
        <v>115114.30992999999</v>
      </c>
      <c r="P127" s="210">
        <v>349206.40934000007</v>
      </c>
      <c r="Q127" s="210">
        <v>10.803280000000001</v>
      </c>
      <c r="R127" s="210">
        <v>5261586.6004199991</v>
      </c>
      <c r="S127" s="210">
        <v>328449.89801000006</v>
      </c>
      <c r="T127" s="210">
        <v>57376.352399999996</v>
      </c>
      <c r="U127" s="210">
        <v>15268.846599999999</v>
      </c>
      <c r="V127" s="210">
        <v>5350.7247000000007</v>
      </c>
      <c r="W127" s="210">
        <v>90051.096049999993</v>
      </c>
      <c r="X127" s="210">
        <v>818.51099999999997</v>
      </c>
      <c r="Y127" s="210">
        <v>0</v>
      </c>
      <c r="Z127" s="210">
        <v>9593.0280400000011</v>
      </c>
      <c r="AA127" s="210">
        <v>0</v>
      </c>
      <c r="AB127" s="210">
        <v>18090.403009999998</v>
      </c>
      <c r="AC127" s="210">
        <v>0</v>
      </c>
      <c r="AD127" s="210">
        <v>524998.85980999994</v>
      </c>
      <c r="AE127" s="210">
        <v>14220840.82787</v>
      </c>
      <c r="AF127" s="210">
        <v>2274883.1426400007</v>
      </c>
      <c r="AG127" s="210">
        <v>176618.25894000003</v>
      </c>
      <c r="AH127" s="210">
        <v>0</v>
      </c>
      <c r="AI127" s="210">
        <v>0</v>
      </c>
      <c r="AJ127" s="426">
        <v>11769339.426289998</v>
      </c>
      <c r="AL127" s="60"/>
    </row>
    <row r="128" spans="1:38" s="212" customFormat="1" x14ac:dyDescent="0.25">
      <c r="A128" s="85"/>
      <c r="B128" s="296"/>
      <c r="C128" s="213" t="s">
        <v>1182</v>
      </c>
      <c r="D128" s="214">
        <v>1369305.9805000001</v>
      </c>
      <c r="E128" s="214">
        <v>1708888.6683099999</v>
      </c>
      <c r="F128" s="214">
        <v>2446702.9854500005</v>
      </c>
      <c r="G128" s="214">
        <v>1019323.6636000001</v>
      </c>
      <c r="H128" s="214">
        <v>6544221.2978600003</v>
      </c>
      <c r="I128" s="214">
        <v>490657.54709999997</v>
      </c>
      <c r="J128" s="214">
        <v>580523.68290000001</v>
      </c>
      <c r="K128" s="214">
        <v>0</v>
      </c>
      <c r="L128" s="214">
        <v>1761461.8584300003</v>
      </c>
      <c r="M128" s="214">
        <v>478582.13104999997</v>
      </c>
      <c r="N128" s="214">
        <v>302342.15324000001</v>
      </c>
      <c r="O128" s="214">
        <v>146761.10189000002</v>
      </c>
      <c r="P128" s="214">
        <v>154502.89804000003</v>
      </c>
      <c r="Q128" s="214">
        <v>288932.25217000005</v>
      </c>
      <c r="R128" s="214">
        <v>4203763.6248200005</v>
      </c>
      <c r="S128" s="214">
        <v>4027.2209000000003</v>
      </c>
      <c r="T128" s="214">
        <v>59815.869159999995</v>
      </c>
      <c r="U128" s="214">
        <v>7820.2340000000004</v>
      </c>
      <c r="V128" s="214">
        <v>19251.663530000002</v>
      </c>
      <c r="W128" s="214">
        <v>763.91222999999991</v>
      </c>
      <c r="X128" s="214">
        <v>12676.332329999999</v>
      </c>
      <c r="Y128" s="214">
        <v>4162.209350000001</v>
      </c>
      <c r="Z128" s="214">
        <v>4267.0666200000005</v>
      </c>
      <c r="AA128" s="214">
        <v>0</v>
      </c>
      <c r="AB128" s="214">
        <v>52737.990850000002</v>
      </c>
      <c r="AC128" s="214">
        <v>0</v>
      </c>
      <c r="AD128" s="214">
        <v>165522.49896999996</v>
      </c>
      <c r="AE128" s="214">
        <v>10913507.421650002</v>
      </c>
      <c r="AF128" s="214">
        <v>302342.15324000001</v>
      </c>
      <c r="AG128" s="214">
        <v>2259295.6530100005</v>
      </c>
      <c r="AH128" s="214">
        <v>0</v>
      </c>
      <c r="AI128" s="214">
        <v>4162.209350000001</v>
      </c>
      <c r="AJ128" s="537">
        <v>8347707.4060500003</v>
      </c>
      <c r="AL128" s="64"/>
    </row>
    <row r="129" spans="1:38" s="215" customFormat="1" x14ac:dyDescent="0.25">
      <c r="A129" s="85"/>
      <c r="B129" s="296"/>
      <c r="C129" s="216" t="s">
        <v>1183</v>
      </c>
      <c r="D129" s="217">
        <v>198846.98975000001</v>
      </c>
      <c r="E129" s="217">
        <v>557889.02242000005</v>
      </c>
      <c r="F129" s="217">
        <v>714271.57545999996</v>
      </c>
      <c r="G129" s="217">
        <v>245748.04106000002</v>
      </c>
      <c r="H129" s="217">
        <v>1716755.6286899999</v>
      </c>
      <c r="I129" s="217">
        <v>47756.246809999997</v>
      </c>
      <c r="J129" s="217">
        <v>67792.994710000014</v>
      </c>
      <c r="K129" s="217">
        <v>0</v>
      </c>
      <c r="L129" s="217">
        <v>0</v>
      </c>
      <c r="M129" s="217">
        <v>92376.6011</v>
      </c>
      <c r="N129" s="217">
        <v>109017.42751000001</v>
      </c>
      <c r="O129" s="217">
        <v>35071.70373999999</v>
      </c>
      <c r="P129" s="217">
        <v>18159.317620000002</v>
      </c>
      <c r="Q129" s="217">
        <v>25.913930000000001</v>
      </c>
      <c r="R129" s="217">
        <v>370200.20542000001</v>
      </c>
      <c r="S129" s="217">
        <v>19612.572329999999</v>
      </c>
      <c r="T129" s="217">
        <v>1341.5109299999999</v>
      </c>
      <c r="U129" s="217">
        <v>26.72221</v>
      </c>
      <c r="V129" s="217">
        <v>106.79329</v>
      </c>
      <c r="W129" s="217">
        <v>168.02600000000001</v>
      </c>
      <c r="X129" s="217">
        <v>0</v>
      </c>
      <c r="Y129" s="217">
        <v>0</v>
      </c>
      <c r="Z129" s="217">
        <v>1760.14987</v>
      </c>
      <c r="AA129" s="217">
        <v>0</v>
      </c>
      <c r="AB129" s="217">
        <v>11641.763890000002</v>
      </c>
      <c r="AC129" s="217">
        <v>0</v>
      </c>
      <c r="AD129" s="217">
        <v>34657.538520000002</v>
      </c>
      <c r="AE129" s="217">
        <v>2121613.3726300001</v>
      </c>
      <c r="AF129" s="217">
        <v>109017.42751000001</v>
      </c>
      <c r="AG129" s="217">
        <v>92483.394390000001</v>
      </c>
      <c r="AH129" s="217">
        <v>0</v>
      </c>
      <c r="AI129" s="217">
        <v>0</v>
      </c>
      <c r="AJ129" s="538">
        <v>1920112.5507300005</v>
      </c>
      <c r="AL129" s="64"/>
    </row>
    <row r="130" spans="1:38" x14ac:dyDescent="0.25">
      <c r="A130" s="85"/>
      <c r="B130" s="296"/>
      <c r="C130" s="468" t="s">
        <v>1825</v>
      </c>
      <c r="D130" s="94">
        <v>1883404.0621</v>
      </c>
      <c r="E130" s="94">
        <v>1552832.41548</v>
      </c>
      <c r="F130" s="94">
        <v>2779940.4632099997</v>
      </c>
      <c r="G130" s="94">
        <v>2218078.4268499999</v>
      </c>
      <c r="H130" s="94">
        <v>8434255.367639998</v>
      </c>
      <c r="I130" s="94">
        <v>625848.56223000004</v>
      </c>
      <c r="J130" s="94">
        <v>1725255.83876</v>
      </c>
      <c r="K130" s="94">
        <v>218660.019</v>
      </c>
      <c r="L130" s="94">
        <v>107502.95041</v>
      </c>
      <c r="M130" s="94">
        <v>63764.583829999996</v>
      </c>
      <c r="N130" s="94">
        <v>2056223.1236399999</v>
      </c>
      <c r="O130" s="94">
        <v>115114.30992999999</v>
      </c>
      <c r="P130" s="94">
        <v>349206.40934000007</v>
      </c>
      <c r="Q130" s="94">
        <v>10.803280000000001</v>
      </c>
      <c r="R130" s="94">
        <v>5261586.6004199991</v>
      </c>
      <c r="S130" s="94">
        <v>328449.89801000006</v>
      </c>
      <c r="T130" s="94">
        <v>57376.352399999996</v>
      </c>
      <c r="U130" s="94">
        <v>15268.846599999999</v>
      </c>
      <c r="V130" s="94">
        <v>5350.7247000000007</v>
      </c>
      <c r="W130" s="94">
        <v>90051.096049999993</v>
      </c>
      <c r="X130" s="94">
        <v>818.51099999999997</v>
      </c>
      <c r="Y130" s="94">
        <v>0</v>
      </c>
      <c r="Z130" s="94">
        <v>9593.0280400000011</v>
      </c>
      <c r="AA130" s="94">
        <v>0</v>
      </c>
      <c r="AB130" s="94">
        <v>18090.403009999998</v>
      </c>
      <c r="AC130" s="94">
        <v>0</v>
      </c>
      <c r="AD130" s="94">
        <v>524998.85980999994</v>
      </c>
      <c r="AE130" s="94">
        <v>14220840.82787</v>
      </c>
      <c r="AF130" s="94">
        <v>2274883.1426400007</v>
      </c>
      <c r="AG130" s="94">
        <v>176618.25894000003</v>
      </c>
      <c r="AH130" s="94">
        <v>0</v>
      </c>
      <c r="AI130" s="94">
        <v>0</v>
      </c>
      <c r="AJ130" s="424">
        <v>11769339.426289998</v>
      </c>
    </row>
    <row r="131" spans="1:38" x14ac:dyDescent="0.25">
      <c r="A131" s="85"/>
      <c r="B131" s="296"/>
      <c r="C131" s="106" t="s">
        <v>1182</v>
      </c>
      <c r="D131" s="94">
        <v>1369305.9805000001</v>
      </c>
      <c r="E131" s="94">
        <v>1708888.6683099999</v>
      </c>
      <c r="F131" s="94">
        <v>2446702.9854500005</v>
      </c>
      <c r="G131" s="94">
        <v>1019323.6636000001</v>
      </c>
      <c r="H131" s="94">
        <v>6544221.2978600003</v>
      </c>
      <c r="I131" s="94">
        <v>490657.54709999997</v>
      </c>
      <c r="J131" s="94">
        <v>580523.68290000001</v>
      </c>
      <c r="K131" s="94">
        <v>0</v>
      </c>
      <c r="L131" s="94">
        <v>1761461.8584300003</v>
      </c>
      <c r="M131" s="94">
        <v>478582.13104999997</v>
      </c>
      <c r="N131" s="94">
        <v>302342.15324000001</v>
      </c>
      <c r="O131" s="94">
        <v>146761.10189000002</v>
      </c>
      <c r="P131" s="94">
        <v>154502.89804000003</v>
      </c>
      <c r="Q131" s="94">
        <v>288932.25217000005</v>
      </c>
      <c r="R131" s="94">
        <v>4203763.6248200005</v>
      </c>
      <c r="S131" s="94">
        <v>4027.2209000000003</v>
      </c>
      <c r="T131" s="94">
        <v>59815.869159999995</v>
      </c>
      <c r="U131" s="94">
        <v>7820.2340000000004</v>
      </c>
      <c r="V131" s="94">
        <v>19251.663530000002</v>
      </c>
      <c r="W131" s="94">
        <v>763.91222999999991</v>
      </c>
      <c r="X131" s="94">
        <v>12676.332329999999</v>
      </c>
      <c r="Y131" s="94">
        <v>4162.209350000001</v>
      </c>
      <c r="Z131" s="94">
        <v>4267.0666200000005</v>
      </c>
      <c r="AA131" s="94">
        <v>0</v>
      </c>
      <c r="AB131" s="94">
        <v>52737.990850000002</v>
      </c>
      <c r="AC131" s="94">
        <v>0</v>
      </c>
      <c r="AD131" s="94">
        <v>165522.49896999996</v>
      </c>
      <c r="AE131" s="94">
        <v>10913507.421650002</v>
      </c>
      <c r="AF131" s="94">
        <v>302342.15324000001</v>
      </c>
      <c r="AG131" s="94">
        <v>2259295.6530100005</v>
      </c>
      <c r="AH131" s="94">
        <v>0</v>
      </c>
      <c r="AI131" s="94">
        <v>4162.209350000001</v>
      </c>
      <c r="AJ131" s="424">
        <v>8347707.4060500003</v>
      </c>
    </row>
    <row r="132" spans="1:38" x14ac:dyDescent="0.25">
      <c r="A132" s="85"/>
      <c r="B132" s="296"/>
      <c r="C132" s="106" t="s">
        <v>1018</v>
      </c>
      <c r="D132" s="94">
        <v>198846.98975000001</v>
      </c>
      <c r="E132" s="94">
        <v>514416.08967000002</v>
      </c>
      <c r="F132" s="94">
        <v>708091.27781999996</v>
      </c>
      <c r="G132" s="94">
        <v>245748.04106000002</v>
      </c>
      <c r="H132" s="94">
        <v>1667102.3983</v>
      </c>
      <c r="I132" s="94">
        <v>47756.246809999997</v>
      </c>
      <c r="J132" s="94">
        <v>67792.994710000014</v>
      </c>
      <c r="K132" s="94">
        <v>0</v>
      </c>
      <c r="L132" s="94">
        <v>0</v>
      </c>
      <c r="M132" s="94">
        <v>89349.844289999994</v>
      </c>
      <c r="N132" s="94">
        <v>108599.97530000001</v>
      </c>
      <c r="O132" s="94">
        <v>35071.70373999999</v>
      </c>
      <c r="P132" s="94">
        <v>18159.317620000002</v>
      </c>
      <c r="Q132" s="94">
        <v>25.913930000000001</v>
      </c>
      <c r="R132" s="94">
        <v>366755.9964</v>
      </c>
      <c r="S132" s="94">
        <v>19612.572329999999</v>
      </c>
      <c r="T132" s="94">
        <v>1341.5109299999999</v>
      </c>
      <c r="U132" s="94">
        <v>26.72221</v>
      </c>
      <c r="V132" s="94">
        <v>106.79329</v>
      </c>
      <c r="W132" s="94">
        <v>168.02600000000001</v>
      </c>
      <c r="X132" s="94">
        <v>0</v>
      </c>
      <c r="Y132" s="94">
        <v>0</v>
      </c>
      <c r="Z132" s="94">
        <v>1760.14987</v>
      </c>
      <c r="AA132" s="94">
        <v>0</v>
      </c>
      <c r="AB132" s="94">
        <v>11641.763890000002</v>
      </c>
      <c r="AC132" s="94">
        <v>0</v>
      </c>
      <c r="AD132" s="94">
        <v>34657.538520000002</v>
      </c>
      <c r="AE132" s="94">
        <v>2068515.9332200002</v>
      </c>
      <c r="AF132" s="94">
        <v>108599.97530000001</v>
      </c>
      <c r="AG132" s="94">
        <v>89456.637579999995</v>
      </c>
      <c r="AH132" s="94">
        <v>0</v>
      </c>
      <c r="AI132" s="94">
        <v>0</v>
      </c>
      <c r="AJ132" s="424">
        <v>1870459.3203400006</v>
      </c>
    </row>
    <row r="133" spans="1:38" x14ac:dyDescent="0.25">
      <c r="A133" s="85"/>
      <c r="B133" s="296"/>
      <c r="C133" s="106" t="s">
        <v>1820</v>
      </c>
      <c r="D133" s="94">
        <v>197584.91525999998</v>
      </c>
      <c r="E133" s="94">
        <v>8773.3974999999991</v>
      </c>
      <c r="F133" s="94">
        <v>1170166.4403900001</v>
      </c>
      <c r="G133" s="94">
        <v>18151.359990000001</v>
      </c>
      <c r="H133" s="94">
        <v>1394676.11314</v>
      </c>
      <c r="I133" s="94">
        <v>5459.8143899999995</v>
      </c>
      <c r="J133" s="94">
        <v>0</v>
      </c>
      <c r="K133" s="94">
        <v>0</v>
      </c>
      <c r="L133" s="94">
        <v>0</v>
      </c>
      <c r="M133" s="94">
        <v>0</v>
      </c>
      <c r="N133" s="94">
        <v>3100.9037900000003</v>
      </c>
      <c r="O133" s="94">
        <v>61267.324520000002</v>
      </c>
      <c r="P133" s="94">
        <v>5741.3977999999997</v>
      </c>
      <c r="Q133" s="94">
        <v>267895.48532999994</v>
      </c>
      <c r="R133" s="94">
        <v>343464.92582999996</v>
      </c>
      <c r="S133" s="94">
        <v>68376.994279999999</v>
      </c>
      <c r="T133" s="94">
        <v>177.90464</v>
      </c>
      <c r="U133" s="94">
        <v>5813.4525000000003</v>
      </c>
      <c r="V133" s="94">
        <v>1346.2324800000001</v>
      </c>
      <c r="W133" s="94">
        <v>8586.4695599999995</v>
      </c>
      <c r="X133" s="94">
        <v>530.69137000000001</v>
      </c>
      <c r="Y133" s="94">
        <v>57136.126739999992</v>
      </c>
      <c r="Z133" s="94">
        <v>82.939879999999988</v>
      </c>
      <c r="AA133" s="94">
        <v>74815.1492</v>
      </c>
      <c r="AB133" s="94">
        <v>68930.741110000003</v>
      </c>
      <c r="AC133" s="94">
        <v>77785.759210000004</v>
      </c>
      <c r="AD133" s="94">
        <v>363582.46097000001</v>
      </c>
      <c r="AE133" s="94">
        <v>2101723.4999399995</v>
      </c>
      <c r="AF133" s="94">
        <v>3100.9037900000003</v>
      </c>
      <c r="AG133" s="94">
        <v>1346.2324800000001</v>
      </c>
      <c r="AH133" s="94">
        <v>0</v>
      </c>
      <c r="AI133" s="94">
        <v>209737.03515000001</v>
      </c>
      <c r="AJ133" s="424">
        <v>1887539.32852</v>
      </c>
    </row>
    <row r="134" spans="1:38" x14ac:dyDescent="0.25">
      <c r="A134" s="85"/>
      <c r="B134" s="296"/>
      <c r="C134" s="392" t="s">
        <v>1826</v>
      </c>
      <c r="D134" s="94">
        <v>0</v>
      </c>
      <c r="E134" s="94">
        <v>43472.932750000007</v>
      </c>
      <c r="F134" s="94">
        <v>6180.2976399999998</v>
      </c>
      <c r="G134" s="94">
        <v>0</v>
      </c>
      <c r="H134" s="94">
        <v>49653.230390000004</v>
      </c>
      <c r="I134" s="94">
        <v>0</v>
      </c>
      <c r="J134" s="94">
        <v>0</v>
      </c>
      <c r="K134" s="94">
        <v>0</v>
      </c>
      <c r="L134" s="94">
        <v>0</v>
      </c>
      <c r="M134" s="94">
        <v>3026.7568099999999</v>
      </c>
      <c r="N134" s="94">
        <v>417.45220999999998</v>
      </c>
      <c r="O134" s="94">
        <v>0</v>
      </c>
      <c r="P134" s="94">
        <v>0</v>
      </c>
      <c r="Q134" s="94">
        <v>0</v>
      </c>
      <c r="R134" s="94">
        <v>3444.2090199999998</v>
      </c>
      <c r="S134" s="94">
        <v>0</v>
      </c>
      <c r="T134" s="94">
        <v>0</v>
      </c>
      <c r="U134" s="94">
        <v>0</v>
      </c>
      <c r="V134" s="94">
        <v>0</v>
      </c>
      <c r="W134" s="94">
        <v>0</v>
      </c>
      <c r="X134" s="94">
        <v>0</v>
      </c>
      <c r="Y134" s="94">
        <v>0</v>
      </c>
      <c r="Z134" s="94">
        <v>0</v>
      </c>
      <c r="AA134" s="94">
        <v>0</v>
      </c>
      <c r="AB134" s="94">
        <v>0</v>
      </c>
      <c r="AC134" s="94">
        <v>0</v>
      </c>
      <c r="AD134" s="94">
        <v>0</v>
      </c>
      <c r="AE134" s="94">
        <v>53097.439410000006</v>
      </c>
      <c r="AF134" s="94">
        <v>417.45220999999998</v>
      </c>
      <c r="AG134" s="94">
        <v>3026.7568099999999</v>
      </c>
      <c r="AH134" s="94">
        <v>0</v>
      </c>
      <c r="AI134" s="94">
        <v>0</v>
      </c>
      <c r="AJ134" s="424">
        <v>49653.230390000004</v>
      </c>
    </row>
    <row r="135" spans="1:38" x14ac:dyDescent="0.25">
      <c r="A135" s="85"/>
      <c r="B135" s="296"/>
      <c r="C135" s="106" t="s">
        <v>562</v>
      </c>
      <c r="D135" s="141">
        <v>2633.74802</v>
      </c>
      <c r="E135" s="141">
        <v>325548.53600000002</v>
      </c>
      <c r="F135" s="141">
        <v>15275.69988</v>
      </c>
      <c r="G135" s="141">
        <v>571.29378999999994</v>
      </c>
      <c r="H135" s="141">
        <v>344029.27769000002</v>
      </c>
      <c r="I135" s="141">
        <v>0</v>
      </c>
      <c r="J135" s="141">
        <v>3645.9268199999997</v>
      </c>
      <c r="K135" s="141">
        <v>0</v>
      </c>
      <c r="L135" s="141">
        <v>0</v>
      </c>
      <c r="M135" s="141">
        <v>0</v>
      </c>
      <c r="N135" s="141">
        <v>0</v>
      </c>
      <c r="O135" s="141">
        <v>234.23077999999998</v>
      </c>
      <c r="P135" s="141">
        <v>2820.0171999999998</v>
      </c>
      <c r="Q135" s="141">
        <v>0</v>
      </c>
      <c r="R135" s="141">
        <v>6700.1747999999998</v>
      </c>
      <c r="S135" s="141">
        <v>201.23177000000001</v>
      </c>
      <c r="T135" s="141">
        <v>0</v>
      </c>
      <c r="U135" s="141">
        <v>0</v>
      </c>
      <c r="V135" s="141">
        <v>0</v>
      </c>
      <c r="W135" s="141">
        <v>0</v>
      </c>
      <c r="X135" s="141">
        <v>0</v>
      </c>
      <c r="Y135" s="141">
        <v>0</v>
      </c>
      <c r="Z135" s="141">
        <v>0</v>
      </c>
      <c r="AA135" s="141">
        <v>0</v>
      </c>
      <c r="AB135" s="141">
        <v>0</v>
      </c>
      <c r="AC135" s="141">
        <v>0</v>
      </c>
      <c r="AD135" s="141">
        <v>201.23177000000001</v>
      </c>
      <c r="AE135" s="141">
        <v>350930.68426000007</v>
      </c>
      <c r="AF135" s="141">
        <v>0</v>
      </c>
      <c r="AG135" s="141">
        <v>0</v>
      </c>
      <c r="AH135" s="141">
        <v>0</v>
      </c>
      <c r="AI135" s="141">
        <v>0</v>
      </c>
      <c r="AJ135" s="532">
        <v>350930.68426000007</v>
      </c>
    </row>
    <row r="136" spans="1:38" x14ac:dyDescent="0.25">
      <c r="A136" s="85"/>
      <c r="B136" s="296"/>
      <c r="C136" s="106" t="s">
        <v>1022</v>
      </c>
      <c r="D136" s="141">
        <v>0</v>
      </c>
      <c r="E136" s="141">
        <v>0</v>
      </c>
      <c r="F136" s="141">
        <v>0</v>
      </c>
      <c r="G136" s="141">
        <v>0</v>
      </c>
      <c r="H136" s="141">
        <v>0</v>
      </c>
      <c r="I136" s="141">
        <v>0</v>
      </c>
      <c r="J136" s="141">
        <v>0</v>
      </c>
      <c r="K136" s="141">
        <v>0</v>
      </c>
      <c r="L136" s="141">
        <v>0</v>
      </c>
      <c r="M136" s="141">
        <v>0</v>
      </c>
      <c r="N136" s="141">
        <v>0</v>
      </c>
      <c r="O136" s="141">
        <v>0</v>
      </c>
      <c r="P136" s="141">
        <v>0</v>
      </c>
      <c r="Q136" s="141">
        <v>0</v>
      </c>
      <c r="R136" s="141">
        <v>0</v>
      </c>
      <c r="S136" s="141">
        <v>0</v>
      </c>
      <c r="T136" s="141">
        <v>0</v>
      </c>
      <c r="U136" s="141">
        <v>0</v>
      </c>
      <c r="V136" s="141">
        <v>0</v>
      </c>
      <c r="W136" s="141">
        <v>0</v>
      </c>
      <c r="X136" s="141">
        <v>0</v>
      </c>
      <c r="Y136" s="141">
        <v>0</v>
      </c>
      <c r="Z136" s="141">
        <v>0</v>
      </c>
      <c r="AA136" s="141">
        <v>0</v>
      </c>
      <c r="AB136" s="141">
        <v>0</v>
      </c>
      <c r="AC136" s="141">
        <v>0</v>
      </c>
      <c r="AD136" s="141">
        <v>0</v>
      </c>
      <c r="AE136" s="141">
        <v>0</v>
      </c>
      <c r="AF136" s="141">
        <v>0</v>
      </c>
      <c r="AG136" s="141">
        <v>0</v>
      </c>
      <c r="AH136" s="141">
        <v>0</v>
      </c>
      <c r="AI136" s="141">
        <v>0</v>
      </c>
      <c r="AJ136" s="532">
        <v>0</v>
      </c>
    </row>
    <row r="137" spans="1:38" s="14" customFormat="1" x14ac:dyDescent="0.25">
      <c r="A137" s="85"/>
      <c r="B137" s="297"/>
      <c r="C137" s="393" t="s">
        <v>1289</v>
      </c>
      <c r="D137" s="394">
        <v>3651775.6956300004</v>
      </c>
      <c r="E137" s="93">
        <v>4153932.0397099997</v>
      </c>
      <c r="F137" s="93">
        <v>7126357.1643899996</v>
      </c>
      <c r="G137" s="93">
        <v>3501872.78529</v>
      </c>
      <c r="H137" s="93">
        <v>18433937.68502</v>
      </c>
      <c r="I137" s="93">
        <v>1169722.1705299998</v>
      </c>
      <c r="J137" s="93">
        <v>2377218.4431900005</v>
      </c>
      <c r="K137" s="93">
        <v>218660.019</v>
      </c>
      <c r="L137" s="93">
        <v>1868964.8088400003</v>
      </c>
      <c r="M137" s="93">
        <v>634723.31598000007</v>
      </c>
      <c r="N137" s="93">
        <v>2470683.6081799995</v>
      </c>
      <c r="O137" s="93">
        <v>358448.67086000001</v>
      </c>
      <c r="P137" s="93">
        <v>530430.04000000015</v>
      </c>
      <c r="Q137" s="93">
        <v>556864.45470999996</v>
      </c>
      <c r="R137" s="93">
        <v>10185715.531289998</v>
      </c>
      <c r="S137" s="93">
        <v>420667.91729000007</v>
      </c>
      <c r="T137" s="93">
        <v>118711.63712999999</v>
      </c>
      <c r="U137" s="93">
        <v>28929.25531</v>
      </c>
      <c r="V137" s="93">
        <v>26055.414000000004</v>
      </c>
      <c r="W137" s="93">
        <v>99569.50383999999</v>
      </c>
      <c r="X137" s="93">
        <v>14025.5347</v>
      </c>
      <c r="Y137" s="93">
        <v>61298.336089999997</v>
      </c>
      <c r="Z137" s="93">
        <v>15703.184410000002</v>
      </c>
      <c r="AA137" s="93">
        <v>74815.1492</v>
      </c>
      <c r="AB137" s="93">
        <v>151400.89886000002</v>
      </c>
      <c r="AC137" s="93">
        <v>77785.759210000004</v>
      </c>
      <c r="AD137" s="93">
        <v>1088962.5900399997</v>
      </c>
      <c r="AE137" s="93">
        <v>29708615.806350004</v>
      </c>
      <c r="AF137" s="93">
        <v>2689343.6271800003</v>
      </c>
      <c r="AG137" s="93">
        <v>2529743.5388200004</v>
      </c>
      <c r="AH137" s="93">
        <v>0</v>
      </c>
      <c r="AI137" s="93">
        <v>213899.2445</v>
      </c>
      <c r="AJ137" s="425">
        <v>24275629.395849999</v>
      </c>
      <c r="AL137" s="64"/>
    </row>
    <row r="138" spans="1:38" x14ac:dyDescent="0.25">
      <c r="A138" s="85"/>
      <c r="B138" s="298"/>
      <c r="D138" s="358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424"/>
    </row>
    <row r="139" spans="1:38" s="200" customFormat="1" x14ac:dyDescent="0.25">
      <c r="A139" s="85"/>
      <c r="B139" s="296"/>
      <c r="C139" s="218" t="s">
        <v>1184</v>
      </c>
      <c r="D139" s="359">
        <v>16963.405880000002</v>
      </c>
      <c r="E139" s="210">
        <v>21169.854700000004</v>
      </c>
      <c r="F139" s="210">
        <v>61085.396339999999</v>
      </c>
      <c r="G139" s="210">
        <v>7893.4856199999995</v>
      </c>
      <c r="H139" s="210">
        <v>107112.14253999999</v>
      </c>
      <c r="I139" s="210">
        <v>7472.404489999999</v>
      </c>
      <c r="J139" s="210">
        <v>5007.7117900000003</v>
      </c>
      <c r="K139" s="210">
        <v>2E-3</v>
      </c>
      <c r="L139" s="210">
        <v>2285.0132799999997</v>
      </c>
      <c r="M139" s="210">
        <v>2374.7881299999999</v>
      </c>
      <c r="N139" s="210">
        <v>3468.4742700000002</v>
      </c>
      <c r="O139" s="210">
        <v>4380.4662699999999</v>
      </c>
      <c r="P139" s="210">
        <v>2706.0023499999998</v>
      </c>
      <c r="Q139" s="210">
        <v>2.3E-2</v>
      </c>
      <c r="R139" s="210">
        <v>27694.885579999998</v>
      </c>
      <c r="S139" s="210">
        <v>5560.6177800000005</v>
      </c>
      <c r="T139" s="210">
        <v>687.52859000000001</v>
      </c>
      <c r="U139" s="210">
        <v>213.70586000000003</v>
      </c>
      <c r="V139" s="210">
        <v>230.85149000000001</v>
      </c>
      <c r="W139" s="210">
        <v>0</v>
      </c>
      <c r="X139" s="210">
        <v>75.341989999999996</v>
      </c>
      <c r="Y139" s="210">
        <v>0</v>
      </c>
      <c r="Z139" s="210">
        <v>110.13576</v>
      </c>
      <c r="AA139" s="210">
        <v>0</v>
      </c>
      <c r="AB139" s="210">
        <v>299.59044999999998</v>
      </c>
      <c r="AC139" s="210">
        <v>0</v>
      </c>
      <c r="AD139" s="210">
        <v>7177.7719199999992</v>
      </c>
      <c r="AE139" s="210">
        <v>141984.80003999997</v>
      </c>
      <c r="AF139" s="210">
        <v>3468.4762699999997</v>
      </c>
      <c r="AG139" s="210">
        <v>4890.6528999999991</v>
      </c>
      <c r="AH139" s="210">
        <v>0</v>
      </c>
      <c r="AI139" s="210">
        <v>0</v>
      </c>
      <c r="AJ139" s="426">
        <v>133625.67086999997</v>
      </c>
      <c r="AL139" s="60"/>
    </row>
    <row r="140" spans="1:38" x14ac:dyDescent="0.25">
      <c r="A140" s="85"/>
      <c r="B140" s="296"/>
      <c r="C140" s="211" t="s">
        <v>1185</v>
      </c>
      <c r="D140" s="395">
        <v>32337.761429999999</v>
      </c>
      <c r="E140" s="89">
        <v>95666.245280000017</v>
      </c>
      <c r="F140" s="89">
        <v>125875.13937999999</v>
      </c>
      <c r="G140" s="89">
        <v>54399.786900000006</v>
      </c>
      <c r="H140" s="89">
        <v>308278.93299</v>
      </c>
      <c r="I140" s="89">
        <v>41584.760450000002</v>
      </c>
      <c r="J140" s="89">
        <v>23512.381590000005</v>
      </c>
      <c r="K140" s="89">
        <v>0</v>
      </c>
      <c r="L140" s="89">
        <v>84676.295549999995</v>
      </c>
      <c r="M140" s="89">
        <v>9748.691929999999</v>
      </c>
      <c r="N140" s="89">
        <v>16506.055090000002</v>
      </c>
      <c r="O140" s="89">
        <v>3862.6952500000002</v>
      </c>
      <c r="P140" s="89">
        <v>3733.1055199999996</v>
      </c>
      <c r="Q140" s="89">
        <v>16286.17562</v>
      </c>
      <c r="R140" s="89">
        <v>199910.16100000002</v>
      </c>
      <c r="S140" s="89">
        <v>99.395880000000005</v>
      </c>
      <c r="T140" s="89">
        <v>3322.64255</v>
      </c>
      <c r="U140" s="89">
        <v>1067.00837</v>
      </c>
      <c r="V140" s="89">
        <v>2239.8646800000001</v>
      </c>
      <c r="W140" s="89">
        <v>1.339</v>
      </c>
      <c r="X140" s="89">
        <v>926.20557000000019</v>
      </c>
      <c r="Y140" s="89">
        <v>678.00948999999991</v>
      </c>
      <c r="Z140" s="89">
        <v>356.93523000000005</v>
      </c>
      <c r="AA140" s="89">
        <v>0</v>
      </c>
      <c r="AB140" s="89">
        <v>1571.6940199999999</v>
      </c>
      <c r="AC140" s="89">
        <v>0</v>
      </c>
      <c r="AD140" s="89">
        <v>10263.094789999999</v>
      </c>
      <c r="AE140" s="89">
        <v>518452.18877999991</v>
      </c>
      <c r="AF140" s="89">
        <v>16506.055090000002</v>
      </c>
      <c r="AG140" s="89">
        <v>96664.852160000009</v>
      </c>
      <c r="AH140" s="89">
        <v>0</v>
      </c>
      <c r="AI140" s="94">
        <v>678.00948999999991</v>
      </c>
      <c r="AJ140" s="424">
        <v>404603.27204000007</v>
      </c>
    </row>
    <row r="141" spans="1:38" x14ac:dyDescent="0.25">
      <c r="A141" s="85"/>
      <c r="B141" s="296"/>
      <c r="C141" s="213" t="s">
        <v>1186</v>
      </c>
      <c r="D141" s="395">
        <v>5139.6187099999997</v>
      </c>
      <c r="E141" s="89">
        <v>21791.698050000003</v>
      </c>
      <c r="F141" s="89">
        <v>38804.064459999994</v>
      </c>
      <c r="G141" s="89">
        <v>11007.61944</v>
      </c>
      <c r="H141" s="89">
        <v>76743.000660000005</v>
      </c>
      <c r="I141" s="89">
        <v>621.79352000000006</v>
      </c>
      <c r="J141" s="89">
        <v>2006.9309200000002</v>
      </c>
      <c r="K141" s="89">
        <v>0</v>
      </c>
      <c r="L141" s="89">
        <v>0</v>
      </c>
      <c r="M141" s="89">
        <v>2539.5923199999997</v>
      </c>
      <c r="N141" s="89">
        <v>3776.1135100000006</v>
      </c>
      <c r="O141" s="89">
        <v>989.64790000000005</v>
      </c>
      <c r="P141" s="89">
        <v>309.50347999999997</v>
      </c>
      <c r="Q141" s="89">
        <v>42.050179999999997</v>
      </c>
      <c r="R141" s="89">
        <v>10285.631829999998</v>
      </c>
      <c r="S141" s="89">
        <v>871.85316999999998</v>
      </c>
      <c r="T141" s="89">
        <v>5.0000000000000001E-3</v>
      </c>
      <c r="U141" s="89">
        <v>0</v>
      </c>
      <c r="V141" s="89">
        <v>14.155920000000002</v>
      </c>
      <c r="W141" s="89">
        <v>4.0000000000000001E-3</v>
      </c>
      <c r="X141" s="89">
        <v>1E-3</v>
      </c>
      <c r="Y141" s="89">
        <v>0</v>
      </c>
      <c r="Z141" s="89">
        <v>67.227170000000001</v>
      </c>
      <c r="AA141" s="89">
        <v>0</v>
      </c>
      <c r="AB141" s="89">
        <v>379.73112000000003</v>
      </c>
      <c r="AC141" s="89">
        <v>0</v>
      </c>
      <c r="AD141" s="89">
        <v>1332.9773799999998</v>
      </c>
      <c r="AE141" s="89">
        <v>88361.60987</v>
      </c>
      <c r="AF141" s="89">
        <v>3776.1135100000006</v>
      </c>
      <c r="AG141" s="89">
        <v>2553.7482399999999</v>
      </c>
      <c r="AH141" s="89">
        <v>0</v>
      </c>
      <c r="AI141" s="94">
        <v>0</v>
      </c>
      <c r="AJ141" s="424">
        <v>82031.748119999989</v>
      </c>
    </row>
    <row r="142" spans="1:38" x14ac:dyDescent="0.25">
      <c r="A142" s="85"/>
      <c r="B142" s="216"/>
      <c r="C142" s="469" t="s">
        <v>1827</v>
      </c>
      <c r="D142" s="94">
        <v>16963.405880000002</v>
      </c>
      <c r="E142" s="94">
        <v>21169.854700000004</v>
      </c>
      <c r="F142" s="94">
        <v>61085.396339999999</v>
      </c>
      <c r="G142" s="94">
        <v>7893.4856199999995</v>
      </c>
      <c r="H142" s="94">
        <v>107112.14253999999</v>
      </c>
      <c r="I142" s="94">
        <v>7472.404489999999</v>
      </c>
      <c r="J142" s="94">
        <v>5007.7117900000003</v>
      </c>
      <c r="K142" s="94">
        <v>2E-3</v>
      </c>
      <c r="L142" s="94">
        <v>2285.0132799999997</v>
      </c>
      <c r="M142" s="94">
        <v>2374.7881299999999</v>
      </c>
      <c r="N142" s="94">
        <v>3468.4742700000002</v>
      </c>
      <c r="O142" s="94">
        <v>4380.4662699999999</v>
      </c>
      <c r="P142" s="94">
        <v>2706.0023499999998</v>
      </c>
      <c r="Q142" s="94">
        <v>2.3E-2</v>
      </c>
      <c r="R142" s="94">
        <v>27694.885579999998</v>
      </c>
      <c r="S142" s="94">
        <v>5560.6177800000005</v>
      </c>
      <c r="T142" s="94">
        <v>687.52859000000001</v>
      </c>
      <c r="U142" s="94">
        <v>213.70586000000003</v>
      </c>
      <c r="V142" s="94">
        <v>230.85149000000001</v>
      </c>
      <c r="W142" s="94">
        <v>0</v>
      </c>
      <c r="X142" s="94">
        <v>75.341989999999996</v>
      </c>
      <c r="Y142" s="94">
        <v>0</v>
      </c>
      <c r="Z142" s="94">
        <v>110.13576</v>
      </c>
      <c r="AA142" s="94">
        <v>0</v>
      </c>
      <c r="AB142" s="94">
        <v>299.59044999999998</v>
      </c>
      <c r="AC142" s="94">
        <v>0</v>
      </c>
      <c r="AD142" s="94">
        <v>7177.7719199999992</v>
      </c>
      <c r="AE142" s="94">
        <v>141984.80003999997</v>
      </c>
      <c r="AF142" s="94">
        <v>3468.4762699999997</v>
      </c>
      <c r="AG142" s="94">
        <v>4890.6528999999991</v>
      </c>
      <c r="AH142" s="94">
        <v>0</v>
      </c>
      <c r="AI142" s="94">
        <v>0</v>
      </c>
      <c r="AJ142" s="424">
        <v>133625.67086999997</v>
      </c>
    </row>
    <row r="143" spans="1:38" x14ac:dyDescent="0.25">
      <c r="A143" s="85"/>
      <c r="B143" s="296"/>
      <c r="C143" s="392" t="s">
        <v>1185</v>
      </c>
      <c r="D143" s="94">
        <v>32337.761429999999</v>
      </c>
      <c r="E143" s="94">
        <v>95666.245280000017</v>
      </c>
      <c r="F143" s="94">
        <v>125875.13937999999</v>
      </c>
      <c r="G143" s="94">
        <v>54399.786900000006</v>
      </c>
      <c r="H143" s="94">
        <v>308278.93299</v>
      </c>
      <c r="I143" s="94">
        <v>41584.760450000002</v>
      </c>
      <c r="J143" s="94">
        <v>23512.381590000005</v>
      </c>
      <c r="K143" s="94">
        <v>0</v>
      </c>
      <c r="L143" s="94">
        <v>84676.295549999995</v>
      </c>
      <c r="M143" s="94">
        <v>9748.691929999999</v>
      </c>
      <c r="N143" s="94">
        <v>16506.055090000002</v>
      </c>
      <c r="O143" s="94">
        <v>3862.6952500000002</v>
      </c>
      <c r="P143" s="94">
        <v>3733.1055199999996</v>
      </c>
      <c r="Q143" s="94">
        <v>16286.17562</v>
      </c>
      <c r="R143" s="94">
        <v>199910.16100000002</v>
      </c>
      <c r="S143" s="94">
        <v>99.395880000000005</v>
      </c>
      <c r="T143" s="94">
        <v>3322.64255</v>
      </c>
      <c r="U143" s="94">
        <v>1067.00837</v>
      </c>
      <c r="V143" s="94">
        <v>2239.8646800000001</v>
      </c>
      <c r="W143" s="94">
        <v>1.339</v>
      </c>
      <c r="X143" s="94">
        <v>926.20557000000019</v>
      </c>
      <c r="Y143" s="94">
        <v>678.00948999999991</v>
      </c>
      <c r="Z143" s="94">
        <v>356.93523000000005</v>
      </c>
      <c r="AA143" s="94">
        <v>0</v>
      </c>
      <c r="AB143" s="94">
        <v>1571.6940199999999</v>
      </c>
      <c r="AC143" s="94">
        <v>0</v>
      </c>
      <c r="AD143" s="94">
        <v>10263.094789999999</v>
      </c>
      <c r="AE143" s="94">
        <v>518452.18877999991</v>
      </c>
      <c r="AF143" s="94">
        <v>16506.055090000002</v>
      </c>
      <c r="AG143" s="94">
        <v>96664.852160000009</v>
      </c>
      <c r="AH143" s="94">
        <v>0</v>
      </c>
      <c r="AI143" s="94">
        <v>678.00948999999991</v>
      </c>
      <c r="AJ143" s="424">
        <v>404603.27204000007</v>
      </c>
    </row>
    <row r="144" spans="1:38" x14ac:dyDescent="0.25">
      <c r="A144" s="85"/>
      <c r="B144" s="296"/>
      <c r="C144" s="392" t="s">
        <v>1023</v>
      </c>
      <c r="D144" s="141">
        <v>5139.6187099999997</v>
      </c>
      <c r="E144" s="141">
        <v>16242.912370000002</v>
      </c>
      <c r="F144" s="141">
        <v>38804.057459999996</v>
      </c>
      <c r="G144" s="141">
        <v>11007.61944</v>
      </c>
      <c r="H144" s="141">
        <v>71194.207980000007</v>
      </c>
      <c r="I144" s="141">
        <v>621.79352000000006</v>
      </c>
      <c r="J144" s="141">
        <v>2006.9309200000002</v>
      </c>
      <c r="K144" s="141">
        <v>0</v>
      </c>
      <c r="L144" s="141">
        <v>0</v>
      </c>
      <c r="M144" s="141">
        <v>2433.8944799999999</v>
      </c>
      <c r="N144" s="141">
        <v>3776.1135100000006</v>
      </c>
      <c r="O144" s="141">
        <v>989.64790000000005</v>
      </c>
      <c r="P144" s="141">
        <v>309.50347999999997</v>
      </c>
      <c r="Q144" s="141">
        <v>42.050179999999997</v>
      </c>
      <c r="R144" s="141">
        <v>10179.933989999998</v>
      </c>
      <c r="S144" s="141">
        <v>871.85316999999998</v>
      </c>
      <c r="T144" s="141">
        <v>5.0000000000000001E-3</v>
      </c>
      <c r="U144" s="141">
        <v>0</v>
      </c>
      <c r="V144" s="141">
        <v>14.155920000000002</v>
      </c>
      <c r="W144" s="141">
        <v>4.0000000000000001E-3</v>
      </c>
      <c r="X144" s="141">
        <v>1E-3</v>
      </c>
      <c r="Y144" s="141">
        <v>0</v>
      </c>
      <c r="Z144" s="141">
        <v>67.227170000000001</v>
      </c>
      <c r="AA144" s="141">
        <v>0</v>
      </c>
      <c r="AB144" s="141">
        <v>379.73112000000003</v>
      </c>
      <c r="AC144" s="141">
        <v>0</v>
      </c>
      <c r="AD144" s="141">
        <v>1332.9773799999998</v>
      </c>
      <c r="AE144" s="141">
        <v>82707.119349999994</v>
      </c>
      <c r="AF144" s="141">
        <v>3776.1135100000006</v>
      </c>
      <c r="AG144" s="141">
        <v>2448.0504000000001</v>
      </c>
      <c r="AH144" s="141">
        <v>0</v>
      </c>
      <c r="AI144" s="141">
        <v>0</v>
      </c>
      <c r="AJ144" s="532">
        <v>76482.955439999991</v>
      </c>
    </row>
    <row r="145" spans="1:38" x14ac:dyDescent="0.25">
      <c r="A145" s="85"/>
      <c r="B145" s="296"/>
      <c r="C145" s="392" t="s">
        <v>1828</v>
      </c>
      <c r="D145" s="94">
        <v>7436.6151799999989</v>
      </c>
      <c r="E145" s="94">
        <v>2673.4348199999995</v>
      </c>
      <c r="F145" s="94">
        <v>44724.870310000006</v>
      </c>
      <c r="G145" s="94">
        <v>1180.5059800000001</v>
      </c>
      <c r="H145" s="94">
        <v>56015.426290000003</v>
      </c>
      <c r="I145" s="94">
        <v>659.05256000000008</v>
      </c>
      <c r="J145" s="94">
        <v>0</v>
      </c>
      <c r="K145" s="94">
        <v>0</v>
      </c>
      <c r="L145" s="94">
        <v>0</v>
      </c>
      <c r="M145" s="94">
        <v>1.7000000000000001E-2</v>
      </c>
      <c r="N145" s="94">
        <v>118.54511000000001</v>
      </c>
      <c r="O145" s="94">
        <v>1587.41938</v>
      </c>
      <c r="P145" s="94">
        <v>255.64834999999999</v>
      </c>
      <c r="Q145" s="94">
        <v>14373.746270000001</v>
      </c>
      <c r="R145" s="94">
        <v>16994.428669999998</v>
      </c>
      <c r="S145" s="94">
        <v>1833.18589</v>
      </c>
      <c r="T145" s="94">
        <v>12.466190000000001</v>
      </c>
      <c r="U145" s="94">
        <v>1212.0994900000001</v>
      </c>
      <c r="V145" s="94">
        <v>200.66066999999998</v>
      </c>
      <c r="W145" s="94">
        <v>202.41926999999998</v>
      </c>
      <c r="X145" s="94">
        <v>210.61102</v>
      </c>
      <c r="Y145" s="94">
        <v>7183.2252000000008</v>
      </c>
      <c r="Z145" s="94">
        <v>23.789570000000001</v>
      </c>
      <c r="AA145" s="94">
        <v>5405.4598400000004</v>
      </c>
      <c r="AB145" s="94">
        <v>6014.7058099999995</v>
      </c>
      <c r="AC145" s="94">
        <v>4821.9254600000004</v>
      </c>
      <c r="AD145" s="94">
        <v>27120.548409999999</v>
      </c>
      <c r="AE145" s="94">
        <v>100130.40337000001</v>
      </c>
      <c r="AF145" s="94">
        <v>118.54511000000001</v>
      </c>
      <c r="AG145" s="94">
        <v>200.67767000000001</v>
      </c>
      <c r="AH145" s="94">
        <v>0</v>
      </c>
      <c r="AI145" s="94">
        <v>17410.610500000006</v>
      </c>
      <c r="AJ145" s="424">
        <v>82400.570089999994</v>
      </c>
    </row>
    <row r="146" spans="1:38" x14ac:dyDescent="0.25">
      <c r="A146" s="85"/>
      <c r="B146" s="296"/>
      <c r="C146" s="392" t="s">
        <v>1829</v>
      </c>
      <c r="D146" s="94">
        <v>0</v>
      </c>
      <c r="E146" s="94">
        <v>5548.78568</v>
      </c>
      <c r="F146" s="94">
        <v>7.0000000000000001E-3</v>
      </c>
      <c r="G146" s="94">
        <v>0</v>
      </c>
      <c r="H146" s="94">
        <v>5548.7926799999996</v>
      </c>
      <c r="I146" s="94">
        <v>0</v>
      </c>
      <c r="J146" s="94">
        <v>0</v>
      </c>
      <c r="K146" s="94">
        <v>0</v>
      </c>
      <c r="L146" s="94">
        <v>0</v>
      </c>
      <c r="M146" s="94">
        <v>105.69784</v>
      </c>
      <c r="N146" s="94">
        <v>0</v>
      </c>
      <c r="O146" s="94">
        <v>0</v>
      </c>
      <c r="P146" s="94">
        <v>0</v>
      </c>
      <c r="Q146" s="94">
        <v>0</v>
      </c>
      <c r="R146" s="94">
        <v>105.69784</v>
      </c>
      <c r="S146" s="94">
        <v>0</v>
      </c>
      <c r="T146" s="94">
        <v>0</v>
      </c>
      <c r="U146" s="94">
        <v>0</v>
      </c>
      <c r="V146" s="94">
        <v>0</v>
      </c>
      <c r="W146" s="94">
        <v>0</v>
      </c>
      <c r="X146" s="94">
        <v>0</v>
      </c>
      <c r="Y146" s="94">
        <v>0</v>
      </c>
      <c r="Z146" s="94">
        <v>0</v>
      </c>
      <c r="AA146" s="94">
        <v>0</v>
      </c>
      <c r="AB146" s="94">
        <v>0</v>
      </c>
      <c r="AC146" s="94">
        <v>0</v>
      </c>
      <c r="AD146" s="94">
        <v>0</v>
      </c>
      <c r="AE146" s="94">
        <v>5654.4905200000003</v>
      </c>
      <c r="AF146" s="94">
        <v>0</v>
      </c>
      <c r="AG146" s="94">
        <v>105.69784</v>
      </c>
      <c r="AH146" s="94">
        <v>0</v>
      </c>
      <c r="AI146" s="94">
        <v>0</v>
      </c>
      <c r="AJ146" s="424">
        <v>5548.7926799999996</v>
      </c>
    </row>
    <row r="147" spans="1:38" x14ac:dyDescent="0.25">
      <c r="A147" s="85"/>
      <c r="B147" s="296"/>
      <c r="C147" s="392" t="s">
        <v>563</v>
      </c>
      <c r="D147" s="94">
        <v>97.133299999999991</v>
      </c>
      <c r="E147" s="94">
        <v>21348.778130000002</v>
      </c>
      <c r="F147" s="94">
        <v>29.324680000000001</v>
      </c>
      <c r="G147" s="94">
        <v>17.17445</v>
      </c>
      <c r="H147" s="94">
        <v>21492.410559999997</v>
      </c>
      <c r="I147" s="94">
        <v>0</v>
      </c>
      <c r="J147" s="94">
        <v>106.43364</v>
      </c>
      <c r="K147" s="94">
        <v>0</v>
      </c>
      <c r="L147" s="94">
        <v>0</v>
      </c>
      <c r="M147" s="94">
        <v>0</v>
      </c>
      <c r="N147" s="94">
        <v>0</v>
      </c>
      <c r="O147" s="94">
        <v>0</v>
      </c>
      <c r="P147" s="94">
        <v>11.67437</v>
      </c>
      <c r="Q147" s="94">
        <v>0</v>
      </c>
      <c r="R147" s="94">
        <v>118.10801000000001</v>
      </c>
      <c r="S147" s="94">
        <v>0</v>
      </c>
      <c r="T147" s="94">
        <v>0</v>
      </c>
      <c r="U147" s="94">
        <v>0</v>
      </c>
      <c r="V147" s="94">
        <v>0</v>
      </c>
      <c r="W147" s="94">
        <v>0</v>
      </c>
      <c r="X147" s="94">
        <v>0</v>
      </c>
      <c r="Y147" s="94">
        <v>0</v>
      </c>
      <c r="Z147" s="94">
        <v>0</v>
      </c>
      <c r="AA147" s="94">
        <v>0</v>
      </c>
      <c r="AB147" s="94">
        <v>0</v>
      </c>
      <c r="AC147" s="94">
        <v>0</v>
      </c>
      <c r="AD147" s="94">
        <v>0</v>
      </c>
      <c r="AE147" s="94">
        <v>21610.518569999997</v>
      </c>
      <c r="AF147" s="94">
        <v>0</v>
      </c>
      <c r="AG147" s="94">
        <v>0</v>
      </c>
      <c r="AH147" s="94">
        <v>0</v>
      </c>
      <c r="AI147" s="94">
        <v>0</v>
      </c>
      <c r="AJ147" s="424">
        <v>21610.51857</v>
      </c>
    </row>
    <row r="148" spans="1:38" x14ac:dyDescent="0.25">
      <c r="A148" s="85"/>
      <c r="B148" s="296"/>
      <c r="C148" s="392" t="s">
        <v>1024</v>
      </c>
      <c r="D148" s="358">
        <v>0</v>
      </c>
      <c r="E148" s="94">
        <v>0</v>
      </c>
      <c r="F148" s="94">
        <v>0</v>
      </c>
      <c r="G148" s="94">
        <v>0</v>
      </c>
      <c r="H148" s="94">
        <v>0</v>
      </c>
      <c r="I148" s="94">
        <v>0</v>
      </c>
      <c r="J148" s="94">
        <v>0</v>
      </c>
      <c r="K148" s="94">
        <v>0</v>
      </c>
      <c r="L148" s="94">
        <v>0</v>
      </c>
      <c r="M148" s="94">
        <v>0</v>
      </c>
      <c r="N148" s="94">
        <v>0</v>
      </c>
      <c r="O148" s="94">
        <v>0</v>
      </c>
      <c r="P148" s="94">
        <v>0</v>
      </c>
      <c r="Q148" s="94">
        <v>0</v>
      </c>
      <c r="R148" s="94">
        <v>0</v>
      </c>
      <c r="S148" s="94">
        <v>0</v>
      </c>
      <c r="T148" s="94">
        <v>0</v>
      </c>
      <c r="U148" s="94">
        <v>0</v>
      </c>
      <c r="V148" s="94">
        <v>0</v>
      </c>
      <c r="W148" s="94">
        <v>0</v>
      </c>
      <c r="X148" s="94">
        <v>0</v>
      </c>
      <c r="Y148" s="94">
        <v>0</v>
      </c>
      <c r="Z148" s="94">
        <v>0</v>
      </c>
      <c r="AA148" s="94">
        <v>0</v>
      </c>
      <c r="AB148" s="94">
        <v>0</v>
      </c>
      <c r="AC148" s="94">
        <v>0</v>
      </c>
      <c r="AD148" s="94">
        <v>0</v>
      </c>
      <c r="AE148" s="94">
        <v>0</v>
      </c>
      <c r="AF148" s="94">
        <v>0</v>
      </c>
      <c r="AG148" s="94">
        <v>0</v>
      </c>
      <c r="AH148" s="94">
        <v>0</v>
      </c>
      <c r="AI148" s="94">
        <v>0</v>
      </c>
      <c r="AJ148" s="424">
        <v>0</v>
      </c>
    </row>
    <row r="149" spans="1:38" s="14" customFormat="1" x14ac:dyDescent="0.25">
      <c r="A149" s="85"/>
      <c r="B149" s="297"/>
      <c r="C149" s="393" t="s">
        <v>564</v>
      </c>
      <c r="D149" s="394">
        <v>61974.534500000009</v>
      </c>
      <c r="E149" s="93">
        <v>162650.01098000002</v>
      </c>
      <c r="F149" s="93">
        <v>270518.79517</v>
      </c>
      <c r="G149" s="93">
        <v>74498.572390000016</v>
      </c>
      <c r="H149" s="93">
        <v>569641.9130399999</v>
      </c>
      <c r="I149" s="93">
        <v>50338.011020000005</v>
      </c>
      <c r="J149" s="93">
        <v>30633.457940000004</v>
      </c>
      <c r="K149" s="93">
        <v>2E-3</v>
      </c>
      <c r="L149" s="93">
        <v>86961.308829999994</v>
      </c>
      <c r="M149" s="93">
        <v>14663.089379999998</v>
      </c>
      <c r="N149" s="93">
        <v>23869.187979999999</v>
      </c>
      <c r="O149" s="93">
        <v>10820.228799999999</v>
      </c>
      <c r="P149" s="93">
        <v>7015.9340700000002</v>
      </c>
      <c r="Q149" s="93">
        <v>30701.995070000001</v>
      </c>
      <c r="R149" s="93">
        <v>255003.21509000001</v>
      </c>
      <c r="S149" s="93">
        <v>8365.0527200000015</v>
      </c>
      <c r="T149" s="93">
        <v>4022.6423300000001</v>
      </c>
      <c r="U149" s="93">
        <v>2492.8137200000001</v>
      </c>
      <c r="V149" s="93">
        <v>2685.5327600000001</v>
      </c>
      <c r="W149" s="93">
        <v>203.76226999999997</v>
      </c>
      <c r="X149" s="93">
        <v>1212.1595800000002</v>
      </c>
      <c r="Y149" s="93">
        <v>7861.2346900000011</v>
      </c>
      <c r="Z149" s="93">
        <v>558.08773000000008</v>
      </c>
      <c r="AA149" s="93">
        <v>5405.4598400000004</v>
      </c>
      <c r="AB149" s="93">
        <v>8265.7213999999985</v>
      </c>
      <c r="AC149" s="93">
        <v>4821.9254600000004</v>
      </c>
      <c r="AD149" s="93">
        <v>45894.392500000002</v>
      </c>
      <c r="AE149" s="93">
        <v>870539.52062999981</v>
      </c>
      <c r="AF149" s="93">
        <v>23869.189979999999</v>
      </c>
      <c r="AG149" s="93">
        <v>104309.93097</v>
      </c>
      <c r="AH149" s="93">
        <v>0</v>
      </c>
      <c r="AI149" s="93">
        <v>18088.619990000007</v>
      </c>
      <c r="AJ149" s="425">
        <v>724271.77968999988</v>
      </c>
      <c r="AL149" s="64"/>
    </row>
    <row r="150" spans="1:38" x14ac:dyDescent="0.25">
      <c r="A150" s="85"/>
      <c r="B150" s="298"/>
      <c r="D150" s="94">
        <v>0</v>
      </c>
      <c r="E150" s="94">
        <v>0</v>
      </c>
      <c r="F150" s="94">
        <v>0</v>
      </c>
      <c r="G150" s="94">
        <v>4.5474735088646412E-11</v>
      </c>
      <c r="H150" s="94">
        <v>0</v>
      </c>
      <c r="I150" s="94">
        <v>0</v>
      </c>
      <c r="J150" s="94">
        <v>0</v>
      </c>
      <c r="K150" s="94">
        <v>0</v>
      </c>
      <c r="L150" s="94">
        <v>0</v>
      </c>
      <c r="M150" s="94">
        <v>0</v>
      </c>
      <c r="N150" s="94">
        <v>0</v>
      </c>
      <c r="O150" s="94">
        <v>0</v>
      </c>
      <c r="P150" s="94">
        <v>0</v>
      </c>
      <c r="Q150" s="94">
        <v>0</v>
      </c>
      <c r="R150" s="94">
        <v>0</v>
      </c>
      <c r="S150" s="94">
        <v>0</v>
      </c>
      <c r="T150" s="94">
        <v>0</v>
      </c>
      <c r="U150" s="94">
        <v>0</v>
      </c>
      <c r="V150" s="94">
        <v>0</v>
      </c>
      <c r="W150" s="94">
        <v>0</v>
      </c>
      <c r="X150" s="94">
        <v>0</v>
      </c>
      <c r="Y150" s="94">
        <v>0</v>
      </c>
      <c r="Z150" s="94">
        <v>0</v>
      </c>
      <c r="AA150" s="94">
        <v>0</v>
      </c>
      <c r="AB150" s="94">
        <v>0</v>
      </c>
      <c r="AC150" s="94">
        <v>0</v>
      </c>
      <c r="AD150" s="94">
        <v>0</v>
      </c>
      <c r="AE150" s="94">
        <v>0</v>
      </c>
      <c r="AF150" s="94">
        <v>0</v>
      </c>
      <c r="AG150" s="94">
        <v>0</v>
      </c>
      <c r="AH150" s="94">
        <v>0</v>
      </c>
      <c r="AI150" s="94">
        <v>7.2759576141834259E-12</v>
      </c>
      <c r="AJ150" s="424">
        <v>0</v>
      </c>
    </row>
    <row r="151" spans="1:38" s="219" customFormat="1" x14ac:dyDescent="0.25">
      <c r="A151" s="85"/>
      <c r="B151" s="298"/>
      <c r="C151" s="218" t="s">
        <v>1187</v>
      </c>
      <c r="D151" s="359">
        <v>1900367.46798</v>
      </c>
      <c r="E151" s="210">
        <v>1574002.27018</v>
      </c>
      <c r="F151" s="210">
        <v>2841025.8595499997</v>
      </c>
      <c r="G151" s="210">
        <v>2225971.9124699999</v>
      </c>
      <c r="H151" s="210">
        <v>8541367.5101799984</v>
      </c>
      <c r="I151" s="210">
        <v>633320.96672000003</v>
      </c>
      <c r="J151" s="210">
        <v>1730263.55055</v>
      </c>
      <c r="K151" s="210">
        <v>218660.02100000001</v>
      </c>
      <c r="L151" s="210">
        <v>109787.96369</v>
      </c>
      <c r="M151" s="210">
        <v>66139.371959999989</v>
      </c>
      <c r="N151" s="210">
        <v>2059691.5979099998</v>
      </c>
      <c r="O151" s="210">
        <v>119494.77619999999</v>
      </c>
      <c r="P151" s="210">
        <v>351912.4116900001</v>
      </c>
      <c r="Q151" s="210">
        <v>10.826280000000001</v>
      </c>
      <c r="R151" s="210">
        <v>5289281.4859999986</v>
      </c>
      <c r="S151" s="210">
        <v>334010.51579000009</v>
      </c>
      <c r="T151" s="210">
        <v>58063.880989999998</v>
      </c>
      <c r="U151" s="210">
        <v>15482.552459999999</v>
      </c>
      <c r="V151" s="210">
        <v>5581.5761900000007</v>
      </c>
      <c r="W151" s="210">
        <v>90051.096049999993</v>
      </c>
      <c r="X151" s="210">
        <v>893.85298999999998</v>
      </c>
      <c r="Y151" s="210">
        <v>0</v>
      </c>
      <c r="Z151" s="210">
        <v>9703.1638000000003</v>
      </c>
      <c r="AA151" s="210">
        <v>0</v>
      </c>
      <c r="AB151" s="210">
        <v>18389.993459999998</v>
      </c>
      <c r="AC151" s="210">
        <v>0</v>
      </c>
      <c r="AD151" s="210">
        <v>532176.63172999991</v>
      </c>
      <c r="AE151" s="210">
        <v>14362825.627909999</v>
      </c>
      <c r="AF151" s="210">
        <v>2278351.6189100007</v>
      </c>
      <c r="AG151" s="210">
        <v>181508.91184000002</v>
      </c>
      <c r="AH151" s="210">
        <v>0</v>
      </c>
      <c r="AI151" s="210">
        <v>0</v>
      </c>
      <c r="AJ151" s="426">
        <v>11902965.097159998</v>
      </c>
      <c r="AL151" s="64"/>
    </row>
    <row r="152" spans="1:38" s="220" customFormat="1" x14ac:dyDescent="0.25">
      <c r="A152" s="85"/>
      <c r="B152" s="298"/>
      <c r="C152" s="213" t="s">
        <v>1188</v>
      </c>
      <c r="D152" s="360">
        <v>1401643.74193</v>
      </c>
      <c r="E152" s="214">
        <v>1804554.9135899998</v>
      </c>
      <c r="F152" s="214">
        <v>2572578.1248300006</v>
      </c>
      <c r="G152" s="214">
        <v>1073723.4505</v>
      </c>
      <c r="H152" s="214">
        <v>6852500.2308499999</v>
      </c>
      <c r="I152" s="214">
        <v>532242.30755000003</v>
      </c>
      <c r="J152" s="214">
        <v>604036.06449000002</v>
      </c>
      <c r="K152" s="214">
        <v>0</v>
      </c>
      <c r="L152" s="214">
        <v>1846138.1539800002</v>
      </c>
      <c r="M152" s="214">
        <v>488330.82297999994</v>
      </c>
      <c r="N152" s="214">
        <v>318848.20832999999</v>
      </c>
      <c r="O152" s="214">
        <v>150623.79714000001</v>
      </c>
      <c r="P152" s="214">
        <v>158236.00356000004</v>
      </c>
      <c r="Q152" s="214">
        <v>305218.42779000005</v>
      </c>
      <c r="R152" s="214">
        <v>4403673.7858200008</v>
      </c>
      <c r="S152" s="214">
        <v>4126.6167800000003</v>
      </c>
      <c r="T152" s="214">
        <v>63138.511709999992</v>
      </c>
      <c r="U152" s="214">
        <v>8887.2423699999999</v>
      </c>
      <c r="V152" s="214">
        <v>21491.52821</v>
      </c>
      <c r="W152" s="214">
        <v>765.25122999999996</v>
      </c>
      <c r="X152" s="214">
        <v>13602.537899999999</v>
      </c>
      <c r="Y152" s="214">
        <v>4840.2188400000014</v>
      </c>
      <c r="Z152" s="214">
        <v>4624.0018500000006</v>
      </c>
      <c r="AA152" s="214">
        <v>0</v>
      </c>
      <c r="AB152" s="214">
        <v>54309.684870000005</v>
      </c>
      <c r="AC152" s="214">
        <v>0</v>
      </c>
      <c r="AD152" s="214">
        <v>175785.59375999996</v>
      </c>
      <c r="AE152" s="214">
        <v>11431959.610430002</v>
      </c>
      <c r="AF152" s="214">
        <v>318848.20832999999</v>
      </c>
      <c r="AG152" s="214">
        <v>2355960.5051700007</v>
      </c>
      <c r="AH152" s="214">
        <v>0</v>
      </c>
      <c r="AI152" s="214">
        <v>4840.2188400000014</v>
      </c>
      <c r="AJ152" s="537">
        <v>8752310.6780900005</v>
      </c>
      <c r="AL152" s="64"/>
    </row>
    <row r="153" spans="1:38" s="215" customFormat="1" x14ac:dyDescent="0.25">
      <c r="A153" s="85"/>
      <c r="B153" s="298"/>
      <c r="C153" s="216" t="s">
        <v>1189</v>
      </c>
      <c r="D153" s="361">
        <v>203986.60846000002</v>
      </c>
      <c r="E153" s="217">
        <v>579680.72047000006</v>
      </c>
      <c r="F153" s="217">
        <v>753075.63991999999</v>
      </c>
      <c r="G153" s="217">
        <v>256755.66050000003</v>
      </c>
      <c r="H153" s="217">
        <v>1793498.6293500001</v>
      </c>
      <c r="I153" s="217">
        <v>48378.040329999996</v>
      </c>
      <c r="J153" s="217">
        <v>69799.925630000012</v>
      </c>
      <c r="K153" s="217">
        <v>0</v>
      </c>
      <c r="L153" s="217">
        <v>0</v>
      </c>
      <c r="M153" s="217">
        <v>94916.193419999996</v>
      </c>
      <c r="N153" s="217">
        <v>112793.54102</v>
      </c>
      <c r="O153" s="217">
        <v>36061.351639999993</v>
      </c>
      <c r="P153" s="217">
        <v>18468.821100000001</v>
      </c>
      <c r="Q153" s="217">
        <v>67.964110000000005</v>
      </c>
      <c r="R153" s="217">
        <v>380485.83724999998</v>
      </c>
      <c r="S153" s="217">
        <v>20484.425499999998</v>
      </c>
      <c r="T153" s="217">
        <v>1341.51593</v>
      </c>
      <c r="U153" s="217">
        <v>26.72221</v>
      </c>
      <c r="V153" s="217">
        <v>120.94920999999999</v>
      </c>
      <c r="W153" s="217">
        <v>168.03</v>
      </c>
      <c r="X153" s="217">
        <v>1E-3</v>
      </c>
      <c r="Y153" s="217">
        <v>0</v>
      </c>
      <c r="Z153" s="217">
        <v>1827.3770399999999</v>
      </c>
      <c r="AA153" s="217">
        <v>0</v>
      </c>
      <c r="AB153" s="217">
        <v>12021.495010000002</v>
      </c>
      <c r="AC153" s="217">
        <v>0</v>
      </c>
      <c r="AD153" s="217">
        <v>35990.515899999999</v>
      </c>
      <c r="AE153" s="217">
        <v>2209974.9825000004</v>
      </c>
      <c r="AF153" s="217">
        <v>112793.54102</v>
      </c>
      <c r="AG153" s="217">
        <v>95037.142629999988</v>
      </c>
      <c r="AH153" s="217">
        <v>0</v>
      </c>
      <c r="AI153" s="217">
        <v>0</v>
      </c>
      <c r="AJ153" s="538">
        <v>2002144.2988500006</v>
      </c>
      <c r="AL153" s="64"/>
    </row>
    <row r="154" spans="1:38" x14ac:dyDescent="0.25">
      <c r="A154" s="85"/>
      <c r="B154" s="298"/>
      <c r="C154" s="468" t="s">
        <v>1830</v>
      </c>
      <c r="D154" s="94">
        <v>1900367.46798</v>
      </c>
      <c r="E154" s="94">
        <v>1574002.27018</v>
      </c>
      <c r="F154" s="94">
        <v>2841025.8595499997</v>
      </c>
      <c r="G154" s="94">
        <v>2225971.9124699999</v>
      </c>
      <c r="H154" s="94">
        <v>8541367.5101799984</v>
      </c>
      <c r="I154" s="94">
        <v>633320.96672000003</v>
      </c>
      <c r="J154" s="94">
        <v>1730263.55055</v>
      </c>
      <c r="K154" s="94">
        <v>218660.02100000001</v>
      </c>
      <c r="L154" s="94">
        <v>109787.96369</v>
      </c>
      <c r="M154" s="94">
        <v>66139.371959999989</v>
      </c>
      <c r="N154" s="94">
        <v>2059691.5979099998</v>
      </c>
      <c r="O154" s="94">
        <v>119494.77619999999</v>
      </c>
      <c r="P154" s="94">
        <v>351912.4116900001</v>
      </c>
      <c r="Q154" s="94">
        <v>10.826280000000001</v>
      </c>
      <c r="R154" s="94">
        <v>5289281.4859999986</v>
      </c>
      <c r="S154" s="94">
        <v>334010.51579000009</v>
      </c>
      <c r="T154" s="94">
        <v>58063.880989999998</v>
      </c>
      <c r="U154" s="94">
        <v>15482.552459999999</v>
      </c>
      <c r="V154" s="94">
        <v>5581.5761900000007</v>
      </c>
      <c r="W154" s="94">
        <v>90051.096049999993</v>
      </c>
      <c r="X154" s="94">
        <v>893.85298999999998</v>
      </c>
      <c r="Y154" s="94">
        <v>0</v>
      </c>
      <c r="Z154" s="94">
        <v>9703.1638000000003</v>
      </c>
      <c r="AA154" s="94">
        <v>0</v>
      </c>
      <c r="AB154" s="94">
        <v>18389.993459999998</v>
      </c>
      <c r="AC154" s="94">
        <v>0</v>
      </c>
      <c r="AD154" s="94">
        <v>532176.63172999991</v>
      </c>
      <c r="AE154" s="94">
        <v>14362825.627909999</v>
      </c>
      <c r="AF154" s="94">
        <v>2278351.6189100007</v>
      </c>
      <c r="AG154" s="94">
        <v>181508.91184000002</v>
      </c>
      <c r="AH154" s="94">
        <v>0</v>
      </c>
      <c r="AI154" s="94">
        <v>0</v>
      </c>
      <c r="AJ154" s="424">
        <v>11902965.097159998</v>
      </c>
    </row>
    <row r="155" spans="1:38" x14ac:dyDescent="0.25">
      <c r="A155" s="85"/>
      <c r="B155" s="296"/>
      <c r="C155" s="106" t="s">
        <v>1188</v>
      </c>
      <c r="D155" s="94">
        <v>1401643.74193</v>
      </c>
      <c r="E155" s="94">
        <v>1804554.9135899998</v>
      </c>
      <c r="F155" s="94">
        <v>2572578.1248300006</v>
      </c>
      <c r="G155" s="94">
        <v>1073723.4505</v>
      </c>
      <c r="H155" s="94">
        <v>6852500.2308499999</v>
      </c>
      <c r="I155" s="94">
        <v>532242.30755000003</v>
      </c>
      <c r="J155" s="94">
        <v>604036.06449000002</v>
      </c>
      <c r="K155" s="94">
        <v>0</v>
      </c>
      <c r="L155" s="94">
        <v>1846138.1539800002</v>
      </c>
      <c r="M155" s="94">
        <v>488330.82297999994</v>
      </c>
      <c r="N155" s="94">
        <v>318848.20832999999</v>
      </c>
      <c r="O155" s="94">
        <v>150623.79714000001</v>
      </c>
      <c r="P155" s="94">
        <v>158236.00356000004</v>
      </c>
      <c r="Q155" s="94">
        <v>305218.42779000005</v>
      </c>
      <c r="R155" s="94">
        <v>4403673.7858200008</v>
      </c>
      <c r="S155" s="94">
        <v>4126.6167800000003</v>
      </c>
      <c r="T155" s="94">
        <v>63138.511709999992</v>
      </c>
      <c r="U155" s="94">
        <v>8887.2423699999999</v>
      </c>
      <c r="V155" s="94">
        <v>21491.52821</v>
      </c>
      <c r="W155" s="94">
        <v>765.25122999999996</v>
      </c>
      <c r="X155" s="94">
        <v>13602.537899999999</v>
      </c>
      <c r="Y155" s="94">
        <v>4840.2188400000014</v>
      </c>
      <c r="Z155" s="94">
        <v>4624.0018500000006</v>
      </c>
      <c r="AA155" s="94">
        <v>0</v>
      </c>
      <c r="AB155" s="94">
        <v>54309.684870000005</v>
      </c>
      <c r="AC155" s="94">
        <v>0</v>
      </c>
      <c r="AD155" s="94">
        <v>175785.59375999996</v>
      </c>
      <c r="AE155" s="94">
        <v>11431959.610430002</v>
      </c>
      <c r="AF155" s="94">
        <v>318848.20832999999</v>
      </c>
      <c r="AG155" s="94">
        <v>2355960.5051700007</v>
      </c>
      <c r="AH155" s="94">
        <v>0</v>
      </c>
      <c r="AI155" s="94">
        <v>4840.2188400000014</v>
      </c>
      <c r="AJ155" s="424">
        <v>8752310.6780900005</v>
      </c>
    </row>
    <row r="156" spans="1:38" x14ac:dyDescent="0.25">
      <c r="A156" s="85"/>
      <c r="B156" s="296"/>
      <c r="C156" s="106" t="s">
        <v>1025</v>
      </c>
      <c r="D156" s="94">
        <v>203986.60846000002</v>
      </c>
      <c r="E156" s="94">
        <v>530659.00204000005</v>
      </c>
      <c r="F156" s="94">
        <v>746895.33528</v>
      </c>
      <c r="G156" s="94">
        <v>256755.66050000003</v>
      </c>
      <c r="H156" s="94">
        <v>1738296.6062799999</v>
      </c>
      <c r="I156" s="94">
        <v>48378.040329999996</v>
      </c>
      <c r="J156" s="94">
        <v>69799.925630000012</v>
      </c>
      <c r="K156" s="94">
        <v>0</v>
      </c>
      <c r="L156" s="94">
        <v>0</v>
      </c>
      <c r="M156" s="94">
        <v>91783.738769999996</v>
      </c>
      <c r="N156" s="94">
        <v>112376.08881</v>
      </c>
      <c r="O156" s="94">
        <v>36061.351639999993</v>
      </c>
      <c r="P156" s="94">
        <v>18468.821100000001</v>
      </c>
      <c r="Q156" s="94">
        <v>67.964110000000005</v>
      </c>
      <c r="R156" s="94">
        <v>376935.93038999999</v>
      </c>
      <c r="S156" s="94">
        <v>20484.425499999998</v>
      </c>
      <c r="T156" s="94">
        <v>1341.51593</v>
      </c>
      <c r="U156" s="94">
        <v>26.72221</v>
      </c>
      <c r="V156" s="94">
        <v>120.94920999999999</v>
      </c>
      <c r="W156" s="94">
        <v>168.03</v>
      </c>
      <c r="X156" s="94">
        <v>1E-3</v>
      </c>
      <c r="Y156" s="94">
        <v>0</v>
      </c>
      <c r="Z156" s="94">
        <v>1827.3770399999999</v>
      </c>
      <c r="AA156" s="94">
        <v>0</v>
      </c>
      <c r="AB156" s="94">
        <v>12021.495010000002</v>
      </c>
      <c r="AC156" s="94">
        <v>0</v>
      </c>
      <c r="AD156" s="94">
        <v>35990.515899999999</v>
      </c>
      <c r="AE156" s="94">
        <v>2151223.0525700003</v>
      </c>
      <c r="AF156" s="94">
        <v>112376.08881</v>
      </c>
      <c r="AG156" s="94">
        <v>91904.687979999988</v>
      </c>
      <c r="AH156" s="94">
        <v>0</v>
      </c>
      <c r="AI156" s="94">
        <v>0</v>
      </c>
      <c r="AJ156" s="424">
        <v>1946942.2757800005</v>
      </c>
    </row>
    <row r="157" spans="1:38" x14ac:dyDescent="0.25">
      <c r="A157" s="85"/>
      <c r="B157" s="296"/>
      <c r="C157" s="106" t="s">
        <v>1831</v>
      </c>
      <c r="D157" s="94">
        <v>205021.53043999997</v>
      </c>
      <c r="E157" s="94">
        <v>11446.832319999998</v>
      </c>
      <c r="F157" s="94">
        <v>1214891.3107</v>
      </c>
      <c r="G157" s="94">
        <v>19331.865970000003</v>
      </c>
      <c r="H157" s="94">
        <v>1450691.5394300001</v>
      </c>
      <c r="I157" s="94">
        <v>6118.8669499999996</v>
      </c>
      <c r="J157" s="94">
        <v>0</v>
      </c>
      <c r="K157" s="94">
        <v>0</v>
      </c>
      <c r="L157" s="94">
        <v>0</v>
      </c>
      <c r="M157" s="94">
        <v>1.7000000000000001E-2</v>
      </c>
      <c r="N157" s="94">
        <v>3219.4489000000003</v>
      </c>
      <c r="O157" s="94">
        <v>62854.743900000001</v>
      </c>
      <c r="P157" s="94">
        <v>5997.0461500000001</v>
      </c>
      <c r="Q157" s="94">
        <v>282269.23159999994</v>
      </c>
      <c r="R157" s="94">
        <v>360459.35449999996</v>
      </c>
      <c r="S157" s="94">
        <v>70210.180169999992</v>
      </c>
      <c r="T157" s="94">
        <v>190.37083000000001</v>
      </c>
      <c r="U157" s="94">
        <v>7025.5519899999999</v>
      </c>
      <c r="V157" s="94">
        <v>1546.8931500000001</v>
      </c>
      <c r="W157" s="94">
        <v>8788.8888299999999</v>
      </c>
      <c r="X157" s="94">
        <v>741.30239000000006</v>
      </c>
      <c r="Y157" s="94">
        <v>64319.351939999993</v>
      </c>
      <c r="Z157" s="94">
        <v>106.72944999999999</v>
      </c>
      <c r="AA157" s="94">
        <v>80220.609039999996</v>
      </c>
      <c r="AB157" s="94">
        <v>74945.446920000002</v>
      </c>
      <c r="AC157" s="94">
        <v>82607.684670000002</v>
      </c>
      <c r="AD157" s="94">
        <v>390703.00938</v>
      </c>
      <c r="AE157" s="94">
        <v>2201853.9033099995</v>
      </c>
      <c r="AF157" s="94">
        <v>3219.4489000000003</v>
      </c>
      <c r="AG157" s="94">
        <v>1546.9101500000002</v>
      </c>
      <c r="AH157" s="94">
        <v>0</v>
      </c>
      <c r="AI157" s="94">
        <v>227147.64565000002</v>
      </c>
      <c r="AJ157" s="424">
        <v>1969939.89861</v>
      </c>
    </row>
    <row r="158" spans="1:38" x14ac:dyDescent="0.25">
      <c r="A158" s="85"/>
      <c r="B158" s="296"/>
      <c r="C158" s="106" t="s">
        <v>1832</v>
      </c>
      <c r="D158" s="94">
        <v>0</v>
      </c>
      <c r="E158" s="94">
        <v>49021.718430000008</v>
      </c>
      <c r="F158" s="239">
        <v>6180.3046399999994</v>
      </c>
      <c r="G158" s="94">
        <v>0</v>
      </c>
      <c r="H158" s="94">
        <v>55202.023070000003</v>
      </c>
      <c r="I158" s="94">
        <v>0</v>
      </c>
      <c r="J158" s="94">
        <v>0</v>
      </c>
      <c r="K158" s="94">
        <v>0</v>
      </c>
      <c r="L158" s="94">
        <v>0</v>
      </c>
      <c r="M158" s="94">
        <v>3132.4546499999997</v>
      </c>
      <c r="N158" s="94">
        <v>417.45220999999998</v>
      </c>
      <c r="O158" s="94">
        <v>0</v>
      </c>
      <c r="P158" s="94">
        <v>0</v>
      </c>
      <c r="Q158" s="94">
        <v>0</v>
      </c>
      <c r="R158" s="94">
        <v>3549.9068599999996</v>
      </c>
      <c r="S158" s="94">
        <v>0</v>
      </c>
      <c r="T158" s="94">
        <v>0</v>
      </c>
      <c r="U158" s="94">
        <v>0</v>
      </c>
      <c r="V158" s="94">
        <v>0</v>
      </c>
      <c r="W158" s="94">
        <v>0</v>
      </c>
      <c r="X158" s="94">
        <v>0</v>
      </c>
      <c r="Y158" s="94">
        <v>0</v>
      </c>
      <c r="Z158" s="94">
        <v>0</v>
      </c>
      <c r="AA158" s="94">
        <v>0</v>
      </c>
      <c r="AB158" s="94">
        <v>0</v>
      </c>
      <c r="AC158" s="94">
        <v>0</v>
      </c>
      <c r="AD158" s="94">
        <v>0</v>
      </c>
      <c r="AE158" s="94">
        <v>58751.929930000006</v>
      </c>
      <c r="AF158" s="94">
        <v>417.45220999999998</v>
      </c>
      <c r="AG158" s="94">
        <v>3132.4546499999997</v>
      </c>
      <c r="AH158" s="94">
        <v>0</v>
      </c>
      <c r="AI158" s="94">
        <v>0</v>
      </c>
      <c r="AJ158" s="424">
        <v>55202.023070000003</v>
      </c>
    </row>
    <row r="159" spans="1:38" x14ac:dyDescent="0.25">
      <c r="A159" s="85"/>
      <c r="B159" s="296"/>
      <c r="C159" s="106" t="s">
        <v>565</v>
      </c>
      <c r="D159" s="94">
        <v>2730.88132</v>
      </c>
      <c r="E159" s="94">
        <v>346897.31413000001</v>
      </c>
      <c r="F159" s="94">
        <v>15305.02456</v>
      </c>
      <c r="G159" s="94">
        <v>588.46823999999992</v>
      </c>
      <c r="H159" s="94">
        <v>365521.68825000001</v>
      </c>
      <c r="I159" s="94">
        <v>0</v>
      </c>
      <c r="J159" s="94">
        <v>3752.3604599999999</v>
      </c>
      <c r="K159" s="94">
        <v>0</v>
      </c>
      <c r="L159" s="94">
        <v>0</v>
      </c>
      <c r="M159" s="94">
        <v>0</v>
      </c>
      <c r="N159" s="94">
        <v>0</v>
      </c>
      <c r="O159" s="94">
        <v>234.23077999999998</v>
      </c>
      <c r="P159" s="94">
        <v>2831.69157</v>
      </c>
      <c r="Q159" s="94">
        <v>0</v>
      </c>
      <c r="R159" s="94">
        <v>6818.2828099999997</v>
      </c>
      <c r="S159" s="94">
        <v>201.23177000000001</v>
      </c>
      <c r="T159" s="94">
        <v>0</v>
      </c>
      <c r="U159" s="94">
        <v>0</v>
      </c>
      <c r="V159" s="94">
        <v>0</v>
      </c>
      <c r="W159" s="94">
        <v>0</v>
      </c>
      <c r="X159" s="94">
        <v>0</v>
      </c>
      <c r="Y159" s="94">
        <v>0</v>
      </c>
      <c r="Z159" s="94">
        <v>0</v>
      </c>
      <c r="AA159" s="94">
        <v>0</v>
      </c>
      <c r="AB159" s="94">
        <v>0</v>
      </c>
      <c r="AC159" s="94">
        <v>0</v>
      </c>
      <c r="AD159" s="94">
        <v>201.23177000000001</v>
      </c>
      <c r="AE159" s="94">
        <v>372541.20283000008</v>
      </c>
      <c r="AF159" s="94">
        <v>0</v>
      </c>
      <c r="AG159" s="94">
        <v>0</v>
      </c>
      <c r="AH159" s="94">
        <v>0</v>
      </c>
      <c r="AI159" s="94">
        <v>0</v>
      </c>
      <c r="AJ159" s="424">
        <v>372541.20283000008</v>
      </c>
      <c r="AL159" s="328"/>
    </row>
    <row r="160" spans="1:38" x14ac:dyDescent="0.25">
      <c r="A160" s="85"/>
      <c r="B160" s="296"/>
      <c r="C160" s="106" t="s">
        <v>1026</v>
      </c>
      <c r="D160" s="94">
        <v>0</v>
      </c>
      <c r="E160" s="94">
        <v>0</v>
      </c>
      <c r="F160" s="94">
        <v>0</v>
      </c>
      <c r="G160" s="94">
        <v>0</v>
      </c>
      <c r="H160" s="94">
        <v>0</v>
      </c>
      <c r="I160" s="94">
        <v>0</v>
      </c>
      <c r="J160" s="94">
        <v>0</v>
      </c>
      <c r="K160" s="94">
        <v>0</v>
      </c>
      <c r="L160" s="94">
        <v>0</v>
      </c>
      <c r="M160" s="94">
        <v>0</v>
      </c>
      <c r="N160" s="94">
        <v>0</v>
      </c>
      <c r="O160" s="94">
        <v>0</v>
      </c>
      <c r="P160" s="94">
        <v>0</v>
      </c>
      <c r="Q160" s="94">
        <v>0</v>
      </c>
      <c r="R160" s="94">
        <v>0</v>
      </c>
      <c r="S160" s="94">
        <v>0</v>
      </c>
      <c r="T160" s="94">
        <v>0</v>
      </c>
      <c r="U160" s="94">
        <v>0</v>
      </c>
      <c r="V160" s="94">
        <v>0</v>
      </c>
      <c r="W160" s="94">
        <v>0</v>
      </c>
      <c r="X160" s="94">
        <v>0</v>
      </c>
      <c r="Y160" s="94">
        <v>0</v>
      </c>
      <c r="Z160" s="94">
        <v>0</v>
      </c>
      <c r="AA160" s="94">
        <v>0</v>
      </c>
      <c r="AB160" s="94">
        <v>0</v>
      </c>
      <c r="AC160" s="94">
        <v>0</v>
      </c>
      <c r="AD160" s="94">
        <v>0</v>
      </c>
      <c r="AE160" s="94">
        <v>0</v>
      </c>
      <c r="AF160" s="94">
        <v>0</v>
      </c>
      <c r="AG160" s="94">
        <v>0</v>
      </c>
      <c r="AH160" s="94">
        <v>0</v>
      </c>
      <c r="AI160" s="94">
        <v>0</v>
      </c>
      <c r="AJ160" s="424">
        <v>0</v>
      </c>
    </row>
    <row r="161" spans="1:38" s="14" customFormat="1" x14ac:dyDescent="0.25">
      <c r="A161" s="90"/>
      <c r="B161" s="299"/>
      <c r="C161" s="27" t="s">
        <v>1288</v>
      </c>
      <c r="D161" s="110">
        <v>3713750.2301300005</v>
      </c>
      <c r="E161" s="110">
        <v>4316582.0506899999</v>
      </c>
      <c r="F161" s="110">
        <v>7396875.9595599994</v>
      </c>
      <c r="G161" s="110">
        <v>3576371.3576799999</v>
      </c>
      <c r="H161" s="110">
        <v>19003579.598060001</v>
      </c>
      <c r="I161" s="110">
        <v>1220060.1815499999</v>
      </c>
      <c r="J161" s="110">
        <v>2407851.9011300006</v>
      </c>
      <c r="K161" s="110">
        <v>218660.02100000001</v>
      </c>
      <c r="L161" s="110">
        <v>1955926.1176700003</v>
      </c>
      <c r="M161" s="110">
        <v>649386.40536000009</v>
      </c>
      <c r="N161" s="110">
        <v>2494552.7961599994</v>
      </c>
      <c r="O161" s="110">
        <v>369268.89966</v>
      </c>
      <c r="P161" s="110">
        <v>537445.97407000011</v>
      </c>
      <c r="Q161" s="110">
        <v>587566.44977999991</v>
      </c>
      <c r="R161" s="110">
        <v>10440718.746379998</v>
      </c>
      <c r="S161" s="110">
        <v>429032.97001000005</v>
      </c>
      <c r="T161" s="110">
        <v>122734.27945999999</v>
      </c>
      <c r="U161" s="110">
        <v>31422.069029999999</v>
      </c>
      <c r="V161" s="110">
        <v>28740.946760000006</v>
      </c>
      <c r="W161" s="110">
        <v>99773.266109999997</v>
      </c>
      <c r="X161" s="110">
        <v>15237.69428</v>
      </c>
      <c r="Y161" s="110">
        <v>69159.570779999995</v>
      </c>
      <c r="Z161" s="110">
        <v>16261.272140000001</v>
      </c>
      <c r="AA161" s="110">
        <v>80220.609039999996</v>
      </c>
      <c r="AB161" s="110">
        <v>159666.62026000003</v>
      </c>
      <c r="AC161" s="110">
        <v>82607.684670000002</v>
      </c>
      <c r="AD161" s="110">
        <v>1134856.9825399998</v>
      </c>
      <c r="AE161" s="110">
        <v>30579155.326980002</v>
      </c>
      <c r="AF161" s="110">
        <v>2713212.8171600001</v>
      </c>
      <c r="AG161" s="110">
        <v>2634053.4697900005</v>
      </c>
      <c r="AH161" s="110">
        <v>0</v>
      </c>
      <c r="AI161" s="110">
        <v>231987.86449000001</v>
      </c>
      <c r="AJ161" s="539">
        <v>24999901.17554</v>
      </c>
      <c r="AL161" s="64"/>
    </row>
    <row r="162" spans="1:38" x14ac:dyDescent="0.25"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17"/>
      <c r="AI162" s="94"/>
      <c r="AJ162" s="117"/>
    </row>
    <row r="163" spans="1:38" s="14" customFormat="1" x14ac:dyDescent="0.25">
      <c r="A163" s="84"/>
      <c r="C163" s="14" t="s">
        <v>548</v>
      </c>
      <c r="D163" s="102">
        <v>0</v>
      </c>
      <c r="E163" s="102">
        <v>0</v>
      </c>
      <c r="F163" s="222">
        <v>0</v>
      </c>
      <c r="G163" s="222">
        <v>0</v>
      </c>
      <c r="H163" s="102">
        <v>0</v>
      </c>
      <c r="I163" s="102">
        <v>0</v>
      </c>
      <c r="J163" s="102">
        <v>0</v>
      </c>
      <c r="K163" s="222">
        <v>0</v>
      </c>
      <c r="L163" s="222">
        <v>0</v>
      </c>
      <c r="M163" s="222">
        <v>0</v>
      </c>
      <c r="N163" s="222">
        <v>0</v>
      </c>
      <c r="O163" s="222">
        <v>0</v>
      </c>
      <c r="P163" s="222">
        <v>0</v>
      </c>
      <c r="Q163" s="222">
        <v>0</v>
      </c>
      <c r="R163" s="222">
        <v>0</v>
      </c>
      <c r="S163" s="222">
        <v>0</v>
      </c>
      <c r="T163" s="222">
        <v>0</v>
      </c>
      <c r="U163" s="222">
        <v>0</v>
      </c>
      <c r="V163" s="222">
        <v>0</v>
      </c>
      <c r="W163" s="222">
        <v>0</v>
      </c>
      <c r="X163" s="222">
        <v>0</v>
      </c>
      <c r="Y163" s="222">
        <v>0</v>
      </c>
      <c r="Z163" s="222">
        <v>0</v>
      </c>
      <c r="AA163" s="222">
        <v>0</v>
      </c>
      <c r="AB163" s="222">
        <v>0</v>
      </c>
      <c r="AC163" s="222">
        <v>0</v>
      </c>
      <c r="AD163" s="222">
        <v>0</v>
      </c>
      <c r="AE163" s="102">
        <v>0</v>
      </c>
      <c r="AF163" s="222">
        <v>0</v>
      </c>
      <c r="AG163" s="222">
        <v>0</v>
      </c>
      <c r="AH163" s="222">
        <v>0</v>
      </c>
      <c r="AI163" s="502">
        <v>0</v>
      </c>
      <c r="AJ163" s="222">
        <v>0</v>
      </c>
      <c r="AL163" s="64"/>
    </row>
    <row r="164" spans="1:38" x14ac:dyDescent="0.25"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7"/>
      <c r="AI164" s="94"/>
      <c r="AJ164" s="117"/>
    </row>
    <row r="166" spans="1:38" s="226" customFormat="1" x14ac:dyDescent="0.3">
      <c r="C166" s="300" t="s">
        <v>503</v>
      </c>
      <c r="D166" s="227"/>
      <c r="E166" s="396"/>
      <c r="H166" s="396"/>
      <c r="I166" s="396"/>
      <c r="J166" s="396"/>
      <c r="AL166" s="333"/>
    </row>
    <row r="167" spans="1:38" x14ac:dyDescent="0.25">
      <c r="B167" s="94" t="s">
        <v>1201</v>
      </c>
      <c r="C167" s="106" t="s">
        <v>1191</v>
      </c>
      <c r="D167" s="94">
        <v>62851.044460000005</v>
      </c>
      <c r="E167" s="94">
        <v>107565.04865</v>
      </c>
      <c r="F167" s="94">
        <v>451853.90384000004</v>
      </c>
      <c r="G167" s="94">
        <v>60503.254920000007</v>
      </c>
      <c r="H167" s="94">
        <v>682773.25187000004</v>
      </c>
      <c r="I167" s="94">
        <v>29198.730210000002</v>
      </c>
      <c r="J167" s="94">
        <v>65812.622929999998</v>
      </c>
      <c r="K167" s="94">
        <v>16850.682000000001</v>
      </c>
      <c r="L167" s="94">
        <v>5409.67623</v>
      </c>
      <c r="M167" s="94">
        <v>25698.69688</v>
      </c>
      <c r="N167" s="94">
        <v>73583.175870000006</v>
      </c>
      <c r="O167" s="94">
        <v>14696.743559999999</v>
      </c>
      <c r="P167" s="94">
        <v>5787.3271999999997</v>
      </c>
      <c r="Q167" s="94">
        <v>0.13103000000000001</v>
      </c>
      <c r="R167" s="94">
        <v>237037.78590999998</v>
      </c>
      <c r="S167" s="94">
        <v>6639.2135100000005</v>
      </c>
      <c r="T167" s="94">
        <v>751.22303999999997</v>
      </c>
      <c r="U167" s="94">
        <v>214.91826</v>
      </c>
      <c r="V167" s="94">
        <v>185.24611999999999</v>
      </c>
      <c r="W167" s="94">
        <v>1371.54153</v>
      </c>
      <c r="X167" s="94">
        <v>24.73113</v>
      </c>
      <c r="Y167" s="94">
        <v>0</v>
      </c>
      <c r="Z167" s="94">
        <v>292.20813999999996</v>
      </c>
      <c r="AA167" s="94">
        <v>0</v>
      </c>
      <c r="AB167" s="94">
        <v>449.52021000000002</v>
      </c>
      <c r="AC167" s="94">
        <v>0</v>
      </c>
      <c r="AD167" s="94">
        <v>9928.6019400000005</v>
      </c>
      <c r="AE167" s="94">
        <v>929739.63971999986</v>
      </c>
      <c r="AF167" s="94">
        <v>90433.857870000007</v>
      </c>
      <c r="AG167" s="94">
        <v>31293.619229999997</v>
      </c>
      <c r="AH167" s="94">
        <v>0</v>
      </c>
      <c r="AI167" s="94">
        <v>0</v>
      </c>
      <c r="AJ167" s="424">
        <v>808012.16262000008</v>
      </c>
      <c r="AK167" s="84">
        <v>0</v>
      </c>
      <c r="AL167" s="328"/>
    </row>
    <row r="168" spans="1:38" x14ac:dyDescent="0.25">
      <c r="B168" s="94" t="s">
        <v>1200</v>
      </c>
      <c r="C168" s="106" t="s">
        <v>1192</v>
      </c>
      <c r="D168" s="94">
        <v>74883.179479999992</v>
      </c>
      <c r="E168" s="94">
        <v>79832.094289999994</v>
      </c>
      <c r="F168" s="94">
        <v>146201.05387999999</v>
      </c>
      <c r="G168" s="94">
        <v>82423.931629999992</v>
      </c>
      <c r="H168" s="94">
        <v>383340.25928</v>
      </c>
      <c r="I168" s="94">
        <v>50867.911780000002</v>
      </c>
      <c r="J168" s="94">
        <v>23521.475559999999</v>
      </c>
      <c r="K168" s="94">
        <v>0</v>
      </c>
      <c r="L168" s="94">
        <v>212327.10162999999</v>
      </c>
      <c r="M168" s="94">
        <v>19554.490040000001</v>
      </c>
      <c r="N168" s="94">
        <v>29111.605520000001</v>
      </c>
      <c r="O168" s="94">
        <v>14377.920459999998</v>
      </c>
      <c r="P168" s="94">
        <v>4313.3321500000002</v>
      </c>
      <c r="Q168" s="94">
        <v>27907.292860000001</v>
      </c>
      <c r="R168" s="94">
        <v>381981.12999999995</v>
      </c>
      <c r="S168" s="94">
        <v>118.79088999999999</v>
      </c>
      <c r="T168" s="94">
        <v>3191.5270299999997</v>
      </c>
      <c r="U168" s="94">
        <v>707.51007000000004</v>
      </c>
      <c r="V168" s="94">
        <v>1971.4472699999999</v>
      </c>
      <c r="W168" s="94">
        <v>34.315759999999997</v>
      </c>
      <c r="X168" s="94">
        <v>933.33865000000003</v>
      </c>
      <c r="Y168" s="94">
        <v>240.88247000000001</v>
      </c>
      <c r="Z168" s="94">
        <v>414.98878999999999</v>
      </c>
      <c r="AA168" s="94">
        <v>0</v>
      </c>
      <c r="AB168" s="94">
        <v>3249.6145999999999</v>
      </c>
      <c r="AC168" s="94">
        <v>0</v>
      </c>
      <c r="AD168" s="94">
        <v>10862.415530000002</v>
      </c>
      <c r="AE168" s="94">
        <v>776183.80480999989</v>
      </c>
      <c r="AF168" s="94">
        <v>29111.605520000001</v>
      </c>
      <c r="AG168" s="94">
        <v>233853.03894</v>
      </c>
      <c r="AH168" s="94">
        <v>0</v>
      </c>
      <c r="AI168" s="94">
        <v>240.88247000000001</v>
      </c>
      <c r="AJ168" s="424">
        <v>512978.27788000007</v>
      </c>
      <c r="AL168" s="328"/>
    </row>
    <row r="169" spans="1:38" x14ac:dyDescent="0.25">
      <c r="B169" s="296" t="s">
        <v>1878</v>
      </c>
      <c r="C169" s="106" t="s">
        <v>1193</v>
      </c>
      <c r="D169" s="94">
        <v>11544.67416</v>
      </c>
      <c r="E169" s="94">
        <v>22210.501620000003</v>
      </c>
      <c r="F169" s="94">
        <v>37673.605130000004</v>
      </c>
      <c r="G169" s="94">
        <v>11584.16246</v>
      </c>
      <c r="H169" s="94">
        <v>83012.943369999994</v>
      </c>
      <c r="I169" s="94">
        <v>1599.0258799999999</v>
      </c>
      <c r="J169" s="94">
        <v>2144.0525299999999</v>
      </c>
      <c r="K169" s="94">
        <v>0</v>
      </c>
      <c r="L169" s="94">
        <v>0</v>
      </c>
      <c r="M169" s="94">
        <v>4660.85448</v>
      </c>
      <c r="N169" s="94">
        <v>4827.06502</v>
      </c>
      <c r="O169" s="94">
        <v>1150.78538</v>
      </c>
      <c r="P169" s="94">
        <v>396.44130999999999</v>
      </c>
      <c r="Q169" s="94">
        <v>34.564419999999998</v>
      </c>
      <c r="R169" s="94">
        <v>14812.789020000002</v>
      </c>
      <c r="S169" s="94">
        <v>353.55359000000004</v>
      </c>
      <c r="T169" s="94">
        <v>16.846</v>
      </c>
      <c r="U169" s="94">
        <v>0.26722000000000001</v>
      </c>
      <c r="V169" s="94">
        <v>7.5356899999999998</v>
      </c>
      <c r="W169" s="94">
        <v>2.3408100000000003</v>
      </c>
      <c r="X169" s="94">
        <v>1E-3</v>
      </c>
      <c r="Y169" s="94">
        <v>0</v>
      </c>
      <c r="Z169" s="94">
        <v>63.492079999999994</v>
      </c>
      <c r="AA169" s="94">
        <v>0</v>
      </c>
      <c r="AB169" s="94">
        <v>442.28032999999994</v>
      </c>
      <c r="AC169" s="94">
        <v>0</v>
      </c>
      <c r="AD169" s="94">
        <v>886.31671999999992</v>
      </c>
      <c r="AE169" s="94">
        <v>98712.049110000007</v>
      </c>
      <c r="AF169" s="94">
        <v>4827.06502</v>
      </c>
      <c r="AG169" s="94">
        <v>4668.3901700000006</v>
      </c>
      <c r="AH169" s="94">
        <v>0</v>
      </c>
      <c r="AI169" s="94">
        <v>0</v>
      </c>
      <c r="AJ169" s="424">
        <v>89216.593919999985</v>
      </c>
      <c r="AL169" s="328"/>
    </row>
    <row r="170" spans="1:38" x14ac:dyDescent="0.25">
      <c r="B170" s="296" t="s">
        <v>1201</v>
      </c>
      <c r="C170" s="106" t="s">
        <v>1833</v>
      </c>
      <c r="D170" s="94">
        <v>62851.044460000005</v>
      </c>
      <c r="E170" s="94">
        <v>107565.04865</v>
      </c>
      <c r="F170" s="94">
        <v>451853.90384000004</v>
      </c>
      <c r="G170" s="94">
        <v>60503.254920000007</v>
      </c>
      <c r="H170" s="94">
        <v>682773.25187000004</v>
      </c>
      <c r="I170" s="94">
        <v>29198.730210000002</v>
      </c>
      <c r="J170" s="94">
        <v>65812.622929999998</v>
      </c>
      <c r="K170" s="94">
        <v>16850.682000000001</v>
      </c>
      <c r="L170" s="94">
        <v>5409.67623</v>
      </c>
      <c r="M170" s="94">
        <v>25698.69688</v>
      </c>
      <c r="N170" s="94">
        <v>73583.175870000006</v>
      </c>
      <c r="O170" s="94">
        <v>14696.743559999999</v>
      </c>
      <c r="P170" s="94">
        <v>5787.3271999999997</v>
      </c>
      <c r="Q170" s="94">
        <v>0.13103000000000001</v>
      </c>
      <c r="R170" s="94">
        <v>237037.78590999998</v>
      </c>
      <c r="S170" s="94">
        <v>6639.2135100000005</v>
      </c>
      <c r="T170" s="94">
        <v>751.22303999999997</v>
      </c>
      <c r="U170" s="94">
        <v>214.91826</v>
      </c>
      <c r="V170" s="94">
        <v>185.24611999999999</v>
      </c>
      <c r="W170" s="94">
        <v>1371.54153</v>
      </c>
      <c r="X170" s="94">
        <v>24.73113</v>
      </c>
      <c r="Y170" s="94">
        <v>0</v>
      </c>
      <c r="Z170" s="94">
        <v>292.20813999999996</v>
      </c>
      <c r="AA170" s="94">
        <v>0</v>
      </c>
      <c r="AB170" s="94">
        <v>449.52021000000002</v>
      </c>
      <c r="AC170" s="94">
        <v>0</v>
      </c>
      <c r="AD170" s="94">
        <v>9928.6019400000005</v>
      </c>
      <c r="AE170" s="94">
        <v>929739.63971999986</v>
      </c>
      <c r="AF170" s="94">
        <v>90433.857870000007</v>
      </c>
      <c r="AG170" s="94">
        <v>31293.619229999997</v>
      </c>
      <c r="AH170" s="94">
        <v>0</v>
      </c>
      <c r="AI170" s="94">
        <v>0</v>
      </c>
      <c r="AJ170" s="424">
        <v>808012.16262000008</v>
      </c>
      <c r="AL170" s="328"/>
    </row>
    <row r="171" spans="1:38" x14ac:dyDescent="0.25">
      <c r="B171" s="296" t="s">
        <v>1200</v>
      </c>
      <c r="C171" s="106" t="s">
        <v>1192</v>
      </c>
      <c r="D171" s="94">
        <v>74883.179479999992</v>
      </c>
      <c r="E171" s="94">
        <v>79832.094289999994</v>
      </c>
      <c r="F171" s="94">
        <v>146201.05387999999</v>
      </c>
      <c r="G171" s="94">
        <v>82423.931629999992</v>
      </c>
      <c r="H171" s="94">
        <v>383340.25928</v>
      </c>
      <c r="I171" s="94">
        <v>50867.911780000002</v>
      </c>
      <c r="J171" s="94">
        <v>23521.475559999999</v>
      </c>
      <c r="K171" s="94">
        <v>0</v>
      </c>
      <c r="L171" s="94">
        <v>212327.10162999999</v>
      </c>
      <c r="M171" s="94">
        <v>19554.490040000001</v>
      </c>
      <c r="N171" s="94">
        <v>29111.605520000001</v>
      </c>
      <c r="O171" s="94">
        <v>14377.920459999998</v>
      </c>
      <c r="P171" s="94">
        <v>4313.3321500000002</v>
      </c>
      <c r="Q171" s="94">
        <v>27907.292860000001</v>
      </c>
      <c r="R171" s="94">
        <v>381981.12999999995</v>
      </c>
      <c r="S171" s="94">
        <v>118.79088999999999</v>
      </c>
      <c r="T171" s="94">
        <v>3191.5270299999997</v>
      </c>
      <c r="U171" s="94">
        <v>707.51007000000004</v>
      </c>
      <c r="V171" s="94">
        <v>1971.4472699999999</v>
      </c>
      <c r="W171" s="94">
        <v>34.315759999999997</v>
      </c>
      <c r="X171" s="94">
        <v>933.33865000000003</v>
      </c>
      <c r="Y171" s="94">
        <v>240.88247000000001</v>
      </c>
      <c r="Z171" s="94">
        <v>414.98878999999999</v>
      </c>
      <c r="AA171" s="94">
        <v>0</v>
      </c>
      <c r="AB171" s="94">
        <v>3249.6145999999999</v>
      </c>
      <c r="AC171" s="94">
        <v>0</v>
      </c>
      <c r="AD171" s="94">
        <v>10862.415530000002</v>
      </c>
      <c r="AE171" s="94">
        <v>776183.80480999989</v>
      </c>
      <c r="AF171" s="94">
        <v>29111.605520000001</v>
      </c>
      <c r="AG171" s="94">
        <v>233853.03894</v>
      </c>
      <c r="AH171" s="94">
        <v>0</v>
      </c>
      <c r="AI171" s="94">
        <v>240.88247000000001</v>
      </c>
      <c r="AJ171" s="424">
        <v>512978.27788000007</v>
      </c>
      <c r="AL171" s="328"/>
    </row>
    <row r="172" spans="1:38" x14ac:dyDescent="0.25">
      <c r="B172" s="296" t="s">
        <v>1199</v>
      </c>
      <c r="C172" s="106" t="s">
        <v>1194</v>
      </c>
      <c r="D172" s="94">
        <v>7542.1088400000008</v>
      </c>
      <c r="E172" s="94">
        <v>17491.208040000001</v>
      </c>
      <c r="F172" s="94">
        <v>37611.802110000004</v>
      </c>
      <c r="G172" s="94">
        <v>11584.16246</v>
      </c>
      <c r="H172" s="94">
        <v>74229.281449999995</v>
      </c>
      <c r="I172" s="94">
        <v>1599.0258799999999</v>
      </c>
      <c r="J172" s="94">
        <v>2144.0525299999999</v>
      </c>
      <c r="K172" s="94">
        <v>0</v>
      </c>
      <c r="L172" s="94">
        <v>0</v>
      </c>
      <c r="M172" s="94">
        <v>4598.8636699999997</v>
      </c>
      <c r="N172" s="94">
        <v>4821.5611900000004</v>
      </c>
      <c r="O172" s="94">
        <v>1150.78538</v>
      </c>
      <c r="P172" s="94">
        <v>396.44130999999999</v>
      </c>
      <c r="Q172" s="94">
        <v>34.564419999999998</v>
      </c>
      <c r="R172" s="94">
        <v>14745.294380000001</v>
      </c>
      <c r="S172" s="94">
        <v>353.55359000000004</v>
      </c>
      <c r="T172" s="94">
        <v>16.846</v>
      </c>
      <c r="U172" s="94">
        <v>0.26722000000000001</v>
      </c>
      <c r="V172" s="94">
        <v>7.5356899999999998</v>
      </c>
      <c r="W172" s="94">
        <v>2.3408100000000003</v>
      </c>
      <c r="X172" s="94">
        <v>1E-3</v>
      </c>
      <c r="Y172" s="94">
        <v>0</v>
      </c>
      <c r="Z172" s="94">
        <v>63.492079999999994</v>
      </c>
      <c r="AA172" s="94">
        <v>0</v>
      </c>
      <c r="AB172" s="94">
        <v>442.28032999999994</v>
      </c>
      <c r="AC172" s="94">
        <v>0</v>
      </c>
      <c r="AD172" s="94">
        <v>886.31671999999992</v>
      </c>
      <c r="AE172" s="94">
        <v>89860.892550000004</v>
      </c>
      <c r="AF172" s="94">
        <v>4821.5611900000004</v>
      </c>
      <c r="AG172" s="94">
        <v>4606.3993600000003</v>
      </c>
      <c r="AH172" s="94">
        <v>0</v>
      </c>
      <c r="AI172" s="94">
        <v>0</v>
      </c>
      <c r="AJ172" s="424">
        <v>80432.931999999986</v>
      </c>
      <c r="AL172" s="328"/>
    </row>
    <row r="173" spans="1:38" x14ac:dyDescent="0.25">
      <c r="B173" s="296" t="s">
        <v>1203</v>
      </c>
      <c r="C173" s="106" t="s">
        <v>1834</v>
      </c>
      <c r="D173" s="94">
        <v>8964.8259799999996</v>
      </c>
      <c r="E173" s="94">
        <v>1335.91984</v>
      </c>
      <c r="F173" s="94">
        <v>50680.058080000003</v>
      </c>
      <c r="G173" s="94">
        <v>1787.74071</v>
      </c>
      <c r="H173" s="94">
        <v>62768.544610000004</v>
      </c>
      <c r="I173" s="94">
        <v>452.16595999999998</v>
      </c>
      <c r="J173" s="94">
        <v>0</v>
      </c>
      <c r="K173" s="94">
        <v>0</v>
      </c>
      <c r="L173" s="94">
        <v>0</v>
      </c>
      <c r="M173" s="94">
        <v>1.7000000000000001E-2</v>
      </c>
      <c r="N173" s="94">
        <v>176.28846999999999</v>
      </c>
      <c r="O173" s="94">
        <v>4276.9896799999997</v>
      </c>
      <c r="P173" s="94">
        <v>224.36082999999999</v>
      </c>
      <c r="Q173" s="94">
        <v>31267.609139999997</v>
      </c>
      <c r="R173" s="94">
        <v>36397.431079999995</v>
      </c>
      <c r="S173" s="94">
        <v>1898.0532500000002</v>
      </c>
      <c r="T173" s="94">
        <v>2.2848099999999998</v>
      </c>
      <c r="U173" s="94">
        <v>1239.8465200000001</v>
      </c>
      <c r="V173" s="94">
        <v>92.656900000000007</v>
      </c>
      <c r="W173" s="94">
        <v>488.95616000000001</v>
      </c>
      <c r="X173" s="94">
        <v>214.34386000000001</v>
      </c>
      <c r="Y173" s="94">
        <v>2124.3641399999997</v>
      </c>
      <c r="Z173" s="94">
        <v>26.372999999999998</v>
      </c>
      <c r="AA173" s="94">
        <v>6511.2233799999985</v>
      </c>
      <c r="AB173" s="94">
        <v>7307.4591299999993</v>
      </c>
      <c r="AC173" s="94">
        <v>5364.9433799999997</v>
      </c>
      <c r="AD173" s="94">
        <v>25270.504530000002</v>
      </c>
      <c r="AE173" s="94">
        <v>124436.48022</v>
      </c>
      <c r="AF173" s="94">
        <v>176.28846999999999</v>
      </c>
      <c r="AG173" s="94">
        <v>92.673900000000003</v>
      </c>
      <c r="AH173" s="94">
        <v>0</v>
      </c>
      <c r="AI173" s="94">
        <v>14000.530899999998</v>
      </c>
      <c r="AJ173" s="424">
        <v>110166.98694999999</v>
      </c>
      <c r="AL173" s="328"/>
    </row>
    <row r="174" spans="1:38" x14ac:dyDescent="0.25">
      <c r="B174" s="296" t="s">
        <v>1198</v>
      </c>
      <c r="C174" s="106" t="s">
        <v>1835</v>
      </c>
      <c r="D174" s="94">
        <v>4002.5653200000002</v>
      </c>
      <c r="E174" s="94">
        <v>4719.2935799999996</v>
      </c>
      <c r="F174" s="94">
        <v>61.803019999999997</v>
      </c>
      <c r="G174" s="94">
        <v>0</v>
      </c>
      <c r="H174" s="94">
        <v>8783.6619200000005</v>
      </c>
      <c r="I174" s="94">
        <v>0</v>
      </c>
      <c r="J174" s="94">
        <v>0</v>
      </c>
      <c r="K174" s="94">
        <v>0</v>
      </c>
      <c r="L174" s="94">
        <v>0</v>
      </c>
      <c r="M174" s="94">
        <v>61.990810000000003</v>
      </c>
      <c r="N174" s="94">
        <v>5.5038299999999998</v>
      </c>
      <c r="O174" s="94">
        <v>0</v>
      </c>
      <c r="P174" s="94">
        <v>0</v>
      </c>
      <c r="Q174" s="94">
        <v>0</v>
      </c>
      <c r="R174" s="94">
        <v>67.494640000000004</v>
      </c>
      <c r="S174" s="94">
        <v>0</v>
      </c>
      <c r="T174" s="94">
        <v>0</v>
      </c>
      <c r="U174" s="94">
        <v>0</v>
      </c>
      <c r="V174" s="94">
        <v>0</v>
      </c>
      <c r="W174" s="94">
        <v>0</v>
      </c>
      <c r="X174" s="94">
        <v>0</v>
      </c>
      <c r="Y174" s="94">
        <v>0</v>
      </c>
      <c r="Z174" s="94">
        <v>0</v>
      </c>
      <c r="AA174" s="94">
        <v>0</v>
      </c>
      <c r="AB174" s="94">
        <v>0</v>
      </c>
      <c r="AC174" s="94">
        <v>0</v>
      </c>
      <c r="AD174" s="94">
        <v>0</v>
      </c>
      <c r="AE174" s="94">
        <v>8851.1565599999994</v>
      </c>
      <c r="AF174" s="94">
        <v>5.5038299999999998</v>
      </c>
      <c r="AG174" s="94">
        <v>61.990810000000003</v>
      </c>
      <c r="AH174" s="94">
        <v>0</v>
      </c>
      <c r="AI174" s="94">
        <v>0</v>
      </c>
      <c r="AJ174" s="424">
        <v>8783.6619200000005</v>
      </c>
      <c r="AL174" s="328"/>
    </row>
    <row r="175" spans="1:38" x14ac:dyDescent="0.25">
      <c r="B175" s="296" t="s">
        <v>1197</v>
      </c>
      <c r="C175" s="106" t="s">
        <v>1195</v>
      </c>
      <c r="D175" s="94">
        <v>183.49768</v>
      </c>
      <c r="E175" s="94">
        <v>9648.2116900000001</v>
      </c>
      <c r="F175" s="94">
        <v>176.2791</v>
      </c>
      <c r="G175" s="94">
        <v>7.4776899999999999</v>
      </c>
      <c r="H175" s="94">
        <v>10015.46616</v>
      </c>
      <c r="I175" s="94">
        <v>0</v>
      </c>
      <c r="J175" s="94">
        <v>88.031999999999996</v>
      </c>
      <c r="K175" s="94">
        <v>0</v>
      </c>
      <c r="L175" s="94">
        <v>0</v>
      </c>
      <c r="M175" s="94">
        <v>0</v>
      </c>
      <c r="N175" s="94">
        <v>0</v>
      </c>
      <c r="O175" s="94">
        <v>2.75779</v>
      </c>
      <c r="P175" s="94">
        <v>36.819200000000002</v>
      </c>
      <c r="Q175" s="94">
        <v>0</v>
      </c>
      <c r="R175" s="94">
        <v>127.60898999999999</v>
      </c>
      <c r="S175" s="94">
        <v>2.0122800000000001</v>
      </c>
      <c r="T175" s="94">
        <v>0</v>
      </c>
      <c r="U175" s="94">
        <v>0</v>
      </c>
      <c r="V175" s="94">
        <v>0</v>
      </c>
      <c r="W175" s="94">
        <v>0</v>
      </c>
      <c r="X175" s="94">
        <v>0</v>
      </c>
      <c r="Y175" s="94">
        <v>0</v>
      </c>
      <c r="Z175" s="94">
        <v>0</v>
      </c>
      <c r="AA175" s="94">
        <v>0</v>
      </c>
      <c r="AB175" s="94">
        <v>0</v>
      </c>
      <c r="AC175" s="94">
        <v>0</v>
      </c>
      <c r="AD175" s="94">
        <v>2.0122800000000001</v>
      </c>
      <c r="AE175" s="94">
        <v>10145.087430000001</v>
      </c>
      <c r="AF175" s="94">
        <v>0</v>
      </c>
      <c r="AG175" s="94">
        <v>0</v>
      </c>
      <c r="AH175" s="94">
        <v>0</v>
      </c>
      <c r="AI175" s="94">
        <v>0</v>
      </c>
      <c r="AJ175" s="424">
        <v>10145.087430000001</v>
      </c>
      <c r="AL175" s="328"/>
    </row>
    <row r="176" spans="1:38" x14ac:dyDescent="0.25">
      <c r="B176" s="296" t="s">
        <v>1202</v>
      </c>
      <c r="C176" s="106" t="s">
        <v>1196</v>
      </c>
      <c r="D176" s="94">
        <v>0</v>
      </c>
      <c r="E176" s="94">
        <v>0</v>
      </c>
      <c r="F176" s="94">
        <v>0</v>
      </c>
      <c r="G176" s="94">
        <v>0</v>
      </c>
      <c r="H176" s="94">
        <v>0</v>
      </c>
      <c r="I176" s="94">
        <v>0</v>
      </c>
      <c r="J176" s="94">
        <v>0</v>
      </c>
      <c r="K176" s="94">
        <v>0</v>
      </c>
      <c r="L176" s="94">
        <v>0</v>
      </c>
      <c r="M176" s="94">
        <v>0</v>
      </c>
      <c r="N176" s="94">
        <v>0</v>
      </c>
      <c r="O176" s="94">
        <v>0</v>
      </c>
      <c r="P176" s="94">
        <v>0</v>
      </c>
      <c r="Q176" s="94">
        <v>0</v>
      </c>
      <c r="R176" s="94">
        <v>0</v>
      </c>
      <c r="S176" s="94">
        <v>0</v>
      </c>
      <c r="T176" s="94">
        <v>0</v>
      </c>
      <c r="U176" s="94">
        <v>0</v>
      </c>
      <c r="V176" s="94">
        <v>0</v>
      </c>
      <c r="W176" s="94">
        <v>0</v>
      </c>
      <c r="X176" s="94">
        <v>0</v>
      </c>
      <c r="Y176" s="94">
        <v>0</v>
      </c>
      <c r="Z176" s="94">
        <v>0</v>
      </c>
      <c r="AA176" s="94">
        <v>0</v>
      </c>
      <c r="AB176" s="94">
        <v>0</v>
      </c>
      <c r="AC176" s="94">
        <v>0</v>
      </c>
      <c r="AD176" s="94">
        <v>0</v>
      </c>
      <c r="AE176" s="94">
        <v>0</v>
      </c>
      <c r="AF176" s="94">
        <v>0</v>
      </c>
      <c r="AG176" s="94">
        <v>0</v>
      </c>
      <c r="AH176" s="94">
        <v>0</v>
      </c>
      <c r="AI176" s="94">
        <v>0</v>
      </c>
      <c r="AJ176" s="424">
        <v>0</v>
      </c>
      <c r="AL176" s="328"/>
    </row>
    <row r="177" spans="2:38" x14ac:dyDescent="0.25">
      <c r="B177" s="296" t="s">
        <v>1283</v>
      </c>
      <c r="C177" s="106" t="s">
        <v>1284</v>
      </c>
      <c r="D177" s="94">
        <v>12497.529839999999</v>
      </c>
      <c r="E177" s="94">
        <v>20926.128850000001</v>
      </c>
      <c r="F177" s="94">
        <v>39073.460980000003</v>
      </c>
      <c r="G177" s="94">
        <v>2537.7418699999998</v>
      </c>
      <c r="H177" s="94">
        <v>75034.861539999998</v>
      </c>
      <c r="I177" s="94">
        <v>6407.3010299999996</v>
      </c>
      <c r="J177" s="94">
        <v>60.406999999999996</v>
      </c>
      <c r="K177" s="94">
        <v>0</v>
      </c>
      <c r="L177" s="94">
        <v>10884.046630000001</v>
      </c>
      <c r="M177" s="94">
        <v>1376.8537200000001</v>
      </c>
      <c r="N177" s="94">
        <v>7414.9431699999996</v>
      </c>
      <c r="O177" s="94">
        <v>2344.4002</v>
      </c>
      <c r="P177" s="94">
        <v>239.78671</v>
      </c>
      <c r="Q177" s="94">
        <v>955.82228999999995</v>
      </c>
      <c r="R177" s="94">
        <v>29683.560749999997</v>
      </c>
      <c r="S177" s="94">
        <v>969.70442000000003</v>
      </c>
      <c r="T177" s="94">
        <v>221.20644999999999</v>
      </c>
      <c r="U177" s="94">
        <v>127.71578</v>
      </c>
      <c r="V177" s="94">
        <v>488.97757999999999</v>
      </c>
      <c r="W177" s="94">
        <v>0</v>
      </c>
      <c r="X177" s="94">
        <v>18.52704</v>
      </c>
      <c r="Y177" s="94">
        <v>1376.5628099999999</v>
      </c>
      <c r="Z177" s="94">
        <v>120.83620000000001</v>
      </c>
      <c r="AA177" s="94">
        <v>365.15334999999999</v>
      </c>
      <c r="AB177" s="94">
        <v>3602.90526</v>
      </c>
      <c r="AC177" s="94">
        <v>327.18335999999999</v>
      </c>
      <c r="AD177" s="94">
        <v>7618.77225</v>
      </c>
      <c r="AE177" s="94">
        <v>112337.19453999998</v>
      </c>
      <c r="AF177" s="94">
        <v>7414.9431699999996</v>
      </c>
      <c r="AG177" s="94">
        <v>12749.877930000002</v>
      </c>
      <c r="AH177" s="94">
        <v>0</v>
      </c>
      <c r="AI177" s="94">
        <v>2068.8995199999999</v>
      </c>
      <c r="AJ177" s="424">
        <v>90103.473920000004</v>
      </c>
      <c r="AL177" s="328"/>
    </row>
    <row r="178" spans="2:38" x14ac:dyDescent="0.25">
      <c r="B178" s="296" t="s">
        <v>1285</v>
      </c>
      <c r="C178" s="106" t="s">
        <v>1286</v>
      </c>
      <c r="D178" s="94">
        <v>14863.78492</v>
      </c>
      <c r="E178" s="94">
        <v>27287.065689999999</v>
      </c>
      <c r="F178" s="94">
        <v>134973.90582000001</v>
      </c>
      <c r="G178" s="94">
        <v>45460.085299999999</v>
      </c>
      <c r="H178" s="94">
        <v>222584.84173000001</v>
      </c>
      <c r="I178" s="94">
        <v>22402.913329999999</v>
      </c>
      <c r="J178" s="94">
        <v>5812.6706400000003</v>
      </c>
      <c r="K178" s="94">
        <v>1479.8330000000001</v>
      </c>
      <c r="L178" s="94">
        <v>43780.347540000002</v>
      </c>
      <c r="M178" s="94">
        <v>16068.55053</v>
      </c>
      <c r="N178" s="94">
        <v>11842.17179</v>
      </c>
      <c r="O178" s="94">
        <v>11998.430200000001</v>
      </c>
      <c r="P178" s="94">
        <v>2246.7993499999998</v>
      </c>
      <c r="Q178" s="94">
        <v>2618.0069100000001</v>
      </c>
      <c r="R178" s="94">
        <v>118249.72329000001</v>
      </c>
      <c r="S178" s="94">
        <v>852.38764000000003</v>
      </c>
      <c r="T178" s="94">
        <v>1001.08209</v>
      </c>
      <c r="U178" s="94">
        <v>4.6380499999999998</v>
      </c>
      <c r="V178" s="94">
        <v>444.69592</v>
      </c>
      <c r="W178" s="94">
        <v>0</v>
      </c>
      <c r="X178" s="94">
        <v>105.10332</v>
      </c>
      <c r="Y178" s="94">
        <v>1264.6519599999999</v>
      </c>
      <c r="Z178" s="94">
        <v>264.99394999999998</v>
      </c>
      <c r="AA178" s="94">
        <v>117.79259999999999</v>
      </c>
      <c r="AB178" s="94">
        <v>579.82835</v>
      </c>
      <c r="AC178" s="94">
        <v>87.985069999999993</v>
      </c>
      <c r="AD178" s="94">
        <v>4723.1589499999991</v>
      </c>
      <c r="AE178" s="94">
        <v>345557.72397000005</v>
      </c>
      <c r="AF178" s="94">
        <v>13322.004790000001</v>
      </c>
      <c r="AG178" s="94">
        <v>60293.593990000001</v>
      </c>
      <c r="AH178" s="94">
        <v>0</v>
      </c>
      <c r="AI178" s="94">
        <v>1470.4296299999999</v>
      </c>
      <c r="AJ178" s="424">
        <v>270471.69555999996</v>
      </c>
      <c r="AL178" s="328"/>
    </row>
    <row r="179" spans="2:38" x14ac:dyDescent="0.25">
      <c r="B179" s="296">
        <v>-1499</v>
      </c>
      <c r="C179" s="106" t="s">
        <v>88</v>
      </c>
      <c r="D179" s="94">
        <v>-173990.33876000001</v>
      </c>
      <c r="E179" s="94">
        <v>-231442.32011</v>
      </c>
      <c r="F179" s="94">
        <v>-909137.00818999996</v>
      </c>
      <c r="G179" s="94">
        <v>-160341.66403000001</v>
      </c>
      <c r="H179" s="94">
        <v>-1474911.33109</v>
      </c>
      <c r="I179" s="94">
        <v>-76923.281319999995</v>
      </c>
      <c r="J179" s="94">
        <v>-93906.521030000004</v>
      </c>
      <c r="K179" s="94">
        <v>-19529.792000000001</v>
      </c>
      <c r="L179" s="94">
        <v>-228434.09307</v>
      </c>
      <c r="M179" s="94">
        <v>-55797.654739999998</v>
      </c>
      <c r="N179" s="94">
        <v>-121210.25393000001</v>
      </c>
      <c r="O179" s="94">
        <v>-34505.19687</v>
      </c>
      <c r="P179" s="94">
        <v>-15998.15091</v>
      </c>
      <c r="Q179" s="94">
        <v>-76316.491680000006</v>
      </c>
      <c r="R179" s="94">
        <v>-722621.43554999994</v>
      </c>
      <c r="S179" s="94">
        <v>-9011.6235199999992</v>
      </c>
      <c r="T179" s="94">
        <v>-4126.2025100000001</v>
      </c>
      <c r="U179" s="94">
        <v>-2367.1718599999999</v>
      </c>
      <c r="V179" s="94">
        <v>-2282.9862699999999</v>
      </c>
      <c r="W179" s="94">
        <v>-2808.9609799999998</v>
      </c>
      <c r="X179" s="94">
        <v>-1685.95787</v>
      </c>
      <c r="Y179" s="94">
        <v>-3748.9838500000001</v>
      </c>
      <c r="Z179" s="94">
        <v>-874.98584000000005</v>
      </c>
      <c r="AA179" s="94">
        <v>-6795.5003500000003</v>
      </c>
      <c r="AB179" s="94">
        <v>-12322.31565</v>
      </c>
      <c r="AC179" s="94">
        <v>-5535.0104499999998</v>
      </c>
      <c r="AD179" s="94">
        <v>-51559.69915</v>
      </c>
      <c r="AE179" s="94">
        <v>-2249092.4657899998</v>
      </c>
      <c r="AF179" s="94">
        <v>-140740.04593000002</v>
      </c>
      <c r="AG179" s="94">
        <v>-286514.73407999997</v>
      </c>
      <c r="AH179" s="94">
        <v>0</v>
      </c>
      <c r="AI179" s="94">
        <v>-16079.494650000001</v>
      </c>
      <c r="AJ179" s="424">
        <v>-1805758.1911299999</v>
      </c>
      <c r="AL179" s="328"/>
    </row>
    <row r="180" spans="2:38" x14ac:dyDescent="0.25">
      <c r="B180" s="296"/>
      <c r="C180" s="106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424"/>
      <c r="AL180" s="328"/>
    </row>
    <row r="181" spans="2:38" x14ac:dyDescent="0.25">
      <c r="B181" s="296"/>
      <c r="C181" s="106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424"/>
      <c r="AL181" s="328"/>
    </row>
    <row r="182" spans="2:38" x14ac:dyDescent="0.25">
      <c r="B182" s="296"/>
      <c r="C182" s="106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424"/>
      <c r="AL182" s="328"/>
    </row>
    <row r="183" spans="2:38" x14ac:dyDescent="0.25">
      <c r="B183" s="296"/>
      <c r="C183" s="106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424"/>
      <c r="AL183" s="328"/>
    </row>
    <row r="184" spans="2:38" x14ac:dyDescent="0.25">
      <c r="B184" s="296"/>
      <c r="C184" s="106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424"/>
      <c r="AL184" s="328"/>
    </row>
    <row r="185" spans="2:38" x14ac:dyDescent="0.25">
      <c r="B185" s="296">
        <v>-149905</v>
      </c>
      <c r="C185" s="106" t="s">
        <v>1526</v>
      </c>
      <c r="D185" s="94">
        <v>30500.253250000002</v>
      </c>
      <c r="E185" s="94">
        <v>21877.960419999999</v>
      </c>
      <c r="F185" s="94">
        <v>194012.22865</v>
      </c>
      <c r="G185" s="94">
        <v>32403.646420000001</v>
      </c>
      <c r="H185" s="94">
        <v>278794.08873999998</v>
      </c>
      <c r="I185" s="94">
        <v>14526.189679999999</v>
      </c>
      <c r="J185" s="94">
        <v>32696.11809</v>
      </c>
      <c r="K185" s="94">
        <v>6747.5959999999995</v>
      </c>
      <c r="L185" s="94">
        <v>2742.8963100000001</v>
      </c>
      <c r="M185" s="94">
        <v>4726.1378599999998</v>
      </c>
      <c r="N185" s="94">
        <v>60128.788690000001</v>
      </c>
      <c r="O185" s="94">
        <v>7431.2772000000004</v>
      </c>
      <c r="P185" s="94">
        <v>3818.6468799999998</v>
      </c>
      <c r="Q185" s="94">
        <v>0.12803</v>
      </c>
      <c r="R185" s="94">
        <v>132817.77873999998</v>
      </c>
      <c r="S185" s="94">
        <v>5123.9683100000002</v>
      </c>
      <c r="T185" s="94">
        <v>751.22303999999997</v>
      </c>
      <c r="U185" s="94">
        <v>214.91826</v>
      </c>
      <c r="V185" s="94">
        <v>69.020250000000004</v>
      </c>
      <c r="W185" s="94">
        <v>895.10528999999997</v>
      </c>
      <c r="X185" s="94">
        <v>24.73113</v>
      </c>
      <c r="Y185" s="94">
        <v>0</v>
      </c>
      <c r="Z185" s="94">
        <v>109.62009999999999</v>
      </c>
      <c r="AA185" s="94">
        <v>0</v>
      </c>
      <c r="AB185" s="94">
        <v>351.71501000000001</v>
      </c>
      <c r="AC185" s="94">
        <v>0</v>
      </c>
      <c r="AD185" s="94">
        <v>7540.3013900000005</v>
      </c>
      <c r="AE185" s="94">
        <v>419152.16886999994</v>
      </c>
      <c r="AF185" s="94">
        <v>66876.384690000006</v>
      </c>
      <c r="AG185" s="94">
        <v>7538.0544200000004</v>
      </c>
      <c r="AH185" s="94">
        <v>0</v>
      </c>
      <c r="AI185" s="94">
        <v>0</v>
      </c>
      <c r="AJ185" s="424">
        <v>344737.72976000002</v>
      </c>
      <c r="AL185" s="328"/>
    </row>
    <row r="186" spans="2:38" x14ac:dyDescent="0.25">
      <c r="B186" s="296">
        <v>741401</v>
      </c>
      <c r="C186" s="106" t="s">
        <v>1751</v>
      </c>
      <c r="D186" s="94">
        <v>1118.44463</v>
      </c>
      <c r="E186" s="94">
        <v>20330.226050000001</v>
      </c>
      <c r="F186" s="94">
        <v>32927.423439999999</v>
      </c>
      <c r="G186" s="94">
        <v>1051.3961200000001</v>
      </c>
      <c r="H186" s="94">
        <v>55427.490239999999</v>
      </c>
      <c r="I186" s="94">
        <v>4045.3107199999999</v>
      </c>
      <c r="J186" s="94">
        <v>0</v>
      </c>
      <c r="K186" s="94">
        <v>0</v>
      </c>
      <c r="L186" s="94">
        <v>1455.2712899999999</v>
      </c>
      <c r="M186" s="94">
        <v>789.91008999999997</v>
      </c>
      <c r="N186" s="94">
        <v>6801.63501</v>
      </c>
      <c r="O186" s="94">
        <v>1459.0128999999999</v>
      </c>
      <c r="P186" s="94">
        <v>0</v>
      </c>
      <c r="Q186" s="94">
        <v>0</v>
      </c>
      <c r="R186" s="94">
        <v>14551.140010000001</v>
      </c>
      <c r="S186" s="94">
        <v>696.33748000000003</v>
      </c>
      <c r="T186" s="94">
        <v>0</v>
      </c>
      <c r="U186" s="94">
        <v>0</v>
      </c>
      <c r="V186" s="94">
        <v>112.27319</v>
      </c>
      <c r="W186" s="94">
        <v>0</v>
      </c>
      <c r="X186" s="94">
        <v>0</v>
      </c>
      <c r="Y186" s="94">
        <v>0</v>
      </c>
      <c r="Z186" s="94">
        <v>58.555160000000001</v>
      </c>
      <c r="AA186" s="94">
        <v>0</v>
      </c>
      <c r="AB186" s="94">
        <v>58.707689999999999</v>
      </c>
      <c r="AC186" s="94">
        <v>0</v>
      </c>
      <c r="AD186" s="94">
        <v>925.87351999999998</v>
      </c>
      <c r="AE186" s="94">
        <v>70904.503769999996</v>
      </c>
      <c r="AF186" s="94">
        <v>6801.63501</v>
      </c>
      <c r="AG186" s="94">
        <v>2357.4545699999999</v>
      </c>
      <c r="AH186" s="94">
        <v>0</v>
      </c>
      <c r="AI186" s="94">
        <v>0</v>
      </c>
      <c r="AJ186" s="424">
        <v>61745.41419000001</v>
      </c>
      <c r="AL186" s="328"/>
    </row>
    <row r="187" spans="2:38" x14ac:dyDescent="0.25">
      <c r="B187" s="296">
        <v>741409</v>
      </c>
      <c r="C187" s="106" t="s">
        <v>1757</v>
      </c>
      <c r="D187" s="94">
        <v>2569.6416800000002</v>
      </c>
      <c r="E187" s="94">
        <v>15144.967409999999</v>
      </c>
      <c r="F187" s="94">
        <v>41119.048490000001</v>
      </c>
      <c r="G187" s="94">
        <v>4701.8107200000004</v>
      </c>
      <c r="H187" s="94">
        <v>63535.4683</v>
      </c>
      <c r="I187" s="94">
        <v>6267.6665000000003</v>
      </c>
      <c r="J187" s="94">
        <v>92.504840000000002</v>
      </c>
      <c r="K187" s="94">
        <v>1479.8330000000001</v>
      </c>
      <c r="L187" s="94">
        <v>1211.50863</v>
      </c>
      <c r="M187" s="94">
        <v>5347.0657499999998</v>
      </c>
      <c r="N187" s="94">
        <v>6652.7521699999998</v>
      </c>
      <c r="O187" s="94">
        <v>5806.4534599999997</v>
      </c>
      <c r="P187" s="94">
        <v>1968.6803199999999</v>
      </c>
      <c r="Q187" s="94">
        <v>3.0000000000000001E-3</v>
      </c>
      <c r="R187" s="94">
        <v>28826.467669999998</v>
      </c>
      <c r="S187" s="94">
        <v>572.42525999999998</v>
      </c>
      <c r="T187" s="94">
        <v>0</v>
      </c>
      <c r="U187" s="94">
        <v>0</v>
      </c>
      <c r="V187" s="94">
        <v>3.45092</v>
      </c>
      <c r="W187" s="94">
        <v>0</v>
      </c>
      <c r="X187" s="94">
        <v>0</v>
      </c>
      <c r="Y187" s="94">
        <v>0</v>
      </c>
      <c r="Z187" s="94">
        <v>122.82268999999999</v>
      </c>
      <c r="AA187" s="94">
        <v>0</v>
      </c>
      <c r="AB187" s="94">
        <v>36.422600000000003</v>
      </c>
      <c r="AC187" s="94">
        <v>0</v>
      </c>
      <c r="AD187" s="94">
        <v>735.12146999999993</v>
      </c>
      <c r="AE187" s="94">
        <v>93097.05743999999</v>
      </c>
      <c r="AF187" s="94">
        <v>8132.5851700000003</v>
      </c>
      <c r="AG187" s="94">
        <v>6562.0252999999993</v>
      </c>
      <c r="AH187" s="94">
        <v>0</v>
      </c>
      <c r="AI187" s="94">
        <v>0</v>
      </c>
      <c r="AJ187" s="424">
        <v>78402.446970000005</v>
      </c>
      <c r="AL187" s="328"/>
    </row>
    <row r="188" spans="2:38" x14ac:dyDescent="0.25">
      <c r="B188" s="296">
        <v>741420</v>
      </c>
      <c r="C188" s="106" t="s">
        <v>1768</v>
      </c>
      <c r="D188" s="94">
        <v>28662.704900000001</v>
      </c>
      <c r="E188" s="94">
        <v>50211.894769999999</v>
      </c>
      <c r="F188" s="94">
        <v>183795.20326000001</v>
      </c>
      <c r="G188" s="94">
        <v>22346.40166</v>
      </c>
      <c r="H188" s="94">
        <v>285016.20458999998</v>
      </c>
      <c r="I188" s="94">
        <v>4359.5633099999995</v>
      </c>
      <c r="J188" s="94">
        <v>33024</v>
      </c>
      <c r="K188" s="94">
        <v>8623.2530000000006</v>
      </c>
      <c r="L188" s="94">
        <v>0</v>
      </c>
      <c r="M188" s="94">
        <v>14835.58318</v>
      </c>
      <c r="N188" s="94">
        <v>0</v>
      </c>
      <c r="O188" s="94">
        <v>0</v>
      </c>
      <c r="P188" s="94">
        <v>0</v>
      </c>
      <c r="Q188" s="94">
        <v>0</v>
      </c>
      <c r="R188" s="94">
        <v>60842.399489999996</v>
      </c>
      <c r="S188" s="94">
        <v>246.48246</v>
      </c>
      <c r="T188" s="94">
        <v>0</v>
      </c>
      <c r="U188" s="94">
        <v>0</v>
      </c>
      <c r="V188" s="94">
        <v>0.50175999999999998</v>
      </c>
      <c r="W188" s="94">
        <v>476.43624</v>
      </c>
      <c r="X188" s="94">
        <v>0</v>
      </c>
      <c r="Y188" s="94">
        <v>0</v>
      </c>
      <c r="Z188" s="94">
        <v>1.2101900000000001</v>
      </c>
      <c r="AA188" s="94">
        <v>0</v>
      </c>
      <c r="AB188" s="94">
        <v>2.6749100000000001</v>
      </c>
      <c r="AC188" s="94">
        <v>0</v>
      </c>
      <c r="AD188" s="94">
        <v>727.30556000000001</v>
      </c>
      <c r="AE188" s="94">
        <v>346585.90963999997</v>
      </c>
      <c r="AF188" s="94">
        <v>8623.2530000000006</v>
      </c>
      <c r="AG188" s="94">
        <v>14836.084939999999</v>
      </c>
      <c r="AH188" s="94">
        <v>0</v>
      </c>
      <c r="AI188" s="94">
        <v>0</v>
      </c>
      <c r="AJ188" s="424">
        <v>323126.57170000003</v>
      </c>
      <c r="AL188" s="328"/>
    </row>
    <row r="189" spans="2:38" x14ac:dyDescent="0.25">
      <c r="B189" s="296" t="s">
        <v>1201</v>
      </c>
      <c r="C189" s="468" t="s">
        <v>1833</v>
      </c>
      <c r="D189" s="94">
        <v>62851.044460000005</v>
      </c>
      <c r="E189" s="94">
        <v>107565.04865</v>
      </c>
      <c r="F189" s="94">
        <v>451853.90384000004</v>
      </c>
      <c r="G189" s="94">
        <v>60503.254920000007</v>
      </c>
      <c r="H189" s="94">
        <v>682773.25187000004</v>
      </c>
      <c r="I189" s="94">
        <v>29198.730210000002</v>
      </c>
      <c r="J189" s="94">
        <v>65812.622929999998</v>
      </c>
      <c r="K189" s="94">
        <v>16850.682000000001</v>
      </c>
      <c r="L189" s="94">
        <v>5409.67623</v>
      </c>
      <c r="M189" s="94">
        <v>25698.69688</v>
      </c>
      <c r="N189" s="94">
        <v>73583.175870000006</v>
      </c>
      <c r="O189" s="94">
        <v>14696.743559999999</v>
      </c>
      <c r="P189" s="94">
        <v>5787.3271999999997</v>
      </c>
      <c r="Q189" s="94">
        <v>0.13103000000000001</v>
      </c>
      <c r="R189" s="94">
        <v>237037.78590999998</v>
      </c>
      <c r="S189" s="94">
        <v>6639.2135100000005</v>
      </c>
      <c r="T189" s="94">
        <v>751.22303999999997</v>
      </c>
      <c r="U189" s="94">
        <v>214.91826</v>
      </c>
      <c r="V189" s="94">
        <v>185.24611999999999</v>
      </c>
      <c r="W189" s="94">
        <v>1371.54153</v>
      </c>
      <c r="X189" s="94">
        <v>24.73113</v>
      </c>
      <c r="Y189" s="94">
        <v>0</v>
      </c>
      <c r="Z189" s="94">
        <v>292.20813999999996</v>
      </c>
      <c r="AA189" s="94">
        <v>0</v>
      </c>
      <c r="AB189" s="94">
        <v>449.52021000000002</v>
      </c>
      <c r="AC189" s="94">
        <v>0</v>
      </c>
      <c r="AD189" s="94">
        <v>9928.6019400000005</v>
      </c>
      <c r="AE189" s="94">
        <v>929739.63971999986</v>
      </c>
      <c r="AF189" s="94">
        <v>90433.857870000007</v>
      </c>
      <c r="AG189" s="94">
        <v>31293.619229999997</v>
      </c>
      <c r="AH189" s="94">
        <v>0</v>
      </c>
      <c r="AI189" s="94">
        <v>0</v>
      </c>
      <c r="AJ189" s="424">
        <v>808012.16262000008</v>
      </c>
      <c r="AL189" s="328"/>
    </row>
    <row r="190" spans="2:38" x14ac:dyDescent="0.25">
      <c r="B190" s="296"/>
      <c r="C190" s="106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424"/>
      <c r="AL190" s="328"/>
    </row>
    <row r="191" spans="2:38" x14ac:dyDescent="0.25">
      <c r="B191" s="296"/>
      <c r="C191" s="106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424"/>
      <c r="AL191" s="328"/>
    </row>
    <row r="192" spans="2:38" x14ac:dyDescent="0.25">
      <c r="B192" s="296">
        <v>-149910</v>
      </c>
      <c r="C192" s="106" t="s">
        <v>1527</v>
      </c>
      <c r="D192" s="94">
        <v>25659.532090000001</v>
      </c>
      <c r="E192" s="94">
        <v>69698.828569999998</v>
      </c>
      <c r="F192" s="94">
        <v>94458.763290000003</v>
      </c>
      <c r="G192" s="94">
        <v>25918.071100000001</v>
      </c>
      <c r="H192" s="94">
        <v>215735.19505000001</v>
      </c>
      <c r="I192" s="94">
        <v>23808.912049999999</v>
      </c>
      <c r="J192" s="94">
        <v>17904.663479999999</v>
      </c>
      <c r="K192" s="94">
        <v>0</v>
      </c>
      <c r="L192" s="94">
        <v>55537.939469999998</v>
      </c>
      <c r="M192" s="94">
        <v>11390.806430000001</v>
      </c>
      <c r="N192" s="94">
        <v>12945.63643</v>
      </c>
      <c r="O192" s="94">
        <v>3279.0404100000001</v>
      </c>
      <c r="P192" s="94">
        <v>4035.2131199999999</v>
      </c>
      <c r="Q192" s="94">
        <v>20988.803230000001</v>
      </c>
      <c r="R192" s="94">
        <v>149891.01462</v>
      </c>
      <c r="S192" s="94">
        <v>110.13973</v>
      </c>
      <c r="T192" s="94">
        <v>1969.23849</v>
      </c>
      <c r="U192" s="94">
        <v>707.51007000000004</v>
      </c>
      <c r="V192" s="94">
        <v>1114.1247000000001</v>
      </c>
      <c r="W192" s="94">
        <v>5.08324</v>
      </c>
      <c r="X192" s="94">
        <v>739.00981000000002</v>
      </c>
      <c r="Y192" s="94">
        <v>240.88247000000001</v>
      </c>
      <c r="Z192" s="94">
        <v>223.81917999999999</v>
      </c>
      <c r="AA192" s="94">
        <v>0</v>
      </c>
      <c r="AB192" s="94">
        <v>918.69061999999997</v>
      </c>
      <c r="AC192" s="94">
        <v>0</v>
      </c>
      <c r="AD192" s="94">
        <v>6028.4983100000018</v>
      </c>
      <c r="AE192" s="94">
        <v>371654.70798000001</v>
      </c>
      <c r="AF192" s="94">
        <v>12945.63643</v>
      </c>
      <c r="AG192" s="94">
        <v>68042.870599999995</v>
      </c>
      <c r="AH192" s="94">
        <v>0</v>
      </c>
      <c r="AI192" s="94">
        <v>240.88247000000001</v>
      </c>
      <c r="AJ192" s="424">
        <v>290425.31848000007</v>
      </c>
      <c r="AL192" s="328"/>
    </row>
    <row r="193" spans="2:38" x14ac:dyDescent="0.25">
      <c r="B193" s="296">
        <v>741402</v>
      </c>
      <c r="C193" s="106" t="s">
        <v>1753</v>
      </c>
      <c r="D193" s="94">
        <v>9422.8250700000008</v>
      </c>
      <c r="E193" s="94">
        <v>144.13503</v>
      </c>
      <c r="F193" s="94">
        <v>3206.4905800000001</v>
      </c>
      <c r="G193" s="94">
        <v>1203.2776899999999</v>
      </c>
      <c r="H193" s="94">
        <v>13976.728370000001</v>
      </c>
      <c r="I193" s="94">
        <v>2357.6037700000002</v>
      </c>
      <c r="J193" s="94">
        <v>23.748999999999999</v>
      </c>
      <c r="K193" s="94">
        <v>0</v>
      </c>
      <c r="L193" s="94">
        <v>9428.7753400000001</v>
      </c>
      <c r="M193" s="94">
        <v>554.23701000000005</v>
      </c>
      <c r="N193" s="94">
        <v>537.37816999999995</v>
      </c>
      <c r="O193" s="94">
        <v>512.17053999999996</v>
      </c>
      <c r="P193" s="94">
        <v>0</v>
      </c>
      <c r="Q193" s="94">
        <v>442.85241000000002</v>
      </c>
      <c r="R193" s="94">
        <v>13856.766239999999</v>
      </c>
      <c r="S193" s="94">
        <v>2.2316699999999998</v>
      </c>
      <c r="T193" s="94">
        <v>221.20644999999999</v>
      </c>
      <c r="U193" s="94">
        <v>0</v>
      </c>
      <c r="V193" s="94">
        <v>352.04915999999997</v>
      </c>
      <c r="W193" s="94">
        <v>0</v>
      </c>
      <c r="X193" s="94">
        <v>0</v>
      </c>
      <c r="Y193" s="94">
        <v>0</v>
      </c>
      <c r="Z193" s="94">
        <v>52.062080000000002</v>
      </c>
      <c r="AA193" s="94">
        <v>0</v>
      </c>
      <c r="AB193" s="94">
        <v>773.44861000000003</v>
      </c>
      <c r="AC193" s="94">
        <v>0</v>
      </c>
      <c r="AD193" s="94">
        <v>1400.9979699999999</v>
      </c>
      <c r="AE193" s="94">
        <v>29234.492580000002</v>
      </c>
      <c r="AF193" s="94">
        <v>537.37816999999995</v>
      </c>
      <c r="AG193" s="94">
        <v>10335.061510000001</v>
      </c>
      <c r="AH193" s="94">
        <v>0</v>
      </c>
      <c r="AI193" s="94">
        <v>0</v>
      </c>
      <c r="AJ193" s="424">
        <v>18362.052900000002</v>
      </c>
      <c r="AL193" s="328"/>
    </row>
    <row r="194" spans="2:38" x14ac:dyDescent="0.25">
      <c r="B194" s="296">
        <v>741410</v>
      </c>
      <c r="C194" s="106" t="s">
        <v>1759</v>
      </c>
      <c r="D194" s="94">
        <v>9083.4043399999991</v>
      </c>
      <c r="E194" s="94">
        <v>7880.0314099999996</v>
      </c>
      <c r="F194" s="94">
        <v>48535.800009999999</v>
      </c>
      <c r="G194" s="94">
        <v>37393.405879999998</v>
      </c>
      <c r="H194" s="94">
        <v>102892.64163999999</v>
      </c>
      <c r="I194" s="94">
        <v>15685.571749999999</v>
      </c>
      <c r="J194" s="94">
        <v>5593.0630799999999</v>
      </c>
      <c r="K194" s="94">
        <v>0</v>
      </c>
      <c r="L194" s="94">
        <v>42568.838909999999</v>
      </c>
      <c r="M194" s="94">
        <v>7609.4466000000002</v>
      </c>
      <c r="N194" s="94">
        <v>3736.5992700000002</v>
      </c>
      <c r="O194" s="94">
        <v>4446.6435499999998</v>
      </c>
      <c r="P194" s="94">
        <v>278.11903000000001</v>
      </c>
      <c r="Q194" s="94">
        <v>606.12339999999995</v>
      </c>
      <c r="R194" s="94">
        <v>80524.405589999995</v>
      </c>
      <c r="S194" s="94">
        <v>3.27223</v>
      </c>
      <c r="T194" s="94">
        <v>1001.08209</v>
      </c>
      <c r="U194" s="94">
        <v>0</v>
      </c>
      <c r="V194" s="94">
        <v>418.48680000000002</v>
      </c>
      <c r="W194" s="94">
        <v>0</v>
      </c>
      <c r="X194" s="94">
        <v>0</v>
      </c>
      <c r="Y194" s="94">
        <v>0</v>
      </c>
      <c r="Z194" s="94">
        <v>138.40123</v>
      </c>
      <c r="AA194" s="94">
        <v>0</v>
      </c>
      <c r="AB194" s="94">
        <v>112.35261</v>
      </c>
      <c r="AC194" s="94">
        <v>0</v>
      </c>
      <c r="AD194" s="94">
        <v>1673.5949599999999</v>
      </c>
      <c r="AE194" s="94">
        <v>185090.64218999996</v>
      </c>
      <c r="AF194" s="94">
        <v>3736.5992700000002</v>
      </c>
      <c r="AG194" s="94">
        <v>50596.77231</v>
      </c>
      <c r="AH194" s="94">
        <v>0</v>
      </c>
      <c r="AI194" s="94">
        <v>0</v>
      </c>
      <c r="AJ194" s="424">
        <v>130757.27060999998</v>
      </c>
      <c r="AL194" s="328"/>
    </row>
    <row r="195" spans="2:38" x14ac:dyDescent="0.25">
      <c r="B195" s="296">
        <v>741417</v>
      </c>
      <c r="C195" s="106" t="s">
        <v>1763</v>
      </c>
      <c r="D195" s="94">
        <v>0</v>
      </c>
      <c r="E195" s="94">
        <v>0</v>
      </c>
      <c r="F195" s="94">
        <v>0</v>
      </c>
      <c r="G195" s="94">
        <v>0</v>
      </c>
      <c r="H195" s="94">
        <v>0</v>
      </c>
      <c r="I195" s="94">
        <v>5567.4249</v>
      </c>
      <c r="J195" s="94">
        <v>0</v>
      </c>
      <c r="K195" s="94">
        <v>0</v>
      </c>
      <c r="L195" s="94">
        <v>0</v>
      </c>
      <c r="M195" s="94">
        <v>0</v>
      </c>
      <c r="N195" s="94">
        <v>0</v>
      </c>
      <c r="O195" s="94">
        <v>2561.8946999999998</v>
      </c>
      <c r="P195" s="94">
        <v>0</v>
      </c>
      <c r="Q195" s="94">
        <v>0</v>
      </c>
      <c r="R195" s="94">
        <v>8129.3195999999998</v>
      </c>
      <c r="S195" s="94">
        <v>0</v>
      </c>
      <c r="T195" s="94">
        <v>0</v>
      </c>
      <c r="U195" s="94">
        <v>0</v>
      </c>
      <c r="V195" s="94">
        <v>84.215149999999994</v>
      </c>
      <c r="W195" s="94">
        <v>0</v>
      </c>
      <c r="X195" s="94">
        <v>194.32884000000001</v>
      </c>
      <c r="Y195" s="94">
        <v>0</v>
      </c>
      <c r="Z195" s="94">
        <v>0</v>
      </c>
      <c r="AA195" s="94">
        <v>0</v>
      </c>
      <c r="AB195" s="94">
        <v>1304.26612</v>
      </c>
      <c r="AC195" s="94">
        <v>0</v>
      </c>
      <c r="AD195" s="94">
        <v>1582.8101099999999</v>
      </c>
      <c r="AE195" s="94">
        <v>9712.1297099999992</v>
      </c>
      <c r="AF195" s="94">
        <v>0</v>
      </c>
      <c r="AG195" s="94">
        <v>84.215149999999994</v>
      </c>
      <c r="AH195" s="94">
        <v>0</v>
      </c>
      <c r="AI195" s="94">
        <v>0</v>
      </c>
      <c r="AJ195" s="424">
        <v>9627.9145599999993</v>
      </c>
      <c r="AL195" s="328"/>
    </row>
    <row r="196" spans="2:38" x14ac:dyDescent="0.25">
      <c r="B196" s="296">
        <v>741421</v>
      </c>
      <c r="C196" s="106" t="s">
        <v>1770</v>
      </c>
      <c r="D196" s="94">
        <v>30717.417979999998</v>
      </c>
      <c r="E196" s="94">
        <v>2109.0992799999999</v>
      </c>
      <c r="F196" s="94">
        <v>0</v>
      </c>
      <c r="G196" s="94">
        <v>17909.176960000001</v>
      </c>
      <c r="H196" s="94">
        <v>50735.694220000005</v>
      </c>
      <c r="I196" s="94">
        <v>3448.3993099999998</v>
      </c>
      <c r="J196" s="94">
        <v>0</v>
      </c>
      <c r="K196" s="94">
        <v>0</v>
      </c>
      <c r="L196" s="94">
        <v>104791.54790999999</v>
      </c>
      <c r="M196" s="94">
        <v>0</v>
      </c>
      <c r="N196" s="94">
        <v>11891.99165</v>
      </c>
      <c r="O196" s="94">
        <v>3578.1712600000001</v>
      </c>
      <c r="P196" s="94">
        <v>0</v>
      </c>
      <c r="Q196" s="94">
        <v>5869.5138200000001</v>
      </c>
      <c r="R196" s="94">
        <v>129579.62394999998</v>
      </c>
      <c r="S196" s="94">
        <v>3.1472600000000002</v>
      </c>
      <c r="T196" s="94">
        <v>0</v>
      </c>
      <c r="U196" s="94">
        <v>0</v>
      </c>
      <c r="V196" s="94">
        <v>2.5714600000000001</v>
      </c>
      <c r="W196" s="94">
        <v>29.232520000000001</v>
      </c>
      <c r="X196" s="94">
        <v>0</v>
      </c>
      <c r="Y196" s="94">
        <v>0</v>
      </c>
      <c r="Z196" s="94">
        <v>0.70630000000000004</v>
      </c>
      <c r="AA196" s="94">
        <v>0</v>
      </c>
      <c r="AB196" s="94">
        <v>140.85664</v>
      </c>
      <c r="AC196" s="94">
        <v>0</v>
      </c>
      <c r="AD196" s="94">
        <v>176.51418000000001</v>
      </c>
      <c r="AE196" s="94">
        <v>180491.83234999998</v>
      </c>
      <c r="AF196" s="94">
        <v>11891.99165</v>
      </c>
      <c r="AG196" s="94">
        <v>104794.11937</v>
      </c>
      <c r="AH196" s="94">
        <v>0</v>
      </c>
      <c r="AI196" s="94">
        <v>0</v>
      </c>
      <c r="AJ196" s="424">
        <v>63805.72133</v>
      </c>
      <c r="AL196" s="328"/>
    </row>
    <row r="197" spans="2:38" x14ac:dyDescent="0.25">
      <c r="B197" s="296" t="s">
        <v>1200</v>
      </c>
      <c r="C197" s="106" t="s">
        <v>1192</v>
      </c>
      <c r="D197" s="94">
        <v>74883.179479999992</v>
      </c>
      <c r="E197" s="94">
        <v>79832.094289999994</v>
      </c>
      <c r="F197" s="94">
        <v>146201.05387999999</v>
      </c>
      <c r="G197" s="94">
        <v>82423.931629999992</v>
      </c>
      <c r="H197" s="94">
        <v>383340.25928</v>
      </c>
      <c r="I197" s="94">
        <v>50867.911780000002</v>
      </c>
      <c r="J197" s="94">
        <v>23521.475559999999</v>
      </c>
      <c r="K197" s="94">
        <v>0</v>
      </c>
      <c r="L197" s="94">
        <v>212327.10162999999</v>
      </c>
      <c r="M197" s="94">
        <v>19554.490040000001</v>
      </c>
      <c r="N197" s="94">
        <v>29111.605520000001</v>
      </c>
      <c r="O197" s="94">
        <v>14377.920459999998</v>
      </c>
      <c r="P197" s="94">
        <v>4313.3321500000002</v>
      </c>
      <c r="Q197" s="94">
        <v>27907.292860000001</v>
      </c>
      <c r="R197" s="94">
        <v>381981.12999999995</v>
      </c>
      <c r="S197" s="94">
        <v>118.79088999999999</v>
      </c>
      <c r="T197" s="94">
        <v>3191.5270299999997</v>
      </c>
      <c r="U197" s="94">
        <v>707.51007000000004</v>
      </c>
      <c r="V197" s="94">
        <v>1971.4472699999999</v>
      </c>
      <c r="W197" s="94">
        <v>34.315759999999997</v>
      </c>
      <c r="X197" s="94">
        <v>933.33865000000003</v>
      </c>
      <c r="Y197" s="94">
        <v>240.88247000000001</v>
      </c>
      <c r="Z197" s="94">
        <v>414.98878999999999</v>
      </c>
      <c r="AA197" s="94">
        <v>0</v>
      </c>
      <c r="AB197" s="94">
        <v>3249.6145999999999</v>
      </c>
      <c r="AC197" s="94">
        <v>0</v>
      </c>
      <c r="AD197" s="94">
        <v>10862.415530000002</v>
      </c>
      <c r="AE197" s="94">
        <v>776183.80480999989</v>
      </c>
      <c r="AF197" s="94">
        <v>29111.605520000001</v>
      </c>
      <c r="AG197" s="94">
        <v>233853.03894</v>
      </c>
      <c r="AH197" s="94">
        <v>0</v>
      </c>
      <c r="AI197" s="94">
        <v>240.88247000000001</v>
      </c>
      <c r="AJ197" s="424">
        <v>512978.27788000007</v>
      </c>
      <c r="AL197" s="328"/>
    </row>
    <row r="198" spans="2:38" x14ac:dyDescent="0.25">
      <c r="B198" s="296"/>
      <c r="C198" s="106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424"/>
      <c r="AL198" s="328"/>
    </row>
    <row r="199" spans="2:38" x14ac:dyDescent="0.25">
      <c r="B199" s="296">
        <v>-149915</v>
      </c>
      <c r="C199" s="106" t="s">
        <v>1528</v>
      </c>
      <c r="D199" s="94">
        <v>4558.0558000000001</v>
      </c>
      <c r="E199" s="94">
        <v>13645.04595</v>
      </c>
      <c r="F199" s="94">
        <v>20427.2045</v>
      </c>
      <c r="G199" s="94">
        <v>5127.0755399999998</v>
      </c>
      <c r="H199" s="94">
        <v>43757.381789999999</v>
      </c>
      <c r="I199" s="94">
        <v>940.33501999999999</v>
      </c>
      <c r="J199" s="94">
        <v>1980.38681</v>
      </c>
      <c r="K199" s="94">
        <v>0</v>
      </c>
      <c r="L199" s="94">
        <v>0</v>
      </c>
      <c r="M199" s="94">
        <v>1454.12087</v>
      </c>
      <c r="N199" s="94">
        <v>3326.2233299999998</v>
      </c>
      <c r="O199" s="94">
        <v>729.62661000000003</v>
      </c>
      <c r="P199" s="94">
        <v>396.44130999999999</v>
      </c>
      <c r="Q199" s="94">
        <v>34.564419999999998</v>
      </c>
      <c r="R199" s="94">
        <v>8861.6983700000001</v>
      </c>
      <c r="S199" s="94">
        <v>304.92756000000003</v>
      </c>
      <c r="T199" s="94">
        <v>16.846</v>
      </c>
      <c r="U199" s="94">
        <v>0.26722000000000001</v>
      </c>
      <c r="V199" s="94">
        <v>3.0200800000000001</v>
      </c>
      <c r="W199" s="94">
        <v>1.25118</v>
      </c>
      <c r="X199" s="94">
        <v>1E-3</v>
      </c>
      <c r="Y199" s="94">
        <v>0</v>
      </c>
      <c r="Z199" s="94">
        <v>59.78002</v>
      </c>
      <c r="AA199" s="94">
        <v>0</v>
      </c>
      <c r="AB199" s="94">
        <v>294.93549999999999</v>
      </c>
      <c r="AC199" s="94">
        <v>0</v>
      </c>
      <c r="AD199" s="94">
        <v>681.02855999999997</v>
      </c>
      <c r="AE199" s="94">
        <v>53300.108719999997</v>
      </c>
      <c r="AF199" s="94">
        <v>3326.2233299999998</v>
      </c>
      <c r="AG199" s="94">
        <v>1457.14095</v>
      </c>
      <c r="AH199" s="94">
        <v>0</v>
      </c>
      <c r="AI199" s="94">
        <v>0</v>
      </c>
      <c r="AJ199" s="424">
        <v>48516.744439999988</v>
      </c>
      <c r="AL199" s="328"/>
    </row>
    <row r="200" spans="2:38" x14ac:dyDescent="0.25">
      <c r="B200" s="296">
        <v>741403</v>
      </c>
      <c r="C200" s="106" t="s">
        <v>1755</v>
      </c>
      <c r="D200" s="94">
        <v>172.91902999999999</v>
      </c>
      <c r="E200" s="94">
        <v>424.12763000000001</v>
      </c>
      <c r="F200" s="94">
        <v>173.83133000000001</v>
      </c>
      <c r="G200" s="94">
        <v>254.61178000000001</v>
      </c>
      <c r="H200" s="94">
        <v>1025.4897699999999</v>
      </c>
      <c r="I200" s="94">
        <v>2.5704799999999999</v>
      </c>
      <c r="J200" s="94">
        <v>36.563000000000002</v>
      </c>
      <c r="K200" s="94">
        <v>0</v>
      </c>
      <c r="L200" s="94">
        <v>0</v>
      </c>
      <c r="M200" s="94">
        <v>32.706620000000001</v>
      </c>
      <c r="N200" s="94">
        <v>55.665840000000003</v>
      </c>
      <c r="O200" s="94">
        <v>101.32944000000001</v>
      </c>
      <c r="P200" s="94">
        <v>0</v>
      </c>
      <c r="Q200" s="94">
        <v>0</v>
      </c>
      <c r="R200" s="94">
        <v>228.83538000000001</v>
      </c>
      <c r="S200" s="94">
        <v>39.300910000000002</v>
      </c>
      <c r="T200" s="94">
        <v>0</v>
      </c>
      <c r="U200" s="94">
        <v>0</v>
      </c>
      <c r="V200" s="94">
        <v>1.32301</v>
      </c>
      <c r="W200" s="94">
        <v>0</v>
      </c>
      <c r="X200" s="94">
        <v>0</v>
      </c>
      <c r="Y200" s="94">
        <v>0</v>
      </c>
      <c r="Z200" s="94">
        <v>3.08595</v>
      </c>
      <c r="AA200" s="94">
        <v>0</v>
      </c>
      <c r="AB200" s="94">
        <v>119.30401999999999</v>
      </c>
      <c r="AC200" s="94">
        <v>0</v>
      </c>
      <c r="AD200" s="94">
        <v>163.01389</v>
      </c>
      <c r="AE200" s="94">
        <v>1417.3390399999998</v>
      </c>
      <c r="AF200" s="94">
        <v>55.665840000000003</v>
      </c>
      <c r="AG200" s="94">
        <v>34.029629999999997</v>
      </c>
      <c r="AH200" s="94">
        <v>0</v>
      </c>
      <c r="AI200" s="94">
        <v>0</v>
      </c>
      <c r="AJ200" s="424">
        <v>1327.64357</v>
      </c>
      <c r="AL200" s="328"/>
    </row>
    <row r="201" spans="2:38" x14ac:dyDescent="0.25">
      <c r="B201" s="296">
        <v>741411</v>
      </c>
      <c r="C201" s="106" t="s">
        <v>1761</v>
      </c>
      <c r="D201" s="94">
        <v>2811.1340100000002</v>
      </c>
      <c r="E201" s="94">
        <v>3422.0344599999999</v>
      </c>
      <c r="F201" s="94">
        <v>17010.76628</v>
      </c>
      <c r="G201" s="94">
        <v>3018.42056</v>
      </c>
      <c r="H201" s="94">
        <v>26262.355309999999</v>
      </c>
      <c r="I201" s="94">
        <v>442.52668999999997</v>
      </c>
      <c r="J201" s="94">
        <v>127.10272000000001</v>
      </c>
      <c r="K201" s="94">
        <v>0</v>
      </c>
      <c r="L201" s="94">
        <v>0</v>
      </c>
      <c r="M201" s="94">
        <v>3112.0361800000001</v>
      </c>
      <c r="N201" s="94">
        <v>1439.67202</v>
      </c>
      <c r="O201" s="94">
        <v>319.82933000000003</v>
      </c>
      <c r="P201" s="94">
        <v>0</v>
      </c>
      <c r="Q201" s="94">
        <v>0</v>
      </c>
      <c r="R201" s="94">
        <v>5441.166940000001</v>
      </c>
      <c r="S201" s="94">
        <v>0.13663</v>
      </c>
      <c r="T201" s="94">
        <v>0</v>
      </c>
      <c r="U201" s="94">
        <v>0</v>
      </c>
      <c r="V201" s="94">
        <v>3.1714699999999998</v>
      </c>
      <c r="W201" s="94">
        <v>0</v>
      </c>
      <c r="X201" s="94">
        <v>0</v>
      </c>
      <c r="Y201" s="94">
        <v>0</v>
      </c>
      <c r="Z201" s="94">
        <v>0.34217999999999998</v>
      </c>
      <c r="AA201" s="94">
        <v>0</v>
      </c>
      <c r="AB201" s="94">
        <v>26.151800000000001</v>
      </c>
      <c r="AC201" s="94">
        <v>0</v>
      </c>
      <c r="AD201" s="94">
        <v>29.80208</v>
      </c>
      <c r="AE201" s="94">
        <v>31733.324330000003</v>
      </c>
      <c r="AF201" s="94">
        <v>1439.67202</v>
      </c>
      <c r="AG201" s="94">
        <v>3115.2076500000003</v>
      </c>
      <c r="AH201" s="94">
        <v>0</v>
      </c>
      <c r="AI201" s="94">
        <v>0</v>
      </c>
      <c r="AJ201" s="424">
        <v>27178.444659999997</v>
      </c>
      <c r="AL201" s="328"/>
    </row>
    <row r="202" spans="2:38" x14ac:dyDescent="0.25">
      <c r="B202" s="296">
        <v>741422</v>
      </c>
      <c r="C202" s="106" t="s">
        <v>1772</v>
      </c>
      <c r="D202" s="94">
        <v>0</v>
      </c>
      <c r="E202" s="94">
        <v>0</v>
      </c>
      <c r="F202" s="94">
        <v>0</v>
      </c>
      <c r="G202" s="94">
        <v>3184.05458</v>
      </c>
      <c r="H202" s="94">
        <v>3184.05458</v>
      </c>
      <c r="I202" s="94">
        <v>213.59369000000001</v>
      </c>
      <c r="J202" s="94">
        <v>0</v>
      </c>
      <c r="K202" s="94">
        <v>0</v>
      </c>
      <c r="L202" s="94">
        <v>0</v>
      </c>
      <c r="M202" s="94">
        <v>0</v>
      </c>
      <c r="N202" s="94">
        <v>0</v>
      </c>
      <c r="O202" s="94">
        <v>0</v>
      </c>
      <c r="P202" s="94">
        <v>0</v>
      </c>
      <c r="Q202" s="94">
        <v>0</v>
      </c>
      <c r="R202" s="94">
        <v>213.59369000000001</v>
      </c>
      <c r="S202" s="94">
        <v>9.1884899999999998</v>
      </c>
      <c r="T202" s="94">
        <v>0</v>
      </c>
      <c r="U202" s="94">
        <v>0</v>
      </c>
      <c r="V202" s="94">
        <v>2.1129999999999999E-2</v>
      </c>
      <c r="W202" s="94">
        <v>1.0896300000000001</v>
      </c>
      <c r="X202" s="94">
        <v>0</v>
      </c>
      <c r="Y202" s="94">
        <v>0</v>
      </c>
      <c r="Z202" s="94">
        <v>0.28393000000000002</v>
      </c>
      <c r="AA202" s="94">
        <v>0</v>
      </c>
      <c r="AB202" s="94">
        <v>1.8890100000000001</v>
      </c>
      <c r="AC202" s="94">
        <v>0</v>
      </c>
      <c r="AD202" s="94">
        <v>12.472189999999999</v>
      </c>
      <c r="AE202" s="94">
        <v>3410.1204600000001</v>
      </c>
      <c r="AF202" s="94">
        <v>0</v>
      </c>
      <c r="AG202" s="94">
        <v>2.1129999999999999E-2</v>
      </c>
      <c r="AH202" s="94">
        <v>0</v>
      </c>
      <c r="AI202" s="94">
        <v>0</v>
      </c>
      <c r="AJ202" s="424">
        <v>3410.09933</v>
      </c>
      <c r="AL202" s="328"/>
    </row>
    <row r="203" spans="2:38" x14ac:dyDescent="0.25">
      <c r="B203" s="296" t="s">
        <v>1199</v>
      </c>
      <c r="C203" s="106" t="s">
        <v>1194</v>
      </c>
      <c r="D203" s="94">
        <v>7542.1088400000008</v>
      </c>
      <c r="E203" s="94">
        <v>17491.208040000001</v>
      </c>
      <c r="F203" s="94">
        <v>37611.802110000004</v>
      </c>
      <c r="G203" s="94">
        <v>11584.16246</v>
      </c>
      <c r="H203" s="94">
        <v>74229.281449999995</v>
      </c>
      <c r="I203" s="94">
        <v>1599.0258799999999</v>
      </c>
      <c r="J203" s="94">
        <v>2144.0525299999999</v>
      </c>
      <c r="K203" s="94">
        <v>0</v>
      </c>
      <c r="L203" s="94">
        <v>0</v>
      </c>
      <c r="M203" s="94">
        <v>4598.8636699999997</v>
      </c>
      <c r="N203" s="94">
        <v>4821.5611900000004</v>
      </c>
      <c r="O203" s="94">
        <v>1150.78538</v>
      </c>
      <c r="P203" s="94">
        <v>396.44130999999999</v>
      </c>
      <c r="Q203" s="94">
        <v>34.564419999999998</v>
      </c>
      <c r="R203" s="94">
        <v>14745.294380000001</v>
      </c>
      <c r="S203" s="94">
        <v>353.55359000000004</v>
      </c>
      <c r="T203" s="94">
        <v>16.846</v>
      </c>
      <c r="U203" s="94">
        <v>0.26722000000000001</v>
      </c>
      <c r="V203" s="94">
        <v>7.5356899999999998</v>
      </c>
      <c r="W203" s="94">
        <v>2.3408100000000003</v>
      </c>
      <c r="X203" s="94">
        <v>1E-3</v>
      </c>
      <c r="Y203" s="94">
        <v>0</v>
      </c>
      <c r="Z203" s="94">
        <v>63.492079999999994</v>
      </c>
      <c r="AA203" s="94">
        <v>0</v>
      </c>
      <c r="AB203" s="94">
        <v>442.28032999999994</v>
      </c>
      <c r="AC203" s="94">
        <v>0</v>
      </c>
      <c r="AD203" s="94">
        <v>886.31671999999992</v>
      </c>
      <c r="AE203" s="94">
        <v>89860.892550000004</v>
      </c>
      <c r="AF203" s="94">
        <v>4821.5611900000004</v>
      </c>
      <c r="AG203" s="94">
        <v>4606.3993600000003</v>
      </c>
      <c r="AH203" s="94">
        <v>0</v>
      </c>
      <c r="AI203" s="94">
        <v>0</v>
      </c>
      <c r="AJ203" s="424">
        <v>80432.931999999986</v>
      </c>
      <c r="AL203" s="328"/>
    </row>
    <row r="204" spans="2:38" x14ac:dyDescent="0.25">
      <c r="B204" s="296"/>
      <c r="C204" s="106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424"/>
      <c r="AL204" s="328"/>
    </row>
    <row r="205" spans="2:38" x14ac:dyDescent="0.25">
      <c r="B205" s="296">
        <v>-149920</v>
      </c>
      <c r="C205" s="106" t="s">
        <v>1529</v>
      </c>
      <c r="D205" s="94">
        <v>4210.5074400000003</v>
      </c>
      <c r="E205" s="94">
        <v>1273.3433199999999</v>
      </c>
      <c r="F205" s="94">
        <v>19606.05141</v>
      </c>
      <c r="G205" s="94">
        <v>597.20451000000003</v>
      </c>
      <c r="H205" s="94">
        <v>25687.106680000001</v>
      </c>
      <c r="I205" s="94">
        <v>421.59976</v>
      </c>
      <c r="J205" s="94">
        <v>0</v>
      </c>
      <c r="K205" s="94">
        <v>0</v>
      </c>
      <c r="L205" s="94">
        <v>0</v>
      </c>
      <c r="M205" s="94">
        <v>1.4999999999999999E-2</v>
      </c>
      <c r="N205" s="94">
        <v>142.87599</v>
      </c>
      <c r="O205" s="94">
        <v>1247.2722100000001</v>
      </c>
      <c r="P205" s="94">
        <v>224.36082999999999</v>
      </c>
      <c r="Q205" s="94">
        <v>23008.551189999998</v>
      </c>
      <c r="R205" s="94">
        <v>25044.67498</v>
      </c>
      <c r="S205" s="94">
        <v>1326.6002100000001</v>
      </c>
      <c r="T205" s="94">
        <v>2.2848099999999998</v>
      </c>
      <c r="U205" s="94">
        <v>814.68161999999995</v>
      </c>
      <c r="V205" s="94">
        <v>49.631019999999999</v>
      </c>
      <c r="W205" s="94">
        <v>148.40708000000001</v>
      </c>
      <c r="X205" s="94">
        <v>206.93087</v>
      </c>
      <c r="Y205" s="94">
        <v>859.71217999999999</v>
      </c>
      <c r="Z205" s="94">
        <v>15.79421</v>
      </c>
      <c r="AA205" s="94">
        <v>4889.9755699999996</v>
      </c>
      <c r="AB205" s="94">
        <v>2654.1337899999999</v>
      </c>
      <c r="AC205" s="94">
        <v>4346.1426499999998</v>
      </c>
      <c r="AD205" s="94">
        <v>15314.29401</v>
      </c>
      <c r="AE205" s="94">
        <v>66046.075670000006</v>
      </c>
      <c r="AF205" s="94">
        <v>142.87599</v>
      </c>
      <c r="AG205" s="94">
        <v>49.64602</v>
      </c>
      <c r="AH205" s="94">
        <v>0</v>
      </c>
      <c r="AI205" s="94">
        <v>10095.830399999999</v>
      </c>
      <c r="AJ205" s="424">
        <v>55757.723259999992</v>
      </c>
      <c r="AL205" s="328"/>
    </row>
    <row r="206" spans="2:38" x14ac:dyDescent="0.25">
      <c r="B206" s="296">
        <v>741404</v>
      </c>
      <c r="C206" s="106" t="s">
        <v>1756</v>
      </c>
      <c r="D206" s="94">
        <v>1783.3411100000001</v>
      </c>
      <c r="E206" s="94">
        <v>25.968309999999999</v>
      </c>
      <c r="F206" s="94">
        <v>2765.7156300000001</v>
      </c>
      <c r="G206" s="94">
        <v>28.45628</v>
      </c>
      <c r="H206" s="94">
        <v>4603.4813300000005</v>
      </c>
      <c r="I206" s="94">
        <v>1.81606</v>
      </c>
      <c r="J206" s="94">
        <v>0</v>
      </c>
      <c r="K206" s="94">
        <v>0</v>
      </c>
      <c r="L206" s="94">
        <v>0</v>
      </c>
      <c r="M206" s="94">
        <v>0</v>
      </c>
      <c r="N206" s="94">
        <v>20.264150000000001</v>
      </c>
      <c r="O206" s="94">
        <v>271.69304</v>
      </c>
      <c r="P206" s="94">
        <v>0</v>
      </c>
      <c r="Q206" s="94">
        <v>512.96987999999999</v>
      </c>
      <c r="R206" s="94">
        <v>806.74313000000006</v>
      </c>
      <c r="S206" s="94">
        <v>231.83436</v>
      </c>
      <c r="T206" s="94">
        <v>0</v>
      </c>
      <c r="U206" s="94">
        <v>0</v>
      </c>
      <c r="V206" s="94">
        <v>23.33222</v>
      </c>
      <c r="W206" s="94">
        <v>0</v>
      </c>
      <c r="X206" s="94">
        <v>0</v>
      </c>
      <c r="Y206" s="94">
        <v>0</v>
      </c>
      <c r="Z206" s="94">
        <v>7.1330099999999996</v>
      </c>
      <c r="AA206" s="94">
        <v>365.15334999999999</v>
      </c>
      <c r="AB206" s="94">
        <v>2651.4449399999999</v>
      </c>
      <c r="AC206" s="94">
        <v>327.18335999999999</v>
      </c>
      <c r="AD206" s="94">
        <v>3606.08124</v>
      </c>
      <c r="AE206" s="94">
        <v>9016.3057000000008</v>
      </c>
      <c r="AF206" s="94">
        <v>20.264150000000001</v>
      </c>
      <c r="AG206" s="94">
        <v>23.33222</v>
      </c>
      <c r="AH206" s="94">
        <v>0</v>
      </c>
      <c r="AI206" s="94">
        <v>692.33671000000004</v>
      </c>
      <c r="AJ206" s="424">
        <v>8280.3726200000001</v>
      </c>
      <c r="AL206" s="328"/>
    </row>
    <row r="207" spans="2:38" x14ac:dyDescent="0.25">
      <c r="B207" s="296">
        <v>741412</v>
      </c>
      <c r="C207" s="106" t="s">
        <v>1762</v>
      </c>
      <c r="D207" s="94">
        <v>399.60489000000001</v>
      </c>
      <c r="E207" s="94">
        <v>36.60821</v>
      </c>
      <c r="F207" s="94">
        <v>28308.29104</v>
      </c>
      <c r="G207" s="94">
        <v>346.44814000000002</v>
      </c>
      <c r="H207" s="94">
        <v>29090.952280000001</v>
      </c>
      <c r="I207" s="94">
        <v>7.14839</v>
      </c>
      <c r="J207" s="94">
        <v>0</v>
      </c>
      <c r="K207" s="94">
        <v>0</v>
      </c>
      <c r="L207" s="94">
        <v>0</v>
      </c>
      <c r="M207" s="94">
        <v>2E-3</v>
      </c>
      <c r="N207" s="94">
        <v>13.14833</v>
      </c>
      <c r="O207" s="94">
        <v>1425.50386</v>
      </c>
      <c r="P207" s="94">
        <v>0</v>
      </c>
      <c r="Q207" s="94">
        <v>2011.88051</v>
      </c>
      <c r="R207" s="94">
        <v>3457.68309</v>
      </c>
      <c r="S207" s="94">
        <v>276.55351999999999</v>
      </c>
      <c r="T207" s="94">
        <v>0</v>
      </c>
      <c r="U207" s="94">
        <v>0</v>
      </c>
      <c r="V207" s="94">
        <v>19.586729999999999</v>
      </c>
      <c r="W207" s="94">
        <v>0</v>
      </c>
      <c r="X207" s="94">
        <v>0</v>
      </c>
      <c r="Y207" s="94">
        <v>1264.6519599999999</v>
      </c>
      <c r="Z207" s="94">
        <v>3.4278499999999998</v>
      </c>
      <c r="AA207" s="94">
        <v>117.79259999999999</v>
      </c>
      <c r="AB207" s="94">
        <v>404.18959000000001</v>
      </c>
      <c r="AC207" s="94">
        <v>87.985069999999993</v>
      </c>
      <c r="AD207" s="94">
        <v>2174.18732</v>
      </c>
      <c r="AE207" s="94">
        <v>34722.822690000001</v>
      </c>
      <c r="AF207" s="94">
        <v>13.14833</v>
      </c>
      <c r="AG207" s="94">
        <v>19.588729999999998</v>
      </c>
      <c r="AH207" s="94">
        <v>0</v>
      </c>
      <c r="AI207" s="94">
        <v>1470.4296299999999</v>
      </c>
      <c r="AJ207" s="424">
        <v>33219.656000000003</v>
      </c>
      <c r="AL207" s="328"/>
    </row>
    <row r="208" spans="2:38" x14ac:dyDescent="0.25">
      <c r="B208" s="296">
        <v>741418</v>
      </c>
      <c r="C208" s="106" t="s">
        <v>1765</v>
      </c>
      <c r="D208" s="94">
        <v>0</v>
      </c>
      <c r="E208" s="94">
        <v>0</v>
      </c>
      <c r="F208" s="94">
        <v>0</v>
      </c>
      <c r="G208" s="94">
        <v>0</v>
      </c>
      <c r="H208" s="94">
        <v>0</v>
      </c>
      <c r="I208" s="94">
        <v>0</v>
      </c>
      <c r="J208" s="94">
        <v>0</v>
      </c>
      <c r="K208" s="94">
        <v>0</v>
      </c>
      <c r="L208" s="94">
        <v>0</v>
      </c>
      <c r="M208" s="94">
        <v>0</v>
      </c>
      <c r="N208" s="94">
        <v>0</v>
      </c>
      <c r="O208" s="94">
        <v>1332.5205699999999</v>
      </c>
      <c r="P208" s="94">
        <v>0</v>
      </c>
      <c r="Q208" s="94">
        <v>0</v>
      </c>
      <c r="R208" s="94">
        <v>1332.5205699999999</v>
      </c>
      <c r="S208" s="94">
        <v>0</v>
      </c>
      <c r="T208" s="94">
        <v>0</v>
      </c>
      <c r="U208" s="94">
        <v>163.87467000000001</v>
      </c>
      <c r="V208" s="94">
        <v>0</v>
      </c>
      <c r="W208" s="94">
        <v>0</v>
      </c>
      <c r="X208" s="94">
        <v>7.4129899999999997</v>
      </c>
      <c r="Y208" s="94">
        <v>0</v>
      </c>
      <c r="Z208" s="94">
        <v>0</v>
      </c>
      <c r="AA208" s="94">
        <v>994.41029000000003</v>
      </c>
      <c r="AB208" s="94">
        <v>1503.91283</v>
      </c>
      <c r="AC208" s="94">
        <v>0</v>
      </c>
      <c r="AD208" s="94">
        <v>2669.61078</v>
      </c>
      <c r="AE208" s="94">
        <v>4002.1313499999997</v>
      </c>
      <c r="AF208" s="94">
        <v>0</v>
      </c>
      <c r="AG208" s="94">
        <v>0</v>
      </c>
      <c r="AH208" s="94">
        <v>0</v>
      </c>
      <c r="AI208" s="94">
        <v>994.41029000000003</v>
      </c>
      <c r="AJ208" s="424">
        <v>3007.7210599999999</v>
      </c>
      <c r="AL208" s="328"/>
    </row>
    <row r="209" spans="2:38" x14ac:dyDescent="0.25">
      <c r="B209" s="296">
        <v>741423</v>
      </c>
      <c r="C209" s="106" t="s">
        <v>1774</v>
      </c>
      <c r="D209" s="94">
        <v>2571.3725399999998</v>
      </c>
      <c r="E209" s="94">
        <v>0</v>
      </c>
      <c r="F209" s="94">
        <v>0</v>
      </c>
      <c r="G209" s="94">
        <v>815.63178000000005</v>
      </c>
      <c r="H209" s="94">
        <v>3387.00432</v>
      </c>
      <c r="I209" s="94">
        <v>21.601749999999999</v>
      </c>
      <c r="J209" s="94">
        <v>0</v>
      </c>
      <c r="K209" s="94">
        <v>0</v>
      </c>
      <c r="L209" s="94">
        <v>0</v>
      </c>
      <c r="M209" s="94">
        <v>0</v>
      </c>
      <c r="N209" s="94">
        <v>0</v>
      </c>
      <c r="O209" s="94">
        <v>0</v>
      </c>
      <c r="P209" s="94">
        <v>0</v>
      </c>
      <c r="Q209" s="94">
        <v>5734.2075599999998</v>
      </c>
      <c r="R209" s="94">
        <v>5755.8093099999996</v>
      </c>
      <c r="S209" s="94">
        <v>63.065159999999999</v>
      </c>
      <c r="T209" s="94">
        <v>0</v>
      </c>
      <c r="U209" s="94">
        <v>261.29023000000001</v>
      </c>
      <c r="V209" s="94">
        <v>0.10693</v>
      </c>
      <c r="W209" s="94">
        <v>340.54908</v>
      </c>
      <c r="X209" s="94">
        <v>0</v>
      </c>
      <c r="Y209" s="94">
        <v>0</v>
      </c>
      <c r="Z209" s="94">
        <v>1.7930000000000001E-2</v>
      </c>
      <c r="AA209" s="94">
        <v>143.89157</v>
      </c>
      <c r="AB209" s="94">
        <v>93.777979999999999</v>
      </c>
      <c r="AC209" s="94">
        <v>603.63229999999999</v>
      </c>
      <c r="AD209" s="94">
        <v>1506.3311799999999</v>
      </c>
      <c r="AE209" s="94">
        <v>10649.14481</v>
      </c>
      <c r="AF209" s="94">
        <v>0</v>
      </c>
      <c r="AG209" s="94">
        <v>0.10693</v>
      </c>
      <c r="AH209" s="94">
        <v>0</v>
      </c>
      <c r="AI209" s="94">
        <v>747.52386999999999</v>
      </c>
      <c r="AJ209" s="424">
        <v>9901.5140100000026</v>
      </c>
      <c r="AL209" s="328"/>
    </row>
    <row r="210" spans="2:38" x14ac:dyDescent="0.25">
      <c r="B210" s="296" t="s">
        <v>1203</v>
      </c>
      <c r="C210" s="106" t="s">
        <v>1834</v>
      </c>
      <c r="D210" s="94">
        <v>8964.8259799999996</v>
      </c>
      <c r="E210" s="94">
        <v>1335.91984</v>
      </c>
      <c r="F210" s="94">
        <v>50680.058080000003</v>
      </c>
      <c r="G210" s="94">
        <v>1787.74071</v>
      </c>
      <c r="H210" s="94">
        <v>62768.544610000004</v>
      </c>
      <c r="I210" s="94">
        <v>452.16595999999998</v>
      </c>
      <c r="J210" s="94">
        <v>0</v>
      </c>
      <c r="K210" s="94">
        <v>0</v>
      </c>
      <c r="L210" s="94">
        <v>0</v>
      </c>
      <c r="M210" s="94">
        <v>1.7000000000000001E-2</v>
      </c>
      <c r="N210" s="94">
        <v>176.28846999999999</v>
      </c>
      <c r="O210" s="94">
        <v>4276.9896799999997</v>
      </c>
      <c r="P210" s="94">
        <v>224.36082999999999</v>
      </c>
      <c r="Q210" s="94">
        <v>31267.609139999997</v>
      </c>
      <c r="R210" s="94">
        <v>36397.431079999995</v>
      </c>
      <c r="S210" s="94">
        <v>1898.0532500000002</v>
      </c>
      <c r="T210" s="94">
        <v>2.2848099999999998</v>
      </c>
      <c r="U210" s="94">
        <v>1239.8465200000001</v>
      </c>
      <c r="V210" s="94">
        <v>92.656900000000007</v>
      </c>
      <c r="W210" s="94">
        <v>488.95616000000001</v>
      </c>
      <c r="X210" s="94">
        <v>214.34386000000001</v>
      </c>
      <c r="Y210" s="94">
        <v>2124.3641399999997</v>
      </c>
      <c r="Z210" s="94">
        <v>26.372999999999998</v>
      </c>
      <c r="AA210" s="94">
        <v>6511.2233799999985</v>
      </c>
      <c r="AB210" s="94">
        <v>7307.4591299999993</v>
      </c>
      <c r="AC210" s="94">
        <v>5364.9433799999997</v>
      </c>
      <c r="AD210" s="94">
        <v>25270.504530000002</v>
      </c>
      <c r="AE210" s="94">
        <v>124436.48022</v>
      </c>
      <c r="AF210" s="94">
        <v>176.28846999999999</v>
      </c>
      <c r="AG210" s="94">
        <v>92.673900000000003</v>
      </c>
      <c r="AH210" s="94">
        <v>0</v>
      </c>
      <c r="AI210" s="94">
        <v>14000.530899999998</v>
      </c>
      <c r="AJ210" s="424">
        <v>110166.98694999999</v>
      </c>
      <c r="AL210" s="328"/>
    </row>
    <row r="211" spans="2:38" x14ac:dyDescent="0.25">
      <c r="B211" s="296"/>
      <c r="C211" s="106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424"/>
      <c r="AL211" s="328"/>
    </row>
    <row r="212" spans="2:38" x14ac:dyDescent="0.25">
      <c r="B212" s="296"/>
      <c r="C212" s="106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424"/>
      <c r="AL212" s="328"/>
    </row>
    <row r="213" spans="2:38" s="226" customFormat="1" x14ac:dyDescent="0.3">
      <c r="D213" s="227"/>
      <c r="E213" s="396"/>
      <c r="H213" s="396"/>
      <c r="I213" s="396"/>
      <c r="J213" s="396"/>
      <c r="AL213" s="333"/>
    </row>
    <row r="214" spans="2:38" s="226" customFormat="1" x14ac:dyDescent="0.3">
      <c r="B214" s="225">
        <v>-149940</v>
      </c>
      <c r="C214" s="225" t="s">
        <v>1531</v>
      </c>
      <c r="D214" s="362">
        <v>0</v>
      </c>
      <c r="E214" s="362">
        <v>3932.14419</v>
      </c>
      <c r="F214" s="229">
        <v>61.803019999999997</v>
      </c>
      <c r="G214" s="229">
        <v>0</v>
      </c>
      <c r="H214" s="362">
        <v>3993.9472099999998</v>
      </c>
      <c r="I214" s="362">
        <v>0</v>
      </c>
      <c r="J214" s="362">
        <v>0</v>
      </c>
      <c r="K214" s="229">
        <v>0</v>
      </c>
      <c r="L214" s="229">
        <v>0</v>
      </c>
      <c r="M214" s="229">
        <v>61.990810000000003</v>
      </c>
      <c r="N214" s="229">
        <v>5.5038299999999998</v>
      </c>
      <c r="O214" s="229">
        <v>0</v>
      </c>
      <c r="P214" s="229">
        <v>0</v>
      </c>
      <c r="Q214" s="229">
        <v>0</v>
      </c>
      <c r="R214" s="229">
        <v>67.494640000000004</v>
      </c>
      <c r="S214" s="229">
        <v>0</v>
      </c>
      <c r="T214" s="229">
        <v>0</v>
      </c>
      <c r="U214" s="229">
        <v>0</v>
      </c>
      <c r="V214" s="229">
        <v>0</v>
      </c>
      <c r="W214" s="229">
        <v>0</v>
      </c>
      <c r="X214" s="229">
        <v>0</v>
      </c>
      <c r="Y214" s="229">
        <v>0</v>
      </c>
      <c r="Z214" s="229">
        <v>0</v>
      </c>
      <c r="AA214" s="229">
        <v>0</v>
      </c>
      <c r="AB214" s="229">
        <v>0</v>
      </c>
      <c r="AC214" s="229">
        <v>0</v>
      </c>
      <c r="AD214" s="229">
        <v>0</v>
      </c>
      <c r="AE214" s="229">
        <v>4061.4418499999997</v>
      </c>
      <c r="AF214" s="229">
        <v>5.5038299999999998</v>
      </c>
      <c r="AG214" s="229">
        <v>61.990810000000003</v>
      </c>
      <c r="AH214" s="229">
        <v>0</v>
      </c>
      <c r="AI214" s="229">
        <v>0</v>
      </c>
      <c r="AJ214" s="229">
        <v>3993.9472099999998</v>
      </c>
      <c r="AL214" s="333"/>
    </row>
    <row r="215" spans="2:38" s="226" customFormat="1" x14ac:dyDescent="0.3">
      <c r="B215" s="225">
        <v>741431</v>
      </c>
      <c r="C215" s="225" t="s">
        <v>1782</v>
      </c>
      <c r="D215" s="362">
        <v>0</v>
      </c>
      <c r="E215" s="362">
        <v>1.31094</v>
      </c>
      <c r="F215" s="229">
        <v>0</v>
      </c>
      <c r="G215" s="229">
        <v>0</v>
      </c>
      <c r="H215" s="362">
        <v>1.31094</v>
      </c>
      <c r="I215" s="362">
        <v>0</v>
      </c>
      <c r="J215" s="362">
        <v>0</v>
      </c>
      <c r="K215" s="229">
        <v>0</v>
      </c>
      <c r="L215" s="229">
        <v>0</v>
      </c>
      <c r="M215" s="229">
        <v>0</v>
      </c>
      <c r="N215" s="229">
        <v>0</v>
      </c>
      <c r="O215" s="229">
        <v>0</v>
      </c>
      <c r="P215" s="229">
        <v>0</v>
      </c>
      <c r="Q215" s="229">
        <v>0</v>
      </c>
      <c r="R215" s="229">
        <v>0</v>
      </c>
      <c r="S215" s="229">
        <v>0</v>
      </c>
      <c r="T215" s="229">
        <v>0</v>
      </c>
      <c r="U215" s="229">
        <v>0</v>
      </c>
      <c r="V215" s="229">
        <v>0</v>
      </c>
      <c r="W215" s="229">
        <v>0</v>
      </c>
      <c r="X215" s="229">
        <v>0</v>
      </c>
      <c r="Y215" s="229">
        <v>0</v>
      </c>
      <c r="Z215" s="229">
        <v>0</v>
      </c>
      <c r="AA215" s="229">
        <v>0</v>
      </c>
      <c r="AB215" s="229">
        <v>0</v>
      </c>
      <c r="AC215" s="229">
        <v>0</v>
      </c>
      <c r="AD215" s="229">
        <v>0</v>
      </c>
      <c r="AE215" s="229">
        <v>1.31094</v>
      </c>
      <c r="AF215" s="229">
        <v>0</v>
      </c>
      <c r="AG215" s="229">
        <v>0</v>
      </c>
      <c r="AH215" s="229">
        <v>0</v>
      </c>
      <c r="AI215" s="229">
        <v>0</v>
      </c>
      <c r="AJ215" s="229">
        <v>1.31094</v>
      </c>
      <c r="AL215" s="333"/>
    </row>
    <row r="216" spans="2:38" s="226" customFormat="1" x14ac:dyDescent="0.3">
      <c r="B216" s="225">
        <v>741435</v>
      </c>
      <c r="C216" s="225" t="s">
        <v>1787</v>
      </c>
      <c r="D216" s="362">
        <v>0</v>
      </c>
      <c r="E216" s="362">
        <v>785.83844999999997</v>
      </c>
      <c r="F216" s="229">
        <v>0</v>
      </c>
      <c r="G216" s="229">
        <v>0</v>
      </c>
      <c r="H216" s="362">
        <v>785.83844999999997</v>
      </c>
      <c r="I216" s="362">
        <v>0</v>
      </c>
      <c r="J216" s="362">
        <v>0</v>
      </c>
      <c r="K216" s="229">
        <v>0</v>
      </c>
      <c r="L216" s="229">
        <v>0</v>
      </c>
      <c r="M216" s="229">
        <v>0</v>
      </c>
      <c r="N216" s="229">
        <v>0</v>
      </c>
      <c r="O216" s="229">
        <v>0</v>
      </c>
      <c r="P216" s="229">
        <v>0</v>
      </c>
      <c r="Q216" s="229">
        <v>0</v>
      </c>
      <c r="R216" s="229">
        <v>0</v>
      </c>
      <c r="S216" s="229">
        <v>0</v>
      </c>
      <c r="T216" s="229">
        <v>0</v>
      </c>
      <c r="U216" s="229">
        <v>0</v>
      </c>
      <c r="V216" s="229">
        <v>0</v>
      </c>
      <c r="W216" s="229">
        <v>0</v>
      </c>
      <c r="X216" s="229">
        <v>0</v>
      </c>
      <c r="Y216" s="229">
        <v>0</v>
      </c>
      <c r="Z216" s="229">
        <v>0</v>
      </c>
      <c r="AA216" s="229">
        <v>0</v>
      </c>
      <c r="AB216" s="229">
        <v>0</v>
      </c>
      <c r="AC216" s="229">
        <v>0</v>
      </c>
      <c r="AD216" s="229">
        <v>0</v>
      </c>
      <c r="AE216" s="229">
        <v>785.83844999999997</v>
      </c>
      <c r="AF216" s="229">
        <v>0</v>
      </c>
      <c r="AG216" s="229">
        <v>0</v>
      </c>
      <c r="AH216" s="229">
        <v>0</v>
      </c>
      <c r="AI216" s="229">
        <v>0</v>
      </c>
      <c r="AJ216" s="229">
        <v>785.83844999999997</v>
      </c>
      <c r="AL216" s="333"/>
    </row>
    <row r="217" spans="2:38" s="226" customFormat="1" x14ac:dyDescent="0.3">
      <c r="B217" s="225">
        <v>741440</v>
      </c>
      <c r="C217" s="225" t="s">
        <v>1793</v>
      </c>
      <c r="D217" s="363">
        <v>4002.5653200000002</v>
      </c>
      <c r="E217" s="363">
        <v>0</v>
      </c>
      <c r="F217" s="230">
        <v>0</v>
      </c>
      <c r="G217" s="230">
        <v>0</v>
      </c>
      <c r="H217" s="363">
        <v>4002.5653200000002</v>
      </c>
      <c r="I217" s="363">
        <v>0</v>
      </c>
      <c r="J217" s="363">
        <v>0</v>
      </c>
      <c r="K217" s="230">
        <v>0</v>
      </c>
      <c r="L217" s="230">
        <v>0</v>
      </c>
      <c r="M217" s="230">
        <v>0</v>
      </c>
      <c r="N217" s="230">
        <v>0</v>
      </c>
      <c r="O217" s="230">
        <v>0</v>
      </c>
      <c r="P217" s="230">
        <v>0</v>
      </c>
      <c r="Q217" s="230">
        <v>0</v>
      </c>
      <c r="R217" s="230">
        <v>0</v>
      </c>
      <c r="S217" s="230">
        <v>0</v>
      </c>
      <c r="T217" s="230">
        <v>0</v>
      </c>
      <c r="U217" s="230">
        <v>0</v>
      </c>
      <c r="V217" s="230">
        <v>0</v>
      </c>
      <c r="W217" s="230">
        <v>0</v>
      </c>
      <c r="X217" s="230">
        <v>0</v>
      </c>
      <c r="Y217" s="230">
        <v>0</v>
      </c>
      <c r="Z217" s="230">
        <v>0</v>
      </c>
      <c r="AA217" s="230">
        <v>0</v>
      </c>
      <c r="AB217" s="230">
        <v>0</v>
      </c>
      <c r="AC217" s="230">
        <v>0</v>
      </c>
      <c r="AD217" s="230">
        <v>0</v>
      </c>
      <c r="AE217" s="230">
        <v>4002.5653200000002</v>
      </c>
      <c r="AF217" s="230">
        <v>0</v>
      </c>
      <c r="AG217" s="230">
        <v>0</v>
      </c>
      <c r="AH217" s="230">
        <v>0</v>
      </c>
      <c r="AI217" s="230">
        <v>0</v>
      </c>
      <c r="AJ217" s="230">
        <v>4002.5653200000002</v>
      </c>
      <c r="AL217" s="333"/>
    </row>
    <row r="218" spans="2:38" s="226" customFormat="1" x14ac:dyDescent="0.3">
      <c r="B218" s="225" t="s">
        <v>1198</v>
      </c>
      <c r="C218" s="228" t="s">
        <v>1835</v>
      </c>
      <c r="D218" s="227">
        <v>4002.5653200000002</v>
      </c>
      <c r="E218" s="227">
        <v>4719.2935799999996</v>
      </c>
      <c r="F218" s="232">
        <v>61.803019999999997</v>
      </c>
      <c r="G218" s="232">
        <v>0</v>
      </c>
      <c r="H218" s="227">
        <v>8783.6619200000005</v>
      </c>
      <c r="I218" s="227">
        <v>0</v>
      </c>
      <c r="J218" s="227">
        <v>0</v>
      </c>
      <c r="K218" s="232">
        <v>0</v>
      </c>
      <c r="L218" s="232">
        <v>0</v>
      </c>
      <c r="M218" s="232">
        <v>61.990810000000003</v>
      </c>
      <c r="N218" s="232">
        <v>5.5038299999999998</v>
      </c>
      <c r="O218" s="232">
        <v>0</v>
      </c>
      <c r="P218" s="232">
        <v>0</v>
      </c>
      <c r="Q218" s="232">
        <v>0</v>
      </c>
      <c r="R218" s="232">
        <v>67.494640000000004</v>
      </c>
      <c r="S218" s="232">
        <v>0</v>
      </c>
      <c r="T218" s="232">
        <v>0</v>
      </c>
      <c r="U218" s="232">
        <v>0</v>
      </c>
      <c r="V218" s="232">
        <v>0</v>
      </c>
      <c r="W218" s="232">
        <v>0</v>
      </c>
      <c r="X218" s="232">
        <v>0</v>
      </c>
      <c r="Y218" s="232">
        <v>0</v>
      </c>
      <c r="Z218" s="232">
        <v>0</v>
      </c>
      <c r="AA218" s="232">
        <v>0</v>
      </c>
      <c r="AB218" s="232">
        <v>0</v>
      </c>
      <c r="AC218" s="232">
        <v>0</v>
      </c>
      <c r="AD218" s="232">
        <v>0</v>
      </c>
      <c r="AE218" s="232">
        <v>8851.1565599999994</v>
      </c>
      <c r="AF218" s="232">
        <v>5.5038299999999998</v>
      </c>
      <c r="AG218" s="232">
        <v>61.990810000000003</v>
      </c>
      <c r="AH218" s="232">
        <v>0</v>
      </c>
      <c r="AI218" s="232">
        <v>0</v>
      </c>
      <c r="AJ218" s="232">
        <v>8783.6619200000005</v>
      </c>
      <c r="AL218" s="333"/>
    </row>
    <row r="219" spans="2:38" s="226" customFormat="1" x14ac:dyDescent="0.3">
      <c r="D219" s="227"/>
      <c r="E219" s="396"/>
      <c r="H219" s="396"/>
      <c r="I219" s="396"/>
      <c r="J219" s="396"/>
      <c r="AL219" s="333"/>
    </row>
    <row r="220" spans="2:38" s="226" customFormat="1" x14ac:dyDescent="0.3">
      <c r="B220" s="225">
        <v>-149955</v>
      </c>
      <c r="C220" s="225" t="s">
        <v>1534</v>
      </c>
      <c r="D220" s="362">
        <v>90.782759999999996</v>
      </c>
      <c r="E220" s="362">
        <v>9630.26505</v>
      </c>
      <c r="F220" s="229">
        <v>176.2791</v>
      </c>
      <c r="G220" s="229">
        <v>7.4776899999999999</v>
      </c>
      <c r="H220" s="362">
        <v>9904.8045999999995</v>
      </c>
      <c r="I220" s="362">
        <v>0</v>
      </c>
      <c r="J220" s="362">
        <v>87.936999999999998</v>
      </c>
      <c r="K220" s="229">
        <v>0</v>
      </c>
      <c r="L220" s="229">
        <v>0</v>
      </c>
      <c r="M220" s="229">
        <v>0</v>
      </c>
      <c r="N220" s="229">
        <v>0</v>
      </c>
      <c r="O220" s="229">
        <v>2.56351</v>
      </c>
      <c r="P220" s="229">
        <v>36.819200000000002</v>
      </c>
      <c r="Q220" s="229">
        <v>0</v>
      </c>
      <c r="R220" s="229">
        <v>127.31970999999999</v>
      </c>
      <c r="S220" s="229">
        <v>2.0122800000000001</v>
      </c>
      <c r="T220" s="229">
        <v>0</v>
      </c>
      <c r="U220" s="229">
        <v>0</v>
      </c>
      <c r="V220" s="229">
        <v>0</v>
      </c>
      <c r="W220" s="229">
        <v>0</v>
      </c>
      <c r="X220" s="229">
        <v>0</v>
      </c>
      <c r="Y220" s="229">
        <v>0</v>
      </c>
      <c r="Z220" s="229">
        <v>0</v>
      </c>
      <c r="AA220" s="229">
        <v>0</v>
      </c>
      <c r="AB220" s="229">
        <v>0</v>
      </c>
      <c r="AC220" s="229">
        <v>0</v>
      </c>
      <c r="AD220" s="229">
        <v>2.0122800000000001</v>
      </c>
      <c r="AE220" s="229">
        <v>10034.13659</v>
      </c>
      <c r="AF220" s="229">
        <v>0</v>
      </c>
      <c r="AG220" s="229">
        <v>0</v>
      </c>
      <c r="AH220" s="229">
        <v>0</v>
      </c>
      <c r="AI220" s="229">
        <v>0</v>
      </c>
      <c r="AJ220" s="229">
        <v>10034.13659</v>
      </c>
      <c r="AL220" s="333"/>
    </row>
    <row r="221" spans="2:38" s="226" customFormat="1" x14ac:dyDescent="0.3">
      <c r="B221" s="225">
        <v>741419</v>
      </c>
      <c r="C221" s="225" t="s">
        <v>1767</v>
      </c>
      <c r="D221" s="362">
        <v>0</v>
      </c>
      <c r="E221" s="362">
        <v>0</v>
      </c>
      <c r="F221" s="229">
        <v>0</v>
      </c>
      <c r="G221" s="229">
        <v>0</v>
      </c>
      <c r="H221" s="362">
        <v>0</v>
      </c>
      <c r="I221" s="362">
        <v>0</v>
      </c>
      <c r="J221" s="362">
        <v>0</v>
      </c>
      <c r="K221" s="229">
        <v>0</v>
      </c>
      <c r="L221" s="229">
        <v>0</v>
      </c>
      <c r="M221" s="229">
        <v>0</v>
      </c>
      <c r="N221" s="229">
        <v>0</v>
      </c>
      <c r="O221" s="229">
        <v>0</v>
      </c>
      <c r="P221" s="229">
        <v>0</v>
      </c>
      <c r="Q221" s="229">
        <v>0</v>
      </c>
      <c r="R221" s="229">
        <v>0</v>
      </c>
      <c r="S221" s="229">
        <v>0</v>
      </c>
      <c r="T221" s="229">
        <v>0</v>
      </c>
      <c r="U221" s="229">
        <v>0</v>
      </c>
      <c r="V221" s="229">
        <v>0</v>
      </c>
      <c r="W221" s="229">
        <v>0</v>
      </c>
      <c r="X221" s="229">
        <v>0</v>
      </c>
      <c r="Y221" s="229">
        <v>0</v>
      </c>
      <c r="Z221" s="229">
        <v>0</v>
      </c>
      <c r="AA221" s="229">
        <v>0</v>
      </c>
      <c r="AB221" s="229">
        <v>0</v>
      </c>
      <c r="AC221" s="229">
        <v>0</v>
      </c>
      <c r="AD221" s="229">
        <v>0</v>
      </c>
      <c r="AE221" s="229">
        <v>0</v>
      </c>
      <c r="AF221" s="229">
        <v>0</v>
      </c>
      <c r="AG221" s="229">
        <v>0</v>
      </c>
      <c r="AH221" s="229">
        <v>0</v>
      </c>
      <c r="AI221" s="229">
        <v>0</v>
      </c>
      <c r="AJ221" s="229">
        <v>0</v>
      </c>
      <c r="AL221" s="333"/>
    </row>
    <row r="222" spans="2:38" s="226" customFormat="1" x14ac:dyDescent="0.3">
      <c r="B222" s="225">
        <v>741432</v>
      </c>
      <c r="C222" s="225" t="s">
        <v>1783</v>
      </c>
      <c r="D222" s="362">
        <v>0</v>
      </c>
      <c r="E222" s="362">
        <v>0.36088999999999999</v>
      </c>
      <c r="F222" s="229">
        <v>0</v>
      </c>
      <c r="G222" s="229">
        <v>0</v>
      </c>
      <c r="H222" s="362">
        <v>0.36088999999999999</v>
      </c>
      <c r="I222" s="362">
        <v>0</v>
      </c>
      <c r="J222" s="362">
        <v>9.5000000000000001E-2</v>
      </c>
      <c r="K222" s="229">
        <v>0</v>
      </c>
      <c r="L222" s="229">
        <v>0</v>
      </c>
      <c r="M222" s="229">
        <v>0</v>
      </c>
      <c r="N222" s="229">
        <v>0</v>
      </c>
      <c r="O222" s="229">
        <v>0.19428000000000001</v>
      </c>
      <c r="P222" s="229">
        <v>0</v>
      </c>
      <c r="Q222" s="229">
        <v>0</v>
      </c>
      <c r="R222" s="229">
        <v>0.28927999999999998</v>
      </c>
      <c r="S222" s="229">
        <v>0</v>
      </c>
      <c r="T222" s="229">
        <v>0</v>
      </c>
      <c r="U222" s="229">
        <v>0</v>
      </c>
      <c r="V222" s="229">
        <v>0</v>
      </c>
      <c r="W222" s="229">
        <v>0</v>
      </c>
      <c r="X222" s="229">
        <v>0</v>
      </c>
      <c r="Y222" s="229">
        <v>0</v>
      </c>
      <c r="Z222" s="229">
        <v>0</v>
      </c>
      <c r="AA222" s="229">
        <v>0</v>
      </c>
      <c r="AB222" s="229">
        <v>0</v>
      </c>
      <c r="AC222" s="229">
        <v>0</v>
      </c>
      <c r="AD222" s="229">
        <v>0</v>
      </c>
      <c r="AE222" s="229">
        <v>0.65016999999999991</v>
      </c>
      <c r="AF222" s="229">
        <v>0</v>
      </c>
      <c r="AG222" s="229">
        <v>0</v>
      </c>
      <c r="AH222" s="229">
        <v>0</v>
      </c>
      <c r="AI222" s="229">
        <v>0</v>
      </c>
      <c r="AJ222" s="229">
        <v>0.65017000000000003</v>
      </c>
      <c r="AL222" s="333"/>
    </row>
    <row r="223" spans="2:38" s="226" customFormat="1" x14ac:dyDescent="0.3">
      <c r="B223" s="225">
        <v>741436</v>
      </c>
      <c r="C223" s="225" t="s">
        <v>1788</v>
      </c>
      <c r="D223" s="362">
        <v>0</v>
      </c>
      <c r="E223" s="362">
        <v>17.585750000000001</v>
      </c>
      <c r="F223" s="229">
        <v>0</v>
      </c>
      <c r="G223" s="229">
        <v>0</v>
      </c>
      <c r="H223" s="362">
        <v>17.585750000000001</v>
      </c>
      <c r="I223" s="362">
        <v>0</v>
      </c>
      <c r="J223" s="362">
        <v>0</v>
      </c>
      <c r="K223" s="229">
        <v>0</v>
      </c>
      <c r="L223" s="229">
        <v>0</v>
      </c>
      <c r="M223" s="229">
        <v>0</v>
      </c>
      <c r="N223" s="229">
        <v>0</v>
      </c>
      <c r="O223" s="229">
        <v>0</v>
      </c>
      <c r="P223" s="229">
        <v>0</v>
      </c>
      <c r="Q223" s="229">
        <v>0</v>
      </c>
      <c r="R223" s="229">
        <v>0</v>
      </c>
      <c r="S223" s="229">
        <v>0</v>
      </c>
      <c r="T223" s="229">
        <v>0</v>
      </c>
      <c r="U223" s="229">
        <v>0</v>
      </c>
      <c r="V223" s="229">
        <v>0</v>
      </c>
      <c r="W223" s="229">
        <v>0</v>
      </c>
      <c r="X223" s="229">
        <v>0</v>
      </c>
      <c r="Y223" s="229">
        <v>0</v>
      </c>
      <c r="Z223" s="229">
        <v>0</v>
      </c>
      <c r="AA223" s="229">
        <v>0</v>
      </c>
      <c r="AB223" s="229">
        <v>0</v>
      </c>
      <c r="AC223" s="229">
        <v>0</v>
      </c>
      <c r="AD223" s="229">
        <v>0</v>
      </c>
      <c r="AE223" s="229">
        <v>17.585750000000001</v>
      </c>
      <c r="AF223" s="229">
        <v>0</v>
      </c>
      <c r="AG223" s="229">
        <v>0</v>
      </c>
      <c r="AH223" s="229">
        <v>0</v>
      </c>
      <c r="AI223" s="229">
        <v>0</v>
      </c>
      <c r="AJ223" s="229">
        <v>17.585750000000001</v>
      </c>
      <c r="AL223" s="333"/>
    </row>
    <row r="224" spans="2:38" s="226" customFormat="1" x14ac:dyDescent="0.3">
      <c r="B224" s="225">
        <v>741441</v>
      </c>
      <c r="C224" s="225" t="s">
        <v>1795</v>
      </c>
      <c r="D224" s="363">
        <v>92.714920000000006</v>
      </c>
      <c r="E224" s="363">
        <v>0</v>
      </c>
      <c r="F224" s="230">
        <v>0</v>
      </c>
      <c r="G224" s="230">
        <v>0</v>
      </c>
      <c r="H224" s="363">
        <v>92.714920000000006</v>
      </c>
      <c r="I224" s="363">
        <v>0</v>
      </c>
      <c r="J224" s="363">
        <v>0</v>
      </c>
      <c r="K224" s="230">
        <v>0</v>
      </c>
      <c r="L224" s="230">
        <v>0</v>
      </c>
      <c r="M224" s="230">
        <v>0</v>
      </c>
      <c r="N224" s="230">
        <v>0</v>
      </c>
      <c r="O224" s="230">
        <v>0</v>
      </c>
      <c r="P224" s="230">
        <v>0</v>
      </c>
      <c r="Q224" s="230">
        <v>0</v>
      </c>
      <c r="R224" s="230">
        <v>0</v>
      </c>
      <c r="S224" s="230">
        <v>0</v>
      </c>
      <c r="T224" s="230">
        <v>0</v>
      </c>
      <c r="U224" s="230">
        <v>0</v>
      </c>
      <c r="V224" s="230">
        <v>0</v>
      </c>
      <c r="W224" s="230">
        <v>0</v>
      </c>
      <c r="X224" s="230">
        <v>0</v>
      </c>
      <c r="Y224" s="230">
        <v>0</v>
      </c>
      <c r="Z224" s="230">
        <v>0</v>
      </c>
      <c r="AA224" s="230">
        <v>0</v>
      </c>
      <c r="AB224" s="230">
        <v>0</v>
      </c>
      <c r="AC224" s="230">
        <v>0</v>
      </c>
      <c r="AD224" s="230">
        <v>0</v>
      </c>
      <c r="AE224" s="230">
        <v>92.714920000000006</v>
      </c>
      <c r="AF224" s="230">
        <v>0</v>
      </c>
      <c r="AG224" s="230">
        <v>0</v>
      </c>
      <c r="AH224" s="230">
        <v>0</v>
      </c>
      <c r="AI224" s="230">
        <v>0</v>
      </c>
      <c r="AJ224" s="230">
        <v>92.714920000000006</v>
      </c>
      <c r="AL224" s="333"/>
    </row>
    <row r="225" spans="1:38" s="226" customFormat="1" x14ac:dyDescent="0.3">
      <c r="B225" s="225" t="s">
        <v>1197</v>
      </c>
      <c r="C225" s="228" t="s">
        <v>1195</v>
      </c>
      <c r="D225" s="227">
        <v>183.49768</v>
      </c>
      <c r="E225" s="227">
        <v>9648.2116900000001</v>
      </c>
      <c r="F225" s="232">
        <v>176.2791</v>
      </c>
      <c r="G225" s="232">
        <v>7.4776899999999999</v>
      </c>
      <c r="H225" s="227">
        <v>10015.46616</v>
      </c>
      <c r="I225" s="227">
        <v>0</v>
      </c>
      <c r="J225" s="227">
        <v>88.031999999999996</v>
      </c>
      <c r="K225" s="232">
        <v>0</v>
      </c>
      <c r="L225" s="232">
        <v>0</v>
      </c>
      <c r="M225" s="232">
        <v>0</v>
      </c>
      <c r="N225" s="232">
        <v>0</v>
      </c>
      <c r="O225" s="232">
        <v>2.75779</v>
      </c>
      <c r="P225" s="232">
        <v>36.819200000000002</v>
      </c>
      <c r="Q225" s="232">
        <v>0</v>
      </c>
      <c r="R225" s="232">
        <v>127.60898999999999</v>
      </c>
      <c r="S225" s="232">
        <v>2.0122800000000001</v>
      </c>
      <c r="T225" s="232">
        <v>0</v>
      </c>
      <c r="U225" s="232">
        <v>0</v>
      </c>
      <c r="V225" s="232">
        <v>0</v>
      </c>
      <c r="W225" s="232">
        <v>0</v>
      </c>
      <c r="X225" s="232">
        <v>0</v>
      </c>
      <c r="Y225" s="232">
        <v>0</v>
      </c>
      <c r="Z225" s="232">
        <v>0</v>
      </c>
      <c r="AA225" s="232">
        <v>0</v>
      </c>
      <c r="AB225" s="232">
        <v>0</v>
      </c>
      <c r="AC225" s="232">
        <v>0</v>
      </c>
      <c r="AD225" s="232">
        <v>2.0122800000000001</v>
      </c>
      <c r="AE225" s="232">
        <v>10145.087430000001</v>
      </c>
      <c r="AF225" s="232">
        <v>0</v>
      </c>
      <c r="AG225" s="232">
        <v>0</v>
      </c>
      <c r="AH225" s="232">
        <v>0</v>
      </c>
      <c r="AI225" s="232">
        <v>0</v>
      </c>
      <c r="AJ225" s="232">
        <v>10145.087430000001</v>
      </c>
      <c r="AL225" s="333"/>
    </row>
    <row r="226" spans="1:38" s="226" customFormat="1" x14ac:dyDescent="0.3">
      <c r="B226" s="225"/>
      <c r="C226" s="228"/>
      <c r="D226" s="227"/>
      <c r="E226" s="396"/>
      <c r="H226" s="396"/>
      <c r="I226" s="396"/>
      <c r="J226" s="396"/>
      <c r="AL226" s="333"/>
    </row>
    <row r="227" spans="1:38" s="226" customFormat="1" x14ac:dyDescent="0.3">
      <c r="D227" s="227"/>
      <c r="E227" s="396"/>
      <c r="H227" s="396"/>
      <c r="I227" s="396"/>
      <c r="J227" s="396"/>
      <c r="AL227" s="333"/>
    </row>
    <row r="228" spans="1:38" s="226" customFormat="1" x14ac:dyDescent="0.3">
      <c r="B228" s="225">
        <v>-149960</v>
      </c>
      <c r="C228" s="225" t="s">
        <v>31</v>
      </c>
      <c r="D228" s="364">
        <v>0</v>
      </c>
      <c r="E228" s="362">
        <v>0</v>
      </c>
      <c r="F228" s="225">
        <v>0</v>
      </c>
      <c r="G228" s="225">
        <v>0</v>
      </c>
      <c r="H228" s="362">
        <v>0</v>
      </c>
      <c r="I228" s="362">
        <v>0</v>
      </c>
      <c r="J228" s="362">
        <v>0</v>
      </c>
      <c r="K228" s="225">
        <v>0</v>
      </c>
      <c r="L228" s="225">
        <v>0</v>
      </c>
      <c r="M228" s="225">
        <v>0</v>
      </c>
      <c r="N228" s="225">
        <v>0</v>
      </c>
      <c r="O228" s="225">
        <v>0</v>
      </c>
      <c r="P228" s="225">
        <v>0</v>
      </c>
      <c r="Q228" s="225">
        <v>0</v>
      </c>
      <c r="R228" s="225">
        <v>0</v>
      </c>
      <c r="S228" s="225">
        <v>0</v>
      </c>
      <c r="T228" s="225">
        <v>0</v>
      </c>
      <c r="U228" s="225">
        <v>0</v>
      </c>
      <c r="V228" s="225">
        <v>0</v>
      </c>
      <c r="W228" s="225">
        <v>0</v>
      </c>
      <c r="X228" s="225">
        <v>0</v>
      </c>
      <c r="Y228" s="225">
        <v>0</v>
      </c>
      <c r="Z228" s="225">
        <v>0</v>
      </c>
      <c r="AA228" s="225">
        <v>0</v>
      </c>
      <c r="AB228" s="225">
        <v>0</v>
      </c>
      <c r="AC228" s="225">
        <v>0</v>
      </c>
      <c r="AD228" s="225">
        <v>0</v>
      </c>
      <c r="AE228" s="225">
        <v>0</v>
      </c>
      <c r="AF228" s="225">
        <v>0</v>
      </c>
      <c r="AG228" s="225">
        <v>0</v>
      </c>
      <c r="AH228" s="225">
        <v>0</v>
      </c>
      <c r="AI228" s="225">
        <v>0</v>
      </c>
      <c r="AJ228" s="225">
        <v>0</v>
      </c>
      <c r="AL228" s="333"/>
    </row>
    <row r="229" spans="1:38" s="226" customFormat="1" x14ac:dyDescent="0.3">
      <c r="B229" s="225">
        <v>741433</v>
      </c>
      <c r="C229" s="225" t="s">
        <v>1778</v>
      </c>
      <c r="D229" s="364">
        <v>0</v>
      </c>
      <c r="E229" s="362">
        <v>0</v>
      </c>
      <c r="F229" s="225">
        <v>0</v>
      </c>
      <c r="G229" s="225">
        <v>0</v>
      </c>
      <c r="H229" s="362">
        <v>0</v>
      </c>
      <c r="I229" s="362">
        <v>0</v>
      </c>
      <c r="J229" s="362">
        <v>0</v>
      </c>
      <c r="K229" s="225">
        <v>0</v>
      </c>
      <c r="L229" s="225">
        <v>0</v>
      </c>
      <c r="M229" s="225">
        <v>0</v>
      </c>
      <c r="N229" s="225">
        <v>0</v>
      </c>
      <c r="O229" s="225">
        <v>0</v>
      </c>
      <c r="P229" s="225">
        <v>0</v>
      </c>
      <c r="Q229" s="225">
        <v>0</v>
      </c>
      <c r="R229" s="225">
        <v>0</v>
      </c>
      <c r="S229" s="225">
        <v>0</v>
      </c>
      <c r="T229" s="225">
        <v>0</v>
      </c>
      <c r="U229" s="225">
        <v>0</v>
      </c>
      <c r="V229" s="225">
        <v>0</v>
      </c>
      <c r="W229" s="225">
        <v>0</v>
      </c>
      <c r="X229" s="225">
        <v>0</v>
      </c>
      <c r="Y229" s="225">
        <v>0</v>
      </c>
      <c r="Z229" s="225">
        <v>0</v>
      </c>
      <c r="AA229" s="225">
        <v>0</v>
      </c>
      <c r="AB229" s="225">
        <v>0</v>
      </c>
      <c r="AC229" s="225">
        <v>0</v>
      </c>
      <c r="AD229" s="225">
        <v>0</v>
      </c>
      <c r="AE229" s="225">
        <v>0</v>
      </c>
      <c r="AF229" s="225">
        <v>0</v>
      </c>
      <c r="AG229" s="225">
        <v>0</v>
      </c>
      <c r="AH229" s="225">
        <v>0</v>
      </c>
      <c r="AI229" s="225">
        <v>0</v>
      </c>
      <c r="AJ229" s="225">
        <v>0</v>
      </c>
      <c r="AL229" s="333"/>
    </row>
    <row r="230" spans="1:38" s="226" customFormat="1" x14ac:dyDescent="0.3">
      <c r="B230" s="225">
        <v>741437</v>
      </c>
      <c r="C230" s="225" t="s">
        <v>1793</v>
      </c>
      <c r="D230" s="364">
        <v>0</v>
      </c>
      <c r="E230" s="362">
        <v>0</v>
      </c>
      <c r="F230" s="225">
        <v>0</v>
      </c>
      <c r="G230" s="225">
        <v>0</v>
      </c>
      <c r="H230" s="362">
        <v>0</v>
      </c>
      <c r="I230" s="362">
        <v>0</v>
      </c>
      <c r="J230" s="362">
        <v>0</v>
      </c>
      <c r="K230" s="225">
        <v>0</v>
      </c>
      <c r="L230" s="225">
        <v>0</v>
      </c>
      <c r="M230" s="225">
        <v>0</v>
      </c>
      <c r="N230" s="225">
        <v>0</v>
      </c>
      <c r="O230" s="225">
        <v>0</v>
      </c>
      <c r="P230" s="225">
        <v>0</v>
      </c>
      <c r="Q230" s="225">
        <v>0</v>
      </c>
      <c r="R230" s="225">
        <v>0</v>
      </c>
      <c r="S230" s="225">
        <v>0</v>
      </c>
      <c r="T230" s="225">
        <v>0</v>
      </c>
      <c r="U230" s="225">
        <v>0</v>
      </c>
      <c r="V230" s="225">
        <v>0</v>
      </c>
      <c r="W230" s="225">
        <v>0</v>
      </c>
      <c r="X230" s="225">
        <v>0</v>
      </c>
      <c r="Y230" s="225">
        <v>0</v>
      </c>
      <c r="Z230" s="225">
        <v>0</v>
      </c>
      <c r="AA230" s="225">
        <v>0</v>
      </c>
      <c r="AB230" s="225">
        <v>0</v>
      </c>
      <c r="AC230" s="225">
        <v>0</v>
      </c>
      <c r="AD230" s="225">
        <v>0</v>
      </c>
      <c r="AE230" s="225">
        <v>0</v>
      </c>
      <c r="AF230" s="225">
        <v>0</v>
      </c>
      <c r="AG230" s="225">
        <v>0</v>
      </c>
      <c r="AH230" s="225">
        <v>0</v>
      </c>
      <c r="AI230" s="225">
        <v>0</v>
      </c>
      <c r="AJ230" s="225">
        <v>0</v>
      </c>
      <c r="AL230" s="333"/>
    </row>
    <row r="231" spans="1:38" s="226" customFormat="1" x14ac:dyDescent="0.3">
      <c r="B231" s="225">
        <v>741442</v>
      </c>
      <c r="C231" s="225" t="s">
        <v>1800</v>
      </c>
      <c r="D231" s="365">
        <v>0</v>
      </c>
      <c r="E231" s="363">
        <v>0</v>
      </c>
      <c r="F231" s="231">
        <v>0</v>
      </c>
      <c r="G231" s="231">
        <v>0</v>
      </c>
      <c r="H231" s="363">
        <v>0</v>
      </c>
      <c r="I231" s="363">
        <v>0</v>
      </c>
      <c r="J231" s="363">
        <v>0</v>
      </c>
      <c r="K231" s="231">
        <v>0</v>
      </c>
      <c r="L231" s="231">
        <v>0</v>
      </c>
      <c r="M231" s="231">
        <v>0</v>
      </c>
      <c r="N231" s="231">
        <v>0</v>
      </c>
      <c r="O231" s="231">
        <v>0</v>
      </c>
      <c r="P231" s="231">
        <v>0</v>
      </c>
      <c r="Q231" s="231">
        <v>0</v>
      </c>
      <c r="R231" s="231">
        <v>0</v>
      </c>
      <c r="S231" s="231">
        <v>0</v>
      </c>
      <c r="T231" s="231">
        <v>0</v>
      </c>
      <c r="U231" s="231">
        <v>0</v>
      </c>
      <c r="V231" s="231">
        <v>0</v>
      </c>
      <c r="W231" s="231">
        <v>0</v>
      </c>
      <c r="X231" s="231">
        <v>0</v>
      </c>
      <c r="Y231" s="231">
        <v>0</v>
      </c>
      <c r="Z231" s="231">
        <v>0</v>
      </c>
      <c r="AA231" s="231">
        <v>0</v>
      </c>
      <c r="AB231" s="231">
        <v>0</v>
      </c>
      <c r="AC231" s="231">
        <v>0</v>
      </c>
      <c r="AD231" s="231">
        <v>0</v>
      </c>
      <c r="AE231" s="231">
        <v>0</v>
      </c>
      <c r="AF231" s="231">
        <v>0</v>
      </c>
      <c r="AG231" s="231">
        <v>0</v>
      </c>
      <c r="AH231" s="231">
        <v>0</v>
      </c>
      <c r="AI231" s="231">
        <v>0</v>
      </c>
      <c r="AJ231" s="231">
        <v>0</v>
      </c>
      <c r="AL231" s="333"/>
    </row>
    <row r="232" spans="1:38" s="226" customFormat="1" x14ac:dyDescent="0.3">
      <c r="B232" s="225" t="s">
        <v>1202</v>
      </c>
      <c r="C232" s="228" t="s">
        <v>1196</v>
      </c>
      <c r="D232" s="364">
        <v>0</v>
      </c>
      <c r="E232" s="397">
        <v>0</v>
      </c>
      <c r="F232" s="225">
        <v>0</v>
      </c>
      <c r="G232" s="225">
        <v>0</v>
      </c>
      <c r="H232" s="397">
        <v>0</v>
      </c>
      <c r="I232" s="397">
        <v>0</v>
      </c>
      <c r="J232" s="397">
        <v>0</v>
      </c>
      <c r="K232" s="225">
        <v>0</v>
      </c>
      <c r="L232" s="225">
        <v>0</v>
      </c>
      <c r="M232" s="225">
        <v>0</v>
      </c>
      <c r="N232" s="225">
        <v>0</v>
      </c>
      <c r="O232" s="225">
        <v>0</v>
      </c>
      <c r="P232" s="225">
        <v>0</v>
      </c>
      <c r="Q232" s="225">
        <v>0</v>
      </c>
      <c r="R232" s="225">
        <v>0</v>
      </c>
      <c r="S232" s="225">
        <v>0</v>
      </c>
      <c r="T232" s="225">
        <v>0</v>
      </c>
      <c r="U232" s="225">
        <v>0</v>
      </c>
      <c r="V232" s="225">
        <v>0</v>
      </c>
      <c r="W232" s="225">
        <v>0</v>
      </c>
      <c r="X232" s="225">
        <v>0</v>
      </c>
      <c r="Y232" s="225">
        <v>0</v>
      </c>
      <c r="Z232" s="225">
        <v>0</v>
      </c>
      <c r="AA232" s="225">
        <v>0</v>
      </c>
      <c r="AB232" s="225">
        <v>0</v>
      </c>
      <c r="AC232" s="225">
        <v>0</v>
      </c>
      <c r="AD232" s="225">
        <v>0</v>
      </c>
      <c r="AE232" s="225">
        <v>0</v>
      </c>
      <c r="AF232" s="225">
        <v>0</v>
      </c>
      <c r="AG232" s="225">
        <v>0</v>
      </c>
      <c r="AH232" s="225">
        <v>0</v>
      </c>
      <c r="AI232" s="225">
        <v>0</v>
      </c>
      <c r="AJ232" s="225">
        <v>0</v>
      </c>
      <c r="AL232" s="333"/>
    </row>
    <row r="233" spans="1:38" s="226" customFormat="1" x14ac:dyDescent="0.3">
      <c r="D233" s="227"/>
      <c r="E233" s="396"/>
      <c r="H233" s="396"/>
      <c r="I233" s="396"/>
      <c r="J233" s="396"/>
      <c r="AL233" s="333"/>
    </row>
    <row r="234" spans="1:38" s="119" customFormat="1" x14ac:dyDescent="0.25">
      <c r="A234" s="89"/>
      <c r="D234" s="117"/>
      <c r="AL234" s="149"/>
    </row>
    <row r="235" spans="1:38" s="119" customFormat="1" x14ac:dyDescent="0.25">
      <c r="A235" s="89"/>
      <c r="B235" s="89" t="s">
        <v>1235</v>
      </c>
      <c r="C235" s="389" t="s">
        <v>1236</v>
      </c>
      <c r="D235" s="117">
        <v>12497.529839999999</v>
      </c>
      <c r="E235" s="117">
        <v>20926.128850000001</v>
      </c>
      <c r="F235" s="117">
        <v>39073.460980000003</v>
      </c>
      <c r="G235" s="117">
        <v>2537.7418699999998</v>
      </c>
      <c r="H235" s="117">
        <v>75034.861539999998</v>
      </c>
      <c r="I235" s="117">
        <v>6407.3010299999996</v>
      </c>
      <c r="J235" s="117">
        <v>60.406999999999996</v>
      </c>
      <c r="K235" s="117">
        <v>0</v>
      </c>
      <c r="L235" s="117">
        <v>10884.046630000001</v>
      </c>
      <c r="M235" s="117">
        <v>1376.8537200000001</v>
      </c>
      <c r="N235" s="117">
        <v>7414.9431699999996</v>
      </c>
      <c r="O235" s="117">
        <v>2344.4002</v>
      </c>
      <c r="P235" s="117">
        <v>239.78671</v>
      </c>
      <c r="Q235" s="117">
        <v>955.82228999999995</v>
      </c>
      <c r="R235" s="117">
        <v>29683.560749999997</v>
      </c>
      <c r="S235" s="117">
        <v>969.70442000000003</v>
      </c>
      <c r="T235" s="117">
        <v>221.20644999999999</v>
      </c>
      <c r="U235" s="117">
        <v>127.71578</v>
      </c>
      <c r="V235" s="117">
        <v>488.97757999999999</v>
      </c>
      <c r="W235" s="117">
        <v>0</v>
      </c>
      <c r="X235" s="117">
        <v>18.52704</v>
      </c>
      <c r="Y235" s="117">
        <v>1376.5628099999999</v>
      </c>
      <c r="Z235" s="117">
        <v>120.83620000000001</v>
      </c>
      <c r="AA235" s="117">
        <v>365.15334999999999</v>
      </c>
      <c r="AB235" s="117">
        <v>3602.90526</v>
      </c>
      <c r="AC235" s="117">
        <v>327.18335999999999</v>
      </c>
      <c r="AD235" s="117">
        <v>7618.77225</v>
      </c>
      <c r="AE235" s="117">
        <v>112337.19453999998</v>
      </c>
      <c r="AF235" s="117">
        <v>7414.9431699999996</v>
      </c>
      <c r="AG235" s="117">
        <v>12749.877930000002</v>
      </c>
      <c r="AH235" s="117">
        <v>0</v>
      </c>
      <c r="AI235" s="117">
        <v>2068.8995199999999</v>
      </c>
      <c r="AJ235" s="117">
        <v>90103.473920000004</v>
      </c>
      <c r="AL235" s="149"/>
    </row>
    <row r="236" spans="1:38" s="119" customFormat="1" x14ac:dyDescent="0.25">
      <c r="A236" s="89"/>
      <c r="B236" s="362"/>
      <c r="C236" s="389" t="s">
        <v>1275</v>
      </c>
      <c r="D236" s="117">
        <v>18110.51643</v>
      </c>
      <c r="E236" s="117">
        <v>4663.9623199999996</v>
      </c>
      <c r="F236" s="117">
        <v>32774.107980000001</v>
      </c>
      <c r="G236" s="117">
        <v>3067.2356199999999</v>
      </c>
      <c r="H236" s="117">
        <v>58615.822349999995</v>
      </c>
      <c r="I236" s="117">
        <v>3093.0707700000003</v>
      </c>
      <c r="J236" s="117">
        <v>116.98926</v>
      </c>
      <c r="K236" s="117">
        <v>0</v>
      </c>
      <c r="L236" s="117">
        <v>15237.650950000001</v>
      </c>
      <c r="M236" s="117">
        <v>566.83049000000005</v>
      </c>
      <c r="N236" s="117">
        <v>500.63779999999991</v>
      </c>
      <c r="O236" s="117">
        <v>1492.83554</v>
      </c>
      <c r="P236" s="117">
        <v>200.74429000000001</v>
      </c>
      <c r="Q236" s="117">
        <v>1305.8575900000001</v>
      </c>
      <c r="R236" s="117">
        <v>22514.616690000003</v>
      </c>
      <c r="S236" s="117">
        <v>1626.43949</v>
      </c>
      <c r="T236" s="117">
        <v>424.85669999999999</v>
      </c>
      <c r="U236" s="117">
        <v>139.38559000000001</v>
      </c>
      <c r="V236" s="117">
        <v>812.90216999999996</v>
      </c>
      <c r="W236" s="117">
        <v>127.13244</v>
      </c>
      <c r="X236" s="117">
        <v>76.003569999999996</v>
      </c>
      <c r="Y236" s="117">
        <v>4138.0184200000003</v>
      </c>
      <c r="Z236" s="117">
        <v>89.731949999999998</v>
      </c>
      <c r="AA236" s="117">
        <v>395.92367999999993</v>
      </c>
      <c r="AB236" s="117">
        <v>4539.2213299999994</v>
      </c>
      <c r="AC236" s="117">
        <v>518.95686000000001</v>
      </c>
      <c r="AD236" s="117">
        <v>12888.572200000001</v>
      </c>
      <c r="AE236" s="117">
        <v>94019.011240000007</v>
      </c>
      <c r="AF236" s="117">
        <v>500.63779999999991</v>
      </c>
      <c r="AG236" s="117">
        <v>16617.383610000004</v>
      </c>
      <c r="AH236" s="117">
        <v>0</v>
      </c>
      <c r="AI236" s="117">
        <v>5052.8989600000004</v>
      </c>
      <c r="AJ236" s="117">
        <v>71848.09087</v>
      </c>
      <c r="AL236" s="149"/>
    </row>
    <row r="237" spans="1:38" s="119" customFormat="1" x14ac:dyDescent="0.25">
      <c r="A237" s="89"/>
      <c r="B237" s="362"/>
      <c r="C237" s="389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  <c r="AC237" s="117"/>
      <c r="AD237" s="117"/>
      <c r="AE237" s="117"/>
      <c r="AF237" s="117"/>
      <c r="AG237" s="117"/>
      <c r="AH237" s="117"/>
      <c r="AI237" s="117"/>
      <c r="AJ237" s="117"/>
      <c r="AL237" s="149"/>
    </row>
    <row r="238" spans="1:38" s="119" customFormat="1" x14ac:dyDescent="0.25">
      <c r="A238" s="89"/>
      <c r="B238" s="89" t="s">
        <v>1238</v>
      </c>
      <c r="C238" s="389" t="s">
        <v>1239</v>
      </c>
      <c r="D238" s="117">
        <v>14863.78492</v>
      </c>
      <c r="E238" s="117">
        <v>27287.065689999999</v>
      </c>
      <c r="F238" s="117">
        <v>134973.90582000001</v>
      </c>
      <c r="G238" s="117">
        <v>45460.085299999999</v>
      </c>
      <c r="H238" s="117">
        <v>222584.84173000001</v>
      </c>
      <c r="I238" s="117">
        <v>22402.913329999999</v>
      </c>
      <c r="J238" s="117">
        <v>5812.6706400000003</v>
      </c>
      <c r="K238" s="117">
        <v>1479.8330000000001</v>
      </c>
      <c r="L238" s="117">
        <v>43780.347540000002</v>
      </c>
      <c r="M238" s="117">
        <v>16068.55053</v>
      </c>
      <c r="N238" s="117">
        <v>11842.17179</v>
      </c>
      <c r="O238" s="117">
        <v>11998.430200000001</v>
      </c>
      <c r="P238" s="117">
        <v>2246.7993499999998</v>
      </c>
      <c r="Q238" s="117">
        <v>2618.0069100000001</v>
      </c>
      <c r="R238" s="117">
        <v>118249.72329000001</v>
      </c>
      <c r="S238" s="117">
        <v>852.38764000000003</v>
      </c>
      <c r="T238" s="117">
        <v>1001.08209</v>
      </c>
      <c r="U238" s="117">
        <v>4.6380499999999998</v>
      </c>
      <c r="V238" s="117">
        <v>444.69592</v>
      </c>
      <c r="W238" s="117">
        <v>0</v>
      </c>
      <c r="X238" s="117">
        <v>105.10332</v>
      </c>
      <c r="Y238" s="117">
        <v>1264.6519599999999</v>
      </c>
      <c r="Z238" s="117">
        <v>264.99394999999998</v>
      </c>
      <c r="AA238" s="117">
        <v>117.79259999999999</v>
      </c>
      <c r="AB238" s="117">
        <v>579.82835</v>
      </c>
      <c r="AC238" s="117">
        <v>87.985069999999993</v>
      </c>
      <c r="AD238" s="117">
        <v>4723.1589499999991</v>
      </c>
      <c r="AE238" s="117">
        <v>345557.72397000005</v>
      </c>
      <c r="AF238" s="117">
        <v>13322.004790000001</v>
      </c>
      <c r="AG238" s="117">
        <v>60293.593990000001</v>
      </c>
      <c r="AH238" s="117">
        <v>0</v>
      </c>
      <c r="AI238" s="117">
        <v>1470.4296299999999</v>
      </c>
      <c r="AJ238" s="117">
        <v>270471.69555999996</v>
      </c>
      <c r="AL238" s="149"/>
    </row>
    <row r="239" spans="1:38" s="119" customFormat="1" x14ac:dyDescent="0.25">
      <c r="A239" s="89"/>
      <c r="B239" s="362"/>
      <c r="C239" s="389" t="s">
        <v>1276</v>
      </c>
      <c r="D239" s="117">
        <v>3907.1570100000004</v>
      </c>
      <c r="E239" s="117">
        <v>17764.86377</v>
      </c>
      <c r="F239" s="117">
        <v>98418.732370000012</v>
      </c>
      <c r="G239" s="117">
        <v>22623.270080000002</v>
      </c>
      <c r="H239" s="117">
        <v>142714.02322999999</v>
      </c>
      <c r="I239" s="117">
        <v>14708.014450000001</v>
      </c>
      <c r="J239" s="117">
        <v>4107.1517100000001</v>
      </c>
      <c r="K239" s="117">
        <v>0</v>
      </c>
      <c r="L239" s="117">
        <v>22050.791600000004</v>
      </c>
      <c r="M239" s="117">
        <v>3184.7647500000003</v>
      </c>
      <c r="N239" s="117">
        <v>2656.4227000000005</v>
      </c>
      <c r="O239" s="117">
        <v>3419.7203300000001</v>
      </c>
      <c r="P239" s="117">
        <v>901.16696000000002</v>
      </c>
      <c r="Q239" s="117">
        <v>1607.19406</v>
      </c>
      <c r="R239" s="117">
        <v>52635.226559999996</v>
      </c>
      <c r="S239" s="117">
        <v>360.49944000000005</v>
      </c>
      <c r="T239" s="117">
        <v>463.76112999999998</v>
      </c>
      <c r="U239" s="117">
        <v>4.3</v>
      </c>
      <c r="V239" s="117">
        <v>376.96214000000003</v>
      </c>
      <c r="W239" s="117">
        <v>0</v>
      </c>
      <c r="X239" s="117">
        <v>186.07767000000001</v>
      </c>
      <c r="Y239" s="117">
        <v>1883.69235</v>
      </c>
      <c r="Z239" s="117">
        <v>80.283269999999987</v>
      </c>
      <c r="AA239" s="117">
        <v>126.58898000000001</v>
      </c>
      <c r="AB239" s="117">
        <v>120.81836000000001</v>
      </c>
      <c r="AC239" s="117">
        <v>40.594080000000005</v>
      </c>
      <c r="AD239" s="117">
        <v>3643.5774200000001</v>
      </c>
      <c r="AE239" s="117">
        <v>198992.82721000002</v>
      </c>
      <c r="AF239" s="117">
        <v>2656.4227000000005</v>
      </c>
      <c r="AG239" s="117">
        <v>25612.518489999999</v>
      </c>
      <c r="AH239" s="117">
        <v>0</v>
      </c>
      <c r="AI239" s="117">
        <v>2050.8754100000001</v>
      </c>
      <c r="AJ239" s="117">
        <v>168673.01061</v>
      </c>
      <c r="AL239" s="149"/>
    </row>
    <row r="240" spans="1:38" s="119" customFormat="1" x14ac:dyDescent="0.25">
      <c r="A240" s="89"/>
      <c r="D240" s="117"/>
      <c r="AL240" s="149"/>
    </row>
    <row r="241" spans="1:38" s="119" customFormat="1" x14ac:dyDescent="0.25">
      <c r="A241" s="89"/>
      <c r="D241" s="117"/>
      <c r="AL241" s="149"/>
    </row>
    <row r="242" spans="1:38" s="109" customFormat="1" x14ac:dyDescent="0.25">
      <c r="A242" s="89"/>
      <c r="C242" s="390" t="s">
        <v>1270</v>
      </c>
      <c r="D242" s="102">
        <v>3617574.4338799999</v>
      </c>
      <c r="E242" s="102">
        <v>3539725.1190200001</v>
      </c>
      <c r="F242" s="102">
        <v>6496160.3163200002</v>
      </c>
      <c r="G242" s="102">
        <v>3447154.201009999</v>
      </c>
      <c r="H242" s="102">
        <v>17100614.07023</v>
      </c>
      <c r="I242" s="102">
        <v>1097665.95713</v>
      </c>
      <c r="J242" s="102">
        <v>2395557.8123500003</v>
      </c>
      <c r="K242" s="102">
        <v>214960.43900000001</v>
      </c>
      <c r="L242" s="102">
        <v>1743789.1760100001</v>
      </c>
      <c r="M242" s="102">
        <v>595064.81518000003</v>
      </c>
      <c r="N242" s="102">
        <v>2397998.7022899999</v>
      </c>
      <c r="O242" s="102">
        <v>308725.18108000001</v>
      </c>
      <c r="P242" s="102">
        <v>527393.23192000005</v>
      </c>
      <c r="Q242" s="102">
        <v>576655.41018000001</v>
      </c>
      <c r="R242" s="102">
        <v>9857810.7251399979</v>
      </c>
      <c r="S242" s="102">
        <v>403582.41740000003</v>
      </c>
      <c r="T242" s="102">
        <v>114561.02126999998</v>
      </c>
      <c r="U242" s="102">
        <v>28351.642780000002</v>
      </c>
      <c r="V242" s="102">
        <v>23148.969990000001</v>
      </c>
      <c r="W242" s="102">
        <v>98797.115339999989</v>
      </c>
      <c r="X242" s="102">
        <v>14392.065499999999</v>
      </c>
      <c r="Y242" s="102">
        <v>48297.70061</v>
      </c>
      <c r="Z242" s="102">
        <v>11863.39582</v>
      </c>
      <c r="AA242" s="102">
        <v>77137.898249999998</v>
      </c>
      <c r="AB242" s="102">
        <v>100950.24562</v>
      </c>
      <c r="AC242" s="102">
        <v>79863.983359999998</v>
      </c>
      <c r="AD242" s="102">
        <v>1000946.45594</v>
      </c>
      <c r="AE242" s="102">
        <v>27959371.251310002</v>
      </c>
      <c r="AF242" s="102">
        <v>2612959.1412900002</v>
      </c>
      <c r="AG242" s="102">
        <v>2362002.9611800006</v>
      </c>
      <c r="AH242" s="102">
        <v>0</v>
      </c>
      <c r="AI242" s="102">
        <v>205299.58222000001</v>
      </c>
      <c r="AJ242" s="102">
        <v>22779109.56662</v>
      </c>
      <c r="AL242" s="391"/>
    </row>
    <row r="243" spans="1:38" s="109" customFormat="1" x14ac:dyDescent="0.25">
      <c r="A243" s="89"/>
      <c r="C243" s="389" t="s">
        <v>1271</v>
      </c>
      <c r="D243" s="117">
        <v>1893995.7769299999</v>
      </c>
      <c r="E243" s="117">
        <v>864446.82288999995</v>
      </c>
      <c r="F243" s="117">
        <v>2603078.0873100003</v>
      </c>
      <c r="G243" s="117">
        <v>2195450.7573599997</v>
      </c>
      <c r="H243" s="117">
        <v>7556971.4444899997</v>
      </c>
      <c r="I243" s="117">
        <v>552504.53072000004</v>
      </c>
      <c r="J243" s="117">
        <v>1730132.0873400001</v>
      </c>
      <c r="K243" s="117">
        <v>214960.43900000001</v>
      </c>
      <c r="L243" s="117">
        <v>87166.559960000013</v>
      </c>
      <c r="M243" s="117">
        <v>48268.913970000001</v>
      </c>
      <c r="N243" s="117">
        <v>1973677.7619</v>
      </c>
      <c r="O243" s="117">
        <v>85655.044620000001</v>
      </c>
      <c r="P243" s="117">
        <v>343069.99085</v>
      </c>
      <c r="Q243" s="117">
        <v>10.82328</v>
      </c>
      <c r="R243" s="117">
        <v>5035446.1516399989</v>
      </c>
      <c r="S243" s="117">
        <v>316038.52790000004</v>
      </c>
      <c r="T243" s="117">
        <v>56987.071179999999</v>
      </c>
      <c r="U243" s="117">
        <v>12626.25776</v>
      </c>
      <c r="V243" s="117">
        <v>4074.7472199999997</v>
      </c>
      <c r="W243" s="117">
        <v>89425.308229999995</v>
      </c>
      <c r="X243" s="117">
        <v>893.85298999999998</v>
      </c>
      <c r="Y243" s="117">
        <v>0</v>
      </c>
      <c r="Z243" s="117">
        <v>6075.2128199999997</v>
      </c>
      <c r="AA243" s="117">
        <v>0</v>
      </c>
      <c r="AB243" s="117">
        <v>12636.648210000001</v>
      </c>
      <c r="AC243" s="117">
        <v>0</v>
      </c>
      <c r="AD243" s="117">
        <v>498757.62630999996</v>
      </c>
      <c r="AE243" s="117">
        <v>13091175.222440001</v>
      </c>
      <c r="AF243" s="117">
        <v>2188638.2009000001</v>
      </c>
      <c r="AG243" s="117">
        <v>139510.22115000003</v>
      </c>
      <c r="AH243" s="117">
        <v>0</v>
      </c>
      <c r="AI243" s="117">
        <v>0</v>
      </c>
      <c r="AJ243" s="117">
        <v>10763026.800389998</v>
      </c>
      <c r="AL243" s="391"/>
    </row>
    <row r="244" spans="1:38" s="109" customFormat="1" x14ac:dyDescent="0.25">
      <c r="A244" s="89"/>
      <c r="C244" s="389" t="s">
        <v>1272</v>
      </c>
      <c r="D244" s="143">
        <v>1327228.33712</v>
      </c>
      <c r="E244" s="143">
        <v>1781819.9320700001</v>
      </c>
      <c r="F244" s="143">
        <v>2275258.2542099999</v>
      </c>
      <c r="G244" s="143">
        <v>987573.67788999993</v>
      </c>
      <c r="H244" s="143">
        <v>6371880.2012899993</v>
      </c>
      <c r="I244" s="143">
        <v>491542.05677999998</v>
      </c>
      <c r="J244" s="143">
        <v>594026.97279999999</v>
      </c>
      <c r="K244" s="143">
        <v>0</v>
      </c>
      <c r="L244" s="143">
        <v>1656622.6160500001</v>
      </c>
      <c r="M244" s="143">
        <v>457464.29696999997</v>
      </c>
      <c r="N244" s="143">
        <v>310881.34009000001</v>
      </c>
      <c r="O244" s="143">
        <v>133758.60028000001</v>
      </c>
      <c r="P244" s="143">
        <v>157278.92994</v>
      </c>
      <c r="Q244" s="143">
        <v>300903.65841999999</v>
      </c>
      <c r="R244" s="143">
        <v>4102478.4713300001</v>
      </c>
      <c r="S244" s="143">
        <v>3900.1781500000002</v>
      </c>
      <c r="T244" s="143">
        <v>56352.578619999993</v>
      </c>
      <c r="U244" s="143">
        <v>8851.4506399999991</v>
      </c>
      <c r="V244" s="143">
        <v>17695.011409999999</v>
      </c>
      <c r="W244" s="143">
        <v>706.68099999999993</v>
      </c>
      <c r="X244" s="143">
        <v>12796.92866</v>
      </c>
      <c r="Y244" s="143">
        <v>3762.4794400000001</v>
      </c>
      <c r="Z244" s="143">
        <v>4172.7872000000007</v>
      </c>
      <c r="AA244" s="143">
        <v>0</v>
      </c>
      <c r="AB244" s="143">
        <v>37222.057489999992</v>
      </c>
      <c r="AC244" s="143">
        <v>0</v>
      </c>
      <c r="AD244" s="143">
        <v>145460.15260999999</v>
      </c>
      <c r="AE244" s="143">
        <v>10619818.825230002</v>
      </c>
      <c r="AF244" s="143">
        <v>310881.34009000001</v>
      </c>
      <c r="AG244" s="143">
        <v>2131781.9244300001</v>
      </c>
      <c r="AH244" s="143">
        <v>0</v>
      </c>
      <c r="AI244" s="143">
        <v>3762.4794400000001</v>
      </c>
      <c r="AJ244" s="143">
        <v>8173393.08127</v>
      </c>
      <c r="AL244" s="391"/>
    </row>
    <row r="245" spans="1:38" s="119" customFormat="1" x14ac:dyDescent="0.25">
      <c r="A245" s="153"/>
      <c r="C245" s="389" t="s">
        <v>1273</v>
      </c>
      <c r="D245" s="117">
        <v>195233.05425000002</v>
      </c>
      <c r="E245" s="117">
        <v>537607.81599999988</v>
      </c>
      <c r="F245" s="117">
        <v>648049.94873000006</v>
      </c>
      <c r="G245" s="117">
        <v>245092.49942000001</v>
      </c>
      <c r="H245" s="117">
        <v>1625983.3184000002</v>
      </c>
      <c r="I245" s="117">
        <v>47650.623180000002</v>
      </c>
      <c r="J245" s="117">
        <v>67655.575169999996</v>
      </c>
      <c r="K245" s="117">
        <v>0</v>
      </c>
      <c r="L245" s="117">
        <v>0</v>
      </c>
      <c r="M245" s="117">
        <v>89331.589240000016</v>
      </c>
      <c r="N245" s="117">
        <v>110277.88430000001</v>
      </c>
      <c r="O245" s="117">
        <v>33107.230459999999</v>
      </c>
      <c r="P245" s="117">
        <v>18334.97191</v>
      </c>
      <c r="Q245" s="117">
        <v>67.964110000000005</v>
      </c>
      <c r="R245" s="117">
        <v>366425.83836999995</v>
      </c>
      <c r="S245" s="117">
        <v>19907.590040000003</v>
      </c>
      <c r="T245" s="117">
        <v>1031.0015900000001</v>
      </c>
      <c r="U245" s="117">
        <v>26.72221</v>
      </c>
      <c r="V245" s="117">
        <v>63.006989999999995</v>
      </c>
      <c r="W245" s="117">
        <v>168.03</v>
      </c>
      <c r="X245" s="117">
        <v>1E-3</v>
      </c>
      <c r="Y245" s="117">
        <v>0</v>
      </c>
      <c r="Z245" s="117">
        <v>1547.5950399999999</v>
      </c>
      <c r="AA245" s="117">
        <v>0</v>
      </c>
      <c r="AB245" s="117">
        <v>5059.7908299999999</v>
      </c>
      <c r="AC245" s="117">
        <v>0</v>
      </c>
      <c r="AD245" s="117">
        <v>27803.737700000005</v>
      </c>
      <c r="AE245" s="117">
        <v>2020212.8944700002</v>
      </c>
      <c r="AF245" s="117">
        <v>110277.88430000001</v>
      </c>
      <c r="AG245" s="117">
        <v>89394.596230000025</v>
      </c>
      <c r="AH245" s="117">
        <v>0</v>
      </c>
      <c r="AI245" s="117">
        <v>0</v>
      </c>
      <c r="AJ245" s="117">
        <v>1820540.4139400003</v>
      </c>
      <c r="AL245" s="149"/>
    </row>
    <row r="246" spans="1:38" s="119" customFormat="1" x14ac:dyDescent="0.25">
      <c r="A246" s="153"/>
      <c r="C246" s="389" t="s">
        <v>1605</v>
      </c>
      <c r="D246" s="117">
        <v>198386.38425999996</v>
      </c>
      <c r="E246" s="117">
        <v>9186.9604099999997</v>
      </c>
      <c r="F246" s="117">
        <v>954587.00672000006</v>
      </c>
      <c r="G246" s="117">
        <v>18448.7981</v>
      </c>
      <c r="H246" s="117">
        <v>1180609.1494900002</v>
      </c>
      <c r="I246" s="117">
        <v>5968.7464499999996</v>
      </c>
      <c r="J246" s="117">
        <v>0</v>
      </c>
      <c r="K246" s="117">
        <v>0</v>
      </c>
      <c r="L246" s="117">
        <v>0</v>
      </c>
      <c r="M246" s="117">
        <v>1.4999999999999999E-2</v>
      </c>
      <c r="N246" s="117">
        <v>3161.7160000000003</v>
      </c>
      <c r="O246" s="117">
        <v>55989.502720000004</v>
      </c>
      <c r="P246" s="117">
        <v>5877.6476499999999</v>
      </c>
      <c r="Q246" s="117">
        <v>275672.96437</v>
      </c>
      <c r="R246" s="117">
        <v>346670.59219</v>
      </c>
      <c r="S246" s="117">
        <v>63534.889539999996</v>
      </c>
      <c r="T246" s="117">
        <v>190.36988000000002</v>
      </c>
      <c r="U246" s="117">
        <v>6847.2121700000007</v>
      </c>
      <c r="V246" s="117">
        <v>1316.2043700000002</v>
      </c>
      <c r="W246" s="117">
        <v>8497.0961099999986</v>
      </c>
      <c r="X246" s="117">
        <v>701.28285000000005</v>
      </c>
      <c r="Y246" s="117">
        <v>44535.221169999997</v>
      </c>
      <c r="Z246" s="117">
        <v>67.800760000000011</v>
      </c>
      <c r="AA246" s="117">
        <v>77137.898249999998</v>
      </c>
      <c r="AB246" s="117">
        <v>46031.749090000005</v>
      </c>
      <c r="AC246" s="117">
        <v>79863.983359999998</v>
      </c>
      <c r="AD246" s="117">
        <v>328723.70754999999</v>
      </c>
      <c r="AE246" s="117">
        <v>1856003.4492299999</v>
      </c>
      <c r="AF246" s="117">
        <v>3161.7160000000003</v>
      </c>
      <c r="AG246" s="117">
        <v>1316.2193700000003</v>
      </c>
      <c r="AH246" s="117">
        <v>0</v>
      </c>
      <c r="AI246" s="117">
        <v>201537.10278000002</v>
      </c>
      <c r="AJ246" s="117">
        <v>1649988.4110800005</v>
      </c>
      <c r="AL246" s="149"/>
    </row>
    <row r="247" spans="1:38" s="119" customFormat="1" x14ac:dyDescent="0.25">
      <c r="A247" s="153"/>
      <c r="C247" s="389" t="s">
        <v>731</v>
      </c>
      <c r="D247" s="117">
        <v>2730.88132</v>
      </c>
      <c r="E247" s="117">
        <v>346663.58765</v>
      </c>
      <c r="F247" s="117">
        <v>15187.01935</v>
      </c>
      <c r="G247" s="117">
        <v>588.46823999999992</v>
      </c>
      <c r="H247" s="117">
        <v>365169.95656000002</v>
      </c>
      <c r="I247" s="117">
        <v>0</v>
      </c>
      <c r="J247" s="117">
        <v>3743.17704</v>
      </c>
      <c r="K247" s="117">
        <v>0</v>
      </c>
      <c r="L247" s="117">
        <v>0</v>
      </c>
      <c r="M247" s="117">
        <v>0</v>
      </c>
      <c r="N247" s="117">
        <v>0</v>
      </c>
      <c r="O247" s="117">
        <v>214.803</v>
      </c>
      <c r="P247" s="117">
        <v>2831.69157</v>
      </c>
      <c r="Q247" s="117">
        <v>0</v>
      </c>
      <c r="R247" s="117">
        <v>6789.6716099999994</v>
      </c>
      <c r="S247" s="117">
        <v>201.23177000000001</v>
      </c>
      <c r="T247" s="117">
        <v>0</v>
      </c>
      <c r="U247" s="117">
        <v>0</v>
      </c>
      <c r="V247" s="117">
        <v>0</v>
      </c>
      <c r="W247" s="117">
        <v>0</v>
      </c>
      <c r="X247" s="117">
        <v>0</v>
      </c>
      <c r="Y247" s="117">
        <v>0</v>
      </c>
      <c r="Z247" s="117">
        <v>0</v>
      </c>
      <c r="AA247" s="117">
        <v>0</v>
      </c>
      <c r="AB247" s="117">
        <v>0</v>
      </c>
      <c r="AC247" s="117">
        <v>0</v>
      </c>
      <c r="AD247" s="117">
        <v>201.23177000000001</v>
      </c>
      <c r="AE247" s="117">
        <v>372160.85994000005</v>
      </c>
      <c r="AF247" s="117">
        <v>0</v>
      </c>
      <c r="AG247" s="117">
        <v>0</v>
      </c>
      <c r="AH247" s="117">
        <v>0</v>
      </c>
      <c r="AI247" s="117">
        <v>0</v>
      </c>
      <c r="AJ247" s="117">
        <v>372160.85994000005</v>
      </c>
      <c r="AL247" s="149"/>
    </row>
    <row r="248" spans="1:38" s="119" customFormat="1" x14ac:dyDescent="0.25">
      <c r="A248" s="153"/>
      <c r="C248" s="389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  <c r="AC248" s="117"/>
      <c r="AD248" s="117"/>
      <c r="AE248" s="117"/>
      <c r="AF248" s="117"/>
      <c r="AG248" s="117"/>
      <c r="AH248" s="117"/>
      <c r="AI248" s="117"/>
      <c r="AJ248" s="117"/>
      <c r="AL248" s="149"/>
    </row>
    <row r="249" spans="1:38" x14ac:dyDescent="0.25">
      <c r="A249" s="42"/>
      <c r="C249" s="234"/>
      <c r="E249" s="117"/>
      <c r="F249" s="253"/>
      <c r="G249" s="253"/>
      <c r="H249" s="117"/>
      <c r="I249" s="117"/>
      <c r="J249" s="117"/>
      <c r="K249" s="253"/>
      <c r="L249" s="253"/>
      <c r="M249" s="253"/>
      <c r="N249" s="253"/>
      <c r="O249" s="253"/>
      <c r="P249" s="253"/>
      <c r="Q249" s="253"/>
      <c r="R249" s="253"/>
      <c r="S249" s="253"/>
      <c r="T249" s="253"/>
      <c r="U249" s="253"/>
      <c r="V249" s="253"/>
      <c r="W249" s="253"/>
      <c r="X249" s="253"/>
      <c r="Y249" s="253"/>
      <c r="Z249" s="253"/>
      <c r="AA249" s="253"/>
      <c r="AB249" s="253"/>
      <c r="AC249" s="253"/>
      <c r="AD249" s="253"/>
      <c r="AE249" s="253"/>
      <c r="AF249" s="253"/>
      <c r="AG249" s="253"/>
      <c r="AH249" s="253"/>
      <c r="AI249" s="253"/>
      <c r="AJ249" s="253"/>
    </row>
    <row r="250" spans="1:38" x14ac:dyDescent="0.25">
      <c r="C250" s="353" t="s">
        <v>1237</v>
      </c>
      <c r="D250" s="102">
        <v>76816.055630000003</v>
      </c>
      <c r="E250" s="102">
        <v>649598.43174000003</v>
      </c>
      <c r="F250" s="102">
        <v>352807.17929999996</v>
      </c>
      <c r="G250" s="102">
        <v>33074.522510000003</v>
      </c>
      <c r="H250" s="102">
        <v>1112296.1891799998</v>
      </c>
      <c r="I250" s="102">
        <v>82123.579800000007</v>
      </c>
      <c r="J250" s="102">
        <v>2415.8996099999999</v>
      </c>
      <c r="K250" s="102">
        <v>0</v>
      </c>
      <c r="L250" s="102">
        <v>122494.64657000001</v>
      </c>
      <c r="M250" s="102">
        <v>18881.70608</v>
      </c>
      <c r="N250" s="102">
        <v>71646.83573999998</v>
      </c>
      <c r="O250" s="102">
        <v>37369.046869999991</v>
      </c>
      <c r="P250" s="102">
        <v>2373.4585500000003</v>
      </c>
      <c r="Q250" s="102">
        <v>5390.4679599999999</v>
      </c>
      <c r="R250" s="102">
        <v>342695.64118000009</v>
      </c>
      <c r="S250" s="102">
        <v>15771.884440000002</v>
      </c>
      <c r="T250" s="102">
        <v>5517.7992499999991</v>
      </c>
      <c r="U250" s="102">
        <v>3063.8740800000005</v>
      </c>
      <c r="V250" s="102">
        <v>4663.0874299999996</v>
      </c>
      <c r="W250" s="102">
        <v>976.15077000000008</v>
      </c>
      <c r="X250" s="102">
        <v>228.65428</v>
      </c>
      <c r="Y250" s="102">
        <v>15917.477089999998</v>
      </c>
      <c r="Z250" s="102">
        <v>3184.5437500000003</v>
      </c>
      <c r="AA250" s="102">
        <v>2119.0837199999996</v>
      </c>
      <c r="AB250" s="102">
        <v>57887.123500000002</v>
      </c>
      <c r="AC250" s="102">
        <v>2607.8833300000001</v>
      </c>
      <c r="AD250" s="102">
        <v>111937.56164</v>
      </c>
      <c r="AE250" s="102">
        <v>1566929.3919999998</v>
      </c>
      <c r="AF250" s="102">
        <v>71646.83573999998</v>
      </c>
      <c r="AG250" s="102">
        <v>146039.44008000003</v>
      </c>
      <c r="AH250" s="102">
        <v>0</v>
      </c>
      <c r="AI250" s="102">
        <v>20644.444140000003</v>
      </c>
      <c r="AJ250" s="102">
        <v>1328598.6720400001</v>
      </c>
      <c r="AK250" s="102"/>
    </row>
    <row r="251" spans="1:38" x14ac:dyDescent="0.25">
      <c r="C251" s="234" t="s">
        <v>1271</v>
      </c>
      <c r="D251" s="117">
        <v>3215.1316499999998</v>
      </c>
      <c r="E251" s="117">
        <v>616375.17563999991</v>
      </c>
      <c r="F251" s="117">
        <v>140100.53558</v>
      </c>
      <c r="G251" s="117">
        <v>15706.038160000004</v>
      </c>
      <c r="H251" s="117">
        <v>775396.88102999993</v>
      </c>
      <c r="I251" s="117">
        <v>63127.604859999999</v>
      </c>
      <c r="J251" s="117">
        <v>0</v>
      </c>
      <c r="K251" s="117">
        <v>0</v>
      </c>
      <c r="L251" s="117">
        <v>20118.915280000001</v>
      </c>
      <c r="M251" s="117">
        <v>5007.21803</v>
      </c>
      <c r="N251" s="117">
        <v>69429.863539999991</v>
      </c>
      <c r="O251" s="117">
        <v>19795.771199999999</v>
      </c>
      <c r="P251" s="117">
        <v>1738.6708400000002</v>
      </c>
      <c r="Q251" s="117">
        <v>0</v>
      </c>
      <c r="R251" s="117">
        <v>179218.04375000001</v>
      </c>
      <c r="S251" s="117">
        <v>10360.681310000002</v>
      </c>
      <c r="T251" s="117">
        <v>765.72655999999995</v>
      </c>
      <c r="U251" s="117">
        <v>2856.2947000000004</v>
      </c>
      <c r="V251" s="117">
        <v>1499.1411499999999</v>
      </c>
      <c r="W251" s="117">
        <v>625.78782000000001</v>
      </c>
      <c r="X251" s="117">
        <v>0</v>
      </c>
      <c r="Y251" s="117">
        <v>0</v>
      </c>
      <c r="Z251" s="117">
        <v>2619.6248000000001</v>
      </c>
      <c r="AA251" s="117">
        <v>0</v>
      </c>
      <c r="AB251" s="117">
        <v>5716.9226500000004</v>
      </c>
      <c r="AC251" s="117">
        <v>0</v>
      </c>
      <c r="AD251" s="117">
        <v>24444.17899</v>
      </c>
      <c r="AE251" s="117">
        <v>979059.10376999993</v>
      </c>
      <c r="AF251" s="117">
        <v>69429.863539999991</v>
      </c>
      <c r="AG251" s="117">
        <v>26625.274460000004</v>
      </c>
      <c r="AH251" s="117">
        <v>0</v>
      </c>
      <c r="AI251" s="117">
        <v>0</v>
      </c>
      <c r="AJ251" s="117">
        <v>883003.96577000013</v>
      </c>
      <c r="AK251" s="117"/>
    </row>
    <row r="252" spans="1:38" x14ac:dyDescent="0.25">
      <c r="C252" s="234" t="s">
        <v>1272</v>
      </c>
      <c r="D252" s="117">
        <v>62015.17813</v>
      </c>
      <c r="E252" s="117">
        <v>2588.2542100000001</v>
      </c>
      <c r="F252" s="117">
        <v>142585.34982999999</v>
      </c>
      <c r="G252" s="117">
        <v>13781.679159999998</v>
      </c>
      <c r="H252" s="117">
        <v>220970.46132999999</v>
      </c>
      <c r="I252" s="117">
        <v>18705.02406</v>
      </c>
      <c r="J252" s="117">
        <v>501.61246999999997</v>
      </c>
      <c r="K252" s="117">
        <v>0</v>
      </c>
      <c r="L252" s="117">
        <v>102375.73129000001</v>
      </c>
      <c r="M252" s="117">
        <v>13576.790089999999</v>
      </c>
      <c r="N252" s="117">
        <v>1733.6157400000002</v>
      </c>
      <c r="O252" s="117">
        <v>10399.470879999999</v>
      </c>
      <c r="P252" s="117">
        <v>480.87302000000005</v>
      </c>
      <c r="Q252" s="117">
        <v>2880.3128500000003</v>
      </c>
      <c r="R252" s="117">
        <v>150653.43039999998</v>
      </c>
      <c r="S252" s="117">
        <v>223.16640000000001</v>
      </c>
      <c r="T252" s="117">
        <v>4441.5583499999993</v>
      </c>
      <c r="U252" s="117">
        <v>31.491730000000004</v>
      </c>
      <c r="V252" s="117">
        <v>2979.5623099999998</v>
      </c>
      <c r="W252" s="117">
        <v>58.570229999999995</v>
      </c>
      <c r="X252" s="117">
        <v>228.65428</v>
      </c>
      <c r="Y252" s="117">
        <v>845.47200999999995</v>
      </c>
      <c r="Z252" s="117">
        <v>266.43673999999993</v>
      </c>
      <c r="AA252" s="117">
        <v>0</v>
      </c>
      <c r="AB252" s="117">
        <v>16929.669729999998</v>
      </c>
      <c r="AC252" s="117">
        <v>0</v>
      </c>
      <c r="AD252" s="117">
        <v>26004.58178</v>
      </c>
      <c r="AE252" s="117">
        <v>397628.47350999992</v>
      </c>
      <c r="AF252" s="117">
        <v>1733.6157400000002</v>
      </c>
      <c r="AG252" s="117">
        <v>118932.08369000003</v>
      </c>
      <c r="AH252" s="117">
        <v>0</v>
      </c>
      <c r="AI252" s="117">
        <v>845.47200999999995</v>
      </c>
      <c r="AJ252" s="117">
        <v>276117.30206999998</v>
      </c>
      <c r="AK252" s="117"/>
    </row>
    <row r="253" spans="1:38" x14ac:dyDescent="0.25">
      <c r="C253" s="234" t="s">
        <v>1274</v>
      </c>
      <c r="D253" s="117">
        <v>5458.4958200000001</v>
      </c>
      <c r="E253" s="117">
        <v>28341.829369999999</v>
      </c>
      <c r="F253" s="117">
        <v>12520.873729999999</v>
      </c>
      <c r="G253" s="117">
        <v>3329.8909300000005</v>
      </c>
      <c r="H253" s="117">
        <v>49651.089849999997</v>
      </c>
      <c r="I253" s="117">
        <v>257.04844000000003</v>
      </c>
      <c r="J253" s="117">
        <v>1905.1037200000003</v>
      </c>
      <c r="K253" s="117">
        <v>0</v>
      </c>
      <c r="L253" s="117">
        <v>0</v>
      </c>
      <c r="M253" s="117">
        <v>297.69796000000002</v>
      </c>
      <c r="N253" s="117">
        <v>446.96081999999996</v>
      </c>
      <c r="O253" s="117">
        <v>2592.3801899999999</v>
      </c>
      <c r="P253" s="117">
        <v>133.84918999999999</v>
      </c>
      <c r="Q253" s="117">
        <v>0</v>
      </c>
      <c r="R253" s="117">
        <v>5633.0403200000001</v>
      </c>
      <c r="S253" s="117">
        <v>563.17251999999996</v>
      </c>
      <c r="T253" s="117">
        <v>310.51434</v>
      </c>
      <c r="U253" s="117">
        <v>0</v>
      </c>
      <c r="V253" s="117">
        <v>54.77075</v>
      </c>
      <c r="W253" s="117">
        <v>0</v>
      </c>
      <c r="X253" s="117">
        <v>0</v>
      </c>
      <c r="Y253" s="117">
        <v>0</v>
      </c>
      <c r="Z253" s="117">
        <v>274.07899000000003</v>
      </c>
      <c r="AA253" s="117">
        <v>0</v>
      </c>
      <c r="AB253" s="117">
        <v>6891.1224200000006</v>
      </c>
      <c r="AC253" s="117">
        <v>0</v>
      </c>
      <c r="AD253" s="117">
        <v>8093.6590200000001</v>
      </c>
      <c r="AE253" s="117">
        <v>63377.789190000003</v>
      </c>
      <c r="AF253" s="117">
        <v>446.96081999999996</v>
      </c>
      <c r="AG253" s="117">
        <v>352.46871000000004</v>
      </c>
      <c r="AH253" s="117">
        <v>0</v>
      </c>
      <c r="AI253" s="117">
        <v>0</v>
      </c>
      <c r="AJ253" s="117">
        <v>62578.359659999995</v>
      </c>
      <c r="AK253" s="117"/>
    </row>
    <row r="254" spans="1:38" x14ac:dyDescent="0.25">
      <c r="C254" s="234" t="s">
        <v>1605</v>
      </c>
      <c r="D254" s="117">
        <v>6127.2500300000002</v>
      </c>
      <c r="E254" s="117">
        <v>2257.08446</v>
      </c>
      <c r="F254" s="117">
        <v>57600.420160000001</v>
      </c>
      <c r="G254" s="117">
        <v>256.91426000000001</v>
      </c>
      <c r="H254" s="117">
        <v>66241.668910000008</v>
      </c>
      <c r="I254" s="117">
        <v>33.902439999999999</v>
      </c>
      <c r="J254" s="117">
        <v>9.1834199999999999</v>
      </c>
      <c r="K254" s="117">
        <v>0</v>
      </c>
      <c r="L254" s="117">
        <v>0</v>
      </c>
      <c r="M254" s="117">
        <v>0</v>
      </c>
      <c r="N254" s="117">
        <v>36.39564</v>
      </c>
      <c r="O254" s="117">
        <v>4561.9968199999985</v>
      </c>
      <c r="P254" s="117">
        <v>20.0655</v>
      </c>
      <c r="Q254" s="117">
        <v>2510.1551100000001</v>
      </c>
      <c r="R254" s="117">
        <v>7171.6989300000005</v>
      </c>
      <c r="S254" s="117">
        <v>4624.8642099999997</v>
      </c>
      <c r="T254" s="117">
        <v>0</v>
      </c>
      <c r="U254" s="117">
        <v>176.08765</v>
      </c>
      <c r="V254" s="117">
        <v>129.61321999999998</v>
      </c>
      <c r="W254" s="117">
        <v>291.79272000000003</v>
      </c>
      <c r="X254" s="117">
        <v>0</v>
      </c>
      <c r="Y254" s="117">
        <v>15072.005079999999</v>
      </c>
      <c r="Z254" s="117">
        <v>24.403220000000001</v>
      </c>
      <c r="AA254" s="117">
        <v>2119.0837199999996</v>
      </c>
      <c r="AB254" s="117">
        <v>28349.408700000004</v>
      </c>
      <c r="AC254" s="117">
        <v>2607.8833300000001</v>
      </c>
      <c r="AD254" s="117">
        <v>53395.14185</v>
      </c>
      <c r="AE254" s="117">
        <v>126808.50969000001</v>
      </c>
      <c r="AF254" s="117">
        <v>36.39564</v>
      </c>
      <c r="AG254" s="117">
        <v>129.61321999999998</v>
      </c>
      <c r="AH254" s="117">
        <v>0</v>
      </c>
      <c r="AI254" s="117">
        <v>19798.972130000002</v>
      </c>
      <c r="AJ254" s="117">
        <v>106843.52870000001</v>
      </c>
      <c r="AK254" s="117"/>
    </row>
    <row r="255" spans="1:38" x14ac:dyDescent="0.25">
      <c r="C255" s="234" t="s">
        <v>731</v>
      </c>
      <c r="D255" s="117">
        <v>0</v>
      </c>
      <c r="E255" s="117">
        <v>36.088059999999999</v>
      </c>
      <c r="F255" s="117">
        <v>0</v>
      </c>
      <c r="G255" s="117">
        <v>0</v>
      </c>
      <c r="H255" s="117">
        <v>36.088059999999999</v>
      </c>
      <c r="I255" s="117">
        <v>0</v>
      </c>
      <c r="J255" s="117">
        <v>0</v>
      </c>
      <c r="K255" s="117">
        <v>0</v>
      </c>
      <c r="L255" s="117">
        <v>0</v>
      </c>
      <c r="M255" s="117">
        <v>0</v>
      </c>
      <c r="N255" s="117">
        <v>0</v>
      </c>
      <c r="O255" s="117">
        <v>19.427779999999998</v>
      </c>
      <c r="P255" s="117">
        <v>0</v>
      </c>
      <c r="Q255" s="117">
        <v>0</v>
      </c>
      <c r="R255" s="117">
        <v>19.427779999999998</v>
      </c>
      <c r="S255" s="117">
        <v>0</v>
      </c>
      <c r="T255" s="117">
        <v>0</v>
      </c>
      <c r="U255" s="117">
        <v>0</v>
      </c>
      <c r="V255" s="117">
        <v>0</v>
      </c>
      <c r="W255" s="117">
        <v>0</v>
      </c>
      <c r="X255" s="117">
        <v>0</v>
      </c>
      <c r="Y255" s="117">
        <v>0</v>
      </c>
      <c r="Z255" s="117">
        <v>0</v>
      </c>
      <c r="AA255" s="117">
        <v>0</v>
      </c>
      <c r="AB255" s="117">
        <v>0</v>
      </c>
      <c r="AC255" s="117">
        <v>0</v>
      </c>
      <c r="AD255" s="117">
        <v>0</v>
      </c>
      <c r="AE255" s="117">
        <v>55.515839999999997</v>
      </c>
      <c r="AF255" s="117">
        <v>0</v>
      </c>
      <c r="AG255" s="117">
        <v>0</v>
      </c>
      <c r="AH255" s="117">
        <v>0</v>
      </c>
      <c r="AI255" s="117">
        <v>0</v>
      </c>
      <c r="AJ255" s="117">
        <v>55.515839999999997</v>
      </c>
      <c r="AK255" s="117"/>
    </row>
    <row r="256" spans="1:38" x14ac:dyDescent="0.25">
      <c r="C256" s="234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  <c r="AC256" s="117"/>
      <c r="AD256" s="117"/>
      <c r="AE256" s="117"/>
      <c r="AF256" s="117"/>
      <c r="AG256" s="117"/>
      <c r="AH256" s="117"/>
      <c r="AI256" s="117"/>
      <c r="AJ256" s="117"/>
    </row>
    <row r="257" spans="2:36" x14ac:dyDescent="0.25">
      <c r="C257" s="234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  <c r="AC257" s="117"/>
      <c r="AD257" s="117"/>
      <c r="AE257" s="117"/>
      <c r="AF257" s="117"/>
      <c r="AG257" s="117"/>
      <c r="AH257" s="117"/>
      <c r="AI257" s="117"/>
      <c r="AJ257" s="117"/>
    </row>
    <row r="258" spans="2:36" x14ac:dyDescent="0.25">
      <c r="C258" s="353" t="s">
        <v>1240</v>
      </c>
      <c r="D258" s="102">
        <v>19359.74062</v>
      </c>
      <c r="E258" s="102">
        <v>127258.49992999999</v>
      </c>
      <c r="F258" s="102">
        <v>547908.46394000005</v>
      </c>
      <c r="G258" s="102">
        <v>96142.634159999987</v>
      </c>
      <c r="H258" s="102">
        <v>790669.33865000005</v>
      </c>
      <c r="I258" s="102">
        <v>40270.644619999999</v>
      </c>
      <c r="J258" s="102">
        <v>9878.1891700000015</v>
      </c>
      <c r="K258" s="102">
        <v>3699.5819999999999</v>
      </c>
      <c r="L258" s="102">
        <v>89642.29509</v>
      </c>
      <c r="M258" s="102">
        <v>35439.884100000003</v>
      </c>
      <c r="N258" s="102">
        <v>24907.258129999995</v>
      </c>
      <c r="O258" s="102">
        <v>23174.671709999999</v>
      </c>
      <c r="P258" s="102">
        <v>7679.2835999999998</v>
      </c>
      <c r="Q258" s="102">
        <v>5520.5716400000001</v>
      </c>
      <c r="R258" s="102">
        <v>240212.38006</v>
      </c>
      <c r="S258" s="102">
        <v>9678.6681700000008</v>
      </c>
      <c r="T258" s="102">
        <v>2655.45894</v>
      </c>
      <c r="U258" s="102">
        <v>6.5521700000000003</v>
      </c>
      <c r="V258" s="102">
        <v>928.88934000000006</v>
      </c>
      <c r="W258" s="102">
        <v>0</v>
      </c>
      <c r="X258" s="102">
        <v>616.97450000000015</v>
      </c>
      <c r="Y258" s="102">
        <v>4944.3930799999998</v>
      </c>
      <c r="Z258" s="102">
        <v>1213.33257</v>
      </c>
      <c r="AA258" s="102">
        <v>963.62706999999989</v>
      </c>
      <c r="AB258" s="102">
        <v>829.25113999999996</v>
      </c>
      <c r="AC258" s="102">
        <v>135.81798000000001</v>
      </c>
      <c r="AD258" s="102">
        <v>21972.964959999998</v>
      </c>
      <c r="AE258" s="102">
        <v>1052854.6836699999</v>
      </c>
      <c r="AF258" s="102">
        <v>28606.840129999997</v>
      </c>
      <c r="AG258" s="102">
        <v>126011.06853000002</v>
      </c>
      <c r="AH258" s="102">
        <v>0</v>
      </c>
      <c r="AI258" s="102">
        <v>6043.8381299999992</v>
      </c>
      <c r="AJ258" s="102">
        <v>892192.93688000017</v>
      </c>
    </row>
    <row r="259" spans="2:36" x14ac:dyDescent="0.25">
      <c r="C259" s="234" t="s">
        <v>1271</v>
      </c>
      <c r="D259" s="117">
        <v>3156.5594000000001</v>
      </c>
      <c r="E259" s="117">
        <v>93180.271649999995</v>
      </c>
      <c r="F259" s="117">
        <v>97847.236659999995</v>
      </c>
      <c r="G259" s="117">
        <v>14815.116950000001</v>
      </c>
      <c r="H259" s="117">
        <v>208999.18466000003</v>
      </c>
      <c r="I259" s="117">
        <v>17688.831139999995</v>
      </c>
      <c r="J259" s="117">
        <v>131.46321</v>
      </c>
      <c r="K259" s="117">
        <v>3699.5819999999999</v>
      </c>
      <c r="L259" s="117">
        <v>2502.4884499999998</v>
      </c>
      <c r="M259" s="117">
        <v>12863.239959999999</v>
      </c>
      <c r="N259" s="117">
        <v>16583.972469999997</v>
      </c>
      <c r="O259" s="117">
        <v>14043.960379999999</v>
      </c>
      <c r="P259" s="117">
        <v>7103.75</v>
      </c>
      <c r="Q259" s="117">
        <v>3.0000000000000001E-3</v>
      </c>
      <c r="R259" s="117">
        <v>74617.290609999996</v>
      </c>
      <c r="S259" s="117">
        <v>7611.3065800000004</v>
      </c>
      <c r="T259" s="117">
        <v>311.08325000000002</v>
      </c>
      <c r="U259" s="117">
        <v>0</v>
      </c>
      <c r="V259" s="117">
        <v>7.6878200000000003</v>
      </c>
      <c r="W259" s="117">
        <v>0</v>
      </c>
      <c r="X259" s="117">
        <v>0</v>
      </c>
      <c r="Y259" s="117">
        <v>0</v>
      </c>
      <c r="Z259" s="117">
        <v>1008.32618</v>
      </c>
      <c r="AA259" s="117">
        <v>0</v>
      </c>
      <c r="AB259" s="117">
        <v>36.422600000000003</v>
      </c>
      <c r="AC259" s="117">
        <v>0</v>
      </c>
      <c r="AD259" s="117">
        <v>8974.8264299999992</v>
      </c>
      <c r="AE259" s="117">
        <v>292591.30170000007</v>
      </c>
      <c r="AF259" s="117">
        <v>20283.554469999999</v>
      </c>
      <c r="AG259" s="117">
        <v>15373.416229999999</v>
      </c>
      <c r="AH259" s="117">
        <v>0</v>
      </c>
      <c r="AI259" s="117">
        <v>0</v>
      </c>
      <c r="AJ259" s="117">
        <v>256934.33100000003</v>
      </c>
    </row>
    <row r="260" spans="2:36" x14ac:dyDescent="0.25">
      <c r="C260" s="234" t="s">
        <v>1272</v>
      </c>
      <c r="D260" s="117">
        <v>12400.22668</v>
      </c>
      <c r="E260" s="117">
        <v>20146.727309999998</v>
      </c>
      <c r="F260" s="117">
        <v>154734.52079000004</v>
      </c>
      <c r="G260" s="117">
        <v>72368.09345</v>
      </c>
      <c r="H260" s="117">
        <v>259649.56823000003</v>
      </c>
      <c r="I260" s="117">
        <v>21995.226710000003</v>
      </c>
      <c r="J260" s="117">
        <v>9507.4792200000011</v>
      </c>
      <c r="K260" s="117">
        <v>0</v>
      </c>
      <c r="L260" s="117">
        <v>87139.806639999995</v>
      </c>
      <c r="M260" s="117">
        <v>17289.735919999999</v>
      </c>
      <c r="N260" s="117">
        <v>6233.2525000000005</v>
      </c>
      <c r="O260" s="117">
        <v>6465.7259800000002</v>
      </c>
      <c r="P260" s="117">
        <v>476.20060000000012</v>
      </c>
      <c r="Q260" s="117">
        <v>1434.45652</v>
      </c>
      <c r="R260" s="117">
        <v>150541.88409000001</v>
      </c>
      <c r="S260" s="117">
        <v>3.2722300000000004</v>
      </c>
      <c r="T260" s="117">
        <v>2344.3747399999997</v>
      </c>
      <c r="U260" s="117">
        <v>4.3</v>
      </c>
      <c r="V260" s="117">
        <v>816.95449000000008</v>
      </c>
      <c r="W260" s="117">
        <v>0</v>
      </c>
      <c r="X260" s="117">
        <v>576.95496000000014</v>
      </c>
      <c r="Y260" s="117">
        <v>232.26738999999998</v>
      </c>
      <c r="Z260" s="117">
        <v>184.77791000000002</v>
      </c>
      <c r="AA260" s="117">
        <v>0</v>
      </c>
      <c r="AB260" s="117">
        <v>157.95765</v>
      </c>
      <c r="AC260" s="117">
        <v>0</v>
      </c>
      <c r="AD260" s="117">
        <v>4320.8593700000001</v>
      </c>
      <c r="AE260" s="117">
        <v>414512.31169</v>
      </c>
      <c r="AF260" s="117">
        <v>6233.2525000000005</v>
      </c>
      <c r="AG260" s="117">
        <v>105246.49705000001</v>
      </c>
      <c r="AH260" s="117">
        <v>0</v>
      </c>
      <c r="AI260" s="117">
        <v>232.26738999999998</v>
      </c>
      <c r="AJ260" s="117">
        <v>302800.29475000006</v>
      </c>
    </row>
    <row r="261" spans="2:36" x14ac:dyDescent="0.25">
      <c r="C261" s="234" t="s">
        <v>1274</v>
      </c>
      <c r="D261" s="117">
        <v>3295.0583900000001</v>
      </c>
      <c r="E261" s="117">
        <v>13731.0751</v>
      </c>
      <c r="F261" s="117">
        <v>92504.817459999991</v>
      </c>
      <c r="G261" s="117">
        <v>8333.2701500000003</v>
      </c>
      <c r="H261" s="117">
        <v>117864.2211</v>
      </c>
      <c r="I261" s="117">
        <v>470.36871000000002</v>
      </c>
      <c r="J261" s="117">
        <v>239.24673999999999</v>
      </c>
      <c r="K261" s="117">
        <v>0</v>
      </c>
      <c r="L261" s="117">
        <v>0</v>
      </c>
      <c r="M261" s="117">
        <v>5286.9062200000008</v>
      </c>
      <c r="N261" s="117">
        <v>2068.6959000000002</v>
      </c>
      <c r="O261" s="117">
        <v>361.74099000000001</v>
      </c>
      <c r="P261" s="117">
        <v>0</v>
      </c>
      <c r="Q261" s="117">
        <v>0</v>
      </c>
      <c r="R261" s="117">
        <v>8426.9585600000009</v>
      </c>
      <c r="S261" s="117">
        <v>13.662940000000001</v>
      </c>
      <c r="T261" s="117">
        <v>0</v>
      </c>
      <c r="U261" s="117">
        <v>0</v>
      </c>
      <c r="V261" s="117">
        <v>3.1714699999999998</v>
      </c>
      <c r="W261" s="117">
        <v>0</v>
      </c>
      <c r="X261" s="117">
        <v>0</v>
      </c>
      <c r="Y261" s="117">
        <v>0</v>
      </c>
      <c r="Z261" s="117">
        <v>5.7030099999999999</v>
      </c>
      <c r="AA261" s="117">
        <v>0</v>
      </c>
      <c r="AB261" s="117">
        <v>70.581760000000003</v>
      </c>
      <c r="AC261" s="117">
        <v>0</v>
      </c>
      <c r="AD261" s="117">
        <v>93.11918</v>
      </c>
      <c r="AE261" s="117">
        <v>126384.29884000002</v>
      </c>
      <c r="AF261" s="117">
        <v>2068.6959000000002</v>
      </c>
      <c r="AG261" s="117">
        <v>5290.077690000001</v>
      </c>
      <c r="AH261" s="117">
        <v>0</v>
      </c>
      <c r="AI261" s="117">
        <v>0</v>
      </c>
      <c r="AJ261" s="117">
        <v>119025.52525000002</v>
      </c>
    </row>
    <row r="262" spans="2:36" x14ac:dyDescent="0.25">
      <c r="C262" s="234" t="s">
        <v>1605</v>
      </c>
      <c r="D262" s="117">
        <v>507.89615000000003</v>
      </c>
      <c r="E262" s="117">
        <v>182.84011999999998</v>
      </c>
      <c r="F262" s="117">
        <v>202703.88382000002</v>
      </c>
      <c r="G262" s="117">
        <v>626.15360999999996</v>
      </c>
      <c r="H262" s="117">
        <v>204020.77370000002</v>
      </c>
      <c r="I262" s="117">
        <v>116.21805999999999</v>
      </c>
      <c r="J262" s="117">
        <v>0</v>
      </c>
      <c r="K262" s="117">
        <v>0</v>
      </c>
      <c r="L262" s="117">
        <v>0</v>
      </c>
      <c r="M262" s="117">
        <v>2E-3</v>
      </c>
      <c r="N262" s="117">
        <v>21.337259999999997</v>
      </c>
      <c r="O262" s="117">
        <v>2303.2443600000001</v>
      </c>
      <c r="P262" s="117">
        <v>99.332999999999998</v>
      </c>
      <c r="Q262" s="117">
        <v>4086.1121200000002</v>
      </c>
      <c r="R262" s="117">
        <v>6626.2467999999999</v>
      </c>
      <c r="S262" s="117">
        <v>2050.4264200000002</v>
      </c>
      <c r="T262" s="117">
        <v>9.5E-4</v>
      </c>
      <c r="U262" s="117">
        <v>2.25217</v>
      </c>
      <c r="V262" s="117">
        <v>101.07556000000001</v>
      </c>
      <c r="W262" s="117">
        <v>0</v>
      </c>
      <c r="X262" s="117">
        <v>40.019539999999999</v>
      </c>
      <c r="Y262" s="117">
        <v>4712.1256899999998</v>
      </c>
      <c r="Z262" s="117">
        <v>14.525469999999999</v>
      </c>
      <c r="AA262" s="117">
        <v>963.62706999999989</v>
      </c>
      <c r="AB262" s="117">
        <v>564.28913</v>
      </c>
      <c r="AC262" s="117">
        <v>135.81798000000001</v>
      </c>
      <c r="AD262" s="117">
        <v>8584.1599800000004</v>
      </c>
      <c r="AE262" s="117">
        <v>219231.18047999998</v>
      </c>
      <c r="AF262" s="117">
        <v>21.337259999999997</v>
      </c>
      <c r="AG262" s="117">
        <v>101.07756000000002</v>
      </c>
      <c r="AH262" s="117">
        <v>0</v>
      </c>
      <c r="AI262" s="117">
        <v>5811.5707399999992</v>
      </c>
      <c r="AJ262" s="117">
        <v>213297.19491999998</v>
      </c>
    </row>
    <row r="263" spans="2:36" x14ac:dyDescent="0.25">
      <c r="C263" s="234" t="s">
        <v>731</v>
      </c>
      <c r="D263" s="117">
        <v>0</v>
      </c>
      <c r="E263" s="117">
        <v>17.585750000000001</v>
      </c>
      <c r="F263" s="117">
        <v>118.00521000000001</v>
      </c>
      <c r="G263" s="117">
        <v>0</v>
      </c>
      <c r="H263" s="117">
        <v>135.59095999999997</v>
      </c>
      <c r="I263" s="117">
        <v>0</v>
      </c>
      <c r="J263" s="117">
        <v>0</v>
      </c>
      <c r="K263" s="117">
        <v>0</v>
      </c>
      <c r="L263" s="117">
        <v>0</v>
      </c>
      <c r="M263" s="117">
        <v>0</v>
      </c>
      <c r="N263" s="117">
        <v>0</v>
      </c>
      <c r="O263" s="117">
        <v>0</v>
      </c>
      <c r="P263" s="117">
        <v>0</v>
      </c>
      <c r="Q263" s="117">
        <v>0</v>
      </c>
      <c r="R263" s="117">
        <v>0</v>
      </c>
      <c r="S263" s="117">
        <v>0</v>
      </c>
      <c r="T263" s="117">
        <v>0</v>
      </c>
      <c r="U263" s="117">
        <v>0</v>
      </c>
      <c r="V263" s="117">
        <v>0</v>
      </c>
      <c r="W263" s="117">
        <v>0</v>
      </c>
      <c r="X263" s="117">
        <v>0</v>
      </c>
      <c r="Y263" s="117">
        <v>0</v>
      </c>
      <c r="Z263" s="117">
        <v>0</v>
      </c>
      <c r="AA263" s="117">
        <v>0</v>
      </c>
      <c r="AB263" s="117">
        <v>0</v>
      </c>
      <c r="AC263" s="117">
        <v>0</v>
      </c>
      <c r="AD263" s="117">
        <v>0</v>
      </c>
      <c r="AE263" s="117">
        <v>135.59095999999997</v>
      </c>
      <c r="AF263" s="117">
        <v>0</v>
      </c>
      <c r="AG263" s="117">
        <v>0</v>
      </c>
      <c r="AH263" s="117">
        <v>0</v>
      </c>
      <c r="AI263" s="117">
        <v>0</v>
      </c>
      <c r="AJ263" s="117">
        <v>135.59095999999997</v>
      </c>
    </row>
    <row r="264" spans="2:36" x14ac:dyDescent="0.25">
      <c r="D264" s="117">
        <v>3713750.2301299996</v>
      </c>
      <c r="E264" s="117"/>
      <c r="F264" s="117"/>
      <c r="G264" s="117"/>
      <c r="H264" s="117">
        <v>19003579.598060001</v>
      </c>
      <c r="I264" s="117"/>
      <c r="J264" s="135"/>
      <c r="K264" s="117"/>
      <c r="L264" s="117"/>
      <c r="M264" s="117"/>
      <c r="N264" s="117"/>
      <c r="O264" s="117"/>
      <c r="P264" s="135"/>
      <c r="Q264" s="117"/>
      <c r="R264" s="135"/>
      <c r="S264" s="117"/>
      <c r="T264" s="117"/>
      <c r="U264" s="135"/>
      <c r="V264" s="117"/>
      <c r="W264" s="117"/>
      <c r="X264" s="117"/>
      <c r="Y264" s="135"/>
      <c r="Z264" s="135"/>
      <c r="AA264" s="117"/>
      <c r="AB264" s="117"/>
      <c r="AC264" s="117"/>
      <c r="AD264" s="117"/>
      <c r="AE264" s="117"/>
      <c r="AF264" s="117"/>
      <c r="AG264" s="117"/>
      <c r="AH264" s="117"/>
      <c r="AI264" s="117"/>
      <c r="AJ264" s="117"/>
    </row>
    <row r="266" spans="2:36" x14ac:dyDescent="0.25">
      <c r="B266" s="40" t="s">
        <v>729</v>
      </c>
      <c r="C266" s="14"/>
      <c r="D266" s="102"/>
      <c r="AE266" s="354"/>
    </row>
    <row r="267" spans="2:36" x14ac:dyDescent="0.25">
      <c r="B267" s="40" t="s">
        <v>1222</v>
      </c>
      <c r="C267" s="14"/>
      <c r="D267" s="102"/>
    </row>
    <row r="268" spans="2:36" x14ac:dyDescent="0.25">
      <c r="B268" s="40" t="s">
        <v>1228</v>
      </c>
      <c r="C268" s="14"/>
      <c r="D268" s="102"/>
    </row>
    <row r="269" spans="2:36" x14ac:dyDescent="0.25">
      <c r="B269" s="42" t="s">
        <v>1225</v>
      </c>
    </row>
    <row r="270" spans="2:36" x14ac:dyDescent="0.25">
      <c r="B270" s="42" t="s">
        <v>1226</v>
      </c>
    </row>
    <row r="271" spans="2:36" x14ac:dyDescent="0.25">
      <c r="B271" s="42" t="s">
        <v>1227</v>
      </c>
    </row>
    <row r="272" spans="2:36" x14ac:dyDescent="0.25">
      <c r="B272" s="42" t="s">
        <v>1287</v>
      </c>
    </row>
    <row r="273" spans="2:2" x14ac:dyDescent="0.25">
      <c r="B273" s="42" t="s">
        <v>1234</v>
      </c>
    </row>
  </sheetData>
  <autoFilter ref="B9:AK161" xr:uid="{00000000-0009-0000-0000-00000A000000}"/>
  <customSheetViews>
    <customSheetView guid="{CFED1871-9B9D-472F-82C9-C68C06036B2E}" scale="75" showGridLines="0">
      <pane xSplit="3" ySplit="7" topLeftCell="D50" activePane="bottomRight" state="frozen"/>
      <selection pane="bottomRight" activeCell="C9" sqref="C9"/>
      <pageMargins left="0.7" right="0.7" top="0.75" bottom="0.75" header="0.3" footer="0.3"/>
    </customSheetView>
  </customSheetViews>
  <mergeCells count="1">
    <mergeCell ref="AF6:AI6"/>
  </mergeCells>
  <pageMargins left="0.7" right="0.7" top="0.75" bottom="0.75" header="0.3" footer="0.3"/>
  <pageSetup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3"/>
  <dimension ref="A1:CT171"/>
  <sheetViews>
    <sheetView showGridLines="0" zoomScale="85" zoomScaleNormal="85" workbookViewId="0">
      <pane xSplit="3" ySplit="6" topLeftCell="AD123" activePane="bottomRight" state="frozen"/>
      <selection activeCell="C28" sqref="C28"/>
      <selection pane="topRight" activeCell="C28" sqref="C28"/>
      <selection pane="bottomLeft" activeCell="C28" sqref="C28"/>
      <selection pane="bottomRight" activeCell="C28" sqref="C28"/>
    </sheetView>
  </sheetViews>
  <sheetFormatPr defaultColWidth="11.44140625" defaultRowHeight="13.8" x14ac:dyDescent="0.25"/>
  <cols>
    <col min="1" max="1" width="2.77734375" style="196" customWidth="1"/>
    <col min="2" max="2" width="16" style="196" customWidth="1"/>
    <col min="3" max="3" width="59.21875" style="196" customWidth="1"/>
    <col min="4" max="5" width="22.5546875" style="196" customWidth="1"/>
    <col min="6" max="6" width="19.77734375" style="196" bestFit="1" customWidth="1"/>
    <col min="7" max="16" width="22.5546875" style="196" customWidth="1"/>
    <col min="17" max="17" width="14.77734375" style="196" customWidth="1"/>
    <col min="18" max="18" width="12" style="196" bestFit="1" customWidth="1"/>
    <col min="19" max="19" width="16" style="196" bestFit="1" customWidth="1"/>
    <col min="20" max="20" width="13.21875" style="196" bestFit="1" customWidth="1"/>
    <col min="21" max="21" width="13.77734375" style="196" bestFit="1" customWidth="1"/>
    <col min="22" max="22" width="14" style="196" bestFit="1" customWidth="1"/>
    <col min="23" max="23" width="17.77734375" style="196" bestFit="1" customWidth="1"/>
    <col min="24" max="24" width="14.21875" style="196" bestFit="1" customWidth="1"/>
    <col min="25" max="25" width="11.44140625" style="196"/>
    <col min="26" max="26" width="14.44140625" style="196" bestFit="1" customWidth="1"/>
    <col min="27" max="27" width="16" style="196" customWidth="1"/>
    <col min="28" max="28" width="15.21875" style="196" bestFit="1" customWidth="1"/>
    <col min="29" max="29" width="16.5546875" style="196" bestFit="1" customWidth="1"/>
    <col min="30" max="30" width="12" style="196" bestFit="1" customWidth="1"/>
    <col min="31" max="31" width="13.5546875" style="196" customWidth="1"/>
    <col min="32" max="32" width="16.21875" style="196" bestFit="1" customWidth="1"/>
    <col min="33" max="33" width="15.21875" style="196" customWidth="1"/>
    <col min="34" max="34" width="15.77734375" style="196" customWidth="1"/>
    <col min="35" max="36" width="24.77734375" style="196" bestFit="1" customWidth="1"/>
    <col min="37" max="37" width="11.44140625" style="196"/>
    <col min="38" max="38" width="13.21875" style="196" bestFit="1" customWidth="1"/>
    <col min="39" max="16384" width="11.44140625" style="196"/>
  </cols>
  <sheetData>
    <row r="1" spans="1:98" x14ac:dyDescent="0.25">
      <c r="B1" s="254" t="s">
        <v>1220</v>
      </c>
      <c r="C1" s="255"/>
      <c r="D1" s="255"/>
      <c r="E1" s="255"/>
      <c r="F1" s="255"/>
      <c r="G1" s="255"/>
      <c r="H1" s="256"/>
      <c r="I1" s="255"/>
      <c r="J1" s="255"/>
      <c r="K1" s="255"/>
      <c r="L1" s="255"/>
      <c r="M1" s="255"/>
      <c r="N1" s="255"/>
      <c r="O1" s="255"/>
      <c r="P1" s="255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</row>
    <row r="2" spans="1:98" s="223" customFormat="1" x14ac:dyDescent="0.25">
      <c r="A2" s="196"/>
      <c r="B2" s="254" t="s">
        <v>1166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</row>
    <row r="3" spans="1:98" s="223" customFormat="1" x14ac:dyDescent="0.25">
      <c r="A3" s="196"/>
      <c r="B3" s="68">
        <v>44377</v>
      </c>
      <c r="C3" s="255"/>
      <c r="D3" s="255"/>
      <c r="E3" s="255"/>
      <c r="F3" s="255"/>
      <c r="G3" s="255"/>
      <c r="H3" s="244" t="e">
        <v>#REF!</v>
      </c>
      <c r="I3" s="255"/>
      <c r="J3" s="255"/>
      <c r="K3" s="255"/>
      <c r="L3" s="255"/>
      <c r="M3" s="255"/>
      <c r="N3" s="255"/>
      <c r="O3" s="255"/>
      <c r="P3" s="255"/>
    </row>
    <row r="4" spans="1:98" s="223" customFormat="1" x14ac:dyDescent="0.25">
      <c r="A4" s="196"/>
      <c r="B4" s="254" t="s">
        <v>566</v>
      </c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7"/>
      <c r="O4" s="255"/>
      <c r="P4" s="255"/>
    </row>
    <row r="5" spans="1:98" s="1" customFormat="1" ht="15" customHeight="1" x14ac:dyDescent="0.25">
      <c r="A5" s="186"/>
      <c r="B5" s="112"/>
      <c r="C5" s="58"/>
      <c r="D5" s="103"/>
      <c r="E5" s="103"/>
      <c r="F5" s="103"/>
      <c r="G5" s="103"/>
      <c r="H5" s="103"/>
      <c r="I5" s="103"/>
      <c r="J5" s="103"/>
      <c r="K5" s="102"/>
      <c r="L5" s="102"/>
      <c r="M5" s="102"/>
      <c r="N5" s="102"/>
      <c r="O5" s="103"/>
      <c r="P5" s="113"/>
      <c r="Q5" s="113"/>
      <c r="R5" s="113"/>
      <c r="S5" s="113"/>
      <c r="T5" s="113"/>
      <c r="U5" s="113"/>
      <c r="V5" s="93"/>
      <c r="W5" s="113"/>
      <c r="X5" s="113"/>
      <c r="Y5" s="93"/>
      <c r="Z5" s="113"/>
      <c r="AA5" s="93"/>
      <c r="AB5" s="113"/>
      <c r="AC5" s="93"/>
      <c r="AD5" s="113"/>
      <c r="AE5" s="113"/>
      <c r="AF5" s="565" t="s">
        <v>1229</v>
      </c>
      <c r="AG5" s="566"/>
      <c r="AH5" s="566"/>
      <c r="AI5" s="567"/>
      <c r="AJ5" s="3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</row>
    <row r="6" spans="1:98" s="343" customFormat="1" ht="48.75" customHeight="1" x14ac:dyDescent="0.3">
      <c r="A6" s="339"/>
      <c r="B6" s="345" t="s">
        <v>10</v>
      </c>
      <c r="C6" s="346"/>
      <c r="D6" s="347" t="s">
        <v>1139</v>
      </c>
      <c r="E6" s="324" t="s">
        <v>1140</v>
      </c>
      <c r="F6" s="324" t="s">
        <v>1141</v>
      </c>
      <c r="G6" s="324" t="s">
        <v>1142</v>
      </c>
      <c r="H6" s="348" t="s">
        <v>1143</v>
      </c>
      <c r="I6" s="324" t="s">
        <v>1144</v>
      </c>
      <c r="J6" s="324" t="s">
        <v>1145</v>
      </c>
      <c r="K6" s="340" t="s">
        <v>1150</v>
      </c>
      <c r="L6" s="341" t="s">
        <v>1213</v>
      </c>
      <c r="M6" s="341" t="s">
        <v>1147</v>
      </c>
      <c r="N6" s="340" t="s">
        <v>1148</v>
      </c>
      <c r="O6" s="324" t="s">
        <v>1151</v>
      </c>
      <c r="P6" s="324" t="s">
        <v>1149</v>
      </c>
      <c r="Q6" s="324" t="s">
        <v>1146</v>
      </c>
      <c r="R6" s="348" t="s">
        <v>1153</v>
      </c>
      <c r="S6" s="324" t="s">
        <v>1152</v>
      </c>
      <c r="T6" s="324" t="s">
        <v>1154</v>
      </c>
      <c r="U6" s="324" t="s">
        <v>1155</v>
      </c>
      <c r="V6" s="341" t="s">
        <v>1156</v>
      </c>
      <c r="W6" s="324" t="s">
        <v>1157</v>
      </c>
      <c r="X6" s="324" t="s">
        <v>1158</v>
      </c>
      <c r="Y6" s="344" t="s">
        <v>1292</v>
      </c>
      <c r="Z6" s="324" t="s">
        <v>1159</v>
      </c>
      <c r="AA6" s="344" t="s">
        <v>1293</v>
      </c>
      <c r="AB6" s="324" t="s">
        <v>1160</v>
      </c>
      <c r="AC6" s="344" t="s">
        <v>1294</v>
      </c>
      <c r="AD6" s="348" t="s">
        <v>1161</v>
      </c>
      <c r="AE6" s="348" t="s">
        <v>1162</v>
      </c>
      <c r="AF6" s="340" t="s">
        <v>1163</v>
      </c>
      <c r="AG6" s="341" t="s">
        <v>1164</v>
      </c>
      <c r="AH6" s="342" t="s">
        <v>1165</v>
      </c>
      <c r="AI6" s="344" t="s">
        <v>1862</v>
      </c>
      <c r="AJ6" s="338" t="s">
        <v>1230</v>
      </c>
    </row>
    <row r="7" spans="1:98" s="258" customFormat="1" ht="14.25" customHeight="1" x14ac:dyDescent="0.25">
      <c r="A7" s="196"/>
      <c r="B7" s="259"/>
      <c r="C7" s="260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1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96"/>
      <c r="AF7" s="196"/>
      <c r="AG7" s="196"/>
      <c r="AH7" s="196"/>
      <c r="AI7" s="265"/>
      <c r="AJ7" s="374"/>
      <c r="AK7" s="196"/>
      <c r="AL7" s="196"/>
      <c r="AM7" s="196"/>
      <c r="AN7" s="196"/>
      <c r="AO7" s="196"/>
      <c r="AP7" s="196"/>
    </row>
    <row r="8" spans="1:98" x14ac:dyDescent="0.25">
      <c r="B8" s="262"/>
      <c r="C8" s="263" t="s">
        <v>3</v>
      </c>
      <c r="D8" s="264">
        <v>1</v>
      </c>
      <c r="E8" s="264">
        <v>1</v>
      </c>
      <c r="F8" s="264">
        <v>1</v>
      </c>
      <c r="G8" s="264">
        <v>1</v>
      </c>
      <c r="H8" s="264">
        <v>1</v>
      </c>
      <c r="I8" s="264">
        <v>1</v>
      </c>
      <c r="J8" s="264">
        <v>1</v>
      </c>
      <c r="K8" s="264">
        <v>1</v>
      </c>
      <c r="L8" s="264">
        <v>1</v>
      </c>
      <c r="M8" s="264">
        <v>1</v>
      </c>
      <c r="N8" s="264">
        <v>1</v>
      </c>
      <c r="O8" s="264">
        <v>1</v>
      </c>
      <c r="P8" s="264">
        <v>1</v>
      </c>
      <c r="Q8" s="264">
        <v>1</v>
      </c>
      <c r="R8" s="264">
        <v>1</v>
      </c>
      <c r="S8" s="264">
        <v>1</v>
      </c>
      <c r="T8" s="264">
        <v>1</v>
      </c>
      <c r="U8" s="264">
        <v>1</v>
      </c>
      <c r="V8" s="264">
        <v>1</v>
      </c>
      <c r="W8" s="264">
        <v>1</v>
      </c>
      <c r="X8" s="264">
        <v>1</v>
      </c>
      <c r="Y8" s="264">
        <v>1</v>
      </c>
      <c r="Z8" s="264">
        <v>1</v>
      </c>
      <c r="AA8" s="264">
        <v>1</v>
      </c>
      <c r="AB8" s="264">
        <v>1</v>
      </c>
      <c r="AC8" s="264">
        <v>1</v>
      </c>
      <c r="AD8" s="264">
        <v>1</v>
      </c>
      <c r="AE8" s="264">
        <v>1</v>
      </c>
      <c r="AF8" s="264">
        <v>1</v>
      </c>
      <c r="AG8" s="264">
        <v>1</v>
      </c>
      <c r="AH8" s="264" t="e">
        <v>#DIV/0!</v>
      </c>
      <c r="AI8" s="264">
        <v>1</v>
      </c>
      <c r="AJ8" s="367">
        <v>1</v>
      </c>
    </row>
    <row r="9" spans="1:98" x14ac:dyDescent="0.25">
      <c r="B9" s="262"/>
      <c r="C9" s="261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  <c r="AB9" s="265"/>
      <c r="AC9" s="265"/>
      <c r="AD9" s="265"/>
      <c r="AE9" s="265"/>
      <c r="AF9" s="265"/>
      <c r="AG9" s="265"/>
      <c r="AH9" s="265"/>
      <c r="AI9" s="265"/>
      <c r="AJ9" s="366"/>
    </row>
    <row r="10" spans="1:98" x14ac:dyDescent="0.25">
      <c r="B10" s="290">
        <v>1401</v>
      </c>
      <c r="C10" s="261" t="s">
        <v>1033</v>
      </c>
      <c r="D10" s="265">
        <v>0.50620667330775049</v>
      </c>
      <c r="E10" s="265">
        <v>0.1979677810163257</v>
      </c>
      <c r="F10" s="265">
        <v>0.34954474728190521</v>
      </c>
      <c r="G10" s="265">
        <v>0.61240219304596288</v>
      </c>
      <c r="H10" s="265">
        <v>0.39519849833747578</v>
      </c>
      <c r="I10" s="265">
        <v>0.4493503142144244</v>
      </c>
      <c r="J10" s="265">
        <v>0.71648132562072286</v>
      </c>
      <c r="K10" s="265">
        <v>0.98308065652294063</v>
      </c>
      <c r="L10" s="265">
        <v>4.4015993514395758E-2</v>
      </c>
      <c r="M10" s="265">
        <v>7.1522188987390378E-2</v>
      </c>
      <c r="N10" s="265">
        <v>0.79015217311663399</v>
      </c>
      <c r="O10" s="265">
        <v>0.22668897648048411</v>
      </c>
      <c r="P10" s="265">
        <v>0.63522852538017904</v>
      </c>
      <c r="Q10" s="265">
        <v>1.8386482080528983E-5</v>
      </c>
      <c r="R10" s="265">
        <v>0.48053307382018401</v>
      </c>
      <c r="S10" s="265">
        <v>0.72662430948543111</v>
      </c>
      <c r="T10" s="265">
        <v>0.45895637296960912</v>
      </c>
      <c r="U10" s="265">
        <v>0.39718344002377753</v>
      </c>
      <c r="V10" s="265">
        <v>0.1393166632065394</v>
      </c>
      <c r="W10" s="265">
        <v>0.89628526474625614</v>
      </c>
      <c r="X10" s="265">
        <v>5.3716197802598252E-2</v>
      </c>
      <c r="Y10" s="265">
        <v>0</v>
      </c>
      <c r="Z10" s="265">
        <v>0.36809051521106884</v>
      </c>
      <c r="AA10" s="265">
        <v>0</v>
      </c>
      <c r="AB10" s="265">
        <v>7.762801755192611E-2</v>
      </c>
      <c r="AC10" s="265">
        <v>0</v>
      </c>
      <c r="AD10" s="265">
        <v>0.43457804256195504</v>
      </c>
      <c r="AE10" s="265">
        <v>0.42579595738055009</v>
      </c>
      <c r="AF10" s="265">
        <v>0.80570043603442409</v>
      </c>
      <c r="AG10" s="265">
        <v>5.1837087927788267E-2</v>
      </c>
      <c r="AH10" s="265" t="e">
        <v>#DIV/0!</v>
      </c>
      <c r="AI10" s="265">
        <v>0</v>
      </c>
      <c r="AJ10" s="366">
        <v>0.42791778383695644</v>
      </c>
    </row>
    <row r="11" spans="1:98" x14ac:dyDescent="0.25">
      <c r="B11" s="290">
        <v>1402</v>
      </c>
      <c r="C11" s="261" t="s">
        <v>1333</v>
      </c>
      <c r="D11" s="265">
        <v>0.35272181695001775</v>
      </c>
      <c r="E11" s="265">
        <v>0.39230497435796674</v>
      </c>
      <c r="F11" s="265">
        <v>0.29594736180626952</v>
      </c>
      <c r="G11" s="265">
        <v>0.26685768482082628</v>
      </c>
      <c r="H11" s="265">
        <v>0.32345513718991692</v>
      </c>
      <c r="I11" s="265">
        <v>0.38074813757944342</v>
      </c>
      <c r="J11" s="265">
        <v>0.23864152930266813</v>
      </c>
      <c r="K11" s="265">
        <v>0</v>
      </c>
      <c r="L11" s="265">
        <v>0.82212935544598242</v>
      </c>
      <c r="M11" s="265">
        <v>0.69317934687969873</v>
      </c>
      <c r="N11" s="265">
        <v>0.1186865816653616</v>
      </c>
      <c r="O11" s="265">
        <v>0.35582079831520896</v>
      </c>
      <c r="P11" s="265">
        <v>0.28578777774972197</v>
      </c>
      <c r="Q11" s="265">
        <v>0.48603217473858001</v>
      </c>
      <c r="R11" s="265">
        <v>0.3796625414150131</v>
      </c>
      <c r="S11" s="265">
        <v>8.8665784820950548E-3</v>
      </c>
      <c r="T11" s="265">
        <v>0.43906573605267812</v>
      </c>
      <c r="U11" s="265">
        <v>0.24794127727750084</v>
      </c>
      <c r="V11" s="265">
        <v>0.57015381806441223</v>
      </c>
      <c r="W11" s="265">
        <v>7.0694588590731267E-3</v>
      </c>
      <c r="X11" s="265">
        <v>0.79564017279916188</v>
      </c>
      <c r="Y11" s="265">
        <v>5.0710940806101987E-2</v>
      </c>
      <c r="Z11" s="265">
        <v>0.2433239063914959</v>
      </c>
      <c r="AA11" s="265">
        <v>0</v>
      </c>
      <c r="AB11" s="265">
        <v>0.22900024031610322</v>
      </c>
      <c r="AC11" s="265">
        <v>0</v>
      </c>
      <c r="AD11" s="265">
        <v>0.12224159001912853</v>
      </c>
      <c r="AE11" s="265">
        <v>0.33517871477590744</v>
      </c>
      <c r="AF11" s="265">
        <v>0.10912153380946547</v>
      </c>
      <c r="AG11" s="265">
        <v>0.78758928286121466</v>
      </c>
      <c r="AH11" s="265" t="e">
        <v>#DIV/0!</v>
      </c>
      <c r="AI11" s="265">
        <v>1.5117803285573061E-2</v>
      </c>
      <c r="AJ11" s="366">
        <v>0.31501534953207233</v>
      </c>
    </row>
    <row r="12" spans="1:98" x14ac:dyDescent="0.25">
      <c r="B12" s="290">
        <v>1403</v>
      </c>
      <c r="C12" s="261" t="s">
        <v>1032</v>
      </c>
      <c r="D12" s="265">
        <v>5.1477382420332556E-2</v>
      </c>
      <c r="E12" s="265">
        <v>0.11068140825300189</v>
      </c>
      <c r="F12" s="265">
        <v>8.3811679060098399E-2</v>
      </c>
      <c r="G12" s="265">
        <v>6.5913501002569069E-2</v>
      </c>
      <c r="H12" s="265">
        <v>8.02277941475638E-2</v>
      </c>
      <c r="I12" s="265">
        <v>3.8546319576017327E-2</v>
      </c>
      <c r="J12" s="265">
        <v>2.7292945180373836E-2</v>
      </c>
      <c r="K12" s="265">
        <v>0</v>
      </c>
      <c r="L12" s="265">
        <v>0</v>
      </c>
      <c r="M12" s="265">
        <v>0.13018409683697296</v>
      </c>
      <c r="N12" s="265">
        <v>4.2755778195667844E-2</v>
      </c>
      <c r="O12" s="265">
        <v>8.7876804382600607E-2</v>
      </c>
      <c r="P12" s="265">
        <v>3.3539126348823042E-2</v>
      </c>
      <c r="Q12" s="265">
        <v>4.4103828613262119E-5</v>
      </c>
      <c r="R12" s="265">
        <v>3.3948245342102779E-2</v>
      </c>
      <c r="S12" s="265">
        <v>4.4846050548403155E-2</v>
      </c>
      <c r="T12" s="265">
        <v>8.4002333703031128E-3</v>
      </c>
      <c r="U12" s="265">
        <v>8.5042808525712175E-4</v>
      </c>
      <c r="V12" s="265">
        <v>1.8100496283025018E-3</v>
      </c>
      <c r="W12" s="265">
        <v>1.6840783764134916E-3</v>
      </c>
      <c r="X12" s="265">
        <v>0</v>
      </c>
      <c r="Y12" s="265">
        <v>0</v>
      </c>
      <c r="Z12" s="265">
        <v>9.1036411988859325E-2</v>
      </c>
      <c r="AA12" s="265">
        <v>0</v>
      </c>
      <c r="AB12" s="265">
        <v>2.9781445879275358E-2</v>
      </c>
      <c r="AC12" s="265">
        <v>0</v>
      </c>
      <c r="AD12" s="265">
        <v>2.3574487967744449E-2</v>
      </c>
      <c r="AE12" s="265">
        <v>6.2323926397289994E-2</v>
      </c>
      <c r="AF12" s="265">
        <v>3.9310055361466471E-2</v>
      </c>
      <c r="AG12" s="265">
        <v>3.2114687947752289E-2</v>
      </c>
      <c r="AH12" s="265" t="e">
        <v>#DIV/0!</v>
      </c>
      <c r="AI12" s="265">
        <v>0</v>
      </c>
      <c r="AJ12" s="366">
        <v>6.8582858091356655E-2</v>
      </c>
    </row>
    <row r="13" spans="1:98" x14ac:dyDescent="0.25">
      <c r="B13" s="290">
        <v>1404</v>
      </c>
      <c r="C13" s="261" t="s">
        <v>1339</v>
      </c>
      <c r="D13" s="265">
        <v>5.2228554321277092E-2</v>
      </c>
      <c r="E13" s="265">
        <v>1.5631901608174918E-3</v>
      </c>
      <c r="F13" s="265">
        <v>0.12720506865116749</v>
      </c>
      <c r="G13" s="265">
        <v>4.8887094072193344E-3</v>
      </c>
      <c r="H13" s="265">
        <v>6.0994582245880148E-2</v>
      </c>
      <c r="I13" s="265">
        <v>4.3687466820107549E-3</v>
      </c>
      <c r="J13" s="265">
        <v>0</v>
      </c>
      <c r="K13" s="265">
        <v>0</v>
      </c>
      <c r="L13" s="265">
        <v>0</v>
      </c>
      <c r="M13" s="265">
        <v>0</v>
      </c>
      <c r="N13" s="265">
        <v>1.2292061145068372E-3</v>
      </c>
      <c r="O13" s="265">
        <v>0.14907778792280216</v>
      </c>
      <c r="P13" s="265">
        <v>1.0488904135442973E-2</v>
      </c>
      <c r="Q13" s="265">
        <v>0.44804047313894274</v>
      </c>
      <c r="R13" s="265">
        <v>3.1830855869499186E-2</v>
      </c>
      <c r="S13" s="265">
        <v>0.14500703174059071</v>
      </c>
      <c r="T13" s="265">
        <v>1.449502867354838E-3</v>
      </c>
      <c r="U13" s="265">
        <v>0.181548803630771</v>
      </c>
      <c r="V13" s="265">
        <v>4.2115024258163998E-2</v>
      </c>
      <c r="W13" s="265">
        <v>8.4409467669575522E-2</v>
      </c>
      <c r="X13" s="265">
        <v>3.2797248771157264E-2</v>
      </c>
      <c r="Y13" s="265">
        <v>0.62104245740086128</v>
      </c>
      <c r="Z13" s="265">
        <v>3.2333964739858297E-3</v>
      </c>
      <c r="AA13" s="265">
        <v>0.90070309780335722</v>
      </c>
      <c r="AB13" s="265">
        <v>0.27326415138587717</v>
      </c>
      <c r="AC13" s="265">
        <v>0.91518857043400048</v>
      </c>
      <c r="AD13" s="265">
        <v>0.27555777139431548</v>
      </c>
      <c r="AE13" s="265">
        <v>5.9000029726726258E-2</v>
      </c>
      <c r="AF13" s="265">
        <v>1.1301433970113731E-3</v>
      </c>
      <c r="AG13" s="265">
        <v>4.5952965035918623E-4</v>
      </c>
      <c r="AH13" s="265" t="e">
        <v>#DIV/0!</v>
      </c>
      <c r="AI13" s="265">
        <v>0.82248953030137872</v>
      </c>
      <c r="AJ13" s="366">
        <v>6.4363723964010591E-2</v>
      </c>
    </row>
    <row r="14" spans="1:98" x14ac:dyDescent="0.25">
      <c r="B14" s="290">
        <v>1408</v>
      </c>
      <c r="C14" s="261" t="s">
        <v>1342</v>
      </c>
      <c r="D14" s="265">
        <v>0</v>
      </c>
      <c r="E14" s="265">
        <v>9.6639712763786946E-3</v>
      </c>
      <c r="F14" s="265">
        <v>8.3552808966768624E-4</v>
      </c>
      <c r="G14" s="265">
        <v>0</v>
      </c>
      <c r="H14" s="265">
        <v>2.5203474083845497E-3</v>
      </c>
      <c r="I14" s="265">
        <v>0</v>
      </c>
      <c r="J14" s="265">
        <v>0</v>
      </c>
      <c r="K14" s="265">
        <v>0</v>
      </c>
      <c r="L14" s="265">
        <v>0</v>
      </c>
      <c r="M14" s="265">
        <v>4.6609488357275651E-3</v>
      </c>
      <c r="N14" s="265">
        <v>1.6734551004196291E-4</v>
      </c>
      <c r="O14" s="265">
        <v>0</v>
      </c>
      <c r="P14" s="265">
        <v>0</v>
      </c>
      <c r="Q14" s="265">
        <v>0</v>
      </c>
      <c r="R14" s="265">
        <v>3.2988236764774209E-4</v>
      </c>
      <c r="S14" s="265">
        <v>0</v>
      </c>
      <c r="T14" s="265">
        <v>0</v>
      </c>
      <c r="U14" s="265">
        <v>0</v>
      </c>
      <c r="V14" s="265">
        <v>0</v>
      </c>
      <c r="W14" s="265">
        <v>0</v>
      </c>
      <c r="X14" s="265">
        <v>0</v>
      </c>
      <c r="Y14" s="265">
        <v>0</v>
      </c>
      <c r="Z14" s="265">
        <v>0</v>
      </c>
      <c r="AA14" s="265">
        <v>0</v>
      </c>
      <c r="AB14" s="265">
        <v>0</v>
      </c>
      <c r="AC14" s="265">
        <v>0</v>
      </c>
      <c r="AD14" s="265">
        <v>0</v>
      </c>
      <c r="AE14" s="265">
        <v>1.6789159498039777E-3</v>
      </c>
      <c r="AF14" s="265">
        <v>1.5385899969209179E-4</v>
      </c>
      <c r="AG14" s="265">
        <v>1.1490870799374122E-3</v>
      </c>
      <c r="AH14" s="265" t="e">
        <v>#DIV/0!</v>
      </c>
      <c r="AI14" s="265">
        <v>0</v>
      </c>
      <c r="AJ14" s="366">
        <v>1.9158324768443989E-3</v>
      </c>
    </row>
    <row r="15" spans="1:98" x14ac:dyDescent="0.25">
      <c r="B15" s="290">
        <v>1409</v>
      </c>
      <c r="C15" s="261" t="s">
        <v>1343</v>
      </c>
      <c r="D15" s="265">
        <v>4.2338759005474628E-4</v>
      </c>
      <c r="E15" s="265">
        <v>1.5917472570460452E-2</v>
      </c>
      <c r="F15" s="265">
        <v>1.106438040430089E-2</v>
      </c>
      <c r="G15" s="265">
        <v>2.3763636574679324E-3</v>
      </c>
      <c r="H15" s="265">
        <v>8.4521992112684564E-3</v>
      </c>
      <c r="I15" s="265">
        <v>5.1478501945869871E-2</v>
      </c>
      <c r="J15" s="265">
        <v>0</v>
      </c>
      <c r="K15" s="265">
        <v>0</v>
      </c>
      <c r="L15" s="265">
        <v>1.0005449951919808E-2</v>
      </c>
      <c r="M15" s="265">
        <v>4.9235542869541923E-3</v>
      </c>
      <c r="N15" s="265">
        <v>1.4798223748491181E-2</v>
      </c>
      <c r="O15" s="265">
        <v>4.3474419169286391E-2</v>
      </c>
      <c r="P15" s="265">
        <v>2.8036877615604609E-4</v>
      </c>
      <c r="Q15" s="265">
        <v>0</v>
      </c>
      <c r="R15" s="265">
        <v>1.3283900115409942E-2</v>
      </c>
      <c r="S15" s="265">
        <v>1.4139710171594972E-2</v>
      </c>
      <c r="T15" s="265">
        <v>6.0864395284404432E-3</v>
      </c>
      <c r="U15" s="265">
        <v>6.9721871208046293E-2</v>
      </c>
      <c r="V15" s="265">
        <v>1.3004334308157634E-2</v>
      </c>
      <c r="W15" s="265">
        <v>0</v>
      </c>
      <c r="X15" s="265">
        <v>0</v>
      </c>
      <c r="Y15" s="265">
        <v>0</v>
      </c>
      <c r="Z15" s="265">
        <v>1.5530267732177565E-2</v>
      </c>
      <c r="AA15" s="265">
        <v>0</v>
      </c>
      <c r="AB15" s="265">
        <v>2.3875723640873164E-3</v>
      </c>
      <c r="AC15" s="265">
        <v>0</v>
      </c>
      <c r="AD15" s="265">
        <v>8.8220248225393625E-3</v>
      </c>
      <c r="AE15" s="265">
        <v>1.0115624143714669E-2</v>
      </c>
      <c r="AF15" s="265">
        <v>1.3605622897152597E-2</v>
      </c>
      <c r="AG15" s="265">
        <v>8.7853064660243646E-3</v>
      </c>
      <c r="AH15" s="265" t="e">
        <v>#DIV/0!</v>
      </c>
      <c r="AI15" s="265">
        <v>0</v>
      </c>
      <c r="AJ15" s="366">
        <v>9.9708923951222685E-3</v>
      </c>
    </row>
    <row r="16" spans="1:98" x14ac:dyDescent="0.25">
      <c r="B16" s="290">
        <v>1410</v>
      </c>
      <c r="C16" s="261" t="s">
        <v>1349</v>
      </c>
      <c r="D16" s="265">
        <v>6.6894500465989543E-3</v>
      </c>
      <c r="E16" s="265">
        <v>4.1949887173129158E-5</v>
      </c>
      <c r="F16" s="265">
        <v>2.9789372514110314E-3</v>
      </c>
      <c r="G16" s="265">
        <v>1.0292251424325809E-3</v>
      </c>
      <c r="H16" s="265">
        <v>2.6700099935477338E-3</v>
      </c>
      <c r="I16" s="265">
        <v>1.3075135801689343E-2</v>
      </c>
      <c r="J16" s="265">
        <v>0</v>
      </c>
      <c r="K16" s="265">
        <v>0</v>
      </c>
      <c r="L16" s="265">
        <v>3.0942947570073383E-2</v>
      </c>
      <c r="M16" s="265">
        <v>1.3717399727611696E-3</v>
      </c>
      <c r="N16" s="265">
        <v>5.0899404171943642E-4</v>
      </c>
      <c r="O16" s="265">
        <v>1.4281577801043456E-2</v>
      </c>
      <c r="P16" s="265">
        <v>4.8540216614595356E-4</v>
      </c>
      <c r="Q16" s="265">
        <v>1.9682367508100785E-3</v>
      </c>
      <c r="R16" s="265">
        <v>8.1724415323020019E-3</v>
      </c>
      <c r="S16" s="265">
        <v>1.9698234379989527E-4</v>
      </c>
      <c r="T16" s="265">
        <v>2.4328747218279385E-2</v>
      </c>
      <c r="U16" s="265">
        <v>7.0006879492874705E-4</v>
      </c>
      <c r="V16" s="265">
        <v>9.6681021791085904E-3</v>
      </c>
      <c r="W16" s="265">
        <v>0</v>
      </c>
      <c r="X16" s="265">
        <v>0</v>
      </c>
      <c r="Y16" s="265">
        <v>5.5909032638446921E-3</v>
      </c>
      <c r="Z16" s="265">
        <v>9.4437992721521473E-3</v>
      </c>
      <c r="AA16" s="265">
        <v>0</v>
      </c>
      <c r="AB16" s="265">
        <v>1.6592449728603031E-2</v>
      </c>
      <c r="AC16" s="265">
        <v>0</v>
      </c>
      <c r="AD16" s="265">
        <v>5.7803267996976758E-3</v>
      </c>
      <c r="AE16" s="265">
        <v>4.6641496030520244E-3</v>
      </c>
      <c r="AF16" s="265">
        <v>4.6797379916885604E-4</v>
      </c>
      <c r="AG16" s="265">
        <v>2.342047331898631E-2</v>
      </c>
      <c r="AH16" s="265" t="e">
        <v>#DIV/0!</v>
      </c>
      <c r="AI16" s="265">
        <v>1.666744382728983E-3</v>
      </c>
      <c r="AJ16" s="366">
        <v>3.1711565031131606E-3</v>
      </c>
    </row>
    <row r="17" spans="2:36" x14ac:dyDescent="0.25">
      <c r="B17" s="290">
        <v>1411</v>
      </c>
      <c r="C17" s="261" t="s">
        <v>1355</v>
      </c>
      <c r="D17" s="265">
        <v>1.3892197348499126E-3</v>
      </c>
      <c r="E17" s="265">
        <v>1.4149611633175552E-3</v>
      </c>
      <c r="F17" s="265">
        <v>1.044503771895018E-3</v>
      </c>
      <c r="G17" s="265">
        <v>4.6767586548534715E-4</v>
      </c>
      <c r="H17" s="265">
        <v>1.0874613581806285E-3</v>
      </c>
      <c r="I17" s="265">
        <v>2.1068504971077598E-4</v>
      </c>
      <c r="J17" s="265">
        <v>0</v>
      </c>
      <c r="K17" s="265">
        <v>0</v>
      </c>
      <c r="L17" s="265">
        <v>0</v>
      </c>
      <c r="M17" s="265">
        <v>3.795119638566744E-4</v>
      </c>
      <c r="N17" s="265">
        <v>1.7917432763420735E-4</v>
      </c>
      <c r="O17" s="265">
        <v>3.1198408288939188E-3</v>
      </c>
      <c r="P17" s="265">
        <v>0</v>
      </c>
      <c r="Q17" s="265">
        <v>0</v>
      </c>
      <c r="R17" s="265">
        <v>2.0137678363656565E-4</v>
      </c>
      <c r="S17" s="265">
        <v>8.3554214957336356E-4</v>
      </c>
      <c r="T17" s="265">
        <v>2.5299724035223498E-3</v>
      </c>
      <c r="U17" s="265">
        <v>0</v>
      </c>
      <c r="V17" s="265">
        <v>0</v>
      </c>
      <c r="W17" s="265">
        <v>0</v>
      </c>
      <c r="X17" s="265">
        <v>0</v>
      </c>
      <c r="Y17" s="265">
        <v>0</v>
      </c>
      <c r="Z17" s="265">
        <v>1.3224193540862789E-2</v>
      </c>
      <c r="AA17" s="265">
        <v>0</v>
      </c>
      <c r="AB17" s="265">
        <v>4.3616308084055136E-3</v>
      </c>
      <c r="AC17" s="265">
        <v>0</v>
      </c>
      <c r="AD17" s="265">
        <v>1.3926323354531544E-3</v>
      </c>
      <c r="AE17" s="265">
        <v>7.9624878809249529E-4</v>
      </c>
      <c r="AF17" s="265">
        <v>1.6473452328293436E-4</v>
      </c>
      <c r="AG17" s="265">
        <v>9.3562986790715462E-5</v>
      </c>
      <c r="AH17" s="265" t="e">
        <v>#DIV/0!</v>
      </c>
      <c r="AI17" s="265">
        <v>0</v>
      </c>
      <c r="AJ17" s="366">
        <v>9.4621196595546305E-4</v>
      </c>
    </row>
    <row r="18" spans="2:36" x14ac:dyDescent="0.25">
      <c r="B18" s="290">
        <v>1412</v>
      </c>
      <c r="C18" s="261" t="s">
        <v>1356</v>
      </c>
      <c r="D18" s="265">
        <v>4.3463887983212512E-4</v>
      </c>
      <c r="E18" s="265">
        <v>1.5983872700617641E-4</v>
      </c>
      <c r="F18" s="265">
        <v>2.5369872541591569E-3</v>
      </c>
      <c r="G18" s="265">
        <v>7.3642492252496561E-6</v>
      </c>
      <c r="H18" s="265">
        <v>1.1101179349470372E-3</v>
      </c>
      <c r="I18" s="265">
        <v>1.1587625113737576E-5</v>
      </c>
      <c r="J18" s="265">
        <v>0</v>
      </c>
      <c r="K18" s="265">
        <v>0</v>
      </c>
      <c r="L18" s="265">
        <v>0</v>
      </c>
      <c r="M18" s="265">
        <v>0</v>
      </c>
      <c r="N18" s="265">
        <v>7.462391667418537E-6</v>
      </c>
      <c r="O18" s="265">
        <v>5.1422341598449245E-3</v>
      </c>
      <c r="P18" s="265">
        <v>0</v>
      </c>
      <c r="Q18" s="265">
        <v>9.7673706559467822E-4</v>
      </c>
      <c r="R18" s="265">
        <v>2.3997562532452205E-4</v>
      </c>
      <c r="S18" s="265">
        <v>7.9836629103822998E-3</v>
      </c>
      <c r="T18" s="265">
        <v>0</v>
      </c>
      <c r="U18" s="265">
        <v>2.5784597418663366E-3</v>
      </c>
      <c r="V18" s="265">
        <v>5.5197764125429244E-4</v>
      </c>
      <c r="W18" s="265">
        <v>0</v>
      </c>
      <c r="X18" s="265">
        <v>0</v>
      </c>
      <c r="Y18" s="265">
        <v>0.10488263371492255</v>
      </c>
      <c r="Z18" s="265">
        <v>1.0371808462950919E-3</v>
      </c>
      <c r="AA18" s="265">
        <v>1.7282235657282416E-2</v>
      </c>
      <c r="AB18" s="265">
        <v>3.9190626818620185E-2</v>
      </c>
      <c r="AC18" s="265">
        <v>2.5287314108182714E-2</v>
      </c>
      <c r="AD18" s="265">
        <v>1.808632850287507E-2</v>
      </c>
      <c r="AE18" s="265">
        <v>1.4430460314600844E-3</v>
      </c>
      <c r="AF18" s="265">
        <v>6.8609914719057003E-6</v>
      </c>
      <c r="AG18" s="265">
        <v>6.0227934557702001E-6</v>
      </c>
      <c r="AH18" s="265" t="e">
        <v>#DIV/0!</v>
      </c>
      <c r="AI18" s="265">
        <v>4.6247918586545193E-2</v>
      </c>
      <c r="AJ18" s="366">
        <v>1.3345530026591932E-3</v>
      </c>
    </row>
    <row r="19" spans="2:36" x14ac:dyDescent="0.25">
      <c r="B19" s="290">
        <v>1416</v>
      </c>
      <c r="C19" s="261" t="s">
        <v>1358</v>
      </c>
      <c r="D19" s="265">
        <v>0</v>
      </c>
      <c r="E19" s="265">
        <v>1.4963410689639328E-5</v>
      </c>
      <c r="F19" s="265">
        <v>0</v>
      </c>
      <c r="G19" s="265">
        <v>0</v>
      </c>
      <c r="H19" s="265">
        <v>3.3988749154708647E-6</v>
      </c>
      <c r="I19" s="265">
        <v>0</v>
      </c>
      <c r="J19" s="265">
        <v>0</v>
      </c>
      <c r="K19" s="265">
        <v>0</v>
      </c>
      <c r="L19" s="265">
        <v>0</v>
      </c>
      <c r="M19" s="265">
        <v>0</v>
      </c>
      <c r="N19" s="265">
        <v>0</v>
      </c>
      <c r="O19" s="265">
        <v>0</v>
      </c>
      <c r="P19" s="265">
        <v>0</v>
      </c>
      <c r="Q19" s="265">
        <v>0</v>
      </c>
      <c r="R19" s="265">
        <v>0</v>
      </c>
      <c r="S19" s="265">
        <v>0</v>
      </c>
      <c r="T19" s="265">
        <v>0</v>
      </c>
      <c r="U19" s="265">
        <v>0</v>
      </c>
      <c r="V19" s="265">
        <v>0</v>
      </c>
      <c r="W19" s="265">
        <v>0</v>
      </c>
      <c r="X19" s="265">
        <v>0</v>
      </c>
      <c r="Y19" s="265">
        <v>0</v>
      </c>
      <c r="Z19" s="265">
        <v>0</v>
      </c>
      <c r="AA19" s="265">
        <v>0</v>
      </c>
      <c r="AB19" s="265">
        <v>0</v>
      </c>
      <c r="AC19" s="265">
        <v>0</v>
      </c>
      <c r="AD19" s="265">
        <v>0</v>
      </c>
      <c r="AE19" s="265">
        <v>2.1122489914890326E-6</v>
      </c>
      <c r="AF19" s="265">
        <v>0</v>
      </c>
      <c r="AG19" s="265">
        <v>0</v>
      </c>
      <c r="AH19" s="265" t="e">
        <v>#DIV/0!</v>
      </c>
      <c r="AI19" s="265">
        <v>0</v>
      </c>
      <c r="AJ19" s="366">
        <v>2.5836418130802802E-6</v>
      </c>
    </row>
    <row r="20" spans="2:36" x14ac:dyDescent="0.25">
      <c r="B20" s="290">
        <v>1417</v>
      </c>
      <c r="C20" s="261" t="s">
        <v>1359</v>
      </c>
      <c r="D20" s="265">
        <v>5.1337778037196136E-4</v>
      </c>
      <c r="E20" s="265">
        <v>1.720359344915719E-2</v>
      </c>
      <c r="F20" s="265">
        <v>8.3932627029875244E-3</v>
      </c>
      <c r="G20" s="265">
        <v>2.0070988194739567E-3</v>
      </c>
      <c r="H20" s="265">
        <v>7.6527336668111932E-3</v>
      </c>
      <c r="I20" s="265">
        <v>4.5689535272908617E-3</v>
      </c>
      <c r="J20" s="265">
        <v>3.1113516560068224E-5</v>
      </c>
      <c r="K20" s="265">
        <v>0</v>
      </c>
      <c r="L20" s="265">
        <v>9.4124118665233204E-4</v>
      </c>
      <c r="M20" s="265">
        <v>1.6902156080577675E-2</v>
      </c>
      <c r="N20" s="265">
        <v>6.3886187313943778E-3</v>
      </c>
      <c r="O20" s="265">
        <v>1.8242853693345336E-2</v>
      </c>
      <c r="P20" s="265">
        <v>3.221402286985039E-3</v>
      </c>
      <c r="Q20" s="265">
        <v>0</v>
      </c>
      <c r="R20" s="265">
        <v>4.1061290483343582E-3</v>
      </c>
      <c r="S20" s="265">
        <v>1.6396462933457149E-2</v>
      </c>
      <c r="T20" s="265">
        <v>1.5552717695483833E-3</v>
      </c>
      <c r="U20" s="265">
        <v>0</v>
      </c>
      <c r="V20" s="265">
        <v>2.6748666507741723E-4</v>
      </c>
      <c r="W20" s="265">
        <v>0</v>
      </c>
      <c r="X20" s="265">
        <v>0</v>
      </c>
      <c r="Y20" s="265">
        <v>0</v>
      </c>
      <c r="Z20" s="265">
        <v>6.0744644791363787E-2</v>
      </c>
      <c r="AA20" s="265">
        <v>0</v>
      </c>
      <c r="AB20" s="265">
        <v>0</v>
      </c>
      <c r="AC20" s="265">
        <v>0</v>
      </c>
      <c r="AD20" s="265">
        <v>7.2440681922757051E-3</v>
      </c>
      <c r="AE20" s="265">
        <v>6.4266409970653833E-3</v>
      </c>
      <c r="AF20" s="265">
        <v>5.873754767486858E-3</v>
      </c>
      <c r="AG20" s="265">
        <v>4.8688140036209863E-3</v>
      </c>
      <c r="AH20" s="265" t="e">
        <v>#DIV/0!</v>
      </c>
      <c r="AI20" s="265">
        <v>0</v>
      </c>
      <c r="AJ20" s="366">
        <v>6.7104181317379306E-3</v>
      </c>
    </row>
    <row r="21" spans="2:36" x14ac:dyDescent="0.25">
      <c r="B21" s="290">
        <v>1418</v>
      </c>
      <c r="C21" s="261" t="s">
        <v>1811</v>
      </c>
      <c r="D21" s="265">
        <v>2.7825305606613915E-3</v>
      </c>
      <c r="E21" s="265">
        <v>2.8604288103422715E-3</v>
      </c>
      <c r="F21" s="265">
        <v>1.1414104212587366E-2</v>
      </c>
      <c r="G21" s="265">
        <v>9.3518359994070252E-3</v>
      </c>
      <c r="H21" s="265">
        <v>7.3962513170070772E-3</v>
      </c>
      <c r="I21" s="265">
        <v>8.1680194474829694E-3</v>
      </c>
      <c r="J21" s="265">
        <v>2.2643607970412438E-3</v>
      </c>
      <c r="K21" s="265">
        <v>0</v>
      </c>
      <c r="L21" s="265">
        <v>3.1959753655964374E-2</v>
      </c>
      <c r="M21" s="265">
        <v>1.6418350756957092E-2</v>
      </c>
      <c r="N21" s="265">
        <v>1.6429623002202937E-3</v>
      </c>
      <c r="O21" s="265">
        <v>7.2068361902405649E-3</v>
      </c>
      <c r="P21" s="265">
        <v>7.5198429144314536E-4</v>
      </c>
      <c r="Q21" s="265">
        <v>5.6702338965191972E-4</v>
      </c>
      <c r="R21" s="265">
        <v>9.2031521262188418E-3</v>
      </c>
      <c r="S21" s="265">
        <v>0</v>
      </c>
      <c r="T21" s="265">
        <v>1.1696768061182699E-2</v>
      </c>
      <c r="U21" s="265">
        <v>0</v>
      </c>
      <c r="V21" s="265">
        <v>1.0523411512001283E-2</v>
      </c>
      <c r="W21" s="265">
        <v>0</v>
      </c>
      <c r="X21" s="265">
        <v>3.2872755601709054E-3</v>
      </c>
      <c r="Y21" s="265">
        <v>1.6296625142241811E-3</v>
      </c>
      <c r="Z21" s="265">
        <v>4.6389322649882173E-3</v>
      </c>
      <c r="AA21" s="265">
        <v>0</v>
      </c>
      <c r="AB21" s="265">
        <v>8.6883175565502513E-4</v>
      </c>
      <c r="AC21" s="265">
        <v>0</v>
      </c>
      <c r="AD21" s="265">
        <v>1.8636734606560462E-3</v>
      </c>
      <c r="AE21" s="265">
        <v>7.8078604149455985E-3</v>
      </c>
      <c r="AF21" s="265">
        <v>1.5105546362153687E-3</v>
      </c>
      <c r="AG21" s="265">
        <v>2.7894355343461505E-2</v>
      </c>
      <c r="AH21" s="265" t="e">
        <v>#DIV/0!</v>
      </c>
      <c r="AI21" s="265">
        <v>4.8583041293032077E-4</v>
      </c>
      <c r="AJ21" s="366">
        <v>6.4428810669696929E-3</v>
      </c>
    </row>
    <row r="22" spans="2:36" x14ac:dyDescent="0.25">
      <c r="B22" s="290">
        <v>1419</v>
      </c>
      <c r="C22" s="261" t="s">
        <v>1370</v>
      </c>
      <c r="D22" s="265">
        <v>6.7684514957593435E-4</v>
      </c>
      <c r="E22" s="265">
        <v>1.769522624683812E-3</v>
      </c>
      <c r="F22" s="265">
        <v>7.5279605152811443E-3</v>
      </c>
      <c r="G22" s="265">
        <v>1.6679041389788833E-3</v>
      </c>
      <c r="H22" s="265">
        <v>3.778254397257339E-3</v>
      </c>
      <c r="I22" s="265">
        <v>1.2831803083771418E-4</v>
      </c>
      <c r="J22" s="265">
        <v>9.1749874606624542E-5</v>
      </c>
      <c r="K22" s="265">
        <v>0</v>
      </c>
      <c r="L22" s="265">
        <v>0</v>
      </c>
      <c r="M22" s="265">
        <v>7.0275750498196435E-3</v>
      </c>
      <c r="N22" s="265">
        <v>5.998948718598364E-4</v>
      </c>
      <c r="O22" s="265">
        <v>7.2936892396837478E-4</v>
      </c>
      <c r="P22" s="265">
        <v>0</v>
      </c>
      <c r="Q22" s="265">
        <v>0</v>
      </c>
      <c r="R22" s="265">
        <v>6.4237821005621958E-4</v>
      </c>
      <c r="S22" s="265">
        <v>3.1845897530163097E-5</v>
      </c>
      <c r="T22" s="265">
        <v>0</v>
      </c>
      <c r="U22" s="265">
        <v>0</v>
      </c>
      <c r="V22" s="265">
        <v>0</v>
      </c>
      <c r="W22" s="265">
        <v>0</v>
      </c>
      <c r="X22" s="265">
        <v>0</v>
      </c>
      <c r="Y22" s="265">
        <v>0</v>
      </c>
      <c r="Z22" s="265">
        <v>3.5071118365773813E-4</v>
      </c>
      <c r="AA22" s="265">
        <v>0</v>
      </c>
      <c r="AB22" s="265">
        <v>4.4205708046594314E-4</v>
      </c>
      <c r="AC22" s="265">
        <v>0</v>
      </c>
      <c r="AD22" s="265">
        <v>7.9259070864314519E-5</v>
      </c>
      <c r="AE22" s="265">
        <v>2.5702866959393627E-3</v>
      </c>
      <c r="AF22" s="265">
        <v>5.515488576994114E-4</v>
      </c>
      <c r="AG22" s="265">
        <v>1.7325433034447225E-3</v>
      </c>
      <c r="AH22" s="265" t="e">
        <v>#DIV/0!</v>
      </c>
      <c r="AI22" s="265">
        <v>0</v>
      </c>
      <c r="AJ22" s="366">
        <v>2.901496068751288E-3</v>
      </c>
    </row>
    <row r="23" spans="2:36" x14ac:dyDescent="0.25">
      <c r="B23" s="290">
        <v>1420</v>
      </c>
      <c r="C23" s="261" t="s">
        <v>1372</v>
      </c>
      <c r="D23" s="265">
        <v>5.7173349536909348E-5</v>
      </c>
      <c r="E23" s="265">
        <v>9.5610136713149935E-7</v>
      </c>
      <c r="F23" s="265">
        <v>1.4742453613685674E-2</v>
      </c>
      <c r="G23" s="265">
        <v>7.9675442369286559E-5</v>
      </c>
      <c r="H23" s="265">
        <v>5.7646773206445553E-3</v>
      </c>
      <c r="I23" s="265">
        <v>2.2971407823829087E-5</v>
      </c>
      <c r="J23" s="265">
        <v>0</v>
      </c>
      <c r="K23" s="265">
        <v>0</v>
      </c>
      <c r="L23" s="265">
        <v>0</v>
      </c>
      <c r="M23" s="265">
        <v>0</v>
      </c>
      <c r="N23" s="265">
        <v>6.4015121365969096E-6</v>
      </c>
      <c r="O23" s="265">
        <v>1.4835474108553578E-3</v>
      </c>
      <c r="P23" s="265">
        <v>1.8482415869220431E-4</v>
      </c>
      <c r="Q23" s="265">
        <v>2.6064693628668274E-3</v>
      </c>
      <c r="R23" s="265">
        <v>2.1288096480624277E-4</v>
      </c>
      <c r="S23" s="265">
        <v>4.3539556877329492E-3</v>
      </c>
      <c r="T23" s="265">
        <v>7.7402988324024987E-9</v>
      </c>
      <c r="U23" s="265">
        <v>7.1674783663983321E-5</v>
      </c>
      <c r="V23" s="265">
        <v>9.7387745204535487E-4</v>
      </c>
      <c r="W23" s="265">
        <v>0</v>
      </c>
      <c r="X23" s="265">
        <v>0</v>
      </c>
      <c r="Y23" s="265">
        <v>4.0799952749504327E-2</v>
      </c>
      <c r="Z23" s="265">
        <v>0</v>
      </c>
      <c r="AA23" s="265">
        <v>1.004846833808082E-2</v>
      </c>
      <c r="AB23" s="265">
        <v>2.9250118731109667E-3</v>
      </c>
      <c r="AC23" s="265">
        <v>1.1527244756997981E-3</v>
      </c>
      <c r="AD23" s="265">
        <v>5.3648045909480118E-3</v>
      </c>
      <c r="AE23" s="265">
        <v>3.8542732554163023E-3</v>
      </c>
      <c r="AF23" s="265">
        <v>5.8856090827092323E-6</v>
      </c>
      <c r="AG23" s="265">
        <v>1.0626268722719405E-5</v>
      </c>
      <c r="AH23" s="265" t="e">
        <v>#DIV/0!</v>
      </c>
      <c r="AI23" s="265">
        <v>1.6048362608038418E-2</v>
      </c>
      <c r="AJ23" s="366">
        <v>4.5637554848268541E-3</v>
      </c>
    </row>
    <row r="24" spans="2:36" x14ac:dyDescent="0.25">
      <c r="B24" s="290">
        <v>1424</v>
      </c>
      <c r="C24" s="261" t="s">
        <v>1374</v>
      </c>
      <c r="D24" s="265">
        <v>0</v>
      </c>
      <c r="E24" s="265">
        <v>3.922124009502781E-4</v>
      </c>
      <c r="F24" s="265">
        <v>0</v>
      </c>
      <c r="G24" s="265">
        <v>0</v>
      </c>
      <c r="H24" s="265">
        <v>8.9089373992089061E-5</v>
      </c>
      <c r="I24" s="265">
        <v>0</v>
      </c>
      <c r="J24" s="265">
        <v>0</v>
      </c>
      <c r="K24" s="265">
        <v>0</v>
      </c>
      <c r="L24" s="265">
        <v>0</v>
      </c>
      <c r="M24" s="265">
        <v>0</v>
      </c>
      <c r="N24" s="265">
        <v>0</v>
      </c>
      <c r="O24" s="265">
        <v>0</v>
      </c>
      <c r="P24" s="265">
        <v>0</v>
      </c>
      <c r="Q24" s="265">
        <v>0</v>
      </c>
      <c r="R24" s="265">
        <v>0</v>
      </c>
      <c r="S24" s="265">
        <v>0</v>
      </c>
      <c r="T24" s="265">
        <v>0</v>
      </c>
      <c r="U24" s="265">
        <v>0</v>
      </c>
      <c r="V24" s="265">
        <v>0</v>
      </c>
      <c r="W24" s="265">
        <v>0</v>
      </c>
      <c r="X24" s="265">
        <v>0</v>
      </c>
      <c r="Y24" s="265">
        <v>0</v>
      </c>
      <c r="Z24" s="265">
        <v>0</v>
      </c>
      <c r="AA24" s="265">
        <v>0</v>
      </c>
      <c r="AB24" s="265">
        <v>0</v>
      </c>
      <c r="AC24" s="265">
        <v>0</v>
      </c>
      <c r="AD24" s="265">
        <v>0</v>
      </c>
      <c r="AE24" s="265">
        <v>5.5365067867203322E-5</v>
      </c>
      <c r="AF24" s="265">
        <v>0</v>
      </c>
      <c r="AG24" s="265">
        <v>0</v>
      </c>
      <c r="AH24" s="265" t="e">
        <v>#DIV/0!</v>
      </c>
      <c r="AI24" s="265">
        <v>0</v>
      </c>
      <c r="AJ24" s="366">
        <v>6.7720948099445072E-5</v>
      </c>
    </row>
    <row r="25" spans="2:36" x14ac:dyDescent="0.25">
      <c r="B25" s="290">
        <v>1473</v>
      </c>
      <c r="C25" s="261" t="s">
        <v>1044</v>
      </c>
      <c r="D25" s="265">
        <v>7.0918824821124434E-4</v>
      </c>
      <c r="E25" s="265">
        <v>7.5363981432485197E-2</v>
      </c>
      <c r="F25" s="265">
        <v>2.050094111744716E-3</v>
      </c>
      <c r="G25" s="265">
        <v>1.5974118257411598E-4</v>
      </c>
      <c r="H25" s="265">
        <v>1.8085231858901232E-2</v>
      </c>
      <c r="I25" s="265">
        <v>0</v>
      </c>
      <c r="J25" s="265">
        <v>1.5103683903039402E-3</v>
      </c>
      <c r="K25" s="265">
        <v>0</v>
      </c>
      <c r="L25" s="265">
        <v>0</v>
      </c>
      <c r="M25" s="265">
        <v>0</v>
      </c>
      <c r="N25" s="265">
        <v>0</v>
      </c>
      <c r="O25" s="265">
        <v>5.8169805309295556E-4</v>
      </c>
      <c r="P25" s="265">
        <v>5.2470710286364611E-3</v>
      </c>
      <c r="Q25" s="265">
        <v>0</v>
      </c>
      <c r="R25" s="265">
        <v>6.3899466713564722E-4</v>
      </c>
      <c r="S25" s="265">
        <v>4.6903567806294604E-4</v>
      </c>
      <c r="T25" s="265">
        <v>0</v>
      </c>
      <c r="U25" s="265">
        <v>0</v>
      </c>
      <c r="V25" s="265">
        <v>0</v>
      </c>
      <c r="W25" s="265">
        <v>0</v>
      </c>
      <c r="X25" s="265">
        <v>0</v>
      </c>
      <c r="Y25" s="265">
        <v>0</v>
      </c>
      <c r="Z25" s="265">
        <v>0</v>
      </c>
      <c r="AA25" s="265">
        <v>0</v>
      </c>
      <c r="AB25" s="265">
        <v>0</v>
      </c>
      <c r="AC25" s="265">
        <v>0</v>
      </c>
      <c r="AD25" s="265">
        <v>1.7731905702303527E-4</v>
      </c>
      <c r="AE25" s="265">
        <v>1.146391830649107E-2</v>
      </c>
      <c r="AF25" s="265">
        <v>0</v>
      </c>
      <c r="AG25" s="265">
        <v>0</v>
      </c>
      <c r="AH25" s="265" t="e">
        <v>#DIV/0!</v>
      </c>
      <c r="AI25" s="265">
        <v>0</v>
      </c>
      <c r="AJ25" s="366">
        <v>1.4022332971979357E-2</v>
      </c>
    </row>
    <row r="26" spans="2:36" x14ac:dyDescent="0.25">
      <c r="B26" s="290">
        <v>1474</v>
      </c>
      <c r="C26" s="261" t="s">
        <v>1469</v>
      </c>
      <c r="D26" s="265">
        <v>0</v>
      </c>
      <c r="E26" s="265">
        <v>0</v>
      </c>
      <c r="F26" s="265">
        <v>0</v>
      </c>
      <c r="G26" s="265">
        <v>0</v>
      </c>
      <c r="H26" s="265">
        <v>0</v>
      </c>
      <c r="I26" s="265">
        <v>0</v>
      </c>
      <c r="J26" s="265">
        <v>0</v>
      </c>
      <c r="K26" s="265">
        <v>0</v>
      </c>
      <c r="L26" s="265">
        <v>0</v>
      </c>
      <c r="M26" s="265">
        <v>0</v>
      </c>
      <c r="N26" s="265">
        <v>0</v>
      </c>
      <c r="O26" s="265">
        <v>0</v>
      </c>
      <c r="P26" s="265">
        <v>0</v>
      </c>
      <c r="Q26" s="265">
        <v>0</v>
      </c>
      <c r="R26" s="265">
        <v>0</v>
      </c>
      <c r="S26" s="265">
        <v>0</v>
      </c>
      <c r="T26" s="265">
        <v>0</v>
      </c>
      <c r="U26" s="265">
        <v>0</v>
      </c>
      <c r="V26" s="265">
        <v>0</v>
      </c>
      <c r="W26" s="265">
        <v>0</v>
      </c>
      <c r="X26" s="265">
        <v>0</v>
      </c>
      <c r="Y26" s="265">
        <v>0</v>
      </c>
      <c r="Z26" s="265">
        <v>0</v>
      </c>
      <c r="AA26" s="265">
        <v>0</v>
      </c>
      <c r="AB26" s="265">
        <v>0</v>
      </c>
      <c r="AC26" s="265">
        <v>0</v>
      </c>
      <c r="AD26" s="265">
        <v>0</v>
      </c>
      <c r="AE26" s="265">
        <v>0</v>
      </c>
      <c r="AF26" s="265">
        <v>0</v>
      </c>
      <c r="AG26" s="265">
        <v>0</v>
      </c>
      <c r="AH26" s="265" t="e">
        <v>#DIV/0!</v>
      </c>
      <c r="AI26" s="265">
        <v>0</v>
      </c>
      <c r="AJ26" s="366">
        <v>0</v>
      </c>
    </row>
    <row r="27" spans="2:36" x14ac:dyDescent="0.25">
      <c r="B27" s="290">
        <v>1475</v>
      </c>
      <c r="C27" s="261" t="s">
        <v>1470</v>
      </c>
      <c r="D27" s="265">
        <v>0</v>
      </c>
      <c r="E27" s="265">
        <v>8.3603322203110599E-6</v>
      </c>
      <c r="F27" s="265">
        <v>0</v>
      </c>
      <c r="G27" s="265">
        <v>0</v>
      </c>
      <c r="H27" s="265">
        <v>1.8990138049404179E-6</v>
      </c>
      <c r="I27" s="265">
        <v>0</v>
      </c>
      <c r="J27" s="265">
        <v>0</v>
      </c>
      <c r="K27" s="265">
        <v>0</v>
      </c>
      <c r="L27" s="265">
        <v>0</v>
      </c>
      <c r="M27" s="265">
        <v>0</v>
      </c>
      <c r="N27" s="265">
        <v>0</v>
      </c>
      <c r="O27" s="265">
        <v>5.2611470984661572E-5</v>
      </c>
      <c r="P27" s="265">
        <v>0</v>
      </c>
      <c r="Q27" s="265">
        <v>0</v>
      </c>
      <c r="R27" s="265">
        <v>1.8607703618810714E-6</v>
      </c>
      <c r="S27" s="265">
        <v>0</v>
      </c>
      <c r="T27" s="265">
        <v>0</v>
      </c>
      <c r="U27" s="265">
        <v>0</v>
      </c>
      <c r="V27" s="265">
        <v>0</v>
      </c>
      <c r="W27" s="265">
        <v>0</v>
      </c>
      <c r="X27" s="265">
        <v>0</v>
      </c>
      <c r="Y27" s="265">
        <v>0</v>
      </c>
      <c r="Z27" s="265">
        <v>0</v>
      </c>
      <c r="AA27" s="265">
        <v>0</v>
      </c>
      <c r="AB27" s="265">
        <v>0</v>
      </c>
      <c r="AC27" s="265">
        <v>0</v>
      </c>
      <c r="AD27" s="265">
        <v>0</v>
      </c>
      <c r="AE27" s="265">
        <v>1.8154798393341605E-6</v>
      </c>
      <c r="AF27" s="265">
        <v>0</v>
      </c>
      <c r="AG27" s="265">
        <v>0</v>
      </c>
      <c r="AH27" s="265" t="e">
        <v>#DIV/0!</v>
      </c>
      <c r="AI27" s="265">
        <v>0</v>
      </c>
      <c r="AJ27" s="366">
        <v>2.2206423781513548E-6</v>
      </c>
    </row>
    <row r="28" spans="2:36" x14ac:dyDescent="0.25">
      <c r="B28" s="290">
        <v>1476</v>
      </c>
      <c r="C28" s="261" t="s">
        <v>1471</v>
      </c>
      <c r="D28" s="265">
        <v>0</v>
      </c>
      <c r="E28" s="265">
        <v>0</v>
      </c>
      <c r="F28" s="265">
        <v>0</v>
      </c>
      <c r="G28" s="265">
        <v>0</v>
      </c>
      <c r="H28" s="265">
        <v>0</v>
      </c>
      <c r="I28" s="265">
        <v>0</v>
      </c>
      <c r="J28" s="265">
        <v>0</v>
      </c>
      <c r="K28" s="265">
        <v>0</v>
      </c>
      <c r="L28" s="265">
        <v>0</v>
      </c>
      <c r="M28" s="265">
        <v>0</v>
      </c>
      <c r="N28" s="265">
        <v>0</v>
      </c>
      <c r="O28" s="265">
        <v>0</v>
      </c>
      <c r="P28" s="265">
        <v>0</v>
      </c>
      <c r="Q28" s="265">
        <v>0</v>
      </c>
      <c r="R28" s="265">
        <v>0</v>
      </c>
      <c r="S28" s="265">
        <v>0</v>
      </c>
      <c r="T28" s="265">
        <v>0</v>
      </c>
      <c r="U28" s="265">
        <v>0</v>
      </c>
      <c r="V28" s="265">
        <v>0</v>
      </c>
      <c r="W28" s="265">
        <v>0</v>
      </c>
      <c r="X28" s="265">
        <v>0</v>
      </c>
      <c r="Y28" s="265">
        <v>0</v>
      </c>
      <c r="Z28" s="265">
        <v>0</v>
      </c>
      <c r="AA28" s="265">
        <v>0</v>
      </c>
      <c r="AB28" s="265">
        <v>0</v>
      </c>
      <c r="AC28" s="265">
        <v>0</v>
      </c>
      <c r="AD28" s="265">
        <v>0</v>
      </c>
      <c r="AE28" s="265">
        <v>0</v>
      </c>
      <c r="AF28" s="265">
        <v>0</v>
      </c>
      <c r="AG28" s="265">
        <v>0</v>
      </c>
      <c r="AH28" s="265" t="e">
        <v>#DIV/0!</v>
      </c>
      <c r="AI28" s="265">
        <v>0</v>
      </c>
      <c r="AJ28" s="366">
        <v>0</v>
      </c>
    </row>
    <row r="29" spans="2:36" x14ac:dyDescent="0.25">
      <c r="B29" s="290">
        <v>1477</v>
      </c>
      <c r="C29" s="261" t="s">
        <v>1472</v>
      </c>
      <c r="D29" s="265">
        <v>0</v>
      </c>
      <c r="E29" s="265">
        <v>4.0739987780815937E-6</v>
      </c>
      <c r="F29" s="265">
        <v>0</v>
      </c>
      <c r="G29" s="265">
        <v>0</v>
      </c>
      <c r="H29" s="265">
        <v>9.2539144581977961E-7</v>
      </c>
      <c r="I29" s="265">
        <v>0</v>
      </c>
      <c r="J29" s="265">
        <v>0</v>
      </c>
      <c r="K29" s="265">
        <v>0</v>
      </c>
      <c r="L29" s="265">
        <v>0</v>
      </c>
      <c r="M29" s="265">
        <v>0</v>
      </c>
      <c r="N29" s="265">
        <v>0</v>
      </c>
      <c r="O29" s="265">
        <v>0</v>
      </c>
      <c r="P29" s="265">
        <v>0</v>
      </c>
      <c r="Q29" s="265">
        <v>0</v>
      </c>
      <c r="R29" s="265">
        <v>0</v>
      </c>
      <c r="S29" s="265">
        <v>0</v>
      </c>
      <c r="T29" s="265">
        <v>0</v>
      </c>
      <c r="U29" s="265">
        <v>0</v>
      </c>
      <c r="V29" s="265">
        <v>0</v>
      </c>
      <c r="W29" s="265">
        <v>0</v>
      </c>
      <c r="X29" s="265">
        <v>0</v>
      </c>
      <c r="Y29" s="265">
        <v>0</v>
      </c>
      <c r="Z29" s="265">
        <v>0</v>
      </c>
      <c r="AA29" s="265">
        <v>0</v>
      </c>
      <c r="AB29" s="265">
        <v>0</v>
      </c>
      <c r="AC29" s="265">
        <v>0</v>
      </c>
      <c r="AD29" s="265">
        <v>0</v>
      </c>
      <c r="AE29" s="265">
        <v>5.7508946247720863E-7</v>
      </c>
      <c r="AF29" s="265">
        <v>0</v>
      </c>
      <c r="AG29" s="265">
        <v>0</v>
      </c>
      <c r="AH29" s="265" t="e">
        <v>#DIV/0!</v>
      </c>
      <c r="AI29" s="265">
        <v>0</v>
      </c>
      <c r="AJ29" s="366">
        <v>7.0343278065458782E-7</v>
      </c>
    </row>
    <row r="30" spans="2:36" x14ac:dyDescent="0.25">
      <c r="B30" s="290">
        <v>1478</v>
      </c>
      <c r="C30" s="261" t="s">
        <v>1473</v>
      </c>
      <c r="D30" s="265">
        <v>0</v>
      </c>
      <c r="E30" s="265">
        <v>0</v>
      </c>
      <c r="F30" s="265">
        <v>0</v>
      </c>
      <c r="G30" s="265">
        <v>0</v>
      </c>
      <c r="H30" s="265">
        <v>0</v>
      </c>
      <c r="I30" s="265">
        <v>0</v>
      </c>
      <c r="J30" s="265">
        <v>0</v>
      </c>
      <c r="K30" s="265">
        <v>0</v>
      </c>
      <c r="L30" s="265">
        <v>0</v>
      </c>
      <c r="M30" s="265">
        <v>0</v>
      </c>
      <c r="N30" s="265">
        <v>0</v>
      </c>
      <c r="O30" s="265">
        <v>0</v>
      </c>
      <c r="P30" s="265">
        <v>0</v>
      </c>
      <c r="Q30" s="265">
        <v>0</v>
      </c>
      <c r="R30" s="265">
        <v>0</v>
      </c>
      <c r="S30" s="265">
        <v>0</v>
      </c>
      <c r="T30" s="265">
        <v>0</v>
      </c>
      <c r="U30" s="265">
        <v>0</v>
      </c>
      <c r="V30" s="265">
        <v>0</v>
      </c>
      <c r="W30" s="265">
        <v>0</v>
      </c>
      <c r="X30" s="265">
        <v>0</v>
      </c>
      <c r="Y30" s="265">
        <v>0</v>
      </c>
      <c r="Z30" s="265">
        <v>0</v>
      </c>
      <c r="AA30" s="265">
        <v>0</v>
      </c>
      <c r="AB30" s="265">
        <v>0</v>
      </c>
      <c r="AC30" s="265">
        <v>0</v>
      </c>
      <c r="AD30" s="265">
        <v>0</v>
      </c>
      <c r="AE30" s="265">
        <v>0</v>
      </c>
      <c r="AF30" s="265">
        <v>0</v>
      </c>
      <c r="AG30" s="265">
        <v>0</v>
      </c>
      <c r="AH30" s="265" t="e">
        <v>#DIV/0!</v>
      </c>
      <c r="AI30" s="265">
        <v>0</v>
      </c>
      <c r="AJ30" s="366">
        <v>0</v>
      </c>
    </row>
    <row r="31" spans="2:36" x14ac:dyDescent="0.25">
      <c r="B31" s="290">
        <v>149105</v>
      </c>
      <c r="C31" s="261" t="s">
        <v>1490</v>
      </c>
      <c r="D31" s="265">
        <v>0</v>
      </c>
      <c r="E31" s="265">
        <v>0.12602989551027746</v>
      </c>
      <c r="F31" s="265">
        <v>4.1587555852200418E-3</v>
      </c>
      <c r="G31" s="265">
        <v>1.8124228978851967E-3</v>
      </c>
      <c r="H31" s="265">
        <v>3.0586978540576588E-2</v>
      </c>
      <c r="I31" s="265">
        <v>0</v>
      </c>
      <c r="J31" s="265">
        <v>0</v>
      </c>
      <c r="K31" s="265">
        <v>0</v>
      </c>
      <c r="L31" s="265">
        <v>0</v>
      </c>
      <c r="M31" s="265">
        <v>2.4583375272769973E-3</v>
      </c>
      <c r="N31" s="265">
        <v>1.2940900998244277E-2</v>
      </c>
      <c r="O31" s="265">
        <v>9.7974029313898803E-3</v>
      </c>
      <c r="P31" s="265">
        <v>2.6774771780364603E-3</v>
      </c>
      <c r="Q31" s="265">
        <v>0</v>
      </c>
      <c r="R31" s="265">
        <v>3.7291539228081912E-3</v>
      </c>
      <c r="S31" s="265">
        <v>7.5566053814568905E-3</v>
      </c>
      <c r="T31" s="265">
        <v>1.5244958525297719E-4</v>
      </c>
      <c r="U31" s="265">
        <v>1.9022161762464948E-2</v>
      </c>
      <c r="V31" s="265">
        <v>3.3582303605366681E-2</v>
      </c>
      <c r="W31" s="265">
        <v>6.2720991744428731E-3</v>
      </c>
      <c r="X31" s="265">
        <v>0</v>
      </c>
      <c r="Y31" s="265">
        <v>0</v>
      </c>
      <c r="Z31" s="265">
        <v>0.14556554183589232</v>
      </c>
      <c r="AA31" s="265">
        <v>0</v>
      </c>
      <c r="AB31" s="265">
        <v>3.3285505707741345E-2</v>
      </c>
      <c r="AC31" s="265">
        <v>0</v>
      </c>
      <c r="AD31" s="265">
        <v>1.1570708584451233E-2</v>
      </c>
      <c r="AE31" s="265">
        <v>2.07111092928461E-2</v>
      </c>
      <c r="AF31" s="265">
        <v>1.1897983293396893E-2</v>
      </c>
      <c r="AG31" s="265">
        <v>9.7249285156091503E-4</v>
      </c>
      <c r="AH31" s="265" t="e">
        <v>#DIV/0!</v>
      </c>
      <c r="AI31" s="265">
        <v>0</v>
      </c>
      <c r="AJ31" s="366">
        <v>2.3939489397084495E-2</v>
      </c>
    </row>
    <row r="32" spans="2:36" x14ac:dyDescent="0.25">
      <c r="B32" s="290">
        <v>149120</v>
      </c>
      <c r="C32" s="261" t="s">
        <v>1493</v>
      </c>
      <c r="D32" s="265">
        <v>6.3876777165947441E-3</v>
      </c>
      <c r="E32" s="265">
        <v>5.0618326359642193E-4</v>
      </c>
      <c r="F32" s="265">
        <v>1.6026554910223437E-2</v>
      </c>
      <c r="G32" s="265">
        <v>2.3228838057211963E-3</v>
      </c>
      <c r="H32" s="265">
        <v>8.038546329218672E-3</v>
      </c>
      <c r="I32" s="265">
        <v>0</v>
      </c>
      <c r="J32" s="265">
        <v>1.8066820048020602E-4</v>
      </c>
      <c r="K32" s="265">
        <v>0</v>
      </c>
      <c r="L32" s="265">
        <v>1.3888538623514211E-2</v>
      </c>
      <c r="M32" s="265">
        <v>1.907021166101364E-2</v>
      </c>
      <c r="N32" s="265">
        <v>8.5866725422580032E-5</v>
      </c>
      <c r="O32" s="265">
        <v>1.2086592789453543E-2</v>
      </c>
      <c r="P32" s="265">
        <v>3.4135473861807213E-4</v>
      </c>
      <c r="Q32" s="265">
        <v>2.0996208521809182E-3</v>
      </c>
      <c r="R32" s="265">
        <v>4.4133400601348727E-3</v>
      </c>
      <c r="S32" s="265">
        <v>3.2317907874718384E-4</v>
      </c>
      <c r="T32" s="265">
        <v>8.3980726047764246E-3</v>
      </c>
      <c r="U32" s="265">
        <v>2.3577250730774047E-4</v>
      </c>
      <c r="V32" s="265">
        <v>7.2616662820052483E-2</v>
      </c>
      <c r="W32" s="265">
        <v>5.8702328071958125E-4</v>
      </c>
      <c r="X32" s="265">
        <v>1.0017966445248829E-2</v>
      </c>
      <c r="Y32" s="265">
        <v>2.1074386141527179E-3</v>
      </c>
      <c r="Z32" s="265">
        <v>1.8508490443355928E-3</v>
      </c>
      <c r="AA32" s="265">
        <v>0</v>
      </c>
      <c r="AB32" s="265">
        <v>8.3758941024884709E-2</v>
      </c>
      <c r="AC32" s="265">
        <v>0</v>
      </c>
      <c r="AD32" s="265">
        <v>1.50013965741273E-2</v>
      </c>
      <c r="AE32" s="265">
        <v>7.0591890018473795E-3</v>
      </c>
      <c r="AF32" s="265">
        <v>7.8946656393953093E-5</v>
      </c>
      <c r="AG32" s="265">
        <v>1.5806802613357516E-2</v>
      </c>
      <c r="AH32" s="265" t="e">
        <v>#DIV/0!</v>
      </c>
      <c r="AI32" s="265">
        <v>6.2826368232844624E-4</v>
      </c>
      <c r="AJ32" s="366">
        <v>6.9547524947863888E-3</v>
      </c>
    </row>
    <row r="33" spans="1:42" x14ac:dyDescent="0.25">
      <c r="B33" s="290">
        <v>149130</v>
      </c>
      <c r="C33" s="261" t="s">
        <v>1495</v>
      </c>
      <c r="D33" s="265">
        <v>0</v>
      </c>
      <c r="E33" s="265">
        <v>4.9912721215518239E-3</v>
      </c>
      <c r="F33" s="265">
        <v>6.2542944687627149E-4</v>
      </c>
      <c r="G33" s="265">
        <v>3.2514818896054012E-4</v>
      </c>
      <c r="H33" s="265">
        <v>1.4383769236186673E-3</v>
      </c>
      <c r="I33" s="265">
        <v>0</v>
      </c>
      <c r="J33" s="265">
        <v>7.7027356172927044E-4</v>
      </c>
      <c r="K33" s="265">
        <v>0</v>
      </c>
      <c r="L33" s="265">
        <v>0</v>
      </c>
      <c r="M33" s="265">
        <v>0</v>
      </c>
      <c r="N33" s="265">
        <v>0</v>
      </c>
      <c r="O33" s="265">
        <v>3.0752327938951235E-3</v>
      </c>
      <c r="P33" s="265">
        <v>2.4904678136553819E-4</v>
      </c>
      <c r="Q33" s="265">
        <v>0</v>
      </c>
      <c r="R33" s="265">
        <v>2.9922668696378787E-4</v>
      </c>
      <c r="S33" s="265">
        <v>0</v>
      </c>
      <c r="T33" s="265">
        <v>0</v>
      </c>
      <c r="U33" s="265">
        <v>0</v>
      </c>
      <c r="V33" s="265">
        <v>1.9056696516423315E-3</v>
      </c>
      <c r="W33" s="265">
        <v>0</v>
      </c>
      <c r="X33" s="265">
        <v>0</v>
      </c>
      <c r="Y33" s="265">
        <v>0</v>
      </c>
      <c r="Z33" s="265">
        <v>3.6305142360159776E-3</v>
      </c>
      <c r="AA33" s="265">
        <v>0</v>
      </c>
      <c r="AB33" s="265">
        <v>3.8327813665967055E-2</v>
      </c>
      <c r="AC33" s="265">
        <v>0</v>
      </c>
      <c r="AD33" s="265">
        <v>5.4927449854063797E-3</v>
      </c>
      <c r="AE33" s="265">
        <v>1.199900116522404E-3</v>
      </c>
      <c r="AF33" s="265">
        <v>0</v>
      </c>
      <c r="AG33" s="265">
        <v>2.0793332644217963E-5</v>
      </c>
      <c r="AH33" s="265" t="e">
        <v>#DIV/0!</v>
      </c>
      <c r="AI33" s="265">
        <v>0</v>
      </c>
      <c r="AJ33" s="366">
        <v>1.4654922446591884E-3</v>
      </c>
    </row>
    <row r="34" spans="1:42" x14ac:dyDescent="0.25">
      <c r="B34" s="290">
        <v>149135</v>
      </c>
      <c r="C34" s="261" t="s">
        <v>1496</v>
      </c>
      <c r="D34" s="265">
        <v>0</v>
      </c>
      <c r="E34" s="265">
        <v>0</v>
      </c>
      <c r="F34" s="265">
        <v>0</v>
      </c>
      <c r="G34" s="265">
        <v>0</v>
      </c>
      <c r="H34" s="265">
        <v>0</v>
      </c>
      <c r="I34" s="265">
        <v>0</v>
      </c>
      <c r="J34" s="265">
        <v>0</v>
      </c>
      <c r="K34" s="265">
        <v>0</v>
      </c>
      <c r="L34" s="265">
        <v>0</v>
      </c>
      <c r="M34" s="265">
        <v>0</v>
      </c>
      <c r="N34" s="265">
        <v>0</v>
      </c>
      <c r="O34" s="265">
        <v>0</v>
      </c>
      <c r="P34" s="265">
        <v>0</v>
      </c>
      <c r="Q34" s="265">
        <v>0</v>
      </c>
      <c r="R34" s="265">
        <v>0</v>
      </c>
      <c r="S34" s="265">
        <v>0</v>
      </c>
      <c r="T34" s="265">
        <v>0</v>
      </c>
      <c r="U34" s="265">
        <v>0</v>
      </c>
      <c r="V34" s="265">
        <v>0</v>
      </c>
      <c r="W34" s="265">
        <v>0</v>
      </c>
      <c r="X34" s="265">
        <v>0</v>
      </c>
      <c r="Y34" s="265">
        <v>0</v>
      </c>
      <c r="Z34" s="265">
        <v>0</v>
      </c>
      <c r="AA34" s="265">
        <v>0</v>
      </c>
      <c r="AB34" s="265">
        <v>0</v>
      </c>
      <c r="AC34" s="265">
        <v>0</v>
      </c>
      <c r="AD34" s="265">
        <v>0</v>
      </c>
      <c r="AE34" s="265">
        <v>0</v>
      </c>
      <c r="AF34" s="265">
        <v>0</v>
      </c>
      <c r="AG34" s="265">
        <v>0</v>
      </c>
      <c r="AH34" s="265" t="e">
        <v>#DIV/0!</v>
      </c>
      <c r="AI34" s="265">
        <v>0</v>
      </c>
      <c r="AJ34" s="366">
        <v>0</v>
      </c>
    </row>
    <row r="35" spans="1:42" x14ac:dyDescent="0.25">
      <c r="B35" s="290">
        <v>149140</v>
      </c>
      <c r="C35" s="261" t="s">
        <v>1497</v>
      </c>
      <c r="D35" s="265">
        <v>4.8324247426224427E-4</v>
      </c>
      <c r="E35" s="265">
        <v>2.8198847507263948E-4</v>
      </c>
      <c r="F35" s="265">
        <v>4.8304292116486151E-3</v>
      </c>
      <c r="G35" s="265">
        <v>4.9344336018415844E-5</v>
      </c>
      <c r="H35" s="265">
        <v>2.0479524617547868E-3</v>
      </c>
      <c r="I35" s="265">
        <v>0</v>
      </c>
      <c r="J35" s="265">
        <v>0</v>
      </c>
      <c r="K35" s="265">
        <v>0</v>
      </c>
      <c r="L35" s="265">
        <v>0</v>
      </c>
      <c r="M35" s="265">
        <v>0</v>
      </c>
      <c r="N35" s="265">
        <v>0</v>
      </c>
      <c r="O35" s="265">
        <v>6.1247939159848816E-3</v>
      </c>
      <c r="P35" s="265">
        <v>9.0157899282522032E-6</v>
      </c>
      <c r="Q35" s="265">
        <v>1.907147336985583E-3</v>
      </c>
      <c r="R35" s="265">
        <v>3.2441417897349062E-4</v>
      </c>
      <c r="S35" s="265">
        <v>1.9348492261111103E-3</v>
      </c>
      <c r="T35" s="265">
        <v>0</v>
      </c>
      <c r="U35" s="265">
        <v>8.1282839699750998E-4</v>
      </c>
      <c r="V35" s="265">
        <v>2.632620999991024E-3</v>
      </c>
      <c r="W35" s="265">
        <v>1.6503547134405826E-3</v>
      </c>
      <c r="X35" s="265">
        <v>0</v>
      </c>
      <c r="Y35" s="265">
        <v>5.7741924580521527E-2</v>
      </c>
      <c r="Z35" s="265">
        <v>3.5592541285641384E-5</v>
      </c>
      <c r="AA35" s="265">
        <v>4.1980305812946246E-3</v>
      </c>
      <c r="AB35" s="265">
        <v>0.11621602987389495</v>
      </c>
      <c r="AC35" s="265">
        <v>0</v>
      </c>
      <c r="AD35" s="265">
        <v>2.1132667207389454E-2</v>
      </c>
      <c r="AE35" s="265">
        <v>2.1677544409316619E-3</v>
      </c>
      <c r="AF35" s="265">
        <v>0</v>
      </c>
      <c r="AG35" s="265">
        <v>2.8725316652752803E-5</v>
      </c>
      <c r="AH35" s="265" t="e">
        <v>#DIV/0!</v>
      </c>
      <c r="AI35" s="265">
        <v>1.8665525024420641E-2</v>
      </c>
      <c r="AJ35" s="366">
        <v>2.4753002028082356E-3</v>
      </c>
    </row>
    <row r="36" spans="1:42" x14ac:dyDescent="0.25">
      <c r="B36" s="290">
        <v>149145</v>
      </c>
      <c r="C36" s="261" t="s">
        <v>1499</v>
      </c>
      <c r="D36" s="265">
        <v>0</v>
      </c>
      <c r="E36" s="265">
        <v>0</v>
      </c>
      <c r="F36" s="265">
        <v>0</v>
      </c>
      <c r="G36" s="265">
        <v>0</v>
      </c>
      <c r="H36" s="265">
        <v>0</v>
      </c>
      <c r="I36" s="265">
        <v>0</v>
      </c>
      <c r="J36" s="265">
        <v>0</v>
      </c>
      <c r="K36" s="265">
        <v>0</v>
      </c>
      <c r="L36" s="265">
        <v>0</v>
      </c>
      <c r="M36" s="265">
        <v>0</v>
      </c>
      <c r="N36" s="265">
        <v>0</v>
      </c>
      <c r="O36" s="265">
        <v>0</v>
      </c>
      <c r="P36" s="265">
        <v>0</v>
      </c>
      <c r="Q36" s="265">
        <v>0</v>
      </c>
      <c r="R36" s="265">
        <v>0</v>
      </c>
      <c r="S36" s="265">
        <v>0</v>
      </c>
      <c r="T36" s="265">
        <v>0</v>
      </c>
      <c r="U36" s="265">
        <v>0</v>
      </c>
      <c r="V36" s="265">
        <v>0</v>
      </c>
      <c r="W36" s="265">
        <v>0</v>
      </c>
      <c r="X36" s="265">
        <v>0</v>
      </c>
      <c r="Y36" s="265">
        <v>0</v>
      </c>
      <c r="Z36" s="265">
        <v>0</v>
      </c>
      <c r="AA36" s="265">
        <v>0</v>
      </c>
      <c r="AB36" s="265">
        <v>0</v>
      </c>
      <c r="AC36" s="265">
        <v>0</v>
      </c>
      <c r="AD36" s="265">
        <v>0</v>
      </c>
      <c r="AE36" s="265">
        <v>0</v>
      </c>
      <c r="AF36" s="265">
        <v>0</v>
      </c>
      <c r="AG36" s="265">
        <v>0</v>
      </c>
      <c r="AH36" s="265" t="e">
        <v>#DIV/0!</v>
      </c>
      <c r="AI36" s="265">
        <v>0</v>
      </c>
      <c r="AJ36" s="366">
        <v>0</v>
      </c>
    </row>
    <row r="37" spans="1:42" x14ac:dyDescent="0.25">
      <c r="B37" s="290">
        <v>149150</v>
      </c>
      <c r="C37" s="261" t="s">
        <v>1500</v>
      </c>
      <c r="D37" s="265">
        <v>0</v>
      </c>
      <c r="E37" s="265">
        <v>4.1711860885678941E-5</v>
      </c>
      <c r="F37" s="265">
        <v>0</v>
      </c>
      <c r="G37" s="265">
        <v>0</v>
      </c>
      <c r="H37" s="265">
        <v>9.4746712886861044E-6</v>
      </c>
      <c r="I37" s="265">
        <v>0</v>
      </c>
      <c r="J37" s="265">
        <v>3.8139471932182546E-6</v>
      </c>
      <c r="K37" s="265">
        <v>0</v>
      </c>
      <c r="L37" s="265">
        <v>0</v>
      </c>
      <c r="M37" s="265">
        <v>0</v>
      </c>
      <c r="N37" s="265">
        <v>0</v>
      </c>
      <c r="O37" s="265">
        <v>0</v>
      </c>
      <c r="P37" s="265">
        <v>0</v>
      </c>
      <c r="Q37" s="265">
        <v>0</v>
      </c>
      <c r="R37" s="265">
        <v>8.7957737614415389E-7</v>
      </c>
      <c r="S37" s="265">
        <v>0</v>
      </c>
      <c r="T37" s="265">
        <v>0</v>
      </c>
      <c r="U37" s="265">
        <v>0</v>
      </c>
      <c r="V37" s="265">
        <v>0</v>
      </c>
      <c r="W37" s="265">
        <v>0</v>
      </c>
      <c r="X37" s="265">
        <v>0</v>
      </c>
      <c r="Y37" s="265">
        <v>0</v>
      </c>
      <c r="Z37" s="265">
        <v>0</v>
      </c>
      <c r="AA37" s="265">
        <v>0</v>
      </c>
      <c r="AB37" s="265">
        <v>0</v>
      </c>
      <c r="AC37" s="265">
        <v>0</v>
      </c>
      <c r="AD37" s="265">
        <v>0</v>
      </c>
      <c r="AE37" s="265">
        <v>6.1884014772977364E-6</v>
      </c>
      <c r="AF37" s="265">
        <v>0</v>
      </c>
      <c r="AG37" s="265">
        <v>0</v>
      </c>
      <c r="AH37" s="265" t="e">
        <v>#DIV/0!</v>
      </c>
      <c r="AI37" s="265">
        <v>0</v>
      </c>
      <c r="AJ37" s="366">
        <v>7.5694735219653322E-6</v>
      </c>
    </row>
    <row r="38" spans="1:42" x14ac:dyDescent="0.25">
      <c r="B38" s="290">
        <v>149405</v>
      </c>
      <c r="C38" s="261" t="s">
        <v>1490</v>
      </c>
      <c r="D38" s="265">
        <v>0</v>
      </c>
      <c r="E38" s="265">
        <v>2.6178261660041186E-3</v>
      </c>
      <c r="F38" s="265">
        <v>2.6651458829076626E-3</v>
      </c>
      <c r="G38" s="265">
        <v>1.605531611718542E-3</v>
      </c>
      <c r="H38" s="265">
        <v>1.9341509861516973E-3</v>
      </c>
      <c r="I38" s="265">
        <v>7.5675509533228913E-3</v>
      </c>
      <c r="J38" s="265">
        <v>0</v>
      </c>
      <c r="K38" s="265">
        <v>1.6919334330439857E-2</v>
      </c>
      <c r="L38" s="265">
        <v>0</v>
      </c>
      <c r="M38" s="265">
        <v>2.385815343856955E-3</v>
      </c>
      <c r="N38" s="265">
        <v>5.3528151500961653E-6</v>
      </c>
      <c r="O38" s="265">
        <v>1.3532077531037424E-2</v>
      </c>
      <c r="P38" s="265">
        <v>8.3438780572499538E-3</v>
      </c>
      <c r="Q38" s="265">
        <v>0</v>
      </c>
      <c r="R38" s="265">
        <v>2.296439369015003E-3</v>
      </c>
      <c r="S38" s="265">
        <v>8.4155429824328955E-4</v>
      </c>
      <c r="T38" s="265">
        <v>7.3379613581674098E-4</v>
      </c>
      <c r="U38" s="265">
        <v>0</v>
      </c>
      <c r="V38" s="265">
        <v>0</v>
      </c>
      <c r="W38" s="265">
        <v>0</v>
      </c>
      <c r="X38" s="265">
        <v>0</v>
      </c>
      <c r="Y38" s="265">
        <v>0</v>
      </c>
      <c r="Z38" s="265">
        <v>0</v>
      </c>
      <c r="AA38" s="265">
        <v>0</v>
      </c>
      <c r="AB38" s="265">
        <v>0</v>
      </c>
      <c r="AC38" s="265">
        <v>0</v>
      </c>
      <c r="AD38" s="265">
        <v>3.9750954255956178E-4</v>
      </c>
      <c r="AE38" s="265">
        <v>2.0008200231749983E-3</v>
      </c>
      <c r="AF38" s="265">
        <v>1.3684643005211947E-3</v>
      </c>
      <c r="AG38" s="265">
        <v>5.8818701585564969E-4</v>
      </c>
      <c r="AH38" s="265" t="e">
        <v>#DIV/0!</v>
      </c>
      <c r="AI38" s="265">
        <v>0</v>
      </c>
      <c r="AJ38" s="366">
        <v>2.2368542558365572E-3</v>
      </c>
    </row>
    <row r="39" spans="1:42" x14ac:dyDescent="0.25">
      <c r="B39" s="290">
        <v>149420</v>
      </c>
      <c r="C39" s="261" t="s">
        <v>1493</v>
      </c>
      <c r="D39" s="265">
        <v>1.3098400534679257E-4</v>
      </c>
      <c r="E39" s="265">
        <v>1.7576874737704095E-4</v>
      </c>
      <c r="F39" s="265">
        <v>4.4082229671375513E-3</v>
      </c>
      <c r="G39" s="265">
        <v>5.4545393190528549E-3</v>
      </c>
      <c r="H39" s="265">
        <v>2.8078761953588636E-3</v>
      </c>
      <c r="I39" s="265">
        <v>1.6718633480920691E-4</v>
      </c>
      <c r="J39" s="265">
        <v>9.5334600891471735E-6</v>
      </c>
      <c r="K39" s="265">
        <v>0</v>
      </c>
      <c r="L39" s="265">
        <v>1.6562938399018693E-3</v>
      </c>
      <c r="M39" s="265">
        <v>6.9362515180818266E-3</v>
      </c>
      <c r="N39" s="265">
        <v>2.7653906185586046E-4</v>
      </c>
      <c r="O39" s="265">
        <v>8.0411359113480331E-3</v>
      </c>
      <c r="P39" s="265">
        <v>1.09628414468923E-4</v>
      </c>
      <c r="Q39" s="265">
        <v>1.0769032340715145E-3</v>
      </c>
      <c r="R39" s="265">
        <v>1.1801565514129157E-3</v>
      </c>
      <c r="S39" s="265">
        <v>0</v>
      </c>
      <c r="T39" s="265">
        <v>3.871415240229251E-3</v>
      </c>
      <c r="U39" s="265">
        <v>0</v>
      </c>
      <c r="V39" s="265">
        <v>6.872012312234629E-3</v>
      </c>
      <c r="W39" s="265">
        <v>0</v>
      </c>
      <c r="X39" s="265">
        <v>2.2960784195494438E-2</v>
      </c>
      <c r="Y39" s="265">
        <v>1.4374973539996283E-4</v>
      </c>
      <c r="Z39" s="265">
        <v>3.1492044139665941E-3</v>
      </c>
      <c r="AA39" s="265">
        <v>0</v>
      </c>
      <c r="AB39" s="265">
        <v>8.0202173623688129E-5</v>
      </c>
      <c r="AC39" s="265">
        <v>0</v>
      </c>
      <c r="AD39" s="265">
        <v>9.6619246025686088E-4</v>
      </c>
      <c r="AE39" s="265">
        <v>2.1837709693400802E-3</v>
      </c>
      <c r="AF39" s="265">
        <v>2.5425255462344353E-4</v>
      </c>
      <c r="AG39" s="265">
        <v>3.0148985398664395E-3</v>
      </c>
      <c r="AH39" s="265" t="e">
        <v>#DIV/0!</v>
      </c>
      <c r="AI39" s="265">
        <v>4.2854267493067694E-5</v>
      </c>
      <c r="AJ39" s="366">
        <v>2.3254765825587004E-3</v>
      </c>
    </row>
    <row r="40" spans="1:42" x14ac:dyDescent="0.25">
      <c r="B40" s="290">
        <v>149430</v>
      </c>
      <c r="C40" s="261" t="s">
        <v>1495</v>
      </c>
      <c r="D40" s="265">
        <v>0</v>
      </c>
      <c r="E40" s="265">
        <v>3.1492237006886122E-4</v>
      </c>
      <c r="F40" s="265">
        <v>2.718851163646699E-3</v>
      </c>
      <c r="G40" s="265">
        <v>3.4012300131748216E-4</v>
      </c>
      <c r="H40" s="265">
        <v>1.1938171491815161E-3</v>
      </c>
      <c r="I40" s="265">
        <v>2.5721107429415733E-4</v>
      </c>
      <c r="J40" s="265">
        <v>0</v>
      </c>
      <c r="K40" s="265">
        <v>0</v>
      </c>
      <c r="L40" s="265">
        <v>0</v>
      </c>
      <c r="M40" s="265">
        <v>0</v>
      </c>
      <c r="N40" s="265">
        <v>0</v>
      </c>
      <c r="O40" s="265">
        <v>1.7480919746947309E-4</v>
      </c>
      <c r="P40" s="265">
        <v>0</v>
      </c>
      <c r="Q40" s="265">
        <v>0</v>
      </c>
      <c r="R40" s="265">
        <v>3.6239324053354696E-5</v>
      </c>
      <c r="S40" s="265">
        <v>0</v>
      </c>
      <c r="T40" s="265">
        <v>0</v>
      </c>
      <c r="U40" s="265">
        <v>0</v>
      </c>
      <c r="V40" s="265">
        <v>0</v>
      </c>
      <c r="W40" s="265">
        <v>0</v>
      </c>
      <c r="X40" s="265">
        <v>0</v>
      </c>
      <c r="Y40" s="265">
        <v>0</v>
      </c>
      <c r="Z40" s="265">
        <v>0</v>
      </c>
      <c r="AA40" s="265">
        <v>0</v>
      </c>
      <c r="AB40" s="265">
        <v>0</v>
      </c>
      <c r="AC40" s="265">
        <v>0</v>
      </c>
      <c r="AD40" s="265">
        <v>0</v>
      </c>
      <c r="AE40" s="265">
        <v>7.5427733576570021E-4</v>
      </c>
      <c r="AF40" s="265">
        <v>0</v>
      </c>
      <c r="AG40" s="265">
        <v>0</v>
      </c>
      <c r="AH40" s="265" t="e">
        <v>#DIV/0!</v>
      </c>
      <c r="AI40" s="265">
        <v>0</v>
      </c>
      <c r="AJ40" s="366">
        <v>9.2261019945818991E-4</v>
      </c>
    </row>
    <row r="41" spans="1:42" x14ac:dyDescent="0.25">
      <c r="B41" s="290">
        <v>149435</v>
      </c>
      <c r="C41" s="261" t="s">
        <v>1496</v>
      </c>
      <c r="D41" s="265">
        <v>0</v>
      </c>
      <c r="E41" s="265">
        <v>0</v>
      </c>
      <c r="F41" s="265">
        <v>0</v>
      </c>
      <c r="G41" s="265">
        <v>0</v>
      </c>
      <c r="H41" s="265">
        <v>0</v>
      </c>
      <c r="I41" s="265">
        <v>0</v>
      </c>
      <c r="J41" s="265">
        <v>0</v>
      </c>
      <c r="K41" s="265">
        <v>0</v>
      </c>
      <c r="L41" s="265">
        <v>0</v>
      </c>
      <c r="M41" s="265">
        <v>0</v>
      </c>
      <c r="N41" s="265">
        <v>0</v>
      </c>
      <c r="O41" s="265">
        <v>0</v>
      </c>
      <c r="P41" s="265">
        <v>0</v>
      </c>
      <c r="Q41" s="265">
        <v>0</v>
      </c>
      <c r="R41" s="265">
        <v>0</v>
      </c>
      <c r="S41" s="265">
        <v>0</v>
      </c>
      <c r="T41" s="265">
        <v>0</v>
      </c>
      <c r="U41" s="265">
        <v>0</v>
      </c>
      <c r="V41" s="265">
        <v>0</v>
      </c>
      <c r="W41" s="265">
        <v>0</v>
      </c>
      <c r="X41" s="265">
        <v>0</v>
      </c>
      <c r="Y41" s="265">
        <v>0</v>
      </c>
      <c r="Z41" s="265">
        <v>0</v>
      </c>
      <c r="AA41" s="265">
        <v>0</v>
      </c>
      <c r="AB41" s="265">
        <v>0</v>
      </c>
      <c r="AC41" s="265">
        <v>0</v>
      </c>
      <c r="AD41" s="265">
        <v>0</v>
      </c>
      <c r="AE41" s="265">
        <v>0</v>
      </c>
      <c r="AF41" s="265">
        <v>0</v>
      </c>
      <c r="AG41" s="265">
        <v>0</v>
      </c>
      <c r="AH41" s="265" t="e">
        <v>#DIV/0!</v>
      </c>
      <c r="AI41" s="265">
        <v>0</v>
      </c>
      <c r="AJ41" s="366">
        <v>0</v>
      </c>
    </row>
    <row r="42" spans="1:42" x14ac:dyDescent="0.25">
      <c r="B42" s="290">
        <v>149440</v>
      </c>
      <c r="C42" s="261" t="s">
        <v>1497</v>
      </c>
      <c r="D42" s="265">
        <v>0</v>
      </c>
      <c r="E42" s="265">
        <v>2.6513674165351625E-5</v>
      </c>
      <c r="F42" s="265">
        <v>8.8824471370354402E-3</v>
      </c>
      <c r="G42" s="265">
        <v>5.0263169571017523E-5</v>
      </c>
      <c r="H42" s="265">
        <v>3.4728492892327168E-3</v>
      </c>
      <c r="I42" s="265">
        <v>7.1731232051862082E-5</v>
      </c>
      <c r="J42" s="265">
        <v>0</v>
      </c>
      <c r="K42" s="265">
        <v>0</v>
      </c>
      <c r="L42" s="265">
        <v>0</v>
      </c>
      <c r="M42" s="265">
        <v>0</v>
      </c>
      <c r="N42" s="265">
        <v>0</v>
      </c>
      <c r="O42" s="265">
        <v>4.0868397836631388E-3</v>
      </c>
      <c r="P42" s="265">
        <v>0</v>
      </c>
      <c r="Q42" s="265">
        <v>2.4099189130526127E-3</v>
      </c>
      <c r="R42" s="265">
        <v>2.8854783115813201E-4</v>
      </c>
      <c r="S42" s="265">
        <v>9.5185039040351915E-5</v>
      </c>
      <c r="T42" s="265">
        <v>0</v>
      </c>
      <c r="U42" s="265">
        <v>0</v>
      </c>
      <c r="V42" s="265">
        <v>5.6672698140442185E-4</v>
      </c>
      <c r="W42" s="265">
        <v>0</v>
      </c>
      <c r="X42" s="265">
        <v>2.0302887977353486E-3</v>
      </c>
      <c r="Y42" s="265">
        <v>1.682270128166345E-3</v>
      </c>
      <c r="Z42" s="265">
        <v>7.9428472070328441E-4</v>
      </c>
      <c r="AA42" s="265">
        <v>3.8573429409605495E-4</v>
      </c>
      <c r="AB42" s="265">
        <v>1.2084692447663639E-4</v>
      </c>
      <c r="AC42" s="265">
        <v>0</v>
      </c>
      <c r="AD42" s="265">
        <v>2.3576797263136126E-4</v>
      </c>
      <c r="AE42" s="265">
        <v>2.2654902282038202E-3</v>
      </c>
      <c r="AF42" s="265">
        <v>0</v>
      </c>
      <c r="AG42" s="265">
        <v>6.1837279261072035E-6</v>
      </c>
      <c r="AH42" s="265" t="e">
        <v>#DIV/0!</v>
      </c>
      <c r="AI42" s="265">
        <v>6.3489924494024113E-4</v>
      </c>
      <c r="AJ42" s="366">
        <v>2.7645389437627298E-3</v>
      </c>
    </row>
    <row r="43" spans="1:42" x14ac:dyDescent="0.25">
      <c r="B43" s="290">
        <v>149445</v>
      </c>
      <c r="C43" s="261" t="s">
        <v>1499</v>
      </c>
      <c r="D43" s="265">
        <v>0</v>
      </c>
      <c r="E43" s="265">
        <v>0</v>
      </c>
      <c r="F43" s="265">
        <v>0</v>
      </c>
      <c r="G43" s="265">
        <v>0</v>
      </c>
      <c r="H43" s="265">
        <v>0</v>
      </c>
      <c r="I43" s="265">
        <v>0</v>
      </c>
      <c r="J43" s="265">
        <v>0</v>
      </c>
      <c r="K43" s="265">
        <v>0</v>
      </c>
      <c r="L43" s="265">
        <v>0</v>
      </c>
      <c r="M43" s="265">
        <v>0</v>
      </c>
      <c r="N43" s="265">
        <v>0</v>
      </c>
      <c r="O43" s="265">
        <v>0</v>
      </c>
      <c r="P43" s="265">
        <v>0</v>
      </c>
      <c r="Q43" s="265">
        <v>0</v>
      </c>
      <c r="R43" s="265">
        <v>0</v>
      </c>
      <c r="S43" s="265">
        <v>0</v>
      </c>
      <c r="T43" s="265">
        <v>0</v>
      </c>
      <c r="U43" s="265">
        <v>0</v>
      </c>
      <c r="V43" s="265">
        <v>0</v>
      </c>
      <c r="W43" s="265">
        <v>0</v>
      </c>
      <c r="X43" s="265">
        <v>0</v>
      </c>
      <c r="Y43" s="265">
        <v>0</v>
      </c>
      <c r="Z43" s="265">
        <v>0</v>
      </c>
      <c r="AA43" s="265">
        <v>0</v>
      </c>
      <c r="AB43" s="265">
        <v>0</v>
      </c>
      <c r="AC43" s="265">
        <v>0</v>
      </c>
      <c r="AD43" s="265">
        <v>0</v>
      </c>
      <c r="AE43" s="265">
        <v>0</v>
      </c>
      <c r="AF43" s="265">
        <v>0</v>
      </c>
      <c r="AG43" s="265">
        <v>0</v>
      </c>
      <c r="AH43" s="265" t="e">
        <v>#DIV/0!</v>
      </c>
      <c r="AI43" s="265">
        <v>0</v>
      </c>
      <c r="AJ43" s="366">
        <v>0</v>
      </c>
    </row>
    <row r="44" spans="1:42" x14ac:dyDescent="0.25">
      <c r="B44" s="290">
        <v>149450</v>
      </c>
      <c r="C44" s="261" t="s">
        <v>1500</v>
      </c>
      <c r="D44" s="265">
        <v>0</v>
      </c>
      <c r="E44" s="265">
        <v>0</v>
      </c>
      <c r="F44" s="265">
        <v>1.5061497665918284E-5</v>
      </c>
      <c r="G44" s="265">
        <v>0</v>
      </c>
      <c r="H44" s="265">
        <v>5.8624760364291188E-6</v>
      </c>
      <c r="I44" s="265">
        <v>0</v>
      </c>
      <c r="J44" s="265">
        <v>0</v>
      </c>
      <c r="K44" s="265">
        <v>0</v>
      </c>
      <c r="L44" s="265">
        <v>0</v>
      </c>
      <c r="M44" s="265">
        <v>0</v>
      </c>
      <c r="N44" s="265">
        <v>0</v>
      </c>
      <c r="O44" s="265">
        <v>0</v>
      </c>
      <c r="P44" s="265">
        <v>0</v>
      </c>
      <c r="Q44" s="265">
        <v>0</v>
      </c>
      <c r="R44" s="265">
        <v>0</v>
      </c>
      <c r="S44" s="265">
        <v>0</v>
      </c>
      <c r="T44" s="265">
        <v>0</v>
      </c>
      <c r="U44" s="265">
        <v>0</v>
      </c>
      <c r="V44" s="265">
        <v>0</v>
      </c>
      <c r="W44" s="265">
        <v>0</v>
      </c>
      <c r="X44" s="265">
        <v>0</v>
      </c>
      <c r="Y44" s="265">
        <v>0</v>
      </c>
      <c r="Z44" s="265">
        <v>0</v>
      </c>
      <c r="AA44" s="265">
        <v>0</v>
      </c>
      <c r="AB44" s="265">
        <v>0</v>
      </c>
      <c r="AC44" s="265">
        <v>0</v>
      </c>
      <c r="AD44" s="265">
        <v>0</v>
      </c>
      <c r="AE44" s="265">
        <v>3.6432670820604592E-6</v>
      </c>
      <c r="AF44" s="265">
        <v>0</v>
      </c>
      <c r="AG44" s="265">
        <v>0</v>
      </c>
      <c r="AH44" s="265" t="e">
        <v>#DIV/0!</v>
      </c>
      <c r="AI44" s="265">
        <v>0</v>
      </c>
      <c r="AJ44" s="366">
        <v>4.4563388158110822E-6</v>
      </c>
    </row>
    <row r="45" spans="1:42" x14ac:dyDescent="0.25">
      <c r="B45" s="291"/>
      <c r="C45" s="263" t="s">
        <v>522</v>
      </c>
      <c r="D45" s="264">
        <v>0.98331214253527477</v>
      </c>
      <c r="E45" s="264">
        <v>0.96231972216212114</v>
      </c>
      <c r="F45" s="264">
        <v>0.96342796652952223</v>
      </c>
      <c r="G45" s="264">
        <v>0.97916922910423732</v>
      </c>
      <c r="H45" s="264">
        <v>0.97002449406436286</v>
      </c>
      <c r="I45" s="264">
        <v>0.95874137048219277</v>
      </c>
      <c r="J45" s="264">
        <v>0.98727768185176845</v>
      </c>
      <c r="K45" s="264">
        <v>0.99999999085338054</v>
      </c>
      <c r="L45" s="264">
        <v>0.95553957378840426</v>
      </c>
      <c r="M45" s="264">
        <v>0.97742008570094541</v>
      </c>
      <c r="N45" s="264">
        <v>0.99043147612800853</v>
      </c>
      <c r="O45" s="264">
        <v>0.97069823965689339</v>
      </c>
      <c r="P45" s="264">
        <v>0.98694578728189308</v>
      </c>
      <c r="Q45" s="264">
        <v>0.94774719509343064</v>
      </c>
      <c r="R45" s="264">
        <v>0.97557608615992886</v>
      </c>
      <c r="S45" s="264">
        <v>0.98050254105225298</v>
      </c>
      <c r="T45" s="264">
        <v>0.96722478554729274</v>
      </c>
      <c r="U45" s="264">
        <v>0.92066678621258191</v>
      </c>
      <c r="V45" s="264">
        <v>0.90656074128575448</v>
      </c>
      <c r="W45" s="264">
        <v>0.99795774681992111</v>
      </c>
      <c r="X45" s="264">
        <v>0.92044993437156686</v>
      </c>
      <c r="Y45" s="264">
        <v>0.88633193350769957</v>
      </c>
      <c r="Z45" s="264">
        <v>0.96567994648910649</v>
      </c>
      <c r="AA45" s="264">
        <v>0.93261756667411111</v>
      </c>
      <c r="AB45" s="264">
        <v>0.94823137493271814</v>
      </c>
      <c r="AC45" s="264">
        <v>0.94162860901788303</v>
      </c>
      <c r="AD45" s="264">
        <v>0.95955931610229817</v>
      </c>
      <c r="AE45" s="264">
        <v>0.97153160342980693</v>
      </c>
      <c r="AF45" s="264">
        <v>0.99120261048855562</v>
      </c>
      <c r="AG45" s="264">
        <v>0.9603994633494225</v>
      </c>
      <c r="AH45" s="264" t="e">
        <v>#DIV/0!</v>
      </c>
      <c r="AI45" s="264">
        <v>0.92202773179637709</v>
      </c>
      <c r="AJ45" s="367">
        <v>0.97102901429071919</v>
      </c>
      <c r="AK45" s="250"/>
      <c r="AL45" s="265"/>
      <c r="AM45" s="250"/>
      <c r="AN45" s="250"/>
      <c r="AO45" s="250"/>
      <c r="AP45" s="250"/>
    </row>
    <row r="46" spans="1:42" s="250" customFormat="1" x14ac:dyDescent="0.25">
      <c r="A46" s="196"/>
      <c r="B46" s="290"/>
      <c r="C46" s="261"/>
      <c r="D46" s="265"/>
      <c r="E46" s="265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65"/>
      <c r="AE46" s="265"/>
      <c r="AF46" s="265"/>
      <c r="AG46" s="265"/>
      <c r="AH46" s="265"/>
      <c r="AI46" s="265"/>
      <c r="AJ46" s="366"/>
      <c r="AK46" s="196"/>
      <c r="AL46" s="265"/>
      <c r="AM46" s="196"/>
      <c r="AN46" s="196"/>
      <c r="AO46" s="196"/>
      <c r="AP46" s="196"/>
    </row>
    <row r="47" spans="1:42" x14ac:dyDescent="0.25">
      <c r="B47" s="290"/>
      <c r="C47" s="261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65"/>
      <c r="AE47" s="265"/>
      <c r="AF47" s="265"/>
      <c r="AG47" s="265"/>
      <c r="AH47" s="265"/>
      <c r="AI47" s="265"/>
      <c r="AJ47" s="366"/>
      <c r="AL47" s="265"/>
    </row>
    <row r="48" spans="1:42" x14ac:dyDescent="0.25">
      <c r="B48" s="290">
        <v>1425</v>
      </c>
      <c r="C48" s="261" t="s">
        <v>1037</v>
      </c>
      <c r="D48" s="265">
        <v>1.1778506977963568E-3</v>
      </c>
      <c r="E48" s="265">
        <v>3.3632219495698866E-4</v>
      </c>
      <c r="F48" s="265">
        <v>1.4569626108264582E-3</v>
      </c>
      <c r="G48" s="265">
        <v>9.7323605741488431E-4</v>
      </c>
      <c r="H48" s="265">
        <v>1.0568340988794695E-3</v>
      </c>
      <c r="I48" s="265">
        <v>1.9437472559650233E-3</v>
      </c>
      <c r="J48" s="265">
        <v>1.0569047451820844E-4</v>
      </c>
      <c r="K48" s="265">
        <v>0</v>
      </c>
      <c r="L48" s="265">
        <v>2.2475826976720711E-4</v>
      </c>
      <c r="M48" s="265">
        <v>2.2302775174313979E-4</v>
      </c>
      <c r="N48" s="265">
        <v>2.9381426247151261E-4</v>
      </c>
      <c r="O48" s="265">
        <v>2.0945758516684068E-3</v>
      </c>
      <c r="P48" s="265">
        <v>1.6566899613318746E-3</v>
      </c>
      <c r="Q48" s="265">
        <v>0</v>
      </c>
      <c r="R48" s="265">
        <v>5.3705073340320781E-4</v>
      </c>
      <c r="S48" s="265">
        <v>6.2361309433576579E-3</v>
      </c>
      <c r="T48" s="265">
        <v>1.654654273390558E-3</v>
      </c>
      <c r="U48" s="265">
        <v>2.2258053705255959E-3</v>
      </c>
      <c r="V48" s="265">
        <v>1.4862464468098126E-3</v>
      </c>
      <c r="W48" s="265">
        <v>0</v>
      </c>
      <c r="X48" s="265">
        <v>4.4291281055942018E-3</v>
      </c>
      <c r="Y48" s="265">
        <v>0</v>
      </c>
      <c r="Z48" s="265">
        <v>3.3469878328965721E-3</v>
      </c>
      <c r="AA48" s="265">
        <v>0</v>
      </c>
      <c r="AB48" s="265">
        <v>6.8009180518242406E-4</v>
      </c>
      <c r="AC48" s="265">
        <v>0</v>
      </c>
      <c r="AD48" s="265">
        <v>2.8389022666003147E-3</v>
      </c>
      <c r="AE48" s="265">
        <v>9.4549945316803493E-4</v>
      </c>
      <c r="AF48" s="265">
        <v>2.7013553281352433E-4</v>
      </c>
      <c r="AG48" s="265">
        <v>2.3809611201628346E-4</v>
      </c>
      <c r="AH48" s="265" t="e">
        <v>#DIV/0!</v>
      </c>
      <c r="AI48" s="265">
        <v>0</v>
      </c>
      <c r="AJ48" s="366">
        <v>1.1021036189918002E-3</v>
      </c>
    </row>
    <row r="49" spans="2:36" x14ac:dyDescent="0.25">
      <c r="B49" s="290">
        <v>1426</v>
      </c>
      <c r="C49" s="261" t="s">
        <v>1380</v>
      </c>
      <c r="D49" s="265">
        <v>2.1955202247714392E-3</v>
      </c>
      <c r="E49" s="265">
        <v>1.1602536111179505E-2</v>
      </c>
      <c r="F49" s="265">
        <v>7.1250096376004402E-3</v>
      </c>
      <c r="G49" s="265">
        <v>8.0670740827976026E-3</v>
      </c>
      <c r="H49" s="265">
        <v>7.3560129726438885E-3</v>
      </c>
      <c r="I49" s="265">
        <v>1.2397940731729475E-2</v>
      </c>
      <c r="J49" s="265">
        <v>4.2597928490479154E-3</v>
      </c>
      <c r="K49" s="265">
        <v>0</v>
      </c>
      <c r="L49" s="265">
        <v>1.7948546007361517E-2</v>
      </c>
      <c r="M49" s="265">
        <v>8.0549443394957142E-3</v>
      </c>
      <c r="N49" s="265">
        <v>4.1096996206218791E-3</v>
      </c>
      <c r="O49" s="265">
        <v>2.9108121777644312E-3</v>
      </c>
      <c r="P49" s="265">
        <v>5.8581804719034462E-3</v>
      </c>
      <c r="Q49" s="265">
        <v>2.2894463247581247E-2</v>
      </c>
      <c r="R49" s="265">
        <v>8.9694202817664544E-3</v>
      </c>
      <c r="S49" s="265">
        <v>5.0493531999405675E-5</v>
      </c>
      <c r="T49" s="265">
        <v>1.4606039387588058E-2</v>
      </c>
      <c r="U49" s="265">
        <v>1.2883920203137561E-2</v>
      </c>
      <c r="V49" s="265">
        <v>2.1198065432135402E-2</v>
      </c>
      <c r="W49" s="265">
        <v>0</v>
      </c>
      <c r="X49" s="265">
        <v>1.5581661873321164E-2</v>
      </c>
      <c r="Y49" s="265">
        <v>1.7908124443683832E-3</v>
      </c>
      <c r="Z49" s="265">
        <v>7.5512763664995781E-3</v>
      </c>
      <c r="AA49" s="265">
        <v>0</v>
      </c>
      <c r="AB49" s="265">
        <v>1.7946348431086907E-3</v>
      </c>
      <c r="AC49" s="265">
        <v>0</v>
      </c>
      <c r="AD49" s="265">
        <v>3.1713547392947777E-3</v>
      </c>
      <c r="AE49" s="265">
        <v>7.7515812345170408E-3</v>
      </c>
      <c r="AF49" s="265">
        <v>3.7784955957605006E-3</v>
      </c>
      <c r="AG49" s="265">
        <v>1.5544883275761454E-2</v>
      </c>
      <c r="AH49" s="265" t="e">
        <v>#DIV/0!</v>
      </c>
      <c r="AI49" s="265">
        <v>5.3387197762380678E-4</v>
      </c>
      <c r="AJ49" s="366">
        <v>7.4286309000174914E-3</v>
      </c>
    </row>
    <row r="50" spans="2:36" x14ac:dyDescent="0.25">
      <c r="B50" s="290">
        <v>1427</v>
      </c>
      <c r="C50" s="261" t="s">
        <v>1036</v>
      </c>
      <c r="D50" s="265">
        <v>9.3345169308239981E-4</v>
      </c>
      <c r="E50" s="265">
        <v>1.0939855803841722E-3</v>
      </c>
      <c r="F50" s="265">
        <v>2.4306389127376257E-3</v>
      </c>
      <c r="G50" s="265">
        <v>2.2836049988102926E-3</v>
      </c>
      <c r="H50" s="265">
        <v>1.8067669216122392E-3</v>
      </c>
      <c r="I50" s="265">
        <v>3.1342258831379541E-4</v>
      </c>
      <c r="J50" s="265">
        <v>3.3467787184993152E-4</v>
      </c>
      <c r="K50" s="265">
        <v>0</v>
      </c>
      <c r="L50" s="265">
        <v>0</v>
      </c>
      <c r="M50" s="265">
        <v>2.3909311577584766E-3</v>
      </c>
      <c r="N50" s="265">
        <v>1.118133167713921E-3</v>
      </c>
      <c r="O50" s="265">
        <v>1.1733401334337542E-3</v>
      </c>
      <c r="P50" s="265">
        <v>5.0727861618420176E-4</v>
      </c>
      <c r="Q50" s="265">
        <v>3.1740273814107087E-5</v>
      </c>
      <c r="R50" s="265">
        <v>5.9906718320217403E-4</v>
      </c>
      <c r="S50" s="265">
        <v>1.4242356944869701E-3</v>
      </c>
      <c r="T50" s="265">
        <v>0</v>
      </c>
      <c r="U50" s="265">
        <v>0</v>
      </c>
      <c r="V50" s="265">
        <v>1.9912113709367587E-4</v>
      </c>
      <c r="W50" s="265">
        <v>0</v>
      </c>
      <c r="X50" s="265">
        <v>0</v>
      </c>
      <c r="Y50" s="265">
        <v>0</v>
      </c>
      <c r="Z50" s="265">
        <v>2.4497585217831551E-3</v>
      </c>
      <c r="AA50" s="265">
        <v>0</v>
      </c>
      <c r="AB50" s="265">
        <v>1.3318172555649235E-3</v>
      </c>
      <c r="AC50" s="265">
        <v>0</v>
      </c>
      <c r="AD50" s="265">
        <v>7.6595550221180558E-4</v>
      </c>
      <c r="AE50" s="265">
        <v>1.3557922214228304E-3</v>
      </c>
      <c r="AF50" s="265">
        <v>1.0280219090663084E-3</v>
      </c>
      <c r="AG50" s="265">
        <v>5.9162091349810003E-4</v>
      </c>
      <c r="AH50" s="265" t="e">
        <v>#DIV/0!</v>
      </c>
      <c r="AI50" s="265">
        <v>0</v>
      </c>
      <c r="AJ50" s="366">
        <v>1.4844609716421567E-3</v>
      </c>
    </row>
    <row r="51" spans="2:36" x14ac:dyDescent="0.25">
      <c r="B51" s="290">
        <v>1428</v>
      </c>
      <c r="C51" s="261" t="s">
        <v>1386</v>
      </c>
      <c r="D51" s="265">
        <v>7.1349560304362358E-4</v>
      </c>
      <c r="E51" s="265">
        <v>3.398600195183355E-4</v>
      </c>
      <c r="F51" s="265">
        <v>1.534893138950968E-3</v>
      </c>
      <c r="G51" s="265">
        <v>2.2238398937294109E-4</v>
      </c>
      <c r="H51" s="265">
        <v>8.559187455220537E-4</v>
      </c>
      <c r="I51" s="265">
        <v>3.6523559799639144E-4</v>
      </c>
      <c r="J51" s="265">
        <v>0</v>
      </c>
      <c r="K51" s="265">
        <v>0</v>
      </c>
      <c r="L51" s="265">
        <v>0</v>
      </c>
      <c r="M51" s="265">
        <v>0</v>
      </c>
      <c r="N51" s="265">
        <v>9.738535114348339E-6</v>
      </c>
      <c r="O51" s="265">
        <v>1.6766116252141675E-3</v>
      </c>
      <c r="P51" s="265">
        <v>3.6661770579071593E-4</v>
      </c>
      <c r="Q51" s="265">
        <v>1.8873022062699574E-2</v>
      </c>
      <c r="R51" s="265">
        <v>1.1852838210291536E-3</v>
      </c>
      <c r="S51" s="265">
        <v>2.3433653361804945E-3</v>
      </c>
      <c r="T51" s="265">
        <v>1.0039966058558226E-4</v>
      </c>
      <c r="U51" s="265">
        <v>2.2792934778299041E-2</v>
      </c>
      <c r="V51" s="265">
        <v>2.9476506361267828E-3</v>
      </c>
      <c r="W51" s="265">
        <v>2.8699651837026552E-4</v>
      </c>
      <c r="X51" s="265">
        <v>1.0209845212880856E-3</v>
      </c>
      <c r="Y51" s="265">
        <v>1.9816501961234412E-2</v>
      </c>
      <c r="Z51" s="265">
        <v>4.4758367840709416E-4</v>
      </c>
      <c r="AA51" s="265">
        <v>2.0799803566288161E-2</v>
      </c>
      <c r="AB51" s="265">
        <v>5.3906839676221754E-3</v>
      </c>
      <c r="AC51" s="265">
        <v>2.3873497216127703E-2</v>
      </c>
      <c r="AD51" s="265">
        <v>6.8220169053126653E-3</v>
      </c>
      <c r="AE51" s="265">
        <v>1.1897891930291312E-3</v>
      </c>
      <c r="AF51" s="265">
        <v>8.953698672789149E-6</v>
      </c>
      <c r="AG51" s="265">
        <v>3.216269941807756E-5</v>
      </c>
      <c r="AH51" s="265" t="e">
        <v>#DIV/0!</v>
      </c>
      <c r="AI51" s="265">
        <v>2.1601164444599696E-2</v>
      </c>
      <c r="AJ51" s="366">
        <v>1.2505061020236102E-3</v>
      </c>
    </row>
    <row r="52" spans="2:36" x14ac:dyDescent="0.25">
      <c r="B52" s="290">
        <v>1432</v>
      </c>
      <c r="C52" s="261" t="s">
        <v>1388</v>
      </c>
      <c r="D52" s="265">
        <v>0</v>
      </c>
      <c r="E52" s="265">
        <v>6.59238530991233E-4</v>
      </c>
      <c r="F52" s="265">
        <v>0</v>
      </c>
      <c r="G52" s="265">
        <v>0</v>
      </c>
      <c r="H52" s="265">
        <v>1.4974322049781102E-4</v>
      </c>
      <c r="I52" s="265">
        <v>0</v>
      </c>
      <c r="J52" s="265">
        <v>0</v>
      </c>
      <c r="K52" s="265">
        <v>0</v>
      </c>
      <c r="L52" s="265">
        <v>0</v>
      </c>
      <c r="M52" s="265">
        <v>1.6109014469129144E-4</v>
      </c>
      <c r="N52" s="265">
        <v>0</v>
      </c>
      <c r="O52" s="265">
        <v>0</v>
      </c>
      <c r="P52" s="265">
        <v>0</v>
      </c>
      <c r="Q52" s="265">
        <v>0</v>
      </c>
      <c r="R52" s="265">
        <v>1.0019401206097065E-5</v>
      </c>
      <c r="S52" s="265">
        <v>0</v>
      </c>
      <c r="T52" s="265">
        <v>0</v>
      </c>
      <c r="U52" s="265">
        <v>0</v>
      </c>
      <c r="V52" s="265">
        <v>0</v>
      </c>
      <c r="W52" s="265">
        <v>0</v>
      </c>
      <c r="X52" s="265">
        <v>0</v>
      </c>
      <c r="Y52" s="265">
        <v>0</v>
      </c>
      <c r="Z52" s="265">
        <v>0</v>
      </c>
      <c r="AA52" s="265">
        <v>0</v>
      </c>
      <c r="AB52" s="265">
        <v>0</v>
      </c>
      <c r="AC52" s="265">
        <v>0</v>
      </c>
      <c r="AD52" s="265">
        <v>0</v>
      </c>
      <c r="AE52" s="265">
        <v>9.6479674747489757E-5</v>
      </c>
      <c r="AF52" s="265">
        <v>0</v>
      </c>
      <c r="AG52" s="265">
        <v>3.9714360850973925E-5</v>
      </c>
      <c r="AH52" s="265" t="e">
        <v>#DIV/0!</v>
      </c>
      <c r="AI52" s="265">
        <v>0</v>
      </c>
      <c r="AJ52" s="366">
        <v>1.1382673835463805E-4</v>
      </c>
    </row>
    <row r="53" spans="2:36" x14ac:dyDescent="0.25">
      <c r="B53" s="290">
        <v>1433</v>
      </c>
      <c r="C53" s="261" t="s">
        <v>1389</v>
      </c>
      <c r="D53" s="265">
        <v>2.4678290762917524E-4</v>
      </c>
      <c r="E53" s="265">
        <v>0</v>
      </c>
      <c r="F53" s="265">
        <v>3.9496481568332051E-4</v>
      </c>
      <c r="G53" s="265">
        <v>3.1351884014845808E-5</v>
      </c>
      <c r="H53" s="265">
        <v>2.0786198671766314E-4</v>
      </c>
      <c r="I53" s="265">
        <v>2.365265208748834E-4</v>
      </c>
      <c r="J53" s="265">
        <v>0</v>
      </c>
      <c r="K53" s="265">
        <v>0</v>
      </c>
      <c r="L53" s="265">
        <v>2.519716289627002E-4</v>
      </c>
      <c r="M53" s="265">
        <v>3.2001675471600611E-4</v>
      </c>
      <c r="N53" s="265">
        <v>1.9220254657991515E-5</v>
      </c>
      <c r="O53" s="265">
        <v>9.0919923207485853E-6</v>
      </c>
      <c r="P53" s="265">
        <v>0</v>
      </c>
      <c r="Q53" s="265">
        <v>0</v>
      </c>
      <c r="R53" s="265">
        <v>9.9660987454601517E-5</v>
      </c>
      <c r="S53" s="265">
        <v>1.3783687999228034E-3</v>
      </c>
      <c r="T53" s="265">
        <v>0</v>
      </c>
      <c r="U53" s="265">
        <v>2.0740387890364207E-3</v>
      </c>
      <c r="V53" s="265">
        <v>3.9561327241399474E-4</v>
      </c>
      <c r="W53" s="265">
        <v>0</v>
      </c>
      <c r="X53" s="265">
        <v>0</v>
      </c>
      <c r="Y53" s="265">
        <v>0</v>
      </c>
      <c r="Z53" s="265">
        <v>0</v>
      </c>
      <c r="AA53" s="265">
        <v>0</v>
      </c>
      <c r="AB53" s="265">
        <v>0</v>
      </c>
      <c r="AC53" s="265">
        <v>0</v>
      </c>
      <c r="AD53" s="265">
        <v>5.8853808037124947E-4</v>
      </c>
      <c r="AE53" s="265">
        <v>1.8504633759479448E-4</v>
      </c>
      <c r="AF53" s="265">
        <v>1.767127874996051E-5</v>
      </c>
      <c r="AG53" s="265">
        <v>2.7031445191458698E-4</v>
      </c>
      <c r="AH53" s="265" t="e">
        <v>#DIV/0!</v>
      </c>
      <c r="AI53" s="265">
        <v>0</v>
      </c>
      <c r="AJ53" s="366">
        <v>1.959444561642028E-4</v>
      </c>
    </row>
    <row r="54" spans="2:36" x14ac:dyDescent="0.25">
      <c r="B54" s="290">
        <v>1434</v>
      </c>
      <c r="C54" s="261" t="s">
        <v>1395</v>
      </c>
      <c r="D54" s="265">
        <v>4.8886348232860238E-4</v>
      </c>
      <c r="E54" s="265">
        <v>1.0931797298387287E-6</v>
      </c>
      <c r="F54" s="265">
        <v>1.2768797464817605E-4</v>
      </c>
      <c r="G54" s="265">
        <v>1.3877946397657329E-4</v>
      </c>
      <c r="H54" s="265">
        <v>1.7160212701889649E-4</v>
      </c>
      <c r="I54" s="265">
        <v>1.1778534057019447E-3</v>
      </c>
      <c r="J54" s="265">
        <v>0</v>
      </c>
      <c r="K54" s="265">
        <v>0</v>
      </c>
      <c r="L54" s="265">
        <v>5.6989584725616179E-3</v>
      </c>
      <c r="M54" s="265">
        <v>6.2761892863164769E-5</v>
      </c>
      <c r="N54" s="265">
        <v>7.3195949302445076E-5</v>
      </c>
      <c r="O54" s="265">
        <v>5.7525713699579733E-4</v>
      </c>
      <c r="P54" s="265">
        <v>0</v>
      </c>
      <c r="Q54" s="265">
        <v>1.8967674216546724E-4</v>
      </c>
      <c r="R54" s="265">
        <v>1.2576733670325885E-3</v>
      </c>
      <c r="S54" s="265">
        <v>0</v>
      </c>
      <c r="T54" s="265">
        <v>1.3907641023438002E-3</v>
      </c>
      <c r="U54" s="265">
        <v>5.8889820343571445E-5</v>
      </c>
      <c r="V54" s="265">
        <v>1.5553923944570847E-3</v>
      </c>
      <c r="W54" s="265">
        <v>0</v>
      </c>
      <c r="X54" s="265">
        <v>0</v>
      </c>
      <c r="Y54" s="265">
        <v>1.4761079175107052E-3</v>
      </c>
      <c r="Z54" s="265">
        <v>2.0736649451338685E-3</v>
      </c>
      <c r="AA54" s="265">
        <v>0</v>
      </c>
      <c r="AB54" s="265">
        <v>5.6207233455471905E-4</v>
      </c>
      <c r="AC54" s="265">
        <v>0</v>
      </c>
      <c r="AD54" s="265">
        <v>3.9018126231989126E-4</v>
      </c>
      <c r="AE54" s="265">
        <v>5.5053412463445606E-4</v>
      </c>
      <c r="AF54" s="265">
        <v>6.729702839570231E-5</v>
      </c>
      <c r="AG54" s="265">
        <v>4.2642269865901727E-3</v>
      </c>
      <c r="AH54" s="265" t="e">
        <v>#DIV/0!</v>
      </c>
      <c r="AI54" s="265">
        <v>4.4005314771282156E-4</v>
      </c>
      <c r="AJ54" s="366">
        <v>2.1272037967906611E-4</v>
      </c>
    </row>
    <row r="55" spans="2:36" x14ac:dyDescent="0.25">
      <c r="B55" s="290">
        <v>1435</v>
      </c>
      <c r="C55" s="261" t="s">
        <v>1401</v>
      </c>
      <c r="D55" s="265">
        <v>7.6551715215928318E-5</v>
      </c>
      <c r="E55" s="265">
        <v>4.1621286909461468E-6</v>
      </c>
      <c r="F55" s="265">
        <v>1.1471947138755003E-5</v>
      </c>
      <c r="G55" s="265">
        <v>1.3135027183103619E-4</v>
      </c>
      <c r="H55" s="265">
        <v>4.509013870668215E-5</v>
      </c>
      <c r="I55" s="265">
        <v>0</v>
      </c>
      <c r="J55" s="265">
        <v>0</v>
      </c>
      <c r="K55" s="265">
        <v>0</v>
      </c>
      <c r="L55" s="265">
        <v>0</v>
      </c>
      <c r="M55" s="265">
        <v>7.1412551321106715E-5</v>
      </c>
      <c r="N55" s="265">
        <v>0</v>
      </c>
      <c r="O55" s="265">
        <v>6.7993286255944418E-4</v>
      </c>
      <c r="P55" s="265">
        <v>0</v>
      </c>
      <c r="Q55" s="265">
        <v>0</v>
      </c>
      <c r="R55" s="265">
        <v>2.8489647813100276E-5</v>
      </c>
      <c r="S55" s="265">
        <v>4.3046941123358245E-4</v>
      </c>
      <c r="T55" s="265">
        <v>0</v>
      </c>
      <c r="U55" s="265">
        <v>0</v>
      </c>
      <c r="V55" s="265">
        <v>0</v>
      </c>
      <c r="W55" s="265">
        <v>0</v>
      </c>
      <c r="X55" s="265">
        <v>0</v>
      </c>
      <c r="Y55" s="265">
        <v>0</v>
      </c>
      <c r="Z55" s="265">
        <v>0</v>
      </c>
      <c r="AA55" s="265">
        <v>0</v>
      </c>
      <c r="AB55" s="265">
        <v>3.9238007229050864E-6</v>
      </c>
      <c r="AC55" s="265">
        <v>0</v>
      </c>
      <c r="AD55" s="265">
        <v>1.6329112201014136E-4</v>
      </c>
      <c r="AE55" s="265">
        <v>4.3808878815499394E-5</v>
      </c>
      <c r="AF55" s="265">
        <v>0</v>
      </c>
      <c r="AG55" s="265">
        <v>1.7605694239645482E-5</v>
      </c>
      <c r="AH55" s="265" t="e">
        <v>#DIV/0!</v>
      </c>
      <c r="AI55" s="265">
        <v>0</v>
      </c>
      <c r="AJ55" s="366">
        <v>5.1730771290621534E-5</v>
      </c>
    </row>
    <row r="56" spans="2:36" x14ac:dyDescent="0.25">
      <c r="B56" s="290">
        <v>1436</v>
      </c>
      <c r="C56" s="261" t="s">
        <v>1402</v>
      </c>
      <c r="D56" s="265">
        <v>2.3555125568295917E-4</v>
      </c>
      <c r="E56" s="265">
        <v>0</v>
      </c>
      <c r="F56" s="265">
        <v>1.8704061113961116E-4</v>
      </c>
      <c r="G56" s="265">
        <v>0</v>
      </c>
      <c r="H56" s="265">
        <v>1.1883522882344448E-4</v>
      </c>
      <c r="I56" s="265">
        <v>3.4563376985573595E-6</v>
      </c>
      <c r="J56" s="265">
        <v>0</v>
      </c>
      <c r="K56" s="265">
        <v>0</v>
      </c>
      <c r="L56" s="265">
        <v>0</v>
      </c>
      <c r="M56" s="265">
        <v>0</v>
      </c>
      <c r="N56" s="265">
        <v>4.0190690754002975E-6</v>
      </c>
      <c r="O56" s="265">
        <v>3.3987145983741462E-4</v>
      </c>
      <c r="P56" s="265">
        <v>0</v>
      </c>
      <c r="Q56" s="265">
        <v>1.6115758487479108E-4</v>
      </c>
      <c r="R56" s="265">
        <v>2.2454150494311903E-5</v>
      </c>
      <c r="S56" s="265">
        <v>6.6897273650859553E-4</v>
      </c>
      <c r="T56" s="265">
        <v>0</v>
      </c>
      <c r="U56" s="265">
        <v>3.3779443326491866E-4</v>
      </c>
      <c r="V56" s="265">
        <v>5.7691210169445365E-5</v>
      </c>
      <c r="W56" s="265">
        <v>0</v>
      </c>
      <c r="X56" s="265">
        <v>0</v>
      </c>
      <c r="Y56" s="265">
        <v>2.5788660627659263E-2</v>
      </c>
      <c r="Z56" s="265">
        <v>0</v>
      </c>
      <c r="AA56" s="265">
        <v>1.7094920076164012E-3</v>
      </c>
      <c r="AB56" s="265">
        <v>2.6561428388062755E-3</v>
      </c>
      <c r="AC56" s="265">
        <v>5.6844284145701621E-3</v>
      </c>
      <c r="AD56" s="265">
        <v>2.743630006162697E-3</v>
      </c>
      <c r="AE56" s="265">
        <v>1.8333926526261849E-4</v>
      </c>
      <c r="AF56" s="265">
        <v>3.6951690396679899E-6</v>
      </c>
      <c r="AG56" s="265">
        <v>6.2948608257834339E-7</v>
      </c>
      <c r="AH56" s="265" t="e">
        <v>#DIV/0!</v>
      </c>
      <c r="AI56" s="265">
        <v>1.0303326276375261E-2</v>
      </c>
      <c r="AJ56" s="366">
        <v>1.2817767988359993E-4</v>
      </c>
    </row>
    <row r="57" spans="2:36" x14ac:dyDescent="0.25">
      <c r="B57" s="290">
        <v>1440</v>
      </c>
      <c r="C57" s="261" t="s">
        <v>1404</v>
      </c>
      <c r="D57" s="265">
        <v>0</v>
      </c>
      <c r="E57" s="265">
        <v>0</v>
      </c>
      <c r="F57" s="265">
        <v>0</v>
      </c>
      <c r="G57" s="265">
        <v>0</v>
      </c>
      <c r="H57" s="265">
        <v>0</v>
      </c>
      <c r="I57" s="265">
        <v>0</v>
      </c>
      <c r="J57" s="265">
        <v>0</v>
      </c>
      <c r="K57" s="265">
        <v>0</v>
      </c>
      <c r="L57" s="265">
        <v>0</v>
      </c>
      <c r="M57" s="265">
        <v>0</v>
      </c>
      <c r="N57" s="265">
        <v>0</v>
      </c>
      <c r="O57" s="265">
        <v>0</v>
      </c>
      <c r="P57" s="265">
        <v>0</v>
      </c>
      <c r="Q57" s="265">
        <v>0</v>
      </c>
      <c r="R57" s="265">
        <v>0</v>
      </c>
      <c r="S57" s="265">
        <v>0</v>
      </c>
      <c r="T57" s="265">
        <v>0</v>
      </c>
      <c r="U57" s="265">
        <v>0</v>
      </c>
      <c r="V57" s="265">
        <v>0</v>
      </c>
      <c r="W57" s="265">
        <v>0</v>
      </c>
      <c r="X57" s="265">
        <v>0</v>
      </c>
      <c r="Y57" s="265">
        <v>0</v>
      </c>
      <c r="Z57" s="265">
        <v>0</v>
      </c>
      <c r="AA57" s="265">
        <v>0</v>
      </c>
      <c r="AB57" s="265">
        <v>0</v>
      </c>
      <c r="AC57" s="265">
        <v>0</v>
      </c>
      <c r="AD57" s="265">
        <v>0</v>
      </c>
      <c r="AE57" s="265">
        <v>0</v>
      </c>
      <c r="AF57" s="265">
        <v>0</v>
      </c>
      <c r="AG57" s="265">
        <v>0</v>
      </c>
      <c r="AH57" s="265" t="e">
        <v>#DIV/0!</v>
      </c>
      <c r="AI57" s="265">
        <v>0</v>
      </c>
      <c r="AJ57" s="366">
        <v>0</v>
      </c>
    </row>
    <row r="58" spans="2:36" x14ac:dyDescent="0.25">
      <c r="B58" s="290">
        <v>1441</v>
      </c>
      <c r="C58" s="261" t="s">
        <v>1405</v>
      </c>
      <c r="D58" s="265">
        <v>2.927158593436013E-4</v>
      </c>
      <c r="E58" s="265">
        <v>1.2805758781108778E-3</v>
      </c>
      <c r="F58" s="265">
        <v>1.1386611707493079E-3</v>
      </c>
      <c r="G58" s="265">
        <v>2.5811511100984412E-4</v>
      </c>
      <c r="H58" s="265">
        <v>8.3986468378985531E-4</v>
      </c>
      <c r="I58" s="265">
        <v>1.0800561152040167E-3</v>
      </c>
      <c r="J58" s="265">
        <v>1.5985493120210756E-6</v>
      </c>
      <c r="K58" s="265">
        <v>0</v>
      </c>
      <c r="L58" s="265">
        <v>2.5694817685582578E-4</v>
      </c>
      <c r="M58" s="265">
        <v>1.8021991072498793E-4</v>
      </c>
      <c r="N58" s="265">
        <v>1.0548303904613879E-4</v>
      </c>
      <c r="O58" s="265">
        <v>3.5362167277079477E-3</v>
      </c>
      <c r="P58" s="265">
        <v>3.748991149271444E-4</v>
      </c>
      <c r="Q58" s="265">
        <v>0</v>
      </c>
      <c r="R58" s="265">
        <v>3.5549491564332124E-4</v>
      </c>
      <c r="S58" s="265">
        <v>2.1192718591739161E-4</v>
      </c>
      <c r="T58" s="265">
        <v>1.052533168144775E-4</v>
      </c>
      <c r="U58" s="265">
        <v>0</v>
      </c>
      <c r="V58" s="265">
        <v>0</v>
      </c>
      <c r="W58" s="265">
        <v>0</v>
      </c>
      <c r="X58" s="265">
        <v>0</v>
      </c>
      <c r="Y58" s="265">
        <v>0</v>
      </c>
      <c r="Z58" s="265">
        <v>0</v>
      </c>
      <c r="AA58" s="265">
        <v>0</v>
      </c>
      <c r="AB58" s="265">
        <v>1.7357710681712904E-4</v>
      </c>
      <c r="AC58" s="265">
        <v>0</v>
      </c>
      <c r="AD58" s="265">
        <v>1.1592333838009678E-4</v>
      </c>
      <c r="AE58" s="265">
        <v>6.4761809141690907E-4</v>
      </c>
      <c r="AF58" s="265">
        <v>9.6982075396293132E-5</v>
      </c>
      <c r="AG58" s="265">
        <v>2.3522833424083754E-4</v>
      </c>
      <c r="AH58" s="265" t="e">
        <v>#DIV/0!</v>
      </c>
      <c r="AI58" s="265">
        <v>0</v>
      </c>
      <c r="AJ58" s="366">
        <v>7.5683807936458003E-4</v>
      </c>
    </row>
    <row r="59" spans="2:36" x14ac:dyDescent="0.25">
      <c r="B59" s="290">
        <v>1442</v>
      </c>
      <c r="C59" s="261" t="s">
        <v>1411</v>
      </c>
      <c r="D59" s="265">
        <v>3.3695625242847739E-4</v>
      </c>
      <c r="E59" s="265">
        <v>1.249908809016514E-3</v>
      </c>
      <c r="F59" s="265">
        <v>3.841850952397263E-3</v>
      </c>
      <c r="G59" s="265">
        <v>1.7346251576134785E-3</v>
      </c>
      <c r="H59" s="265">
        <v>2.1715942387092648E-3</v>
      </c>
      <c r="I59" s="265">
        <v>4.5949088125127506E-3</v>
      </c>
      <c r="J59" s="265">
        <v>1.4415715968125052E-3</v>
      </c>
      <c r="K59" s="265">
        <v>0</v>
      </c>
      <c r="L59" s="265">
        <v>8.7793161893332684E-3</v>
      </c>
      <c r="M59" s="265">
        <v>2.3098415482973615E-3</v>
      </c>
      <c r="N59" s="265">
        <v>3.6668981366443266E-4</v>
      </c>
      <c r="O59" s="265">
        <v>4.3535629496017973E-4</v>
      </c>
      <c r="P59" s="265">
        <v>7.8397647452676177E-6</v>
      </c>
      <c r="Q59" s="265">
        <v>2.0499746036401408E-4</v>
      </c>
      <c r="R59" s="265">
        <v>2.7727002463347815E-3</v>
      </c>
      <c r="S59" s="265">
        <v>4.6657952649963971E-6</v>
      </c>
      <c r="T59" s="265">
        <v>2.1312107029173412E-3</v>
      </c>
      <c r="U59" s="265">
        <v>1.1519037771014662E-4</v>
      </c>
      <c r="V59" s="265">
        <v>1.475178961710724E-3</v>
      </c>
      <c r="W59" s="265">
        <v>0</v>
      </c>
      <c r="X59" s="265">
        <v>0</v>
      </c>
      <c r="Y59" s="265">
        <v>9.6879794429516558E-4</v>
      </c>
      <c r="Z59" s="265">
        <v>5.6457452534829794E-4</v>
      </c>
      <c r="AA59" s="265">
        <v>0</v>
      </c>
      <c r="AB59" s="265">
        <v>3.9314040654072526E-5</v>
      </c>
      <c r="AC59" s="265">
        <v>0</v>
      </c>
      <c r="AD59" s="265">
        <v>3.4546330157173038E-4</v>
      </c>
      <c r="AE59" s="265">
        <v>2.3090598185261692E-3</v>
      </c>
      <c r="AF59" s="265">
        <v>3.371379842431497E-4</v>
      </c>
      <c r="AG59" s="265">
        <v>7.1046665470659489E-3</v>
      </c>
      <c r="AH59" s="265" t="e">
        <v>#DIV/0!</v>
      </c>
      <c r="AI59" s="265">
        <v>2.8881532293637777E-4</v>
      </c>
      <c r="AJ59" s="366">
        <v>2.0365399915985979E-3</v>
      </c>
    </row>
    <row r="60" spans="2:36" x14ac:dyDescent="0.25">
      <c r="B60" s="290">
        <v>1443</v>
      </c>
      <c r="C60" s="261" t="s">
        <v>1417</v>
      </c>
      <c r="D60" s="265">
        <v>1.9870542289381922E-4</v>
      </c>
      <c r="E60" s="265">
        <v>3.4674239303773868E-4</v>
      </c>
      <c r="F60" s="265">
        <v>1.4778815083239911E-3</v>
      </c>
      <c r="G60" s="265">
        <v>2.6326457065990315E-4</v>
      </c>
      <c r="H60" s="265">
        <v>7.423823652381908E-4</v>
      </c>
      <c r="I60" s="265">
        <v>0</v>
      </c>
      <c r="J60" s="265">
        <v>5.4545256682258524E-6</v>
      </c>
      <c r="K60" s="265">
        <v>0</v>
      </c>
      <c r="L60" s="265">
        <v>0</v>
      </c>
      <c r="M60" s="265">
        <v>1.0608152162010639E-3</v>
      </c>
      <c r="N60" s="265">
        <v>1.9902178088362915E-4</v>
      </c>
      <c r="O60" s="265">
        <v>1.3084448770120398E-5</v>
      </c>
      <c r="P60" s="265">
        <v>0</v>
      </c>
      <c r="Q60" s="265">
        <v>0</v>
      </c>
      <c r="R60" s="265">
        <v>1.1525209319686086E-4</v>
      </c>
      <c r="S60" s="265">
        <v>0</v>
      </c>
      <c r="T60" s="265">
        <v>0</v>
      </c>
      <c r="U60" s="265">
        <v>0</v>
      </c>
      <c r="V60" s="265">
        <v>1.0475055067392636E-4</v>
      </c>
      <c r="W60" s="265">
        <v>0</v>
      </c>
      <c r="X60" s="265">
        <v>0</v>
      </c>
      <c r="Y60" s="265">
        <v>0</v>
      </c>
      <c r="Z60" s="265">
        <v>0</v>
      </c>
      <c r="AA60" s="265">
        <v>0</v>
      </c>
      <c r="AB60" s="265">
        <v>0</v>
      </c>
      <c r="AC60" s="265">
        <v>0</v>
      </c>
      <c r="AD60" s="265">
        <v>2.652871724207667E-6</v>
      </c>
      <c r="AE60" s="265">
        <v>5.0080675958005393E-4</v>
      </c>
      <c r="AF60" s="265">
        <v>1.8298245418126477E-4</v>
      </c>
      <c r="AG60" s="265">
        <v>2.6267105734006262E-4</v>
      </c>
      <c r="AH60" s="265" t="e">
        <v>#DIV/0!</v>
      </c>
      <c r="AI60" s="265">
        <v>0</v>
      </c>
      <c r="AJ60" s="366">
        <v>5.6503774318199403E-4</v>
      </c>
    </row>
    <row r="61" spans="2:36" x14ac:dyDescent="0.25">
      <c r="B61" s="290">
        <v>1444</v>
      </c>
      <c r="C61" s="261" t="s">
        <v>1418</v>
      </c>
      <c r="D61" s="265">
        <v>5.8656661461149108E-5</v>
      </c>
      <c r="E61" s="265">
        <v>2.1725754056964869E-7</v>
      </c>
      <c r="F61" s="265">
        <v>1.7106286517683713E-3</v>
      </c>
      <c r="G61" s="265">
        <v>1.9291950723136687E-5</v>
      </c>
      <c r="H61" s="265">
        <v>6.8098102587583608E-4</v>
      </c>
      <c r="I61" s="265">
        <v>0</v>
      </c>
      <c r="J61" s="265">
        <v>0</v>
      </c>
      <c r="K61" s="265">
        <v>0</v>
      </c>
      <c r="L61" s="265">
        <v>0</v>
      </c>
      <c r="M61" s="265">
        <v>0</v>
      </c>
      <c r="N61" s="265">
        <v>1.3632142824295972E-6</v>
      </c>
      <c r="O61" s="265">
        <v>1.1807758530476401E-4</v>
      </c>
      <c r="P61" s="265">
        <v>0</v>
      </c>
      <c r="Q61" s="265">
        <v>5.817272754902531E-4</v>
      </c>
      <c r="R61" s="265">
        <v>3.7239430487944785E-5</v>
      </c>
      <c r="S61" s="265">
        <v>6.1094885083980941E-5</v>
      </c>
      <c r="T61" s="265">
        <v>0</v>
      </c>
      <c r="U61" s="265">
        <v>0</v>
      </c>
      <c r="V61" s="265">
        <v>4.3587638586196659E-5</v>
      </c>
      <c r="W61" s="265">
        <v>0</v>
      </c>
      <c r="X61" s="265">
        <v>5.6692107357334378E-4</v>
      </c>
      <c r="Y61" s="265">
        <v>2.0171412347796531E-2</v>
      </c>
      <c r="Z61" s="265">
        <v>0</v>
      </c>
      <c r="AA61" s="265">
        <v>7.8582499876767335E-4</v>
      </c>
      <c r="AB61" s="265">
        <v>2.4024639550543461E-4</v>
      </c>
      <c r="AC61" s="265">
        <v>4.2015776302957848E-4</v>
      </c>
      <c r="AD61" s="265">
        <v>1.3810164929260232E-3</v>
      </c>
      <c r="AE61" s="265">
        <v>4.8716648974460867E-4</v>
      </c>
      <c r="AF61" s="265">
        <v>1.2533517380179262E-6</v>
      </c>
      <c r="AG61" s="265">
        <v>4.7559778659310037E-7</v>
      </c>
      <c r="AH61" s="265" t="e">
        <v>#DIV/0!</v>
      </c>
      <c r="AI61" s="265">
        <v>6.4347927995360632E-3</v>
      </c>
      <c r="AJ61" s="366">
        <v>5.3598982115618554E-4</v>
      </c>
    </row>
    <row r="62" spans="2:36" x14ac:dyDescent="0.25">
      <c r="B62" s="290">
        <v>1448</v>
      </c>
      <c r="C62" s="261" t="s">
        <v>1420</v>
      </c>
      <c r="D62" s="265">
        <v>0</v>
      </c>
      <c r="E62" s="265">
        <v>3.7923685470969485E-5</v>
      </c>
      <c r="F62" s="265">
        <v>0</v>
      </c>
      <c r="G62" s="265">
        <v>0</v>
      </c>
      <c r="H62" s="265">
        <v>8.6142034007483342E-6</v>
      </c>
      <c r="I62" s="265">
        <v>0</v>
      </c>
      <c r="J62" s="265">
        <v>0</v>
      </c>
      <c r="K62" s="265">
        <v>0</v>
      </c>
      <c r="L62" s="265">
        <v>0</v>
      </c>
      <c r="M62" s="265">
        <v>0</v>
      </c>
      <c r="N62" s="265">
        <v>0</v>
      </c>
      <c r="O62" s="265">
        <v>0</v>
      </c>
      <c r="P62" s="265">
        <v>0</v>
      </c>
      <c r="Q62" s="265">
        <v>0</v>
      </c>
      <c r="R62" s="265">
        <v>0</v>
      </c>
      <c r="S62" s="265">
        <v>0</v>
      </c>
      <c r="T62" s="265">
        <v>0</v>
      </c>
      <c r="U62" s="265">
        <v>0</v>
      </c>
      <c r="V62" s="265">
        <v>0</v>
      </c>
      <c r="W62" s="265">
        <v>0</v>
      </c>
      <c r="X62" s="265">
        <v>0</v>
      </c>
      <c r="Y62" s="265">
        <v>0</v>
      </c>
      <c r="Z62" s="265">
        <v>0</v>
      </c>
      <c r="AA62" s="265">
        <v>0</v>
      </c>
      <c r="AB62" s="265">
        <v>0</v>
      </c>
      <c r="AC62" s="265">
        <v>0</v>
      </c>
      <c r="AD62" s="265">
        <v>0</v>
      </c>
      <c r="AE62" s="265">
        <v>5.3533427673055043E-6</v>
      </c>
      <c r="AF62" s="265">
        <v>0</v>
      </c>
      <c r="AG62" s="265">
        <v>0</v>
      </c>
      <c r="AH62" s="265" t="e">
        <v>#DIV/0!</v>
      </c>
      <c r="AI62" s="265">
        <v>0</v>
      </c>
      <c r="AJ62" s="366">
        <v>6.5480538843155672E-6</v>
      </c>
    </row>
    <row r="63" spans="2:36" x14ac:dyDescent="0.25">
      <c r="B63" s="290">
        <v>1479</v>
      </c>
      <c r="C63" s="261" t="s">
        <v>699</v>
      </c>
      <c r="D63" s="265">
        <v>1.3579047290489089E-5</v>
      </c>
      <c r="E63" s="265">
        <v>4.5488118352485203E-3</v>
      </c>
      <c r="F63" s="265">
        <v>2.5792605019071966E-6</v>
      </c>
      <c r="G63" s="265">
        <v>4.0313458972987424E-6</v>
      </c>
      <c r="H63" s="265">
        <v>1.0376594929522157E-3</v>
      </c>
      <c r="I63" s="265">
        <v>0</v>
      </c>
      <c r="J63" s="265">
        <v>3.0082896695600894E-5</v>
      </c>
      <c r="K63" s="265">
        <v>0</v>
      </c>
      <c r="L63" s="265">
        <v>0</v>
      </c>
      <c r="M63" s="265">
        <v>0</v>
      </c>
      <c r="N63" s="265">
        <v>0</v>
      </c>
      <c r="O63" s="265">
        <v>0</v>
      </c>
      <c r="P63" s="265">
        <v>1.9811423870882323E-5</v>
      </c>
      <c r="Q63" s="265">
        <v>0</v>
      </c>
      <c r="R63" s="265">
        <v>7.9575680581192171E-6</v>
      </c>
      <c r="S63" s="265">
        <v>0</v>
      </c>
      <c r="T63" s="265">
        <v>0</v>
      </c>
      <c r="U63" s="265">
        <v>0</v>
      </c>
      <c r="V63" s="265">
        <v>0</v>
      </c>
      <c r="W63" s="265">
        <v>0</v>
      </c>
      <c r="X63" s="265">
        <v>0</v>
      </c>
      <c r="Y63" s="265">
        <v>0</v>
      </c>
      <c r="Z63" s="265">
        <v>0</v>
      </c>
      <c r="AA63" s="265">
        <v>0</v>
      </c>
      <c r="AB63" s="265">
        <v>0</v>
      </c>
      <c r="AC63" s="265">
        <v>0</v>
      </c>
      <c r="AD63" s="265">
        <v>0</v>
      </c>
      <c r="AE63" s="265">
        <v>6.4757601340702806E-4</v>
      </c>
      <c r="AF63" s="265">
        <v>0</v>
      </c>
      <c r="AG63" s="265">
        <v>0</v>
      </c>
      <c r="AH63" s="265" t="e">
        <v>#DIV/0!</v>
      </c>
      <c r="AI63" s="265">
        <v>0</v>
      </c>
      <c r="AJ63" s="366">
        <v>7.9209623113929255E-4</v>
      </c>
    </row>
    <row r="64" spans="2:36" x14ac:dyDescent="0.25">
      <c r="B64" s="290">
        <v>1480</v>
      </c>
      <c r="C64" s="261" t="s">
        <v>1474</v>
      </c>
      <c r="D64" s="265">
        <v>0</v>
      </c>
      <c r="E64" s="265">
        <v>0</v>
      </c>
      <c r="F64" s="265">
        <v>0</v>
      </c>
      <c r="G64" s="265">
        <v>0</v>
      </c>
      <c r="H64" s="265">
        <v>0</v>
      </c>
      <c r="I64" s="265">
        <v>0</v>
      </c>
      <c r="J64" s="265">
        <v>0</v>
      </c>
      <c r="K64" s="265">
        <v>0</v>
      </c>
      <c r="L64" s="265">
        <v>0</v>
      </c>
      <c r="M64" s="265">
        <v>0</v>
      </c>
      <c r="N64" s="265">
        <v>0</v>
      </c>
      <c r="O64" s="265">
        <v>0</v>
      </c>
      <c r="P64" s="265">
        <v>0</v>
      </c>
      <c r="Q64" s="265">
        <v>0</v>
      </c>
      <c r="R64" s="265">
        <v>0</v>
      </c>
      <c r="S64" s="265">
        <v>0</v>
      </c>
      <c r="T64" s="265">
        <v>0</v>
      </c>
      <c r="U64" s="265">
        <v>0</v>
      </c>
      <c r="V64" s="265">
        <v>0</v>
      </c>
      <c r="W64" s="265">
        <v>0</v>
      </c>
      <c r="X64" s="265">
        <v>0</v>
      </c>
      <c r="Y64" s="265">
        <v>0</v>
      </c>
      <c r="Z64" s="265">
        <v>0</v>
      </c>
      <c r="AA64" s="265">
        <v>0</v>
      </c>
      <c r="AB64" s="265">
        <v>0</v>
      </c>
      <c r="AC64" s="265">
        <v>0</v>
      </c>
      <c r="AD64" s="265">
        <v>0</v>
      </c>
      <c r="AE64" s="265">
        <v>0</v>
      </c>
      <c r="AF64" s="265">
        <v>0</v>
      </c>
      <c r="AG64" s="265">
        <v>0</v>
      </c>
      <c r="AH64" s="265" t="e">
        <v>#DIV/0!</v>
      </c>
      <c r="AI64" s="265">
        <v>0</v>
      </c>
      <c r="AJ64" s="366">
        <v>0</v>
      </c>
    </row>
    <row r="65" spans="2:36" x14ac:dyDescent="0.25">
      <c r="B65" s="290">
        <v>1481</v>
      </c>
      <c r="C65" s="261" t="s">
        <v>1475</v>
      </c>
      <c r="D65" s="265">
        <v>0</v>
      </c>
      <c r="E65" s="265">
        <v>0</v>
      </c>
      <c r="F65" s="265">
        <v>0</v>
      </c>
      <c r="G65" s="265">
        <v>0</v>
      </c>
      <c r="H65" s="265">
        <v>0</v>
      </c>
      <c r="I65" s="265">
        <v>0</v>
      </c>
      <c r="J65" s="265">
        <v>0</v>
      </c>
      <c r="K65" s="265">
        <v>0</v>
      </c>
      <c r="L65" s="265">
        <v>0</v>
      </c>
      <c r="M65" s="265">
        <v>0</v>
      </c>
      <c r="N65" s="265">
        <v>0</v>
      </c>
      <c r="O65" s="265">
        <v>0</v>
      </c>
      <c r="P65" s="265">
        <v>0</v>
      </c>
      <c r="Q65" s="265">
        <v>0</v>
      </c>
      <c r="R65" s="265">
        <v>0</v>
      </c>
      <c r="S65" s="265">
        <v>0</v>
      </c>
      <c r="T65" s="265">
        <v>0</v>
      </c>
      <c r="U65" s="265">
        <v>0</v>
      </c>
      <c r="V65" s="265">
        <v>0</v>
      </c>
      <c r="W65" s="265">
        <v>0</v>
      </c>
      <c r="X65" s="265">
        <v>0</v>
      </c>
      <c r="Y65" s="265">
        <v>0</v>
      </c>
      <c r="Z65" s="265">
        <v>0</v>
      </c>
      <c r="AA65" s="265">
        <v>0</v>
      </c>
      <c r="AB65" s="265">
        <v>0</v>
      </c>
      <c r="AC65" s="265">
        <v>0</v>
      </c>
      <c r="AD65" s="265">
        <v>0</v>
      </c>
      <c r="AE65" s="265">
        <v>0</v>
      </c>
      <c r="AF65" s="265">
        <v>0</v>
      </c>
      <c r="AG65" s="265">
        <v>0</v>
      </c>
      <c r="AH65" s="265" t="e">
        <v>#DIV/0!</v>
      </c>
      <c r="AI65" s="265">
        <v>0</v>
      </c>
      <c r="AJ65" s="366">
        <v>0</v>
      </c>
    </row>
    <row r="66" spans="2:36" x14ac:dyDescent="0.25">
      <c r="B66" s="290">
        <v>1482</v>
      </c>
      <c r="C66" s="261" t="s">
        <v>1478</v>
      </c>
      <c r="D66" s="265">
        <v>0</v>
      </c>
      <c r="E66" s="265">
        <v>0</v>
      </c>
      <c r="F66" s="265">
        <v>0</v>
      </c>
      <c r="G66" s="265">
        <v>0</v>
      </c>
      <c r="H66" s="265">
        <v>0</v>
      </c>
      <c r="I66" s="265">
        <v>0</v>
      </c>
      <c r="J66" s="265">
        <v>0</v>
      </c>
      <c r="K66" s="265">
        <v>0</v>
      </c>
      <c r="L66" s="265">
        <v>0</v>
      </c>
      <c r="M66" s="265">
        <v>0</v>
      </c>
      <c r="N66" s="265">
        <v>0</v>
      </c>
      <c r="O66" s="265">
        <v>0</v>
      </c>
      <c r="P66" s="265">
        <v>0</v>
      </c>
      <c r="Q66" s="265">
        <v>0</v>
      </c>
      <c r="R66" s="265">
        <v>0</v>
      </c>
      <c r="S66" s="265">
        <v>0</v>
      </c>
      <c r="T66" s="265">
        <v>0</v>
      </c>
      <c r="U66" s="265">
        <v>0</v>
      </c>
      <c r="V66" s="265">
        <v>0</v>
      </c>
      <c r="W66" s="265">
        <v>0</v>
      </c>
      <c r="X66" s="265">
        <v>0</v>
      </c>
      <c r="Y66" s="265">
        <v>0</v>
      </c>
      <c r="Z66" s="265">
        <v>0</v>
      </c>
      <c r="AA66" s="265">
        <v>0</v>
      </c>
      <c r="AB66" s="265">
        <v>0</v>
      </c>
      <c r="AC66" s="265">
        <v>0</v>
      </c>
      <c r="AD66" s="265">
        <v>0</v>
      </c>
      <c r="AE66" s="265">
        <v>0</v>
      </c>
      <c r="AF66" s="265">
        <v>0</v>
      </c>
      <c r="AG66" s="265">
        <v>0</v>
      </c>
      <c r="AH66" s="265" t="e">
        <v>#DIV/0!</v>
      </c>
      <c r="AI66" s="265">
        <v>0</v>
      </c>
      <c r="AJ66" s="366">
        <v>0</v>
      </c>
    </row>
    <row r="67" spans="2:36" x14ac:dyDescent="0.25">
      <c r="B67" s="290">
        <v>1483</v>
      </c>
      <c r="C67" s="261" t="s">
        <v>1479</v>
      </c>
      <c r="D67" s="265">
        <v>0</v>
      </c>
      <c r="E67" s="265">
        <v>0</v>
      </c>
      <c r="F67" s="265">
        <v>0</v>
      </c>
      <c r="G67" s="265">
        <v>0</v>
      </c>
      <c r="H67" s="265">
        <v>0</v>
      </c>
      <c r="I67" s="265">
        <v>0</v>
      </c>
      <c r="J67" s="265">
        <v>0</v>
      </c>
      <c r="K67" s="265">
        <v>0</v>
      </c>
      <c r="L67" s="265">
        <v>0</v>
      </c>
      <c r="M67" s="265">
        <v>0</v>
      </c>
      <c r="N67" s="265">
        <v>0</v>
      </c>
      <c r="O67" s="265">
        <v>0</v>
      </c>
      <c r="P67" s="265">
        <v>0</v>
      </c>
      <c r="Q67" s="265">
        <v>0</v>
      </c>
      <c r="R67" s="265">
        <v>0</v>
      </c>
      <c r="S67" s="265">
        <v>0</v>
      </c>
      <c r="T67" s="265">
        <v>0</v>
      </c>
      <c r="U67" s="265">
        <v>0</v>
      </c>
      <c r="V67" s="265">
        <v>0</v>
      </c>
      <c r="W67" s="265">
        <v>0</v>
      </c>
      <c r="X67" s="265">
        <v>0</v>
      </c>
      <c r="Y67" s="265">
        <v>0</v>
      </c>
      <c r="Z67" s="265">
        <v>0</v>
      </c>
      <c r="AA67" s="265">
        <v>0</v>
      </c>
      <c r="AB67" s="265">
        <v>0</v>
      </c>
      <c r="AC67" s="265">
        <v>0</v>
      </c>
      <c r="AD67" s="265">
        <v>0</v>
      </c>
      <c r="AE67" s="265">
        <v>0</v>
      </c>
      <c r="AF67" s="265">
        <v>0</v>
      </c>
      <c r="AG67" s="265">
        <v>0</v>
      </c>
      <c r="AH67" s="265" t="e">
        <v>#DIV/0!</v>
      </c>
      <c r="AI67" s="265">
        <v>0</v>
      </c>
      <c r="AJ67" s="366">
        <v>0</v>
      </c>
    </row>
    <row r="68" spans="2:36" x14ac:dyDescent="0.25">
      <c r="B68" s="290">
        <v>1484</v>
      </c>
      <c r="C68" s="261" t="s">
        <v>1480</v>
      </c>
      <c r="D68" s="265">
        <v>0</v>
      </c>
      <c r="E68" s="265">
        <v>0</v>
      </c>
      <c r="F68" s="265">
        <v>0</v>
      </c>
      <c r="G68" s="265">
        <v>0</v>
      </c>
      <c r="H68" s="265">
        <v>0</v>
      </c>
      <c r="I68" s="265">
        <v>0</v>
      </c>
      <c r="J68" s="265">
        <v>0</v>
      </c>
      <c r="K68" s="265">
        <v>0</v>
      </c>
      <c r="L68" s="265">
        <v>0</v>
      </c>
      <c r="M68" s="265">
        <v>0</v>
      </c>
      <c r="N68" s="265">
        <v>0</v>
      </c>
      <c r="O68" s="265">
        <v>0</v>
      </c>
      <c r="P68" s="265">
        <v>0</v>
      </c>
      <c r="Q68" s="265">
        <v>0</v>
      </c>
      <c r="R68" s="265">
        <v>0</v>
      </c>
      <c r="S68" s="265">
        <v>0</v>
      </c>
      <c r="T68" s="265">
        <v>0</v>
      </c>
      <c r="U68" s="265">
        <v>0</v>
      </c>
      <c r="V68" s="265">
        <v>0</v>
      </c>
      <c r="W68" s="265">
        <v>0</v>
      </c>
      <c r="X68" s="265">
        <v>0</v>
      </c>
      <c r="Y68" s="265">
        <v>0</v>
      </c>
      <c r="Z68" s="265">
        <v>0</v>
      </c>
      <c r="AA68" s="265">
        <v>0</v>
      </c>
      <c r="AB68" s="265">
        <v>0</v>
      </c>
      <c r="AC68" s="265">
        <v>0</v>
      </c>
      <c r="AD68" s="265">
        <v>0</v>
      </c>
      <c r="AE68" s="265">
        <v>0</v>
      </c>
      <c r="AF68" s="265">
        <v>0</v>
      </c>
      <c r="AG68" s="265">
        <v>0</v>
      </c>
      <c r="AH68" s="265" t="e">
        <v>#DIV/0!</v>
      </c>
      <c r="AI68" s="265">
        <v>0</v>
      </c>
      <c r="AJ68" s="366">
        <v>0</v>
      </c>
    </row>
    <row r="69" spans="2:36" x14ac:dyDescent="0.25">
      <c r="B69" s="462">
        <v>149205</v>
      </c>
      <c r="C69" s="261" t="s">
        <v>1504</v>
      </c>
      <c r="D69" s="265">
        <v>0</v>
      </c>
      <c r="E69" s="265">
        <v>3.120980984908308E-4</v>
      </c>
      <c r="F69" s="265">
        <v>3.0582230530394913E-3</v>
      </c>
      <c r="G69" s="265">
        <v>1.2977871243804128E-4</v>
      </c>
      <c r="H69" s="265">
        <v>1.2856856979984045E-3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2.5686704211303683E-4</v>
      </c>
      <c r="P69" s="265">
        <v>2.559146530737357E-4</v>
      </c>
      <c r="Q69" s="265">
        <v>0</v>
      </c>
      <c r="R69" s="265">
        <v>2.2258363207090054E-5</v>
      </c>
      <c r="S69" s="265">
        <v>6.6901084546791307E-4</v>
      </c>
      <c r="T69" s="265">
        <v>0</v>
      </c>
      <c r="U69" s="265">
        <v>0</v>
      </c>
      <c r="V69" s="265">
        <v>2.975178260968324E-3</v>
      </c>
      <c r="W69" s="265">
        <v>0</v>
      </c>
      <c r="X69" s="265">
        <v>0</v>
      </c>
      <c r="Y69" s="265">
        <v>0</v>
      </c>
      <c r="Z69" s="265">
        <v>0</v>
      </c>
      <c r="AA69" s="265">
        <v>0</v>
      </c>
      <c r="AB69" s="265">
        <v>3.3762911692009531E-5</v>
      </c>
      <c r="AC69" s="265">
        <v>0</v>
      </c>
      <c r="AD69" s="265">
        <v>3.330181386857522E-4</v>
      </c>
      <c r="AE69" s="265">
        <v>8.1895498754684648E-4</v>
      </c>
      <c r="AF69" s="265">
        <v>0</v>
      </c>
      <c r="AG69" s="265">
        <v>3.2463061581972077E-5</v>
      </c>
      <c r="AH69" s="265" t="e">
        <v>#DIV/0!</v>
      </c>
      <c r="AI69" s="265">
        <v>0</v>
      </c>
      <c r="AJ69" s="366">
        <v>9.983016394648173E-4</v>
      </c>
    </row>
    <row r="70" spans="2:36" x14ac:dyDescent="0.25">
      <c r="B70" s="290">
        <v>149220</v>
      </c>
      <c r="C70" s="261" t="s">
        <v>1505</v>
      </c>
      <c r="D70" s="265">
        <v>7.7647442108648716E-4</v>
      </c>
      <c r="E70" s="265">
        <v>4.7409876053968944E-5</v>
      </c>
      <c r="F70" s="265">
        <v>1.2337839852789509E-4</v>
      </c>
      <c r="G70" s="265">
        <v>3.3855935497298514E-4</v>
      </c>
      <c r="H70" s="265">
        <v>2.7424882470732223E-4</v>
      </c>
      <c r="I70" s="265">
        <v>0</v>
      </c>
      <c r="J70" s="265">
        <v>2.7307788310876684E-5</v>
      </c>
      <c r="K70" s="265">
        <v>0</v>
      </c>
      <c r="L70" s="265">
        <v>1.4271557421224438E-3</v>
      </c>
      <c r="M70" s="265">
        <v>3.5502786645524252E-4</v>
      </c>
      <c r="N70" s="265">
        <v>1.5756579720623776E-5</v>
      </c>
      <c r="O70" s="265">
        <v>9.479941590594766E-4</v>
      </c>
      <c r="P70" s="265">
        <v>6.3659794008511482E-5</v>
      </c>
      <c r="Q70" s="265">
        <v>5.5457989495827679E-4</v>
      </c>
      <c r="R70" s="265">
        <v>3.6751791550082845E-4</v>
      </c>
      <c r="S70" s="265">
        <v>0</v>
      </c>
      <c r="T70" s="265">
        <v>1.885262218656773E-3</v>
      </c>
      <c r="U70" s="265">
        <v>0</v>
      </c>
      <c r="V70" s="265">
        <v>1.6872949386445332E-2</v>
      </c>
      <c r="W70" s="265">
        <v>0</v>
      </c>
      <c r="X70" s="265">
        <v>4.8754285677924756E-3</v>
      </c>
      <c r="Y70" s="265">
        <v>2.2229978911965714E-3</v>
      </c>
      <c r="Z70" s="265">
        <v>1.1921090695183459E-3</v>
      </c>
      <c r="AA70" s="265">
        <v>0</v>
      </c>
      <c r="AB70" s="265">
        <v>4.0486364585619371E-3</v>
      </c>
      <c r="AC70" s="265">
        <v>0</v>
      </c>
      <c r="AD70" s="265">
        <v>1.4188395936870809E-3</v>
      </c>
      <c r="AE70" s="265">
        <v>3.485721062607482E-4</v>
      </c>
      <c r="AF70" s="265">
        <v>1.4486744184388141E-5</v>
      </c>
      <c r="AG70" s="265">
        <v>1.331372365907055E-3</v>
      </c>
      <c r="AH70" s="265" t="e">
        <v>#DIV/0!</v>
      </c>
      <c r="AI70" s="265">
        <v>6.6271388953031691E-4</v>
      </c>
      <c r="AJ70" s="366">
        <v>2.783645955692336E-4</v>
      </c>
    </row>
    <row r="71" spans="2:36" x14ac:dyDescent="0.25">
      <c r="B71" s="290">
        <v>149230</v>
      </c>
      <c r="C71" s="261" t="s">
        <v>1506</v>
      </c>
      <c r="D71" s="265">
        <v>0</v>
      </c>
      <c r="E71" s="265">
        <v>1.1999791360787441E-4</v>
      </c>
      <c r="F71" s="265">
        <v>1.0908215906435128E-5</v>
      </c>
      <c r="G71" s="265">
        <v>4.1488392887771326E-6</v>
      </c>
      <c r="H71" s="265">
        <v>3.2283673022456819E-5</v>
      </c>
      <c r="I71" s="265">
        <v>0</v>
      </c>
      <c r="J71" s="265">
        <v>2.0895761893157876E-5</v>
      </c>
      <c r="K71" s="265">
        <v>0</v>
      </c>
      <c r="L71" s="265">
        <v>0</v>
      </c>
      <c r="M71" s="265">
        <v>0</v>
      </c>
      <c r="N71" s="265">
        <v>0</v>
      </c>
      <c r="O71" s="265">
        <v>1.4262750003721773E-4</v>
      </c>
      <c r="P71" s="265">
        <v>0</v>
      </c>
      <c r="Q71" s="265">
        <v>0</v>
      </c>
      <c r="R71" s="265">
        <v>9.8634780326503667E-6</v>
      </c>
      <c r="S71" s="265">
        <v>3.2226917198642624E-5</v>
      </c>
      <c r="T71" s="265">
        <v>0</v>
      </c>
      <c r="U71" s="265">
        <v>0</v>
      </c>
      <c r="V71" s="265">
        <v>0</v>
      </c>
      <c r="W71" s="265">
        <v>0</v>
      </c>
      <c r="X71" s="265">
        <v>0</v>
      </c>
      <c r="Y71" s="265">
        <v>0</v>
      </c>
      <c r="Z71" s="265">
        <v>0</v>
      </c>
      <c r="AA71" s="265">
        <v>0</v>
      </c>
      <c r="AB71" s="265">
        <v>4.0417370828614547E-4</v>
      </c>
      <c r="AC71" s="265">
        <v>0</v>
      </c>
      <c r="AD71" s="265">
        <v>6.9047872291906246E-5</v>
      </c>
      <c r="AE71" s="265">
        <v>2.5993085861946828E-5</v>
      </c>
      <c r="AF71" s="265">
        <v>0</v>
      </c>
      <c r="AG71" s="265">
        <v>0</v>
      </c>
      <c r="AH71" s="265" t="e">
        <v>#DIV/0!</v>
      </c>
      <c r="AI71" s="265">
        <v>0</v>
      </c>
      <c r="AJ71" s="366">
        <v>3.1793990080956041E-5</v>
      </c>
    </row>
    <row r="72" spans="2:36" x14ac:dyDescent="0.25">
      <c r="B72" s="290">
        <v>149235</v>
      </c>
      <c r="C72" s="261" t="s">
        <v>1507</v>
      </c>
      <c r="D72" s="265">
        <v>0</v>
      </c>
      <c r="E72" s="265">
        <v>0</v>
      </c>
      <c r="F72" s="265">
        <v>0</v>
      </c>
      <c r="G72" s="265">
        <v>0</v>
      </c>
      <c r="H72" s="265">
        <v>0</v>
      </c>
      <c r="I72" s="265">
        <v>0</v>
      </c>
      <c r="J72" s="265">
        <v>0</v>
      </c>
      <c r="K72" s="265">
        <v>0</v>
      </c>
      <c r="L72" s="265">
        <v>0</v>
      </c>
      <c r="M72" s="265">
        <v>0</v>
      </c>
      <c r="N72" s="265">
        <v>0</v>
      </c>
      <c r="O72" s="265">
        <v>0</v>
      </c>
      <c r="P72" s="265">
        <v>0</v>
      </c>
      <c r="Q72" s="265">
        <v>0</v>
      </c>
      <c r="R72" s="265">
        <v>0</v>
      </c>
      <c r="S72" s="265">
        <v>0</v>
      </c>
      <c r="T72" s="265">
        <v>0</v>
      </c>
      <c r="U72" s="265">
        <v>0</v>
      </c>
      <c r="V72" s="265">
        <v>0</v>
      </c>
      <c r="W72" s="265">
        <v>0</v>
      </c>
      <c r="X72" s="265">
        <v>0</v>
      </c>
      <c r="Y72" s="265">
        <v>0</v>
      </c>
      <c r="Z72" s="265">
        <v>0</v>
      </c>
      <c r="AA72" s="265">
        <v>0</v>
      </c>
      <c r="AB72" s="265">
        <v>0</v>
      </c>
      <c r="AC72" s="265">
        <v>0</v>
      </c>
      <c r="AD72" s="265">
        <v>0</v>
      </c>
      <c r="AE72" s="265">
        <v>0</v>
      </c>
      <c r="AF72" s="265">
        <v>0</v>
      </c>
      <c r="AG72" s="265">
        <v>0</v>
      </c>
      <c r="AH72" s="265" t="e">
        <v>#DIV/0!</v>
      </c>
      <c r="AI72" s="265">
        <v>0</v>
      </c>
      <c r="AJ72" s="366">
        <v>0</v>
      </c>
    </row>
    <row r="73" spans="2:36" x14ac:dyDescent="0.25">
      <c r="B73" s="290">
        <v>149240</v>
      </c>
      <c r="C73" s="261" t="s">
        <v>1508</v>
      </c>
      <c r="D73" s="265">
        <v>1.0356295285548508E-4</v>
      </c>
      <c r="E73" s="265">
        <v>3.2987018045270086E-5</v>
      </c>
      <c r="F73" s="265">
        <v>1.9918748375059172E-4</v>
      </c>
      <c r="G73" s="265">
        <v>1.4525499397159684E-5</v>
      </c>
      <c r="H73" s="265">
        <v>1.0799606407887036E-4</v>
      </c>
      <c r="I73" s="265">
        <v>0</v>
      </c>
      <c r="J73" s="265">
        <v>0</v>
      </c>
      <c r="K73" s="265">
        <v>0</v>
      </c>
      <c r="L73" s="265">
        <v>0</v>
      </c>
      <c r="M73" s="265">
        <v>0</v>
      </c>
      <c r="N73" s="265">
        <v>0</v>
      </c>
      <c r="O73" s="265">
        <v>6.0434293330815722E-4</v>
      </c>
      <c r="P73" s="265">
        <v>2.8040623108355738E-5</v>
      </c>
      <c r="Q73" s="265">
        <v>1.1426803559859309E-3</v>
      </c>
      <c r="R73" s="265">
        <v>8.7123887933039906E-5</v>
      </c>
      <c r="S73" s="265">
        <v>8.6129324744293415E-5</v>
      </c>
      <c r="T73" s="265">
        <v>0</v>
      </c>
      <c r="U73" s="265">
        <v>0</v>
      </c>
      <c r="V73" s="265">
        <v>1.0390444075962652E-3</v>
      </c>
      <c r="W73" s="265">
        <v>1.1647874679362848E-3</v>
      </c>
      <c r="X73" s="265">
        <v>0</v>
      </c>
      <c r="Y73" s="265">
        <v>2.5839817827741588E-2</v>
      </c>
      <c r="Z73" s="265">
        <v>0</v>
      </c>
      <c r="AA73" s="265">
        <v>1.4207384033094346E-3</v>
      </c>
      <c r="AB73" s="265">
        <v>1.4700255546074275E-2</v>
      </c>
      <c r="AC73" s="265">
        <v>0</v>
      </c>
      <c r="AD73" s="265">
        <v>3.9046448038608374E-3</v>
      </c>
      <c r="AE73" s="265">
        <v>2.4177127036197136E-4</v>
      </c>
      <c r="AF73" s="265">
        <v>0</v>
      </c>
      <c r="AG73" s="265">
        <v>1.1337324903423786E-5</v>
      </c>
      <c r="AH73" s="265" t="e">
        <v>#DIV/0!</v>
      </c>
      <c r="AI73" s="265">
        <v>8.1945804112608916E-3</v>
      </c>
      <c r="AJ73" s="366">
        <v>2.1849105969043954E-4</v>
      </c>
    </row>
    <row r="74" spans="2:36" x14ac:dyDescent="0.25">
      <c r="B74" s="290">
        <v>149245</v>
      </c>
      <c r="C74" s="261" t="s">
        <v>1509</v>
      </c>
      <c r="D74" s="265">
        <v>0</v>
      </c>
      <c r="E74" s="265">
        <v>0</v>
      </c>
      <c r="F74" s="265">
        <v>0</v>
      </c>
      <c r="G74" s="265">
        <v>0</v>
      </c>
      <c r="H74" s="265">
        <v>0</v>
      </c>
      <c r="I74" s="265">
        <v>0</v>
      </c>
      <c r="J74" s="265">
        <v>0</v>
      </c>
      <c r="K74" s="265">
        <v>0</v>
      </c>
      <c r="L74" s="265">
        <v>0</v>
      </c>
      <c r="M74" s="265">
        <v>0</v>
      </c>
      <c r="N74" s="265">
        <v>0</v>
      </c>
      <c r="O74" s="265">
        <v>0</v>
      </c>
      <c r="P74" s="265">
        <v>0</v>
      </c>
      <c r="Q74" s="265">
        <v>0</v>
      </c>
      <c r="R74" s="265">
        <v>0</v>
      </c>
      <c r="S74" s="265">
        <v>0</v>
      </c>
      <c r="T74" s="265">
        <v>0</v>
      </c>
      <c r="U74" s="265">
        <v>0</v>
      </c>
      <c r="V74" s="265">
        <v>0</v>
      </c>
      <c r="W74" s="265">
        <v>0</v>
      </c>
      <c r="X74" s="265">
        <v>0</v>
      </c>
      <c r="Y74" s="265">
        <v>0</v>
      </c>
      <c r="Z74" s="265">
        <v>0</v>
      </c>
      <c r="AA74" s="265">
        <v>0</v>
      </c>
      <c r="AB74" s="265">
        <v>0</v>
      </c>
      <c r="AC74" s="265">
        <v>0</v>
      </c>
      <c r="AD74" s="265">
        <v>0</v>
      </c>
      <c r="AE74" s="265">
        <v>0</v>
      </c>
      <c r="AF74" s="265">
        <v>0</v>
      </c>
      <c r="AG74" s="265">
        <v>0</v>
      </c>
      <c r="AH74" s="265" t="e">
        <v>#DIV/0!</v>
      </c>
      <c r="AI74" s="265">
        <v>0</v>
      </c>
      <c r="AJ74" s="366">
        <v>0</v>
      </c>
    </row>
    <row r="75" spans="2:36" x14ac:dyDescent="0.25">
      <c r="B75" s="290">
        <v>149250</v>
      </c>
      <c r="C75" s="261" t="s">
        <v>1510</v>
      </c>
      <c r="D75" s="265">
        <v>0</v>
      </c>
      <c r="E75" s="265">
        <v>0</v>
      </c>
      <c r="F75" s="265">
        <v>0</v>
      </c>
      <c r="G75" s="265">
        <v>0</v>
      </c>
      <c r="H75" s="265">
        <v>0</v>
      </c>
      <c r="I75" s="265">
        <v>0</v>
      </c>
      <c r="J75" s="265">
        <v>0</v>
      </c>
      <c r="K75" s="265">
        <v>0</v>
      </c>
      <c r="L75" s="265">
        <v>0</v>
      </c>
      <c r="M75" s="265">
        <v>0</v>
      </c>
      <c r="N75" s="265">
        <v>0</v>
      </c>
      <c r="O75" s="265">
        <v>0</v>
      </c>
      <c r="P75" s="265">
        <v>0</v>
      </c>
      <c r="Q75" s="265">
        <v>0</v>
      </c>
      <c r="R75" s="265">
        <v>0</v>
      </c>
      <c r="S75" s="265">
        <v>0</v>
      </c>
      <c r="T75" s="265">
        <v>0</v>
      </c>
      <c r="U75" s="265">
        <v>0</v>
      </c>
      <c r="V75" s="265">
        <v>0</v>
      </c>
      <c r="W75" s="265">
        <v>0</v>
      </c>
      <c r="X75" s="265">
        <v>0</v>
      </c>
      <c r="Y75" s="265">
        <v>0</v>
      </c>
      <c r="Z75" s="265">
        <v>0</v>
      </c>
      <c r="AA75" s="265">
        <v>0</v>
      </c>
      <c r="AB75" s="265">
        <v>0</v>
      </c>
      <c r="AC75" s="265">
        <v>0</v>
      </c>
      <c r="AD75" s="265">
        <v>0</v>
      </c>
      <c r="AE75" s="265">
        <v>0</v>
      </c>
      <c r="AF75" s="265">
        <v>0</v>
      </c>
      <c r="AG75" s="265">
        <v>0</v>
      </c>
      <c r="AH75" s="265" t="e">
        <v>#DIV/0!</v>
      </c>
      <c r="AI75" s="265">
        <v>0</v>
      </c>
      <c r="AJ75" s="366">
        <v>0</v>
      </c>
    </row>
    <row r="76" spans="2:36" x14ac:dyDescent="0.25">
      <c r="B76" s="290">
        <v>149505</v>
      </c>
      <c r="C76" s="261" t="s">
        <v>1504</v>
      </c>
      <c r="D76" s="265">
        <v>0</v>
      </c>
      <c r="E76" s="265">
        <v>1.0775674238038586E-4</v>
      </c>
      <c r="F76" s="265">
        <v>6.6375356797142391E-4</v>
      </c>
      <c r="G76" s="265">
        <v>2.0800562793975988E-4</v>
      </c>
      <c r="H76" s="265">
        <v>3.2197876028706941E-4</v>
      </c>
      <c r="I76" s="265">
        <v>1.7800966975586817E-4</v>
      </c>
      <c r="J76" s="265">
        <v>0</v>
      </c>
      <c r="K76" s="265">
        <v>0</v>
      </c>
      <c r="L76" s="265">
        <v>0</v>
      </c>
      <c r="M76" s="265">
        <v>0</v>
      </c>
      <c r="N76" s="265">
        <v>7.2731673700909274E-7</v>
      </c>
      <c r="O76" s="265">
        <v>1.7530759849964234E-3</v>
      </c>
      <c r="P76" s="265">
        <v>0</v>
      </c>
      <c r="Q76" s="265">
        <v>0</v>
      </c>
      <c r="R76" s="265">
        <v>8.2978317972637807E-5</v>
      </c>
      <c r="S76" s="265">
        <v>0</v>
      </c>
      <c r="T76" s="265">
        <v>1.056881586551989E-4</v>
      </c>
      <c r="U76" s="265">
        <v>0</v>
      </c>
      <c r="V76" s="265">
        <v>0</v>
      </c>
      <c r="W76" s="265">
        <v>0</v>
      </c>
      <c r="X76" s="265">
        <v>0</v>
      </c>
      <c r="Y76" s="265">
        <v>0</v>
      </c>
      <c r="Z76" s="265">
        <v>0</v>
      </c>
      <c r="AA76" s="265">
        <v>0</v>
      </c>
      <c r="AB76" s="265">
        <v>0</v>
      </c>
      <c r="AC76" s="265">
        <v>0</v>
      </c>
      <c r="AD76" s="265">
        <v>1.1430127495860736E-5</v>
      </c>
      <c r="AE76" s="265">
        <v>2.2885111655865771E-4</v>
      </c>
      <c r="AF76" s="265">
        <v>6.687016914136182E-7</v>
      </c>
      <c r="AG76" s="265">
        <v>0</v>
      </c>
      <c r="AH76" s="265" t="e">
        <v>#DIV/0!</v>
      </c>
      <c r="AI76" s="265">
        <v>0</v>
      </c>
      <c r="AJ76" s="366">
        <v>2.7985148664688193E-4</v>
      </c>
    </row>
    <row r="77" spans="2:36" x14ac:dyDescent="0.25">
      <c r="B77" s="290">
        <v>149520</v>
      </c>
      <c r="C77" s="261" t="s">
        <v>1505</v>
      </c>
      <c r="D77" s="265">
        <v>5.8691593804995908E-5</v>
      </c>
      <c r="E77" s="265">
        <v>8.5789389765174347E-5</v>
      </c>
      <c r="F77" s="265">
        <v>9.7538559514105607E-4</v>
      </c>
      <c r="G77" s="265">
        <v>3.3184510592039881E-3</v>
      </c>
      <c r="H77" s="265">
        <v>1.0351261633891416E-3</v>
      </c>
      <c r="I77" s="265">
        <v>7.3571706836595457E-5</v>
      </c>
      <c r="J77" s="265">
        <v>2.9577325734434761E-5</v>
      </c>
      <c r="K77" s="265">
        <v>0</v>
      </c>
      <c r="L77" s="265">
        <v>4.8247380178355809E-4</v>
      </c>
      <c r="M77" s="265">
        <v>8.7341820727763716E-4</v>
      </c>
      <c r="N77" s="265">
        <v>1.2249183118928915E-4</v>
      </c>
      <c r="O77" s="265">
        <v>1.099501746217541E-3</v>
      </c>
      <c r="P77" s="265">
        <v>1.2904776172156544E-5</v>
      </c>
      <c r="Q77" s="265">
        <v>5.0432028600501356E-4</v>
      </c>
      <c r="R77" s="265">
        <v>2.5732712998628802E-4</v>
      </c>
      <c r="S77" s="265">
        <v>0</v>
      </c>
      <c r="T77" s="265">
        <v>1.1109653358452201E-3</v>
      </c>
      <c r="U77" s="265">
        <v>0</v>
      </c>
      <c r="V77" s="265">
        <v>1.8955262836303306E-3</v>
      </c>
      <c r="W77" s="265">
        <v>0</v>
      </c>
      <c r="X77" s="265">
        <v>1.1263729068595017E-2</v>
      </c>
      <c r="Y77" s="265">
        <v>4.32858383335386E-4</v>
      </c>
      <c r="Z77" s="265">
        <v>2.5108263147239846E-3</v>
      </c>
      <c r="AA77" s="265">
        <v>0</v>
      </c>
      <c r="AB77" s="265">
        <v>0</v>
      </c>
      <c r="AC77" s="265">
        <v>0</v>
      </c>
      <c r="AD77" s="265">
        <v>3.8174990035339543E-4</v>
      </c>
      <c r="AE77" s="265">
        <v>7.4531209009202025E-4</v>
      </c>
      <c r="AF77" s="265">
        <v>1.1262011518869394E-4</v>
      </c>
      <c r="AG77" s="265">
        <v>5.9427352479856743E-4</v>
      </c>
      <c r="AH77" s="265" t="e">
        <v>#DIV/0!</v>
      </c>
      <c r="AI77" s="265">
        <v>1.2904252584854681E-4</v>
      </c>
      <c r="AJ77" s="366">
        <v>8.3560999474826029E-4</v>
      </c>
    </row>
    <row r="78" spans="2:36" x14ac:dyDescent="0.25">
      <c r="B78" s="290">
        <v>149530</v>
      </c>
      <c r="C78" s="261" t="s">
        <v>1506</v>
      </c>
      <c r="D78" s="265">
        <v>0</v>
      </c>
      <c r="E78" s="265">
        <v>6.1661411013246839E-5</v>
      </c>
      <c r="F78" s="265">
        <v>2.149262605850927E-4</v>
      </c>
      <c r="G78" s="265">
        <v>0</v>
      </c>
      <c r="H78" s="265">
        <v>9.7663149220027343E-5</v>
      </c>
      <c r="I78" s="265">
        <v>0</v>
      </c>
      <c r="J78" s="265">
        <v>0</v>
      </c>
      <c r="K78" s="265">
        <v>0</v>
      </c>
      <c r="L78" s="265">
        <v>0</v>
      </c>
      <c r="M78" s="265">
        <v>0</v>
      </c>
      <c r="N78" s="265">
        <v>0</v>
      </c>
      <c r="O78" s="265">
        <v>5.2332676859039865E-5</v>
      </c>
      <c r="P78" s="265">
        <v>0</v>
      </c>
      <c r="Q78" s="265">
        <v>0</v>
      </c>
      <c r="R78" s="265">
        <v>1.8509099296157454E-6</v>
      </c>
      <c r="S78" s="265">
        <v>0</v>
      </c>
      <c r="T78" s="265">
        <v>0</v>
      </c>
      <c r="U78" s="265">
        <v>0</v>
      </c>
      <c r="V78" s="265">
        <v>0</v>
      </c>
      <c r="W78" s="265">
        <v>0</v>
      </c>
      <c r="X78" s="265">
        <v>0</v>
      </c>
      <c r="Y78" s="265">
        <v>0</v>
      </c>
      <c r="Z78" s="265">
        <v>0</v>
      </c>
      <c r="AA78" s="265">
        <v>0</v>
      </c>
      <c r="AB78" s="265">
        <v>0</v>
      </c>
      <c r="AC78" s="265">
        <v>0</v>
      </c>
      <c r="AD78" s="265">
        <v>0</v>
      </c>
      <c r="AE78" s="265">
        <v>6.132524721326898E-5</v>
      </c>
      <c r="AF78" s="265">
        <v>0</v>
      </c>
      <c r="AG78" s="265">
        <v>0</v>
      </c>
      <c r="AH78" s="265" t="e">
        <v>#DIV/0!</v>
      </c>
      <c r="AI78" s="265">
        <v>0</v>
      </c>
      <c r="AJ78" s="366">
        <v>7.501126691791788E-5</v>
      </c>
    </row>
    <row r="79" spans="2:36" x14ac:dyDescent="0.25">
      <c r="B79" s="290">
        <v>149535</v>
      </c>
      <c r="C79" s="261" t="s">
        <v>1507</v>
      </c>
      <c r="D79" s="265">
        <v>0</v>
      </c>
      <c r="E79" s="265">
        <v>0</v>
      </c>
      <c r="F79" s="265">
        <v>0</v>
      </c>
      <c r="G79" s="265">
        <v>0</v>
      </c>
      <c r="H79" s="265">
        <v>0</v>
      </c>
      <c r="I79" s="265">
        <v>0</v>
      </c>
      <c r="J79" s="265">
        <v>0</v>
      </c>
      <c r="K79" s="265">
        <v>0</v>
      </c>
      <c r="L79" s="265">
        <v>0</v>
      </c>
      <c r="M79" s="265">
        <v>0</v>
      </c>
      <c r="N79" s="265">
        <v>0</v>
      </c>
      <c r="O79" s="265">
        <v>0</v>
      </c>
      <c r="P79" s="265">
        <v>0</v>
      </c>
      <c r="Q79" s="265">
        <v>0</v>
      </c>
      <c r="R79" s="265">
        <v>0</v>
      </c>
      <c r="S79" s="265">
        <v>0</v>
      </c>
      <c r="T79" s="265">
        <v>0</v>
      </c>
      <c r="U79" s="265">
        <v>0</v>
      </c>
      <c r="V79" s="265">
        <v>0</v>
      </c>
      <c r="W79" s="265">
        <v>0</v>
      </c>
      <c r="X79" s="265">
        <v>0</v>
      </c>
      <c r="Y79" s="265">
        <v>0</v>
      </c>
      <c r="Z79" s="265">
        <v>0</v>
      </c>
      <c r="AA79" s="265">
        <v>0</v>
      </c>
      <c r="AB79" s="265">
        <v>0</v>
      </c>
      <c r="AC79" s="265">
        <v>0</v>
      </c>
      <c r="AD79" s="265">
        <v>0</v>
      </c>
      <c r="AE79" s="265">
        <v>0</v>
      </c>
      <c r="AF79" s="265">
        <v>0</v>
      </c>
      <c r="AG79" s="265">
        <v>0</v>
      </c>
      <c r="AH79" s="265" t="e">
        <v>#DIV/0!</v>
      </c>
      <c r="AI79" s="265">
        <v>0</v>
      </c>
      <c r="AJ79" s="366">
        <v>0</v>
      </c>
    </row>
    <row r="80" spans="2:36" x14ac:dyDescent="0.25">
      <c r="B80" s="290">
        <v>149540</v>
      </c>
      <c r="C80" s="261" t="s">
        <v>1508</v>
      </c>
      <c r="D80" s="265">
        <v>2.2693744807132551E-6</v>
      </c>
      <c r="E80" s="265">
        <v>5.5698512660397138E-6</v>
      </c>
      <c r="F80" s="265">
        <v>1.8796953613951189E-3</v>
      </c>
      <c r="G80" s="265">
        <v>2.2828868099693925E-5</v>
      </c>
      <c r="H80" s="265">
        <v>7.3764989788718794E-4</v>
      </c>
      <c r="I80" s="265">
        <v>0</v>
      </c>
      <c r="J80" s="265">
        <v>0</v>
      </c>
      <c r="K80" s="265">
        <v>0</v>
      </c>
      <c r="L80" s="265">
        <v>0</v>
      </c>
      <c r="M80" s="265">
        <v>0</v>
      </c>
      <c r="N80" s="265">
        <v>0</v>
      </c>
      <c r="O80" s="265">
        <v>4.4689514917704777E-4</v>
      </c>
      <c r="P80" s="265">
        <v>0</v>
      </c>
      <c r="Q80" s="265">
        <v>1.2244187534352451E-3</v>
      </c>
      <c r="R80" s="265">
        <v>8.4711779091516733E-5</v>
      </c>
      <c r="S80" s="265">
        <v>1.9076902177959021E-4</v>
      </c>
      <c r="T80" s="265">
        <v>0</v>
      </c>
      <c r="U80" s="265">
        <v>0</v>
      </c>
      <c r="V80" s="265">
        <v>1.4900521669523456E-3</v>
      </c>
      <c r="W80" s="265">
        <v>0</v>
      </c>
      <c r="X80" s="265">
        <v>0</v>
      </c>
      <c r="Y80" s="265">
        <v>4.0788050998369716E-3</v>
      </c>
      <c r="Z80" s="265">
        <v>7.1119897019323859E-5</v>
      </c>
      <c r="AA80" s="265">
        <v>1.9056512014733516E-4</v>
      </c>
      <c r="AB80" s="265">
        <v>1.9406917957893777E-4</v>
      </c>
      <c r="AC80" s="265">
        <v>0</v>
      </c>
      <c r="AD80" s="265">
        <v>4.0021804243865712E-4</v>
      </c>
      <c r="AE80" s="265">
        <v>5.0219276777899863E-4</v>
      </c>
      <c r="AF80" s="265">
        <v>0</v>
      </c>
      <c r="AG80" s="265">
        <v>1.6258405719992564E-5</v>
      </c>
      <c r="AH80" s="265" t="e">
        <v>#DIV/0!</v>
      </c>
      <c r="AI80" s="265">
        <v>1.2818586896937388E-3</v>
      </c>
      <c r="AJ80" s="366">
        <v>6.0065955359424111E-4</v>
      </c>
    </row>
    <row r="81" spans="1:42" x14ac:dyDescent="0.25">
      <c r="B81" s="290">
        <v>149545</v>
      </c>
      <c r="C81" s="261" t="s">
        <v>1509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X81" s="265">
        <v>0</v>
      </c>
      <c r="Y81" s="265">
        <v>0</v>
      </c>
      <c r="Z81" s="265">
        <v>0</v>
      </c>
      <c r="AA81" s="265">
        <v>0</v>
      </c>
      <c r="AB81" s="265">
        <v>0</v>
      </c>
      <c r="AC81" s="265">
        <v>0</v>
      </c>
      <c r="AD81" s="265">
        <v>0</v>
      </c>
      <c r="AE81" s="265">
        <v>0</v>
      </c>
      <c r="AF81" s="265">
        <v>0</v>
      </c>
      <c r="AG81" s="265">
        <v>0</v>
      </c>
      <c r="AH81" s="265" t="e">
        <v>#DIV/0!</v>
      </c>
      <c r="AI81" s="265">
        <v>0</v>
      </c>
      <c r="AJ81" s="366">
        <v>0</v>
      </c>
    </row>
    <row r="82" spans="1:42" x14ac:dyDescent="0.25">
      <c r="B82" s="290">
        <v>149550</v>
      </c>
      <c r="C82" s="261" t="s">
        <v>1510</v>
      </c>
      <c r="D82" s="265">
        <v>0</v>
      </c>
      <c r="E82" s="265">
        <v>0</v>
      </c>
      <c r="F82" s="265">
        <v>8.0222651190070524E-7</v>
      </c>
      <c r="G82" s="265">
        <v>0</v>
      </c>
      <c r="H82" s="265">
        <v>3.1225538164429714E-7</v>
      </c>
      <c r="I82" s="265">
        <v>0</v>
      </c>
      <c r="J82" s="265">
        <v>0</v>
      </c>
      <c r="K82" s="265">
        <v>0</v>
      </c>
      <c r="L82" s="265">
        <v>0</v>
      </c>
      <c r="M82" s="265">
        <v>0</v>
      </c>
      <c r="N82" s="265">
        <v>0</v>
      </c>
      <c r="O82" s="265">
        <v>0</v>
      </c>
      <c r="P82" s="265">
        <v>0</v>
      </c>
      <c r="Q82" s="265">
        <v>0</v>
      </c>
      <c r="R82" s="265">
        <v>0</v>
      </c>
      <c r="S82" s="265">
        <v>0</v>
      </c>
      <c r="T82" s="265">
        <v>0</v>
      </c>
      <c r="U82" s="265">
        <v>0</v>
      </c>
      <c r="V82" s="265">
        <v>0</v>
      </c>
      <c r="W82" s="265">
        <v>0</v>
      </c>
      <c r="X82" s="265">
        <v>0</v>
      </c>
      <c r="Y82" s="265">
        <v>0</v>
      </c>
      <c r="Z82" s="265">
        <v>0</v>
      </c>
      <c r="AA82" s="265">
        <v>0</v>
      </c>
      <c r="AB82" s="265">
        <v>0</v>
      </c>
      <c r="AC82" s="265">
        <v>0</v>
      </c>
      <c r="AD82" s="265">
        <v>0</v>
      </c>
      <c r="AE82" s="265">
        <v>1.9405277668884645E-7</v>
      </c>
      <c r="AF82" s="265">
        <v>0</v>
      </c>
      <c r="AG82" s="265">
        <v>0</v>
      </c>
      <c r="AH82" s="265" t="e">
        <v>#DIV/0!</v>
      </c>
      <c r="AI82" s="265">
        <v>0</v>
      </c>
      <c r="AJ82" s="366">
        <v>2.3735973827791845E-7</v>
      </c>
    </row>
    <row r="83" spans="1:42" x14ac:dyDescent="0.25">
      <c r="B83" s="291"/>
      <c r="C83" s="263" t="s">
        <v>499</v>
      </c>
      <c r="D83" s="264">
        <v>7.9096791651957002E-3</v>
      </c>
      <c r="E83" s="264">
        <v>2.2274647904499005E-2</v>
      </c>
      <c r="F83" s="264">
        <v>2.8566531355295206E-2</v>
      </c>
      <c r="G83" s="264">
        <v>1.8163406845462235E-2</v>
      </c>
      <c r="H83" s="264">
        <v>2.1142705936360379E-2</v>
      </c>
      <c r="I83" s="264">
        <v>2.2364728742589303E-2</v>
      </c>
      <c r="J83" s="264">
        <v>6.2566496398428779E-3</v>
      </c>
      <c r="K83" s="264">
        <v>0</v>
      </c>
      <c r="L83" s="264">
        <v>3.5070128288748136E-2</v>
      </c>
      <c r="M83" s="264">
        <v>1.6063507341545189E-2</v>
      </c>
      <c r="N83" s="264">
        <v>6.4393544344810488E-3</v>
      </c>
      <c r="O83" s="264">
        <v>1.8865865488305118E-2</v>
      </c>
      <c r="P83" s="264">
        <v>9.1518369051162927E-3</v>
      </c>
      <c r="Q83" s="264">
        <v>4.6362783937373926E-2</v>
      </c>
      <c r="R83" s="264">
        <v>1.6911395608776386E-2</v>
      </c>
      <c r="S83" s="264">
        <v>1.3787860429146318E-2</v>
      </c>
      <c r="T83" s="264">
        <v>2.3090237156797009E-2</v>
      </c>
      <c r="U83" s="264">
        <v>4.0488573772317245E-2</v>
      </c>
      <c r="V83" s="264">
        <v>5.3736048185769644E-2</v>
      </c>
      <c r="W83" s="264">
        <v>1.4517839863065502E-3</v>
      </c>
      <c r="X83" s="264">
        <v>3.7737853210164297E-2</v>
      </c>
      <c r="Y83" s="264">
        <v>0.10258677244497499</v>
      </c>
      <c r="Z83" s="264">
        <v>2.020790115133022E-2</v>
      </c>
      <c r="AA83" s="264">
        <v>2.4906424096129007E-2</v>
      </c>
      <c r="AB83" s="264">
        <v>3.2253402192732046E-2</v>
      </c>
      <c r="AC83" s="264">
        <v>2.9978083393727439E-2</v>
      </c>
      <c r="AD83" s="264">
        <v>2.5847874367699093E-2</v>
      </c>
      <c r="AE83" s="264">
        <v>1.987261762308511E-2</v>
      </c>
      <c r="AF83" s="264">
        <v>5.9204016391216736E-3</v>
      </c>
      <c r="AG83" s="264">
        <v>3.0588000199716327E-2</v>
      </c>
      <c r="AH83" s="264" t="e">
        <v>#DIV/0!</v>
      </c>
      <c r="AI83" s="264">
        <v>4.9870219485117516E-2</v>
      </c>
      <c r="AJ83" s="367">
        <v>1.9979472484823176E-2</v>
      </c>
      <c r="AK83" s="250"/>
      <c r="AL83" s="250"/>
      <c r="AM83" s="250"/>
      <c r="AN83" s="250"/>
      <c r="AO83" s="250"/>
      <c r="AP83" s="250"/>
    </row>
    <row r="84" spans="1:42" s="250" customFormat="1" x14ac:dyDescent="0.25">
      <c r="A84" s="196"/>
      <c r="B84" s="290"/>
      <c r="C84" s="261"/>
      <c r="D84" s="265"/>
      <c r="E84" s="265"/>
      <c r="F84" s="265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  <c r="AA84" s="265"/>
      <c r="AB84" s="265"/>
      <c r="AC84" s="265"/>
      <c r="AD84" s="265"/>
      <c r="AE84" s="265"/>
      <c r="AF84" s="265"/>
      <c r="AG84" s="265"/>
      <c r="AH84" s="265"/>
      <c r="AI84" s="265"/>
      <c r="AJ84" s="366"/>
      <c r="AK84" s="196"/>
      <c r="AL84" s="196"/>
      <c r="AM84" s="196"/>
      <c r="AN84" s="196"/>
      <c r="AO84" s="196"/>
      <c r="AP84" s="196"/>
    </row>
    <row r="85" spans="1:42" x14ac:dyDescent="0.25">
      <c r="B85" s="290"/>
      <c r="C85" s="261"/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  <c r="AF85" s="265"/>
      <c r="AG85" s="265"/>
      <c r="AH85" s="265"/>
      <c r="AI85" s="265"/>
      <c r="AJ85" s="366"/>
    </row>
    <row r="86" spans="1:42" x14ac:dyDescent="0.25">
      <c r="B86" s="290">
        <v>1449</v>
      </c>
      <c r="C86" s="261" t="s">
        <v>1041</v>
      </c>
      <c r="D86" s="265">
        <v>2.6109413770835578E-3</v>
      </c>
      <c r="E86" s="265">
        <v>1.9577736020676677E-3</v>
      </c>
      <c r="F86" s="265">
        <v>9.1416669374596812E-4</v>
      </c>
      <c r="G86" s="265">
        <v>5.0118990192415599E-4</v>
      </c>
      <c r="H86" s="265">
        <v>1.4050875648041535E-3</v>
      </c>
      <c r="I86" s="265">
        <v>1.5561659815730921E-3</v>
      </c>
      <c r="J86" s="265">
        <v>1.9505677686388683E-3</v>
      </c>
      <c r="K86" s="265">
        <v>9.1466194453534778E-9</v>
      </c>
      <c r="L86" s="265">
        <v>3.2461250671183178E-4</v>
      </c>
      <c r="M86" s="265">
        <v>2.5848178467325106E-3</v>
      </c>
      <c r="N86" s="265">
        <v>7.4903761222304215E-4</v>
      </c>
      <c r="O86" s="265">
        <v>3.1749058506672723E-3</v>
      </c>
      <c r="P86" s="265">
        <v>1.4486961621533912E-3</v>
      </c>
      <c r="Q86" s="265">
        <v>3.4038703209634447E-8</v>
      </c>
      <c r="R86" s="265">
        <v>1.2191003511528502E-3</v>
      </c>
      <c r="S86" s="265">
        <v>3.7694924470776793E-3</v>
      </c>
      <c r="T86" s="265">
        <v>3.7015627744656499E-3</v>
      </c>
      <c r="U86" s="265">
        <v>2.418455637897248E-3</v>
      </c>
      <c r="V86" s="265">
        <v>9.7207270982746139E-4</v>
      </c>
      <c r="W86" s="265">
        <v>0</v>
      </c>
      <c r="X86" s="265">
        <v>5.1532009080313432E-4</v>
      </c>
      <c r="Y86" s="265">
        <v>0</v>
      </c>
      <c r="Z86" s="265">
        <v>2.1625921820406851E-3</v>
      </c>
      <c r="AA86" s="265">
        <v>0</v>
      </c>
      <c r="AB86" s="265">
        <v>8.3584815525423843E-4</v>
      </c>
      <c r="AC86" s="265">
        <v>0</v>
      </c>
      <c r="AD86" s="265">
        <v>2.0724657169892339E-3</v>
      </c>
      <c r="AE86" s="265">
        <v>1.3663532891353535E-3</v>
      </c>
      <c r="AF86" s="265">
        <v>6.8867280081472951E-4</v>
      </c>
      <c r="AG86" s="265">
        <v>8.8889689099085317E-4</v>
      </c>
      <c r="AH86" s="265" t="e">
        <v>#DIV/0!</v>
      </c>
      <c r="AI86" s="265">
        <v>0</v>
      </c>
      <c r="AJ86" s="366">
        <v>1.5028864068775041E-3</v>
      </c>
    </row>
    <row r="87" spans="1:42" x14ac:dyDescent="0.25">
      <c r="B87" s="290">
        <v>1450</v>
      </c>
      <c r="C87" s="261" t="s">
        <v>1426</v>
      </c>
      <c r="D87" s="265">
        <v>2.4648923440604041E-3</v>
      </c>
      <c r="E87" s="265">
        <v>8.8773992455152325E-3</v>
      </c>
      <c r="F87" s="265">
        <v>4.5248177815855823E-3</v>
      </c>
      <c r="G87" s="265">
        <v>1.2137007586415147E-3</v>
      </c>
      <c r="H87" s="265">
        <v>4.4877954076981558E-3</v>
      </c>
      <c r="I87" s="265">
        <v>9.7373730244249713E-3</v>
      </c>
      <c r="J87" s="265">
        <v>3.8027930479041698E-3</v>
      </c>
      <c r="K87" s="265">
        <v>0</v>
      </c>
      <c r="L87" s="265">
        <v>6.8981683909782494E-3</v>
      </c>
      <c r="M87" s="265">
        <v>3.2219357577097782E-3</v>
      </c>
      <c r="N87" s="265">
        <v>1.8277958506305162E-3</v>
      </c>
      <c r="O87" s="265">
        <v>3.4938582728952033E-3</v>
      </c>
      <c r="P87" s="265">
        <v>9.9541882498187738E-4</v>
      </c>
      <c r="Q87" s="265">
        <v>3.1918781964188282E-3</v>
      </c>
      <c r="R87" s="265">
        <v>4.2986948015969959E-3</v>
      </c>
      <c r="S87" s="265">
        <v>1.7355370147488768E-4</v>
      </c>
      <c r="T87" s="265">
        <v>5.471170344213792E-3</v>
      </c>
      <c r="U87" s="265">
        <v>2.0870149555520853E-2</v>
      </c>
      <c r="V87" s="265">
        <v>2.4320646631335954E-2</v>
      </c>
      <c r="W87" s="265">
        <v>1.3410405935041314E-5</v>
      </c>
      <c r="X87" s="265">
        <v>2.8598706732945425E-2</v>
      </c>
      <c r="Y87" s="265">
        <v>1.9011211104569554E-3</v>
      </c>
      <c r="Z87" s="265">
        <v>5.733719920389943E-3</v>
      </c>
      <c r="AA87" s="265">
        <v>0</v>
      </c>
      <c r="AB87" s="265">
        <v>2.3287259377979645E-3</v>
      </c>
      <c r="AC87" s="265">
        <v>0</v>
      </c>
      <c r="AD87" s="265">
        <v>2.7619308848809265E-3</v>
      </c>
      <c r="AE87" s="265">
        <v>4.3591798326224297E-3</v>
      </c>
      <c r="AF87" s="265">
        <v>1.6804923009219005E-3</v>
      </c>
      <c r="AG87" s="265">
        <v>6.1819502135232697E-3</v>
      </c>
      <c r="AH87" s="265" t="e">
        <v>#DIV/0!</v>
      </c>
      <c r="AI87" s="265">
        <v>5.6675688743049559E-4</v>
      </c>
      <c r="AJ87" s="366">
        <v>4.4930351936710716E-3</v>
      </c>
    </row>
    <row r="88" spans="1:42" x14ac:dyDescent="0.25">
      <c r="B88" s="290">
        <v>1451</v>
      </c>
      <c r="C88" s="261" t="s">
        <v>1040</v>
      </c>
      <c r="D88" s="265">
        <v>1.5949026275234086E-4</v>
      </c>
      <c r="E88" s="265">
        <v>1.8836903444706336E-3</v>
      </c>
      <c r="F88" s="265">
        <v>5.3345704342928056E-4</v>
      </c>
      <c r="G88" s="265">
        <v>3.3394821749572448E-4</v>
      </c>
      <c r="H88" s="265">
        <v>7.2952831220362776E-4</v>
      </c>
      <c r="I88" s="265">
        <v>1.9621909117291286E-4</v>
      </c>
      <c r="J88" s="265">
        <v>4.7027413914808901E-4</v>
      </c>
      <c r="K88" s="265">
        <v>0</v>
      </c>
      <c r="L88" s="265">
        <v>0</v>
      </c>
      <c r="M88" s="265">
        <v>1.6433008008666456E-4</v>
      </c>
      <c r="N88" s="265">
        <v>1.6621970103751005E-4</v>
      </c>
      <c r="O88" s="265">
        <v>6.0601252963909014E-4</v>
      </c>
      <c r="P88" s="265">
        <v>6.8599695185730472E-5</v>
      </c>
      <c r="Q88" s="265">
        <v>3.9826406032478216E-5</v>
      </c>
      <c r="R88" s="265">
        <v>2.0852568131431208E-4</v>
      </c>
      <c r="S88" s="265">
        <v>1.3078647545127387E-4</v>
      </c>
      <c r="T88" s="265">
        <v>4.0738414907381573E-8</v>
      </c>
      <c r="U88" s="265">
        <v>0</v>
      </c>
      <c r="V88" s="265">
        <v>1.8306703825507519E-4</v>
      </c>
      <c r="W88" s="265">
        <v>4.0090899656326797E-8</v>
      </c>
      <c r="X88" s="265">
        <v>6.5626726827859689E-8</v>
      </c>
      <c r="Y88" s="265">
        <v>0</v>
      </c>
      <c r="Z88" s="265">
        <v>1.684430330184487E-3</v>
      </c>
      <c r="AA88" s="265">
        <v>0</v>
      </c>
      <c r="AB88" s="265">
        <v>5.7645899844388677E-4</v>
      </c>
      <c r="AC88" s="265">
        <v>0</v>
      </c>
      <c r="AD88" s="265">
        <v>1.5932886062462663E-4</v>
      </c>
      <c r="AE88" s="265">
        <v>5.3047975447796799E-4</v>
      </c>
      <c r="AF88" s="265">
        <v>1.5282392054819346E-4</v>
      </c>
      <c r="AG88" s="265">
        <v>4.2510617678891397E-5</v>
      </c>
      <c r="AH88" s="265" t="e">
        <v>#DIV/0!</v>
      </c>
      <c r="AI88" s="265">
        <v>0</v>
      </c>
      <c r="AJ88" s="366">
        <v>6.2780263169024254E-4</v>
      </c>
    </row>
    <row r="89" spans="1:42" x14ac:dyDescent="0.25">
      <c r="B89" s="290">
        <v>1452</v>
      </c>
      <c r="C89" s="261" t="s">
        <v>1433</v>
      </c>
      <c r="D89" s="265">
        <v>4.7737032922053621E-4</v>
      </c>
      <c r="E89" s="265">
        <v>2.2524491567224605E-4</v>
      </c>
      <c r="F89" s="265">
        <v>3.1276424434425917E-4</v>
      </c>
      <c r="G89" s="265">
        <v>4.7430776347017663E-5</v>
      </c>
      <c r="H89" s="265">
        <v>2.7511820565288305E-4</v>
      </c>
      <c r="I89" s="265">
        <v>1.5819151622078448E-4</v>
      </c>
      <c r="J89" s="265">
        <v>0</v>
      </c>
      <c r="K89" s="265">
        <v>0</v>
      </c>
      <c r="L89" s="265">
        <v>0</v>
      </c>
      <c r="M89" s="265">
        <v>2.3098728085760372E-8</v>
      </c>
      <c r="N89" s="265">
        <v>2.8503369465442034E-5</v>
      </c>
      <c r="O89" s="265">
        <v>8.6817893490402458E-4</v>
      </c>
      <c r="P89" s="265">
        <v>8.073581735370576E-5</v>
      </c>
      <c r="Q89" s="265">
        <v>2.2640156538857583E-3</v>
      </c>
      <c r="R89" s="265">
        <v>1.8756980602307698E-4</v>
      </c>
      <c r="S89" s="265">
        <v>7.3819746298895838E-4</v>
      </c>
      <c r="T89" s="265">
        <v>1.1709035212679613E-6</v>
      </c>
      <c r="U89" s="265">
        <v>1.3569187935807933E-2</v>
      </c>
      <c r="V89" s="265">
        <v>7.3276744067842252E-4</v>
      </c>
      <c r="W89" s="265">
        <v>4.6759269109788201E-4</v>
      </c>
      <c r="X89" s="265">
        <v>1.2204664733567551E-2</v>
      </c>
      <c r="Y89" s="265">
        <v>3.0898197832916049E-3</v>
      </c>
      <c r="Z89" s="265">
        <v>4.8848207763897624E-4</v>
      </c>
      <c r="AA89" s="265">
        <v>4.0069183074853403E-2</v>
      </c>
      <c r="AB89" s="265">
        <v>9.644303283256583E-3</v>
      </c>
      <c r="AC89" s="265">
        <v>2.7724299490404784E-2</v>
      </c>
      <c r="AD89" s="265">
        <v>7.2811228173491494E-3</v>
      </c>
      <c r="AE89" s="265">
        <v>5.0523394824999578E-4</v>
      </c>
      <c r="AF89" s="265">
        <v>2.6206259807671768E-5</v>
      </c>
      <c r="AG89" s="265">
        <v>8.0011397800820794E-6</v>
      </c>
      <c r="AH89" s="265" t="e">
        <v>#DIV/0!</v>
      </c>
      <c r="AI89" s="265">
        <v>2.4649156034825658E-2</v>
      </c>
      <c r="AJ89" s="366">
        <v>3.8556727293910168E-4</v>
      </c>
    </row>
    <row r="90" spans="1:42" x14ac:dyDescent="0.25">
      <c r="B90" s="290">
        <v>1456</v>
      </c>
      <c r="C90" s="261" t="s">
        <v>1435</v>
      </c>
      <c r="D90" s="265">
        <v>0</v>
      </c>
      <c r="E90" s="265">
        <v>5.6249855823124599E-4</v>
      </c>
      <c r="F90" s="265">
        <v>9.4634546236414008E-10</v>
      </c>
      <c r="G90" s="265">
        <v>0</v>
      </c>
      <c r="H90" s="265">
        <v>1.2776951665716043E-4</v>
      </c>
      <c r="I90" s="265">
        <v>0</v>
      </c>
      <c r="J90" s="265">
        <v>0</v>
      </c>
      <c r="K90" s="265">
        <v>0</v>
      </c>
      <c r="L90" s="265">
        <v>0</v>
      </c>
      <c r="M90" s="265">
        <v>1.6755663361890003E-6</v>
      </c>
      <c r="N90" s="265">
        <v>0</v>
      </c>
      <c r="O90" s="265">
        <v>0</v>
      </c>
      <c r="P90" s="265">
        <v>0</v>
      </c>
      <c r="Q90" s="265">
        <v>0</v>
      </c>
      <c r="R90" s="265">
        <v>1.0421600528002558E-7</v>
      </c>
      <c r="S90" s="265">
        <v>0</v>
      </c>
      <c r="T90" s="265">
        <v>0</v>
      </c>
      <c r="U90" s="265">
        <v>0</v>
      </c>
      <c r="V90" s="265">
        <v>0</v>
      </c>
      <c r="W90" s="265">
        <v>0</v>
      </c>
      <c r="X90" s="265">
        <v>0</v>
      </c>
      <c r="Y90" s="265">
        <v>0</v>
      </c>
      <c r="Z90" s="265">
        <v>0</v>
      </c>
      <c r="AA90" s="265">
        <v>0</v>
      </c>
      <c r="AB90" s="265">
        <v>0</v>
      </c>
      <c r="AC90" s="265">
        <v>0</v>
      </c>
      <c r="AD90" s="265">
        <v>0</v>
      </c>
      <c r="AE90" s="265">
        <v>7.9438632101676971E-5</v>
      </c>
      <c r="AF90" s="265">
        <v>0</v>
      </c>
      <c r="AG90" s="265">
        <v>4.1308576780210462E-7</v>
      </c>
      <c r="AH90" s="265" t="e">
        <v>#DIV/0!</v>
      </c>
      <c r="AI90" s="265">
        <v>0</v>
      </c>
      <c r="AJ90" s="366">
        <v>9.7123511127141613E-5</v>
      </c>
    </row>
    <row r="91" spans="1:42" x14ac:dyDescent="0.25">
      <c r="B91" s="290">
        <v>1457</v>
      </c>
      <c r="C91" s="261" t="s">
        <v>1437</v>
      </c>
      <c r="D91" s="265">
        <v>1.9556668192372657E-4</v>
      </c>
      <c r="E91" s="265">
        <v>1.8829408788142394E-4</v>
      </c>
      <c r="F91" s="265">
        <v>9.5396435448942481E-5</v>
      </c>
      <c r="G91" s="265">
        <v>3.2969143360014048E-5</v>
      </c>
      <c r="H91" s="265">
        <v>1.2432490299044458E-4</v>
      </c>
      <c r="I91" s="265">
        <v>2.6357585048915992E-5</v>
      </c>
      <c r="J91" s="265">
        <v>0</v>
      </c>
      <c r="K91" s="265">
        <v>0</v>
      </c>
      <c r="L91" s="265">
        <v>2.8710956662768285E-5</v>
      </c>
      <c r="M91" s="265">
        <v>8.7826137919198661E-6</v>
      </c>
      <c r="N91" s="265">
        <v>7.4244329598915763E-5</v>
      </c>
      <c r="O91" s="265">
        <v>8.5272277272720693E-6</v>
      </c>
      <c r="P91" s="265">
        <v>0</v>
      </c>
      <c r="Q91" s="265">
        <v>0</v>
      </c>
      <c r="R91" s="265">
        <v>2.7045350694644869E-5</v>
      </c>
      <c r="S91" s="265">
        <v>3.9106957210325644E-4</v>
      </c>
      <c r="T91" s="265">
        <v>8.1476829814763137E-9</v>
      </c>
      <c r="U91" s="265">
        <v>8.2839229890139434E-5</v>
      </c>
      <c r="V91" s="265">
        <v>1.9877633286426922E-4</v>
      </c>
      <c r="W91" s="265">
        <v>0</v>
      </c>
      <c r="X91" s="265">
        <v>0</v>
      </c>
      <c r="Y91" s="265">
        <v>0</v>
      </c>
      <c r="Z91" s="265">
        <v>1.2299160746964782E-7</v>
      </c>
      <c r="AA91" s="265">
        <v>0</v>
      </c>
      <c r="AB91" s="265">
        <v>0</v>
      </c>
      <c r="AC91" s="265">
        <v>0</v>
      </c>
      <c r="AD91" s="265">
        <v>1.5517438999745772E-4</v>
      </c>
      <c r="AE91" s="265">
        <v>9.2255387692509244E-5</v>
      </c>
      <c r="AF91" s="265">
        <v>6.8260918873979456E-5</v>
      </c>
      <c r="AG91" s="265">
        <v>2.5653556685539588E-5</v>
      </c>
      <c r="AH91" s="265" t="e">
        <v>#DIV/0!</v>
      </c>
      <c r="AI91" s="265">
        <v>0</v>
      </c>
      <c r="AJ91" s="366">
        <v>1.0273290970097302E-4</v>
      </c>
    </row>
    <row r="92" spans="1:42" x14ac:dyDescent="0.25">
      <c r="B92" s="290">
        <v>1458</v>
      </c>
      <c r="C92" s="261" t="s">
        <v>1443</v>
      </c>
      <c r="D92" s="265">
        <v>5.443122920868159E-5</v>
      </c>
      <c r="E92" s="265">
        <v>1.6209120822530341E-7</v>
      </c>
      <c r="F92" s="265">
        <v>1.0004899420322597E-5</v>
      </c>
      <c r="G92" s="265">
        <v>2.1295235416884939E-5</v>
      </c>
      <c r="H92" s="265">
        <v>1.8575886620646849E-5</v>
      </c>
      <c r="I92" s="265">
        <v>1.0782414506214982E-3</v>
      </c>
      <c r="J92" s="265">
        <v>0</v>
      </c>
      <c r="K92" s="265">
        <v>0</v>
      </c>
      <c r="L92" s="265">
        <v>2.4718223026539191E-4</v>
      </c>
      <c r="M92" s="265">
        <v>2.6864590721342177E-6</v>
      </c>
      <c r="N92" s="265">
        <v>8.2235621677674957E-6</v>
      </c>
      <c r="O92" s="265">
        <v>5.9201330033827515E-5</v>
      </c>
      <c r="P92" s="265">
        <v>0</v>
      </c>
      <c r="Q92" s="265">
        <v>1.6416236841997315E-5</v>
      </c>
      <c r="R92" s="265">
        <v>1.7745475048280428E-4</v>
      </c>
      <c r="S92" s="265">
        <v>0</v>
      </c>
      <c r="T92" s="265">
        <v>8.6976026966280759E-5</v>
      </c>
      <c r="U92" s="265">
        <v>7.4858215025695922E-6</v>
      </c>
      <c r="V92" s="265">
        <v>2.5492410048916561E-4</v>
      </c>
      <c r="W92" s="265">
        <v>0</v>
      </c>
      <c r="X92" s="265">
        <v>0</v>
      </c>
      <c r="Y92" s="265">
        <v>1.3424215759714984E-4</v>
      </c>
      <c r="Z92" s="265">
        <v>1.6724441830785325E-3</v>
      </c>
      <c r="AA92" s="265">
        <v>0</v>
      </c>
      <c r="AB92" s="265">
        <v>1.6215411811084826E-5</v>
      </c>
      <c r="AC92" s="265">
        <v>0</v>
      </c>
      <c r="AD92" s="265">
        <v>5.0496389308667923E-5</v>
      </c>
      <c r="AE92" s="265">
        <v>7.4006938249314311E-5</v>
      </c>
      <c r="AF92" s="265">
        <v>7.5608186244205945E-6</v>
      </c>
      <c r="AG92" s="265">
        <v>1.8698993609999416E-4</v>
      </c>
      <c r="AH92" s="265" t="e">
        <v>#DIV/0!</v>
      </c>
      <c r="AI92" s="265">
        <v>4.0019895094125485E-5</v>
      </c>
      <c r="AJ92" s="366">
        <v>6.9629472443800573E-5</v>
      </c>
    </row>
    <row r="93" spans="1:42" x14ac:dyDescent="0.25">
      <c r="B93" s="290">
        <v>1459</v>
      </c>
      <c r="C93" s="261" t="s">
        <v>1449</v>
      </c>
      <c r="D93" s="265">
        <v>4.0354787132454489E-6</v>
      </c>
      <c r="E93" s="265">
        <v>8.481710661366351E-8</v>
      </c>
      <c r="F93" s="265">
        <v>3.3652585410504458E-7</v>
      </c>
      <c r="G93" s="265">
        <v>2.6396923182284086E-6</v>
      </c>
      <c r="H93" s="265">
        <v>1.4356579432427138E-6</v>
      </c>
      <c r="I93" s="265">
        <v>0</v>
      </c>
      <c r="J93" s="265">
        <v>0</v>
      </c>
      <c r="K93" s="265">
        <v>0</v>
      </c>
      <c r="L93" s="265">
        <v>0</v>
      </c>
      <c r="M93" s="265">
        <v>7.5051001372567462E-6</v>
      </c>
      <c r="N93" s="265">
        <v>4.0087345577105203E-10</v>
      </c>
      <c r="O93" s="265">
        <v>8.7770727591308236E-7</v>
      </c>
      <c r="P93" s="265">
        <v>0</v>
      </c>
      <c r="Q93" s="265">
        <v>0</v>
      </c>
      <c r="R93" s="265">
        <v>4.9793698367773122E-7</v>
      </c>
      <c r="S93" s="265">
        <v>9.4138918971795103E-6</v>
      </c>
      <c r="T93" s="265">
        <v>0</v>
      </c>
      <c r="U93" s="265">
        <v>0</v>
      </c>
      <c r="V93" s="265">
        <v>0</v>
      </c>
      <c r="W93" s="265">
        <v>0</v>
      </c>
      <c r="X93" s="265">
        <v>0</v>
      </c>
      <c r="Y93" s="265">
        <v>0</v>
      </c>
      <c r="Z93" s="265">
        <v>0</v>
      </c>
      <c r="AA93" s="265">
        <v>0</v>
      </c>
      <c r="AB93" s="265">
        <v>1.3651193946804221E-5</v>
      </c>
      <c r="AC93" s="265">
        <v>0</v>
      </c>
      <c r="AD93" s="265">
        <v>5.479553895929629E-6</v>
      </c>
      <c r="AE93" s="265">
        <v>1.2655670042610691E-6</v>
      </c>
      <c r="AF93" s="265">
        <v>3.6856673891387903E-10</v>
      </c>
      <c r="AG93" s="265">
        <v>1.8502699568921647E-6</v>
      </c>
      <c r="AH93" s="265" t="e">
        <v>#DIV/0!</v>
      </c>
      <c r="AI93" s="265">
        <v>0</v>
      </c>
      <c r="AJ93" s="366">
        <v>1.3530157484420285E-6</v>
      </c>
    </row>
    <row r="94" spans="1:42" x14ac:dyDescent="0.25">
      <c r="B94" s="290">
        <v>1460</v>
      </c>
      <c r="C94" s="261" t="s">
        <v>1450</v>
      </c>
      <c r="D94" s="265">
        <v>4.8065973460404592E-5</v>
      </c>
      <c r="E94" s="265">
        <v>0</v>
      </c>
      <c r="F94" s="265">
        <v>1.9579445537790926E-5</v>
      </c>
      <c r="G94" s="265">
        <v>8.3883906338689249E-10</v>
      </c>
      <c r="H94" s="265">
        <v>1.7014412907398147E-5</v>
      </c>
      <c r="I94" s="265">
        <v>1.2743551699431334E-5</v>
      </c>
      <c r="J94" s="265">
        <v>0</v>
      </c>
      <c r="K94" s="265">
        <v>0</v>
      </c>
      <c r="L94" s="265">
        <v>0</v>
      </c>
      <c r="M94" s="265">
        <v>0</v>
      </c>
      <c r="N94" s="265">
        <v>3.108585238980296E-6</v>
      </c>
      <c r="O94" s="265">
        <v>9.5264995325601738E-5</v>
      </c>
      <c r="P94" s="265">
        <v>0</v>
      </c>
      <c r="Q94" s="265">
        <v>1.2679570119753275E-5</v>
      </c>
      <c r="R94" s="265">
        <v>6.3147874779080255E-6</v>
      </c>
      <c r="S94" s="265">
        <v>1.0558097667632436E-4</v>
      </c>
      <c r="T94" s="265">
        <v>0</v>
      </c>
      <c r="U94" s="265">
        <v>1.8748657175870257E-3</v>
      </c>
      <c r="V94" s="265">
        <v>1.6485086728576506E-4</v>
      </c>
      <c r="W94" s="265">
        <v>0</v>
      </c>
      <c r="X94" s="265">
        <v>0</v>
      </c>
      <c r="Y94" s="265">
        <v>7.3501844251902689E-4</v>
      </c>
      <c r="Z94" s="265">
        <v>4.2792224003699632E-4</v>
      </c>
      <c r="AA94" s="265">
        <v>1.4506449326752706E-3</v>
      </c>
      <c r="AB94" s="265">
        <v>3.1928677338435195E-4</v>
      </c>
      <c r="AC94" s="265">
        <v>5.9775782600928818E-4</v>
      </c>
      <c r="AD94" s="265">
        <v>3.3790197875130395E-4</v>
      </c>
      <c r="AE94" s="265">
        <v>2.5270027302494342E-5</v>
      </c>
      <c r="AF94" s="265">
        <v>2.8580618339098423E-6</v>
      </c>
      <c r="AG94" s="265">
        <v>1.7987372140846232E-6</v>
      </c>
      <c r="AH94" s="265" t="e">
        <v>#DIV/0!</v>
      </c>
      <c r="AI94" s="265">
        <v>9.3360301615835598E-4</v>
      </c>
      <c r="AJ94" s="366">
        <v>2.1746446763234329E-5</v>
      </c>
    </row>
    <row r="95" spans="1:42" x14ac:dyDescent="0.25">
      <c r="B95" s="290">
        <v>1464</v>
      </c>
      <c r="C95" s="261" t="s">
        <v>1452</v>
      </c>
      <c r="D95" s="265">
        <v>0</v>
      </c>
      <c r="E95" s="265">
        <v>0</v>
      </c>
      <c r="F95" s="265">
        <v>0</v>
      </c>
      <c r="G95" s="265">
        <v>0</v>
      </c>
      <c r="H95" s="265">
        <v>0</v>
      </c>
      <c r="I95" s="265">
        <v>0</v>
      </c>
      <c r="J95" s="265">
        <v>0</v>
      </c>
      <c r="K95" s="265">
        <v>0</v>
      </c>
      <c r="L95" s="265">
        <v>0</v>
      </c>
      <c r="M95" s="265">
        <v>0</v>
      </c>
      <c r="N95" s="265">
        <v>0</v>
      </c>
      <c r="O95" s="265">
        <v>0</v>
      </c>
      <c r="P95" s="265">
        <v>0</v>
      </c>
      <c r="Q95" s="265">
        <v>0</v>
      </c>
      <c r="R95" s="265">
        <v>0</v>
      </c>
      <c r="S95" s="265">
        <v>0</v>
      </c>
      <c r="T95" s="265">
        <v>0</v>
      </c>
      <c r="U95" s="265">
        <v>0</v>
      </c>
      <c r="V95" s="265">
        <v>0</v>
      </c>
      <c r="W95" s="265">
        <v>0</v>
      </c>
      <c r="X95" s="265">
        <v>0</v>
      </c>
      <c r="Y95" s="265">
        <v>0</v>
      </c>
      <c r="Z95" s="265">
        <v>0</v>
      </c>
      <c r="AA95" s="265">
        <v>0</v>
      </c>
      <c r="AB95" s="265">
        <v>0</v>
      </c>
      <c r="AC95" s="265">
        <v>0</v>
      </c>
      <c r="AD95" s="265">
        <v>0</v>
      </c>
      <c r="AE95" s="265">
        <v>0</v>
      </c>
      <c r="AF95" s="265">
        <v>0</v>
      </c>
      <c r="AG95" s="265">
        <v>0</v>
      </c>
      <c r="AH95" s="265" t="e">
        <v>#DIV/0!</v>
      </c>
      <c r="AI95" s="265">
        <v>0</v>
      </c>
      <c r="AJ95" s="366">
        <v>0</v>
      </c>
    </row>
    <row r="96" spans="1:42" x14ac:dyDescent="0.25">
      <c r="B96" s="290">
        <v>1465</v>
      </c>
      <c r="C96" s="261" t="s">
        <v>1453</v>
      </c>
      <c r="D96" s="265">
        <v>4.3871814178062447E-5</v>
      </c>
      <c r="E96" s="265">
        <v>3.6744047057937101E-4</v>
      </c>
      <c r="F96" s="265">
        <v>3.2320641214892174E-4</v>
      </c>
      <c r="G96" s="265">
        <v>5.759479634509206E-5</v>
      </c>
      <c r="H96" s="265">
        <v>2.2867870748117578E-4</v>
      </c>
      <c r="I96" s="265">
        <v>7.4031466943910295E-4</v>
      </c>
      <c r="J96" s="265">
        <v>2.1885648355394791E-5</v>
      </c>
      <c r="K96" s="265">
        <v>0</v>
      </c>
      <c r="L96" s="265">
        <v>8.1249786770735483E-5</v>
      </c>
      <c r="M96" s="265">
        <v>3.1161804178487162E-4</v>
      </c>
      <c r="N96" s="265">
        <v>1.4753926257505984E-4</v>
      </c>
      <c r="O96" s="265">
        <v>9.6209599651395658E-4</v>
      </c>
      <c r="P96" s="265">
        <v>1.2774281567333502E-3</v>
      </c>
      <c r="Q96" s="265">
        <v>5.1058054814451671E-9</v>
      </c>
      <c r="R96" s="265">
        <v>2.6119592398229571E-4</v>
      </c>
      <c r="S96" s="265">
        <v>2.9066554021965559E-4</v>
      </c>
      <c r="T96" s="265">
        <v>3.1599566291208662E-5</v>
      </c>
      <c r="U96" s="265">
        <v>0</v>
      </c>
      <c r="V96" s="265">
        <v>0</v>
      </c>
      <c r="W96" s="265">
        <v>0</v>
      </c>
      <c r="X96" s="265">
        <v>0</v>
      </c>
      <c r="Y96" s="265">
        <v>0</v>
      </c>
      <c r="Z96" s="265">
        <v>1.2631840746009434E-3</v>
      </c>
      <c r="AA96" s="265">
        <v>0</v>
      </c>
      <c r="AB96" s="265">
        <v>5.4539452177416564E-5</v>
      </c>
      <c r="AC96" s="265">
        <v>0</v>
      </c>
      <c r="AD96" s="265">
        <v>1.3907704885134011E-4</v>
      </c>
      <c r="AE96" s="265">
        <v>2.3645583675165876E-4</v>
      </c>
      <c r="AF96" s="265">
        <v>1.3564895376885438E-4</v>
      </c>
      <c r="AG96" s="265">
        <v>1.3715708665124515E-4</v>
      </c>
      <c r="AH96" s="265" t="e">
        <v>#DIV/0!</v>
      </c>
      <c r="AI96" s="265">
        <v>0</v>
      </c>
      <c r="AJ96" s="366">
        <v>2.6005287518339845E-4</v>
      </c>
    </row>
    <row r="97" spans="2:36" x14ac:dyDescent="0.25">
      <c r="B97" s="290">
        <v>1466</v>
      </c>
      <c r="C97" s="261" t="s">
        <v>1459</v>
      </c>
      <c r="D97" s="265">
        <v>2.6857172351224218E-5</v>
      </c>
      <c r="E97" s="265">
        <v>2.8112161560928193E-4</v>
      </c>
      <c r="F97" s="265">
        <v>2.2384474595116662E-4</v>
      </c>
      <c r="G97" s="265">
        <v>3.6693735039061904E-4</v>
      </c>
      <c r="H97" s="265">
        <v>2.2528815573446284E-4</v>
      </c>
      <c r="I97" s="265">
        <v>5.0180038514346858E-3</v>
      </c>
      <c r="J97" s="265">
        <v>2.0305855180318352E-4</v>
      </c>
      <c r="K97" s="265">
        <v>0</v>
      </c>
      <c r="L97" s="265">
        <v>1.6428561288541175E-3</v>
      </c>
      <c r="M97" s="265">
        <v>5.3857302387800037E-5</v>
      </c>
      <c r="N97" s="265">
        <v>6.8726474847078655E-5</v>
      </c>
      <c r="O97" s="265">
        <v>1.4165850427199226E-4</v>
      </c>
      <c r="P97" s="265">
        <v>1.3066615695004418E-6</v>
      </c>
      <c r="Q97" s="265">
        <v>1.7150502728283942E-5</v>
      </c>
      <c r="R97" s="265">
        <v>9.6679285068375115E-4</v>
      </c>
      <c r="S97" s="265">
        <v>2.9611943342498541E-6</v>
      </c>
      <c r="T97" s="265">
        <v>2.502980433433996E-4</v>
      </c>
      <c r="U97" s="265">
        <v>2.1656116895113324E-5</v>
      </c>
      <c r="V97" s="265">
        <v>7.4978041537557194E-3</v>
      </c>
      <c r="W97" s="265">
        <v>0</v>
      </c>
      <c r="X97" s="265">
        <v>0</v>
      </c>
      <c r="Y97" s="265">
        <v>1.0971048423849112E-4</v>
      </c>
      <c r="Z97" s="265">
        <v>1.2677544427345153E-4</v>
      </c>
      <c r="AA97" s="265">
        <v>0</v>
      </c>
      <c r="AB97" s="265">
        <v>9.4866415881633438E-7</v>
      </c>
      <c r="AC97" s="265">
        <v>0</v>
      </c>
      <c r="AD97" s="265">
        <v>2.2731110965421367E-4</v>
      </c>
      <c r="AE97" s="265">
        <v>4.7853706498848472E-4</v>
      </c>
      <c r="AF97" s="265">
        <v>6.3187752510860255E-5</v>
      </c>
      <c r="AG97" s="265">
        <v>1.314997375613696E-3</v>
      </c>
      <c r="AH97" s="265" t="e">
        <v>#DIV/0!</v>
      </c>
      <c r="AI97" s="265">
        <v>3.2706581513133702E-5</v>
      </c>
      <c r="AJ97" s="366">
        <v>4.3961999740835397E-4</v>
      </c>
    </row>
    <row r="98" spans="2:36" x14ac:dyDescent="0.25">
      <c r="B98" s="290">
        <v>1467</v>
      </c>
      <c r="C98" s="261" t="s">
        <v>1465</v>
      </c>
      <c r="D98" s="265">
        <v>1.1708447608356771E-5</v>
      </c>
      <c r="E98" s="265">
        <v>2.0667389372510479E-4</v>
      </c>
      <c r="F98" s="265">
        <v>4.5391457533644009E-4</v>
      </c>
      <c r="G98" s="265">
        <v>5.879913156904768E-5</v>
      </c>
      <c r="H98" s="265">
        <v>2.3697874322897258E-4</v>
      </c>
      <c r="I98" s="265">
        <v>0</v>
      </c>
      <c r="J98" s="265">
        <v>2.1566691861584031E-6</v>
      </c>
      <c r="K98" s="265">
        <v>0</v>
      </c>
      <c r="L98" s="265">
        <v>0</v>
      </c>
      <c r="M98" s="265">
        <v>5.2997013358973976E-5</v>
      </c>
      <c r="N98" s="265">
        <v>3.0368621628941066E-5</v>
      </c>
      <c r="O98" s="265">
        <v>9.5042122508324739E-6</v>
      </c>
      <c r="P98" s="265">
        <v>0</v>
      </c>
      <c r="Q98" s="265">
        <v>0</v>
      </c>
      <c r="R98" s="265">
        <v>1.138563569114588E-5</v>
      </c>
      <c r="S98" s="265">
        <v>0</v>
      </c>
      <c r="T98" s="265">
        <v>0</v>
      </c>
      <c r="U98" s="265">
        <v>0</v>
      </c>
      <c r="V98" s="265">
        <v>5.596196998765812E-6</v>
      </c>
      <c r="W98" s="265">
        <v>0</v>
      </c>
      <c r="X98" s="265">
        <v>0</v>
      </c>
      <c r="Y98" s="265">
        <v>0</v>
      </c>
      <c r="Z98" s="265">
        <v>0</v>
      </c>
      <c r="AA98" s="265">
        <v>0</v>
      </c>
      <c r="AB98" s="265">
        <v>0</v>
      </c>
      <c r="AC98" s="265">
        <v>0</v>
      </c>
      <c r="AD98" s="265">
        <v>1.417271096486653E-7</v>
      </c>
      <c r="AE98" s="265">
        <v>1.511643935410336E-4</v>
      </c>
      <c r="AF98" s="265">
        <v>2.7921189786835881E-5</v>
      </c>
      <c r="AG98" s="265">
        <v>1.3126681138616598E-5</v>
      </c>
      <c r="AH98" s="265" t="e">
        <v>#DIV/0!</v>
      </c>
      <c r="AI98" s="265">
        <v>0</v>
      </c>
      <c r="AJ98" s="366">
        <v>1.8048659185959911E-4</v>
      </c>
    </row>
    <row r="99" spans="2:36" x14ac:dyDescent="0.25">
      <c r="B99" s="290">
        <v>1468</v>
      </c>
      <c r="C99" s="261" t="s">
        <v>1466</v>
      </c>
      <c r="D99" s="265">
        <v>1.8471686502621555E-5</v>
      </c>
      <c r="E99" s="265">
        <v>1.5467283887104053E-6</v>
      </c>
      <c r="F99" s="265">
        <v>6.2878361424850297E-5</v>
      </c>
      <c r="G99" s="265">
        <v>1.7356642750955094E-6</v>
      </c>
      <c r="H99" s="265">
        <v>2.8762298554310214E-5</v>
      </c>
      <c r="I99" s="265">
        <v>5.5336614554724891E-7</v>
      </c>
      <c r="J99" s="265">
        <v>0</v>
      </c>
      <c r="K99" s="265">
        <v>0</v>
      </c>
      <c r="L99" s="265">
        <v>0</v>
      </c>
      <c r="M99" s="265">
        <v>3.0798304114347167E-9</v>
      </c>
      <c r="N99" s="265">
        <v>7.8881473385892989E-7</v>
      </c>
      <c r="O99" s="265">
        <v>2.0161188789131181E-5</v>
      </c>
      <c r="P99" s="265">
        <v>0</v>
      </c>
      <c r="Q99" s="265">
        <v>4.833424374491351E-5</v>
      </c>
      <c r="R99" s="265">
        <v>3.6864665101092783E-6</v>
      </c>
      <c r="S99" s="265">
        <v>7.6995434638111923E-5</v>
      </c>
      <c r="T99" s="265">
        <v>0</v>
      </c>
      <c r="U99" s="265">
        <v>0</v>
      </c>
      <c r="V99" s="265">
        <v>4.3324529647470797E-4</v>
      </c>
      <c r="W99" s="265">
        <v>0</v>
      </c>
      <c r="X99" s="265">
        <v>2.9141548047911091E-5</v>
      </c>
      <c r="Y99" s="265">
        <v>1.1207537745797447E-3</v>
      </c>
      <c r="Z99" s="265">
        <v>6.1495803734823909E-8</v>
      </c>
      <c r="AA99" s="265">
        <v>5.7880301029437312E-4</v>
      </c>
      <c r="AB99" s="265">
        <v>3.2870614981726549E-5</v>
      </c>
      <c r="AC99" s="265">
        <v>7.1250271975453481E-5</v>
      </c>
      <c r="AD99" s="265">
        <v>1.5949802731519088E-4</v>
      </c>
      <c r="AE99" s="265">
        <v>2.5052472241575753E-5</v>
      </c>
      <c r="AF99" s="265">
        <v>7.2524351483039642E-7</v>
      </c>
      <c r="AG99" s="265">
        <v>4.7280285471930403E-6</v>
      </c>
      <c r="AH99" s="265" t="e">
        <v>#DIV/0!</v>
      </c>
      <c r="AI99" s="265">
        <v>5.5963530801671029E-4</v>
      </c>
      <c r="AJ99" s="366">
        <v>2.4873427124120151E-5</v>
      </c>
    </row>
    <row r="100" spans="2:36" x14ac:dyDescent="0.25">
      <c r="B100" s="290">
        <v>1472</v>
      </c>
      <c r="C100" s="261" t="s">
        <v>1468</v>
      </c>
      <c r="D100" s="265">
        <v>0</v>
      </c>
      <c r="E100" s="265">
        <v>2.5797399120954921E-5</v>
      </c>
      <c r="F100" s="265">
        <v>0</v>
      </c>
      <c r="G100" s="265">
        <v>0</v>
      </c>
      <c r="H100" s="265">
        <v>5.8597691779799219E-6</v>
      </c>
      <c r="I100" s="265">
        <v>0</v>
      </c>
      <c r="J100" s="265">
        <v>0</v>
      </c>
      <c r="K100" s="265">
        <v>0</v>
      </c>
      <c r="L100" s="265">
        <v>0</v>
      </c>
      <c r="M100" s="265">
        <v>0</v>
      </c>
      <c r="N100" s="265">
        <v>0</v>
      </c>
      <c r="O100" s="265">
        <v>0</v>
      </c>
      <c r="P100" s="265">
        <v>0</v>
      </c>
      <c r="Q100" s="265">
        <v>0</v>
      </c>
      <c r="R100" s="265">
        <v>0</v>
      </c>
      <c r="S100" s="265">
        <v>0</v>
      </c>
      <c r="T100" s="265">
        <v>0</v>
      </c>
      <c r="U100" s="265">
        <v>0</v>
      </c>
      <c r="V100" s="265">
        <v>0</v>
      </c>
      <c r="W100" s="265">
        <v>0</v>
      </c>
      <c r="X100" s="265">
        <v>0</v>
      </c>
      <c r="Y100" s="265">
        <v>0</v>
      </c>
      <c r="Z100" s="265">
        <v>0</v>
      </c>
      <c r="AA100" s="265">
        <v>0</v>
      </c>
      <c r="AB100" s="265">
        <v>0</v>
      </c>
      <c r="AC100" s="265">
        <v>0</v>
      </c>
      <c r="AD100" s="265">
        <v>0</v>
      </c>
      <c r="AE100" s="265">
        <v>3.6415848904024504E-6</v>
      </c>
      <c r="AF100" s="265">
        <v>0</v>
      </c>
      <c r="AG100" s="265">
        <v>0</v>
      </c>
      <c r="AH100" s="265" t="e">
        <v>#DIV/0!</v>
      </c>
      <c r="AI100" s="265">
        <v>0</v>
      </c>
      <c r="AJ100" s="366">
        <v>4.454281207677401E-6</v>
      </c>
    </row>
    <row r="101" spans="2:36" x14ac:dyDescent="0.25">
      <c r="B101" s="290">
        <v>1485</v>
      </c>
      <c r="C101" s="261" t="s">
        <v>1047</v>
      </c>
      <c r="D101" s="265">
        <v>1.257599652800698E-5</v>
      </c>
      <c r="E101" s="265">
        <v>3.9694799956973035E-4</v>
      </c>
      <c r="F101" s="265">
        <v>4.9332042607580266E-7</v>
      </c>
      <c r="G101" s="265">
        <v>7.708539534295961E-7</v>
      </c>
      <c r="H101" s="265">
        <v>9.2959781649786796E-5</v>
      </c>
      <c r="I101" s="265">
        <v>0</v>
      </c>
      <c r="J101" s="265">
        <v>1.4119838510019902E-5</v>
      </c>
      <c r="K101" s="265">
        <v>0</v>
      </c>
      <c r="L101" s="265">
        <v>0</v>
      </c>
      <c r="M101" s="265">
        <v>0</v>
      </c>
      <c r="N101" s="265">
        <v>0</v>
      </c>
      <c r="O101" s="265">
        <v>0</v>
      </c>
      <c r="P101" s="265">
        <v>1.9105176139365101E-6</v>
      </c>
      <c r="Q101" s="265">
        <v>0</v>
      </c>
      <c r="R101" s="265">
        <v>3.354680922914809E-6</v>
      </c>
      <c r="S101" s="265">
        <v>0</v>
      </c>
      <c r="T101" s="265">
        <v>0</v>
      </c>
      <c r="U101" s="265">
        <v>0</v>
      </c>
      <c r="V101" s="265">
        <v>0</v>
      </c>
      <c r="W101" s="265">
        <v>0</v>
      </c>
      <c r="X101" s="265">
        <v>0</v>
      </c>
      <c r="Y101" s="265">
        <v>0</v>
      </c>
      <c r="Z101" s="265">
        <v>0</v>
      </c>
      <c r="AA101" s="265">
        <v>0</v>
      </c>
      <c r="AB101" s="265">
        <v>0</v>
      </c>
      <c r="AC101" s="265">
        <v>0</v>
      </c>
      <c r="AD101" s="265">
        <v>0</v>
      </c>
      <c r="AE101" s="265">
        <v>5.89157506391438E-5</v>
      </c>
      <c r="AF101" s="265">
        <v>0</v>
      </c>
      <c r="AG101" s="265">
        <v>0</v>
      </c>
      <c r="AH101" s="265" t="e">
        <v>#DIV/0!</v>
      </c>
      <c r="AI101" s="265">
        <v>0</v>
      </c>
      <c r="AJ101" s="366">
        <v>7.2064040467595373E-5</v>
      </c>
    </row>
    <row r="102" spans="2:36" x14ac:dyDescent="0.25">
      <c r="B102" s="290">
        <v>1486</v>
      </c>
      <c r="C102" s="261" t="s">
        <v>1481</v>
      </c>
      <c r="D102" s="265">
        <v>0</v>
      </c>
      <c r="E102" s="265">
        <v>0</v>
      </c>
      <c r="F102" s="265">
        <v>0</v>
      </c>
      <c r="G102" s="265">
        <v>0</v>
      </c>
      <c r="H102" s="265">
        <v>0</v>
      </c>
      <c r="I102" s="265">
        <v>0</v>
      </c>
      <c r="J102" s="265">
        <v>0</v>
      </c>
      <c r="K102" s="265">
        <v>0</v>
      </c>
      <c r="L102" s="265">
        <v>0</v>
      </c>
      <c r="M102" s="265">
        <v>0</v>
      </c>
      <c r="N102" s="265">
        <v>0</v>
      </c>
      <c r="O102" s="265">
        <v>0</v>
      </c>
      <c r="P102" s="265">
        <v>0</v>
      </c>
      <c r="Q102" s="265">
        <v>0</v>
      </c>
      <c r="R102" s="265">
        <v>0</v>
      </c>
      <c r="S102" s="265">
        <v>0</v>
      </c>
      <c r="T102" s="265">
        <v>0</v>
      </c>
      <c r="U102" s="265">
        <v>0</v>
      </c>
      <c r="V102" s="265">
        <v>0</v>
      </c>
      <c r="W102" s="265">
        <v>0</v>
      </c>
      <c r="X102" s="265">
        <v>0</v>
      </c>
      <c r="Y102" s="265">
        <v>0</v>
      </c>
      <c r="Z102" s="265">
        <v>0</v>
      </c>
      <c r="AA102" s="265">
        <v>0</v>
      </c>
      <c r="AB102" s="265">
        <v>0</v>
      </c>
      <c r="AC102" s="265">
        <v>0</v>
      </c>
      <c r="AD102" s="265">
        <v>0</v>
      </c>
      <c r="AE102" s="265">
        <v>0</v>
      </c>
      <c r="AF102" s="265">
        <v>0</v>
      </c>
      <c r="AG102" s="265">
        <v>0</v>
      </c>
      <c r="AH102" s="265" t="e">
        <v>#DIV/0!</v>
      </c>
      <c r="AI102" s="265">
        <v>0</v>
      </c>
      <c r="AJ102" s="366">
        <v>0</v>
      </c>
    </row>
    <row r="103" spans="2:36" x14ac:dyDescent="0.25">
      <c r="B103" s="290">
        <v>1487</v>
      </c>
      <c r="C103" s="261" t="s">
        <v>1482</v>
      </c>
      <c r="D103" s="265">
        <v>0</v>
      </c>
      <c r="E103" s="265">
        <v>0</v>
      </c>
      <c r="F103" s="265">
        <v>0</v>
      </c>
      <c r="G103" s="265">
        <v>0</v>
      </c>
      <c r="H103" s="265">
        <v>0</v>
      </c>
      <c r="I103" s="265">
        <v>0</v>
      </c>
      <c r="J103" s="265">
        <v>0</v>
      </c>
      <c r="K103" s="265">
        <v>0</v>
      </c>
      <c r="L103" s="265">
        <v>0</v>
      </c>
      <c r="M103" s="265">
        <v>0</v>
      </c>
      <c r="N103" s="265">
        <v>0</v>
      </c>
      <c r="O103" s="265">
        <v>0</v>
      </c>
      <c r="P103" s="265">
        <v>0</v>
      </c>
      <c r="Q103" s="265">
        <v>0</v>
      </c>
      <c r="R103" s="265">
        <v>0</v>
      </c>
      <c r="S103" s="265">
        <v>0</v>
      </c>
      <c r="T103" s="265">
        <v>0</v>
      </c>
      <c r="U103" s="265">
        <v>0</v>
      </c>
      <c r="V103" s="265">
        <v>0</v>
      </c>
      <c r="W103" s="265">
        <v>0</v>
      </c>
      <c r="X103" s="265">
        <v>0</v>
      </c>
      <c r="Y103" s="265">
        <v>0</v>
      </c>
      <c r="Z103" s="265">
        <v>0</v>
      </c>
      <c r="AA103" s="265">
        <v>0</v>
      </c>
      <c r="AB103" s="265">
        <v>0</v>
      </c>
      <c r="AC103" s="265">
        <v>0</v>
      </c>
      <c r="AD103" s="265">
        <v>0</v>
      </c>
      <c r="AE103" s="265">
        <v>0</v>
      </c>
      <c r="AF103" s="265">
        <v>0</v>
      </c>
      <c r="AG103" s="265">
        <v>0</v>
      </c>
      <c r="AH103" s="265" t="e">
        <v>#DIV/0!</v>
      </c>
      <c r="AI103" s="265">
        <v>0</v>
      </c>
      <c r="AJ103" s="366">
        <v>0</v>
      </c>
    </row>
    <row r="104" spans="2:36" x14ac:dyDescent="0.25">
      <c r="B104" s="290">
        <v>1488</v>
      </c>
      <c r="C104" s="261" t="s">
        <v>1483</v>
      </c>
      <c r="D104" s="265">
        <v>0</v>
      </c>
      <c r="E104" s="265">
        <v>0</v>
      </c>
      <c r="F104" s="265">
        <v>0</v>
      </c>
      <c r="G104" s="265">
        <v>0</v>
      </c>
      <c r="H104" s="265">
        <v>0</v>
      </c>
      <c r="I104" s="265">
        <v>0</v>
      </c>
      <c r="J104" s="265">
        <v>0</v>
      </c>
      <c r="K104" s="265">
        <v>0</v>
      </c>
      <c r="L104" s="265">
        <v>0</v>
      </c>
      <c r="M104" s="265">
        <v>0</v>
      </c>
      <c r="N104" s="265">
        <v>0</v>
      </c>
      <c r="O104" s="265">
        <v>0</v>
      </c>
      <c r="P104" s="265">
        <v>0</v>
      </c>
      <c r="Q104" s="265">
        <v>0</v>
      </c>
      <c r="R104" s="265">
        <v>0</v>
      </c>
      <c r="S104" s="265">
        <v>0</v>
      </c>
      <c r="T104" s="265">
        <v>0</v>
      </c>
      <c r="U104" s="265">
        <v>0</v>
      </c>
      <c r="V104" s="265">
        <v>0</v>
      </c>
      <c r="W104" s="265">
        <v>0</v>
      </c>
      <c r="X104" s="265">
        <v>0</v>
      </c>
      <c r="Y104" s="265">
        <v>0</v>
      </c>
      <c r="Z104" s="265">
        <v>0</v>
      </c>
      <c r="AA104" s="265">
        <v>0</v>
      </c>
      <c r="AB104" s="265">
        <v>0</v>
      </c>
      <c r="AC104" s="265">
        <v>0</v>
      </c>
      <c r="AD104" s="265">
        <v>0</v>
      </c>
      <c r="AE104" s="265">
        <v>0</v>
      </c>
      <c r="AF104" s="265">
        <v>0</v>
      </c>
      <c r="AG104" s="265">
        <v>0</v>
      </c>
      <c r="AH104" s="265" t="e">
        <v>#DIV/0!</v>
      </c>
      <c r="AI104" s="265">
        <v>0</v>
      </c>
      <c r="AJ104" s="366">
        <v>0</v>
      </c>
    </row>
    <row r="105" spans="2:36" x14ac:dyDescent="0.25">
      <c r="B105" s="290">
        <v>1489</v>
      </c>
      <c r="C105" s="261" t="s">
        <v>1484</v>
      </c>
      <c r="D105" s="265">
        <v>0</v>
      </c>
      <c r="E105" s="265">
        <v>0</v>
      </c>
      <c r="F105" s="265">
        <v>0</v>
      </c>
      <c r="G105" s="265">
        <v>0</v>
      </c>
      <c r="H105" s="265">
        <v>0</v>
      </c>
      <c r="I105" s="265">
        <v>0</v>
      </c>
      <c r="J105" s="265">
        <v>0</v>
      </c>
      <c r="K105" s="265">
        <v>0</v>
      </c>
      <c r="L105" s="265">
        <v>0</v>
      </c>
      <c r="M105" s="265">
        <v>0</v>
      </c>
      <c r="N105" s="265">
        <v>0</v>
      </c>
      <c r="O105" s="265">
        <v>0</v>
      </c>
      <c r="P105" s="265">
        <v>0</v>
      </c>
      <c r="Q105" s="265">
        <v>0</v>
      </c>
      <c r="R105" s="265">
        <v>0</v>
      </c>
      <c r="S105" s="265">
        <v>0</v>
      </c>
      <c r="T105" s="265">
        <v>0</v>
      </c>
      <c r="U105" s="265">
        <v>0</v>
      </c>
      <c r="V105" s="265">
        <v>0</v>
      </c>
      <c r="W105" s="265">
        <v>0</v>
      </c>
      <c r="X105" s="265">
        <v>0</v>
      </c>
      <c r="Y105" s="265">
        <v>0</v>
      </c>
      <c r="Z105" s="265">
        <v>0</v>
      </c>
      <c r="AA105" s="265">
        <v>0</v>
      </c>
      <c r="AB105" s="265">
        <v>0</v>
      </c>
      <c r="AC105" s="265">
        <v>0</v>
      </c>
      <c r="AD105" s="265">
        <v>0</v>
      </c>
      <c r="AE105" s="265">
        <v>0</v>
      </c>
      <c r="AF105" s="265">
        <v>0</v>
      </c>
      <c r="AG105" s="265">
        <v>0</v>
      </c>
      <c r="AH105" s="265" t="e">
        <v>#DIV/0!</v>
      </c>
      <c r="AI105" s="265">
        <v>0</v>
      </c>
      <c r="AJ105" s="366">
        <v>0</v>
      </c>
    </row>
    <row r="106" spans="2:36" x14ac:dyDescent="0.25">
      <c r="B106" s="290">
        <v>1490</v>
      </c>
      <c r="C106" s="261" t="s">
        <v>1485</v>
      </c>
      <c r="D106" s="265">
        <v>0</v>
      </c>
      <c r="E106" s="265">
        <v>0</v>
      </c>
      <c r="F106" s="265">
        <v>0</v>
      </c>
      <c r="G106" s="265">
        <v>0</v>
      </c>
      <c r="H106" s="265">
        <v>0</v>
      </c>
      <c r="I106" s="265">
        <v>0</v>
      </c>
      <c r="J106" s="265">
        <v>0</v>
      </c>
      <c r="K106" s="265">
        <v>0</v>
      </c>
      <c r="L106" s="265">
        <v>0</v>
      </c>
      <c r="M106" s="265">
        <v>0</v>
      </c>
      <c r="N106" s="265">
        <v>0</v>
      </c>
      <c r="O106" s="265">
        <v>0</v>
      </c>
      <c r="P106" s="265">
        <v>0</v>
      </c>
      <c r="Q106" s="265">
        <v>0</v>
      </c>
      <c r="R106" s="265">
        <v>0</v>
      </c>
      <c r="S106" s="265">
        <v>0</v>
      </c>
      <c r="T106" s="265">
        <v>0</v>
      </c>
      <c r="U106" s="265">
        <v>0</v>
      </c>
      <c r="V106" s="265">
        <v>0</v>
      </c>
      <c r="W106" s="265">
        <v>0</v>
      </c>
      <c r="X106" s="265">
        <v>0</v>
      </c>
      <c r="Y106" s="265">
        <v>0</v>
      </c>
      <c r="Z106" s="265">
        <v>0</v>
      </c>
      <c r="AA106" s="265">
        <v>0</v>
      </c>
      <c r="AB106" s="265">
        <v>0</v>
      </c>
      <c r="AC106" s="265">
        <v>0</v>
      </c>
      <c r="AD106" s="265">
        <v>0</v>
      </c>
      <c r="AE106" s="265">
        <v>0</v>
      </c>
      <c r="AF106" s="265">
        <v>0</v>
      </c>
      <c r="AG106" s="265">
        <v>0</v>
      </c>
      <c r="AH106" s="265" t="e">
        <v>#DIV/0!</v>
      </c>
      <c r="AI106" s="265">
        <v>0</v>
      </c>
      <c r="AJ106" s="366">
        <v>0</v>
      </c>
    </row>
    <row r="107" spans="2:36" x14ac:dyDescent="0.25">
      <c r="B107" s="462">
        <v>149305</v>
      </c>
      <c r="C107" s="261" t="s">
        <v>1513</v>
      </c>
      <c r="D107" s="265">
        <v>0</v>
      </c>
      <c r="E107" s="265">
        <v>3.4465475057104229E-4</v>
      </c>
      <c r="F107" s="265">
        <v>1.6878058072427967E-4</v>
      </c>
      <c r="G107" s="265">
        <v>8.726484718367011E-6</v>
      </c>
      <c r="H107" s="265">
        <v>1.4562460012967839E-4</v>
      </c>
      <c r="I107" s="265">
        <v>0</v>
      </c>
      <c r="J107" s="265">
        <v>0</v>
      </c>
      <c r="K107" s="265">
        <v>0</v>
      </c>
      <c r="L107" s="265">
        <v>0</v>
      </c>
      <c r="M107" s="265">
        <v>0</v>
      </c>
      <c r="N107" s="265">
        <v>0</v>
      </c>
      <c r="O107" s="265">
        <v>6.1702542567161378E-5</v>
      </c>
      <c r="P107" s="265">
        <v>2.1301006151939152E-5</v>
      </c>
      <c r="Q107" s="265">
        <v>0</v>
      </c>
      <c r="R107" s="265">
        <v>3.2787943849047021E-6</v>
      </c>
      <c r="S107" s="265">
        <v>1.4151593057891289E-5</v>
      </c>
      <c r="T107" s="265">
        <v>0</v>
      </c>
      <c r="U107" s="265">
        <v>0</v>
      </c>
      <c r="V107" s="265">
        <v>2.0042593057571214E-3</v>
      </c>
      <c r="W107" s="265">
        <v>0</v>
      </c>
      <c r="X107" s="265">
        <v>0</v>
      </c>
      <c r="Y107" s="265">
        <v>0</v>
      </c>
      <c r="Z107" s="265">
        <v>0</v>
      </c>
      <c r="AA107" s="265">
        <v>0</v>
      </c>
      <c r="AB107" s="265">
        <v>9.8530487927796508E-5</v>
      </c>
      <c r="AC107" s="265">
        <v>0</v>
      </c>
      <c r="AD107" s="265">
        <v>6.9971671516063592E-5</v>
      </c>
      <c r="AE107" s="265">
        <v>9.4215469956361632E-5</v>
      </c>
      <c r="AF107" s="265">
        <v>0</v>
      </c>
      <c r="AG107" s="265">
        <v>2.1869073904787706E-5</v>
      </c>
      <c r="AH107" s="265" t="e">
        <v>#DIV/0!</v>
      </c>
      <c r="AI107" s="265">
        <v>0</v>
      </c>
      <c r="AJ107" s="366">
        <v>1.1293745363931481E-4</v>
      </c>
    </row>
    <row r="108" spans="2:36" x14ac:dyDescent="0.25">
      <c r="B108" s="290">
        <v>149320</v>
      </c>
      <c r="C108" s="261" t="s">
        <v>1514</v>
      </c>
      <c r="D108" s="265">
        <v>2.3019046624739633E-3</v>
      </c>
      <c r="E108" s="265">
        <v>2.8090257193331405E-6</v>
      </c>
      <c r="F108" s="265">
        <v>9.8649673725690793E-6</v>
      </c>
      <c r="G108" s="265">
        <v>2.7939436374644128E-6</v>
      </c>
      <c r="H108" s="265">
        <v>4.5485043675047484E-4</v>
      </c>
      <c r="I108" s="265">
        <v>0</v>
      </c>
      <c r="J108" s="265">
        <v>3.476501190156901E-7</v>
      </c>
      <c r="K108" s="265">
        <v>0</v>
      </c>
      <c r="L108" s="265">
        <v>1.3652533067972115E-4</v>
      </c>
      <c r="M108" s="265">
        <v>4.467765225839006E-5</v>
      </c>
      <c r="N108" s="265">
        <v>2.9236743400367826E-6</v>
      </c>
      <c r="O108" s="265">
        <v>2.1170209587641607E-4</v>
      </c>
      <c r="P108" s="265">
        <v>4.3207133591767316E-6</v>
      </c>
      <c r="Q108" s="265">
        <v>7.3575235645579424E-5</v>
      </c>
      <c r="R108" s="265">
        <v>4.098418608856433E-5</v>
      </c>
      <c r="S108" s="265">
        <v>0</v>
      </c>
      <c r="T108" s="265">
        <v>9.8587208506352846E-5</v>
      </c>
      <c r="U108" s="265">
        <v>0</v>
      </c>
      <c r="V108" s="265">
        <v>2.7015641011541957E-3</v>
      </c>
      <c r="W108" s="265">
        <v>1.0022724914081699E-8</v>
      </c>
      <c r="X108" s="265">
        <v>1.1243695853963543E-4</v>
      </c>
      <c r="Y108" s="265">
        <v>6.9325603758467978E-4</v>
      </c>
      <c r="Z108" s="265">
        <v>1.5187495656781991E-4</v>
      </c>
      <c r="AA108" s="265">
        <v>0</v>
      </c>
      <c r="AB108" s="265">
        <v>1.0530502851892707E-3</v>
      </c>
      <c r="AC108" s="265">
        <v>0</v>
      </c>
      <c r="AD108" s="265">
        <v>2.7317254488415073E-4</v>
      </c>
      <c r="AE108" s="265">
        <v>3.068005806465987E-4</v>
      </c>
      <c r="AF108" s="265">
        <v>2.6880530542510376E-6</v>
      </c>
      <c r="AG108" s="265">
        <v>1.4186956881698858E-4</v>
      </c>
      <c r="AH108" s="265" t="e">
        <v>#DIV/0!</v>
      </c>
      <c r="AI108" s="265">
        <v>2.0667154338181647E-4</v>
      </c>
      <c r="AJ108" s="366">
        <v>3.5811229681017399E-4</v>
      </c>
    </row>
    <row r="109" spans="2:36" x14ac:dyDescent="0.25">
      <c r="B109" s="290">
        <v>149330</v>
      </c>
      <c r="C109" s="261" t="s">
        <v>1515</v>
      </c>
      <c r="D109" s="265">
        <v>0</v>
      </c>
      <c r="E109" s="265">
        <v>2.0361906473189889E-5</v>
      </c>
      <c r="F109" s="265">
        <v>7.4669360824708839E-8</v>
      </c>
      <c r="G109" s="265">
        <v>1.1800508330705675E-7</v>
      </c>
      <c r="H109" s="265">
        <v>4.6763921260956676E-6</v>
      </c>
      <c r="I109" s="265">
        <v>0</v>
      </c>
      <c r="J109" s="265">
        <v>3.5367623714745325E-8</v>
      </c>
      <c r="K109" s="265">
        <v>0</v>
      </c>
      <c r="L109" s="265">
        <v>0</v>
      </c>
      <c r="M109" s="265">
        <v>0</v>
      </c>
      <c r="N109" s="265">
        <v>0</v>
      </c>
      <c r="O109" s="265">
        <v>1.7930023368055656E-6</v>
      </c>
      <c r="P109" s="265">
        <v>0</v>
      </c>
      <c r="Q109" s="265">
        <v>0</v>
      </c>
      <c r="R109" s="265">
        <v>7.157170096733902E-8</v>
      </c>
      <c r="S109" s="265">
        <v>5.0032052314067306E-6</v>
      </c>
      <c r="T109" s="265">
        <v>0</v>
      </c>
      <c r="U109" s="265">
        <v>0</v>
      </c>
      <c r="V109" s="265">
        <v>0</v>
      </c>
      <c r="W109" s="265">
        <v>0</v>
      </c>
      <c r="X109" s="265">
        <v>0</v>
      </c>
      <c r="Y109" s="265">
        <v>0</v>
      </c>
      <c r="Z109" s="265">
        <v>0</v>
      </c>
      <c r="AA109" s="265">
        <v>0</v>
      </c>
      <c r="AB109" s="265">
        <v>4.8249972270065007E-5</v>
      </c>
      <c r="AC109" s="265">
        <v>0</v>
      </c>
      <c r="AD109" s="265">
        <v>8.6799042976790268E-6</v>
      </c>
      <c r="AE109" s="265">
        <v>3.2527353661806729E-6</v>
      </c>
      <c r="AF109" s="265">
        <v>0</v>
      </c>
      <c r="AG109" s="265">
        <v>0</v>
      </c>
      <c r="AH109" s="265" t="e">
        <v>#DIV/0!</v>
      </c>
      <c r="AI109" s="265">
        <v>0</v>
      </c>
      <c r="AJ109" s="366">
        <v>3.9786517275243393E-6</v>
      </c>
    </row>
    <row r="110" spans="2:36" x14ac:dyDescent="0.25">
      <c r="B110" s="290">
        <v>149335</v>
      </c>
      <c r="C110" s="261" t="s">
        <v>1516</v>
      </c>
      <c r="D110" s="265">
        <v>0</v>
      </c>
      <c r="E110" s="265">
        <v>0</v>
      </c>
      <c r="F110" s="265">
        <v>0</v>
      </c>
      <c r="G110" s="265">
        <v>0</v>
      </c>
      <c r="H110" s="265">
        <v>0</v>
      </c>
      <c r="I110" s="265">
        <v>0</v>
      </c>
      <c r="J110" s="265">
        <v>0</v>
      </c>
      <c r="K110" s="265">
        <v>0</v>
      </c>
      <c r="L110" s="265">
        <v>0</v>
      </c>
      <c r="M110" s="265">
        <v>0</v>
      </c>
      <c r="N110" s="265">
        <v>0</v>
      </c>
      <c r="O110" s="265">
        <v>0</v>
      </c>
      <c r="P110" s="265">
        <v>0</v>
      </c>
      <c r="Q110" s="265">
        <v>0</v>
      </c>
      <c r="R110" s="265">
        <v>0</v>
      </c>
      <c r="S110" s="265">
        <v>0</v>
      </c>
      <c r="T110" s="265">
        <v>0</v>
      </c>
      <c r="U110" s="265">
        <v>0</v>
      </c>
      <c r="V110" s="265">
        <v>0</v>
      </c>
      <c r="W110" s="265">
        <v>0</v>
      </c>
      <c r="X110" s="265">
        <v>0</v>
      </c>
      <c r="Y110" s="265">
        <v>0</v>
      </c>
      <c r="Z110" s="265">
        <v>0</v>
      </c>
      <c r="AA110" s="265">
        <v>0</v>
      </c>
      <c r="AB110" s="265">
        <v>0</v>
      </c>
      <c r="AC110" s="265">
        <v>0</v>
      </c>
      <c r="AD110" s="265">
        <v>0</v>
      </c>
      <c r="AE110" s="265">
        <v>0</v>
      </c>
      <c r="AF110" s="265">
        <v>0</v>
      </c>
      <c r="AG110" s="265">
        <v>0</v>
      </c>
      <c r="AH110" s="265" t="e">
        <v>#DIV/0!</v>
      </c>
      <c r="AI110" s="265">
        <v>0</v>
      </c>
      <c r="AJ110" s="366">
        <v>0</v>
      </c>
    </row>
    <row r="111" spans="2:36" x14ac:dyDescent="0.25">
      <c r="B111" s="290">
        <v>149340</v>
      </c>
      <c r="C111" s="261" t="s">
        <v>1517</v>
      </c>
      <c r="D111" s="265">
        <v>3.4482056429389261E-4</v>
      </c>
      <c r="E111" s="265">
        <v>6.3608775826723813E-6</v>
      </c>
      <c r="F111" s="265">
        <v>1.3904029290511149E-5</v>
      </c>
      <c r="G111" s="265">
        <v>6.0164892982361473E-7</v>
      </c>
      <c r="H111" s="265">
        <v>7.4356138679486031E-5</v>
      </c>
      <c r="I111" s="265">
        <v>0</v>
      </c>
      <c r="J111" s="265">
        <v>0</v>
      </c>
      <c r="K111" s="265">
        <v>0</v>
      </c>
      <c r="L111" s="265">
        <v>0</v>
      </c>
      <c r="M111" s="265">
        <v>0</v>
      </c>
      <c r="N111" s="265">
        <v>0</v>
      </c>
      <c r="O111" s="265">
        <v>4.7624779709833194E-5</v>
      </c>
      <c r="P111" s="265">
        <v>2.7850241181731291E-7</v>
      </c>
      <c r="Q111" s="265">
        <v>7.1719326411128916E-5</v>
      </c>
      <c r="R111" s="265">
        <v>5.7348446457060382E-6</v>
      </c>
      <c r="S111" s="265">
        <v>5.4562240285296415E-7</v>
      </c>
      <c r="T111" s="265">
        <v>0</v>
      </c>
      <c r="U111" s="265">
        <v>0</v>
      </c>
      <c r="V111" s="265">
        <v>6.3520871989534969E-5</v>
      </c>
      <c r="W111" s="265">
        <v>1.0941598311479795E-4</v>
      </c>
      <c r="X111" s="265">
        <v>0</v>
      </c>
      <c r="Y111" s="265">
        <v>2.942809761607951E-3</v>
      </c>
      <c r="Z111" s="265">
        <v>0</v>
      </c>
      <c r="AA111" s="265">
        <v>3.5456063398643076E-4</v>
      </c>
      <c r="AB111" s="265">
        <v>4.4714176879139256E-3</v>
      </c>
      <c r="AC111" s="265">
        <v>0</v>
      </c>
      <c r="AD111" s="265">
        <v>8.4493396503043737E-4</v>
      </c>
      <c r="AE111" s="265">
        <v>7.9524365012608185E-5</v>
      </c>
      <c r="AF111" s="265">
        <v>0</v>
      </c>
      <c r="AG111" s="265">
        <v>6.9309526968165535E-7</v>
      </c>
      <c r="AH111" s="265" t="e">
        <v>#DIV/0!</v>
      </c>
      <c r="AI111" s="265">
        <v>9.9990803618091447E-4</v>
      </c>
      <c r="AJ111" s="366">
        <v>8.7920176746559593E-5</v>
      </c>
    </row>
    <row r="112" spans="2:36" x14ac:dyDescent="0.25">
      <c r="B112" s="290">
        <v>149345</v>
      </c>
      <c r="C112" s="261" t="s">
        <v>1518</v>
      </c>
      <c r="D112" s="265">
        <v>0</v>
      </c>
      <c r="E112" s="265">
        <v>0</v>
      </c>
      <c r="F112" s="265">
        <v>0</v>
      </c>
      <c r="G112" s="265">
        <v>0</v>
      </c>
      <c r="H112" s="265">
        <v>0</v>
      </c>
      <c r="I112" s="265">
        <v>0</v>
      </c>
      <c r="J112" s="265">
        <v>0</v>
      </c>
      <c r="K112" s="265">
        <v>0</v>
      </c>
      <c r="L112" s="265">
        <v>0</v>
      </c>
      <c r="M112" s="265">
        <v>0</v>
      </c>
      <c r="N112" s="265">
        <v>0</v>
      </c>
      <c r="O112" s="265">
        <v>0</v>
      </c>
      <c r="P112" s="265">
        <v>0</v>
      </c>
      <c r="Q112" s="265">
        <v>0</v>
      </c>
      <c r="R112" s="265">
        <v>0</v>
      </c>
      <c r="S112" s="265">
        <v>0</v>
      </c>
      <c r="T112" s="265">
        <v>0</v>
      </c>
      <c r="U112" s="265">
        <v>0</v>
      </c>
      <c r="V112" s="265">
        <v>0</v>
      </c>
      <c r="W112" s="265">
        <v>0</v>
      </c>
      <c r="X112" s="265">
        <v>0</v>
      </c>
      <c r="Y112" s="265">
        <v>0</v>
      </c>
      <c r="Z112" s="265">
        <v>0</v>
      </c>
      <c r="AA112" s="265">
        <v>0</v>
      </c>
      <c r="AB112" s="265">
        <v>0</v>
      </c>
      <c r="AC112" s="265">
        <v>0</v>
      </c>
      <c r="AD112" s="265">
        <v>0</v>
      </c>
      <c r="AE112" s="265">
        <v>0</v>
      </c>
      <c r="AF112" s="265">
        <v>0</v>
      </c>
      <c r="AG112" s="265">
        <v>0</v>
      </c>
      <c r="AH112" s="265" t="e">
        <v>#DIV/0!</v>
      </c>
      <c r="AI112" s="265">
        <v>0</v>
      </c>
      <c r="AJ112" s="366">
        <v>0</v>
      </c>
    </row>
    <row r="113" spans="1:42" x14ac:dyDescent="0.25">
      <c r="B113" s="290">
        <v>149350</v>
      </c>
      <c r="C113" s="261" t="s">
        <v>1519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X113" s="265">
        <v>0</v>
      </c>
      <c r="Y113" s="265">
        <v>0</v>
      </c>
      <c r="Z113" s="265">
        <v>0</v>
      </c>
      <c r="AA113" s="265">
        <v>0</v>
      </c>
      <c r="AB113" s="265">
        <v>0</v>
      </c>
      <c r="AC113" s="265">
        <v>0</v>
      </c>
      <c r="AD113" s="265">
        <v>0</v>
      </c>
      <c r="AE113" s="265">
        <v>0</v>
      </c>
      <c r="AF113" s="265">
        <v>0</v>
      </c>
      <c r="AG113" s="265">
        <v>0</v>
      </c>
      <c r="AH113" s="265" t="e">
        <v>#DIV/0!</v>
      </c>
      <c r="AI113" s="265">
        <v>0</v>
      </c>
      <c r="AJ113" s="366">
        <v>0</v>
      </c>
    </row>
    <row r="114" spans="1:42" x14ac:dyDescent="0.25">
      <c r="B114" s="290">
        <v>149605</v>
      </c>
      <c r="C114" s="261" t="s">
        <v>1513</v>
      </c>
      <c r="D114" s="265">
        <v>0</v>
      </c>
      <c r="E114" s="265">
        <v>9.3937540220087575E-6</v>
      </c>
      <c r="F114" s="265">
        <v>4.4154322958178671E-5</v>
      </c>
      <c r="G114" s="265">
        <v>6.1536422812301153E-6</v>
      </c>
      <c r="H114" s="265">
        <v>2.0478282419998811E-5</v>
      </c>
      <c r="I114" s="265">
        <v>3.6344179304062307E-4</v>
      </c>
      <c r="J114" s="265">
        <v>0</v>
      </c>
      <c r="K114" s="265">
        <v>0</v>
      </c>
      <c r="L114" s="265">
        <v>0</v>
      </c>
      <c r="M114" s="265">
        <v>2.8489432250654846E-5</v>
      </c>
      <c r="N114" s="265">
        <v>3.5318955820708535E-7</v>
      </c>
      <c r="O114" s="265">
        <v>5.4785550634313055E-6</v>
      </c>
      <c r="P114" s="265">
        <v>0</v>
      </c>
      <c r="Q114" s="265">
        <v>0</v>
      </c>
      <c r="R114" s="265">
        <v>4.4520461789200494E-5</v>
      </c>
      <c r="S114" s="265">
        <v>0</v>
      </c>
      <c r="T114" s="265">
        <v>2.9987547213323575E-6</v>
      </c>
      <c r="U114" s="265">
        <v>0</v>
      </c>
      <c r="V114" s="265">
        <v>0</v>
      </c>
      <c r="W114" s="265">
        <v>0</v>
      </c>
      <c r="X114" s="265">
        <v>0</v>
      </c>
      <c r="Y114" s="265">
        <v>0</v>
      </c>
      <c r="Z114" s="265">
        <v>0</v>
      </c>
      <c r="AA114" s="265">
        <v>0</v>
      </c>
      <c r="AB114" s="265">
        <v>0</v>
      </c>
      <c r="AC114" s="265">
        <v>0</v>
      </c>
      <c r="AD114" s="265">
        <v>3.2431399344809287E-7</v>
      </c>
      <c r="AE114" s="265">
        <v>2.7939108548436676E-5</v>
      </c>
      <c r="AF114" s="265">
        <v>3.2472572532007313E-7</v>
      </c>
      <c r="AG114" s="265">
        <v>7.0236425388414628E-6</v>
      </c>
      <c r="AH114" s="265" t="e">
        <v>#DIV/0!</v>
      </c>
      <c r="AI114" s="265">
        <v>0</v>
      </c>
      <c r="AJ114" s="366">
        <v>3.3399037625674315E-5</v>
      </c>
    </row>
    <row r="115" spans="1:42" x14ac:dyDescent="0.25">
      <c r="B115" s="290">
        <v>149620</v>
      </c>
      <c r="C115" s="261" t="s">
        <v>1514</v>
      </c>
      <c r="D115" s="265">
        <v>2.9843633290362755E-6</v>
      </c>
      <c r="E115" s="265">
        <v>1.4269632611328205E-5</v>
      </c>
      <c r="F115" s="265">
        <v>5.5493186886483501E-5</v>
      </c>
      <c r="G115" s="265">
        <v>8.6723572297368661E-6</v>
      </c>
      <c r="H115" s="265">
        <v>2.705653465689643E-5</v>
      </c>
      <c r="I115" s="265">
        <v>6.2948943963099557E-6</v>
      </c>
      <c r="J115" s="265">
        <v>4.2982710004477251E-7</v>
      </c>
      <c r="K115" s="265">
        <v>0</v>
      </c>
      <c r="L115" s="265">
        <v>3.0992591924797613E-5</v>
      </c>
      <c r="M115" s="265">
        <v>3.3007913043878944E-5</v>
      </c>
      <c r="N115" s="265">
        <v>2.133598859159453E-5</v>
      </c>
      <c r="O115" s="265">
        <v>5.8504434085544451E-4</v>
      </c>
      <c r="P115" s="265">
        <v>2.37975547628424E-6</v>
      </c>
      <c r="Q115" s="265">
        <v>7.0957114749507183E-5</v>
      </c>
      <c r="R115" s="265">
        <v>3.8599129982284878E-5</v>
      </c>
      <c r="S115" s="265">
        <v>0</v>
      </c>
      <c r="T115" s="265">
        <v>4.0564787783046316E-5</v>
      </c>
      <c r="U115" s="265">
        <v>0</v>
      </c>
      <c r="V115" s="265">
        <v>1.608259476835689E-4</v>
      </c>
      <c r="W115" s="265">
        <v>0</v>
      </c>
      <c r="X115" s="265">
        <v>3.5187672763834979E-4</v>
      </c>
      <c r="Y115" s="265">
        <v>7.3648230354156049E-5</v>
      </c>
      <c r="Z115" s="265">
        <v>3.7275312459041109E-4</v>
      </c>
      <c r="AA115" s="265">
        <v>0</v>
      </c>
      <c r="AB115" s="265">
        <v>0</v>
      </c>
      <c r="AC115" s="265">
        <v>0</v>
      </c>
      <c r="AD115" s="265">
        <v>2.3014080542152751E-5</v>
      </c>
      <c r="AE115" s="265">
        <v>3.0847528321612388E-5</v>
      </c>
      <c r="AF115" s="265">
        <v>1.961650397026757E-5</v>
      </c>
      <c r="AG115" s="265">
        <v>3.2906089794339017E-5</v>
      </c>
      <c r="AH115" s="265" t="e">
        <v>#DIV/0!</v>
      </c>
      <c r="AI115" s="265">
        <v>2.1955803641701084E-5</v>
      </c>
      <c r="AJ115" s="366">
        <v>3.1932035426646309E-5</v>
      </c>
    </row>
    <row r="116" spans="1:42" x14ac:dyDescent="0.25">
      <c r="B116" s="290">
        <v>149630</v>
      </c>
      <c r="C116" s="261" t="s">
        <v>1515</v>
      </c>
      <c r="D116" s="265">
        <v>0</v>
      </c>
      <c r="E116" s="265">
        <v>2.5550215125036333E-5</v>
      </c>
      <c r="F116" s="265">
        <v>1.1239658398292982E-4</v>
      </c>
      <c r="G116" s="265">
        <v>0</v>
      </c>
      <c r="H116" s="265">
        <v>4.9552411172899875E-5</v>
      </c>
      <c r="I116" s="265">
        <v>0</v>
      </c>
      <c r="J116" s="265">
        <v>0</v>
      </c>
      <c r="K116" s="265">
        <v>0</v>
      </c>
      <c r="L116" s="265">
        <v>0</v>
      </c>
      <c r="M116" s="265">
        <v>0</v>
      </c>
      <c r="N116" s="265">
        <v>0</v>
      </c>
      <c r="O116" s="265">
        <v>5.1455727838155197E-7</v>
      </c>
      <c r="P116" s="265">
        <v>0</v>
      </c>
      <c r="Q116" s="265">
        <v>0</v>
      </c>
      <c r="R116" s="265">
        <v>1.8198938656965563E-8</v>
      </c>
      <c r="S116" s="265">
        <v>0</v>
      </c>
      <c r="T116" s="265">
        <v>0</v>
      </c>
      <c r="U116" s="265">
        <v>0</v>
      </c>
      <c r="V116" s="265">
        <v>0</v>
      </c>
      <c r="W116" s="265">
        <v>0</v>
      </c>
      <c r="X116" s="265">
        <v>0</v>
      </c>
      <c r="Y116" s="265">
        <v>0</v>
      </c>
      <c r="Z116" s="265">
        <v>0</v>
      </c>
      <c r="AA116" s="265">
        <v>0</v>
      </c>
      <c r="AB116" s="265">
        <v>0</v>
      </c>
      <c r="AC116" s="265">
        <v>0</v>
      </c>
      <c r="AD116" s="265">
        <v>0</v>
      </c>
      <c r="AE116" s="265">
        <v>3.0800824611692057E-5</v>
      </c>
      <c r="AF116" s="265">
        <v>0</v>
      </c>
      <c r="AG116" s="265">
        <v>0</v>
      </c>
      <c r="AH116" s="265" t="e">
        <v>#DIV/0!</v>
      </c>
      <c r="AI116" s="265">
        <v>0</v>
      </c>
      <c r="AJ116" s="366">
        <v>3.7674676927184119E-5</v>
      </c>
    </row>
    <row r="117" spans="1:42" x14ac:dyDescent="0.25">
      <c r="B117" s="290">
        <v>149635</v>
      </c>
      <c r="C117" s="261" t="s">
        <v>1516</v>
      </c>
      <c r="D117" s="265">
        <v>0</v>
      </c>
      <c r="E117" s="265">
        <v>0</v>
      </c>
      <c r="F117" s="265">
        <v>0</v>
      </c>
      <c r="G117" s="265">
        <v>0</v>
      </c>
      <c r="H117" s="265">
        <v>0</v>
      </c>
      <c r="I117" s="265">
        <v>0</v>
      </c>
      <c r="J117" s="265">
        <v>0</v>
      </c>
      <c r="K117" s="265">
        <v>0</v>
      </c>
      <c r="L117" s="265">
        <v>0</v>
      </c>
      <c r="M117" s="265">
        <v>0</v>
      </c>
      <c r="N117" s="265">
        <v>0</v>
      </c>
      <c r="O117" s="265">
        <v>0</v>
      </c>
      <c r="P117" s="265">
        <v>0</v>
      </c>
      <c r="Q117" s="265">
        <v>0</v>
      </c>
      <c r="R117" s="265">
        <v>0</v>
      </c>
      <c r="S117" s="265">
        <v>0</v>
      </c>
      <c r="T117" s="265">
        <v>0</v>
      </c>
      <c r="U117" s="265">
        <v>0</v>
      </c>
      <c r="V117" s="265">
        <v>0</v>
      </c>
      <c r="W117" s="265">
        <v>0</v>
      </c>
      <c r="X117" s="265">
        <v>0</v>
      </c>
      <c r="Y117" s="265">
        <v>0</v>
      </c>
      <c r="Z117" s="265">
        <v>0</v>
      </c>
      <c r="AA117" s="265">
        <v>0</v>
      </c>
      <c r="AB117" s="265">
        <v>0</v>
      </c>
      <c r="AC117" s="265">
        <v>0</v>
      </c>
      <c r="AD117" s="265">
        <v>0</v>
      </c>
      <c r="AE117" s="265">
        <v>0</v>
      </c>
      <c r="AF117" s="265">
        <v>0</v>
      </c>
      <c r="AG117" s="265">
        <v>0</v>
      </c>
      <c r="AH117" s="265" t="e">
        <v>#DIV/0!</v>
      </c>
      <c r="AI117" s="265">
        <v>0</v>
      </c>
      <c r="AJ117" s="366">
        <v>0</v>
      </c>
    </row>
    <row r="118" spans="1:42" x14ac:dyDescent="0.25">
      <c r="B118" s="290">
        <v>149640</v>
      </c>
      <c r="C118" s="261" t="s">
        <v>1517</v>
      </c>
      <c r="D118" s="265">
        <v>1.8991584147954696E-7</v>
      </c>
      <c r="E118" s="265">
        <v>7.5540021287879237E-6</v>
      </c>
      <c r="F118" s="265">
        <v>1.2588268278266335E-4</v>
      </c>
      <c r="G118" s="265">
        <v>1.2856075446769626E-6</v>
      </c>
      <c r="H118" s="265">
        <v>5.099298082235659E-5</v>
      </c>
      <c r="I118" s="265">
        <v>0</v>
      </c>
      <c r="J118" s="265">
        <v>0</v>
      </c>
      <c r="K118" s="265">
        <v>0</v>
      </c>
      <c r="L118" s="265">
        <v>0</v>
      </c>
      <c r="M118" s="265">
        <v>0</v>
      </c>
      <c r="N118" s="265">
        <v>0</v>
      </c>
      <c r="O118" s="265">
        <v>8.1788230819893022E-5</v>
      </c>
      <c r="P118" s="265">
        <v>0</v>
      </c>
      <c r="Q118" s="265">
        <v>8.3429338108658967E-5</v>
      </c>
      <c r="R118" s="265">
        <v>7.5878042426406563E-6</v>
      </c>
      <c r="S118" s="265">
        <v>1.1814010470761391E-6</v>
      </c>
      <c r="T118" s="265">
        <v>0</v>
      </c>
      <c r="U118" s="265">
        <v>0</v>
      </c>
      <c r="V118" s="265">
        <v>9.2895339262651342E-6</v>
      </c>
      <c r="W118" s="265">
        <v>0</v>
      </c>
      <c r="X118" s="265">
        <v>0</v>
      </c>
      <c r="Y118" s="265">
        <v>2.8091426509573258E-4</v>
      </c>
      <c r="Z118" s="265">
        <v>2.7789338749729579E-5</v>
      </c>
      <c r="AA118" s="265">
        <v>2.2817577950415423E-5</v>
      </c>
      <c r="AB118" s="265">
        <v>2.1125956035815447E-5</v>
      </c>
      <c r="AC118" s="265">
        <v>0</v>
      </c>
      <c r="AD118" s="265">
        <v>2.2784545011237676E-5</v>
      </c>
      <c r="AE118" s="265">
        <v>3.5126166452750104E-5</v>
      </c>
      <c r="AF118" s="265">
        <v>0</v>
      </c>
      <c r="AG118" s="265">
        <v>1.0136088847933896E-7</v>
      </c>
      <c r="AH118" s="265" t="e">
        <v>#DIV/0!</v>
      </c>
      <c r="AI118" s="265">
        <v>9.1635612262452447E-5</v>
      </c>
      <c r="AJ118" s="366">
        <v>4.2104292837360137E-5</v>
      </c>
    </row>
    <row r="119" spans="1:42" x14ac:dyDescent="0.25">
      <c r="B119" s="290">
        <v>149645</v>
      </c>
      <c r="C119" s="261" t="s">
        <v>1518</v>
      </c>
      <c r="D119" s="265">
        <v>0</v>
      </c>
      <c r="E119" s="265">
        <v>0</v>
      </c>
      <c r="F119" s="265">
        <v>0</v>
      </c>
      <c r="G119" s="265">
        <v>0</v>
      </c>
      <c r="H119" s="265">
        <v>0</v>
      </c>
      <c r="I119" s="265">
        <v>0</v>
      </c>
      <c r="J119" s="265">
        <v>0</v>
      </c>
      <c r="K119" s="265">
        <v>0</v>
      </c>
      <c r="L119" s="265">
        <v>0</v>
      </c>
      <c r="M119" s="265">
        <v>0</v>
      </c>
      <c r="N119" s="265">
        <v>0</v>
      </c>
      <c r="O119" s="265">
        <v>0</v>
      </c>
      <c r="P119" s="265">
        <v>0</v>
      </c>
      <c r="Q119" s="265">
        <v>0</v>
      </c>
      <c r="R119" s="265">
        <v>0</v>
      </c>
      <c r="S119" s="265">
        <v>0</v>
      </c>
      <c r="T119" s="265">
        <v>0</v>
      </c>
      <c r="U119" s="265">
        <v>0</v>
      </c>
      <c r="V119" s="265">
        <v>0</v>
      </c>
      <c r="W119" s="265">
        <v>0</v>
      </c>
      <c r="X119" s="265">
        <v>0</v>
      </c>
      <c r="Y119" s="265">
        <v>0</v>
      </c>
      <c r="Z119" s="265">
        <v>0</v>
      </c>
      <c r="AA119" s="265">
        <v>0</v>
      </c>
      <c r="AB119" s="265">
        <v>0</v>
      </c>
      <c r="AC119" s="265">
        <v>0</v>
      </c>
      <c r="AD119" s="265">
        <v>0</v>
      </c>
      <c r="AE119" s="265">
        <v>0</v>
      </c>
      <c r="AF119" s="265">
        <v>0</v>
      </c>
      <c r="AG119" s="265">
        <v>0</v>
      </c>
      <c r="AH119" s="265" t="e">
        <v>#DIV/0!</v>
      </c>
      <c r="AI119" s="265">
        <v>0</v>
      </c>
      <c r="AJ119" s="366">
        <v>0</v>
      </c>
    </row>
    <row r="120" spans="1:42" x14ac:dyDescent="0.25">
      <c r="B120" s="290">
        <v>149650</v>
      </c>
      <c r="C120" s="261" t="s">
        <v>1519</v>
      </c>
      <c r="D120" s="265">
        <v>0</v>
      </c>
      <c r="E120" s="265">
        <v>0</v>
      </c>
      <c r="F120" s="265">
        <v>8.9660824870645905E-8</v>
      </c>
      <c r="G120" s="265">
        <v>0</v>
      </c>
      <c r="H120" s="265">
        <v>3.4899214465242371E-8</v>
      </c>
      <c r="I120" s="265">
        <v>0</v>
      </c>
      <c r="J120" s="265">
        <v>0</v>
      </c>
      <c r="K120" s="265">
        <v>0</v>
      </c>
      <c r="L120" s="265">
        <v>0</v>
      </c>
      <c r="M120" s="265">
        <v>0</v>
      </c>
      <c r="N120" s="265">
        <v>0</v>
      </c>
      <c r="O120" s="265">
        <v>0</v>
      </c>
      <c r="P120" s="265">
        <v>0</v>
      </c>
      <c r="Q120" s="265">
        <v>0</v>
      </c>
      <c r="R120" s="265">
        <v>0</v>
      </c>
      <c r="S120" s="265">
        <v>0</v>
      </c>
      <c r="T120" s="265">
        <v>0</v>
      </c>
      <c r="U120" s="265">
        <v>0</v>
      </c>
      <c r="V120" s="265">
        <v>0</v>
      </c>
      <c r="W120" s="265">
        <v>0</v>
      </c>
      <c r="X120" s="265">
        <v>0</v>
      </c>
      <c r="Y120" s="265">
        <v>0</v>
      </c>
      <c r="Z120" s="265">
        <v>0</v>
      </c>
      <c r="AA120" s="265">
        <v>0</v>
      </c>
      <c r="AB120" s="265">
        <v>0</v>
      </c>
      <c r="AC120" s="265">
        <v>0</v>
      </c>
      <c r="AD120" s="265">
        <v>0</v>
      </c>
      <c r="AE120" s="265">
        <v>2.1688303450777444E-8</v>
      </c>
      <c r="AF120" s="265">
        <v>0</v>
      </c>
      <c r="AG120" s="265">
        <v>0</v>
      </c>
      <c r="AH120" s="265" t="e">
        <v>#DIV/0!</v>
      </c>
      <c r="AI120" s="265">
        <v>0</v>
      </c>
      <c r="AJ120" s="366">
        <v>2.652850486660672E-8</v>
      </c>
    </row>
    <row r="121" spans="1:42" x14ac:dyDescent="0.25">
      <c r="B121" s="291"/>
      <c r="C121" s="263" t="s">
        <v>500</v>
      </c>
      <c r="D121" s="264">
        <v>8.7781782995295411E-3</v>
      </c>
      <c r="E121" s="264">
        <v>1.5405629933379843E-2</v>
      </c>
      <c r="F121" s="264">
        <v>8.0055021151824793E-3</v>
      </c>
      <c r="G121" s="264">
        <v>2.6673640503004927E-3</v>
      </c>
      <c r="H121" s="264">
        <v>8.8327999992767556E-3</v>
      </c>
      <c r="I121" s="264">
        <v>1.8893900775217871E-2</v>
      </c>
      <c r="J121" s="264">
        <v>6.4656685083886592E-3</v>
      </c>
      <c r="K121" s="264">
        <v>9.1466194453534778E-9</v>
      </c>
      <c r="L121" s="264">
        <v>9.3902979228476131E-3</v>
      </c>
      <c r="M121" s="264">
        <v>6.516406957509522E-3</v>
      </c>
      <c r="N121" s="264">
        <v>3.129169437510407E-3</v>
      </c>
      <c r="O121" s="264">
        <v>1.0435894854801482E-2</v>
      </c>
      <c r="P121" s="264">
        <v>3.9023758129907086E-3</v>
      </c>
      <c r="Q121" s="264">
        <v>5.8900209691955781E-3</v>
      </c>
      <c r="R121" s="264">
        <v>7.5125182312946927E-3</v>
      </c>
      <c r="S121" s="264">
        <v>5.7095985186008036E-3</v>
      </c>
      <c r="T121" s="264">
        <v>9.6849772959102225E-3</v>
      </c>
      <c r="U121" s="264">
        <v>3.8844640015100886E-2</v>
      </c>
      <c r="V121" s="264">
        <v>3.9703210528476002E-2</v>
      </c>
      <c r="W121" s="264">
        <v>5.9046919377229166E-4</v>
      </c>
      <c r="X121" s="264">
        <v>4.1812212418268838E-2</v>
      </c>
      <c r="Y121" s="264">
        <v>1.1081294047325491E-2</v>
      </c>
      <c r="Z121" s="264">
        <v>1.4112152359563181E-2</v>
      </c>
      <c r="AA121" s="264">
        <v>4.2476009229759894E-2</v>
      </c>
      <c r="AB121" s="264">
        <v>1.9515222874549747E-2</v>
      </c>
      <c r="AC121" s="264">
        <v>2.8393307588389524E-2</v>
      </c>
      <c r="AD121" s="264">
        <v>1.4592809530002854E-2</v>
      </c>
      <c r="AE121" s="264">
        <v>8.5957789471079911E-3</v>
      </c>
      <c r="AF121" s="264">
        <v>2.8769878723227641E-3</v>
      </c>
      <c r="AG121" s="264">
        <v>9.0125364508612769E-3</v>
      </c>
      <c r="AH121" s="264" t="e">
        <v>#DIV/0!</v>
      </c>
      <c r="AI121" s="264">
        <v>2.8102048718505357E-2</v>
      </c>
      <c r="AJ121" s="367">
        <v>8.9915132244575598E-3</v>
      </c>
      <c r="AK121" s="250"/>
      <c r="AL121" s="250"/>
      <c r="AM121" s="250"/>
      <c r="AN121" s="250"/>
      <c r="AO121" s="250"/>
      <c r="AP121" s="250"/>
    </row>
    <row r="122" spans="1:42" s="250" customFormat="1" x14ac:dyDescent="0.25">
      <c r="A122" s="196"/>
      <c r="B122" s="290"/>
      <c r="C122" s="261"/>
      <c r="D122" s="265"/>
      <c r="E122" s="265"/>
      <c r="F122" s="265"/>
      <c r="G122" s="265"/>
      <c r="H122" s="265"/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  <c r="AA122" s="265"/>
      <c r="AB122" s="265"/>
      <c r="AC122" s="265"/>
      <c r="AD122" s="265"/>
      <c r="AE122" s="265"/>
      <c r="AF122" s="265"/>
      <c r="AG122" s="265"/>
      <c r="AH122" s="265"/>
      <c r="AI122" s="265"/>
      <c r="AJ122" s="366"/>
      <c r="AK122" s="196"/>
      <c r="AL122" s="196"/>
      <c r="AM122" s="196"/>
      <c r="AN122" s="196"/>
      <c r="AO122" s="196"/>
      <c r="AP122" s="196"/>
    </row>
    <row r="123" spans="1:42" x14ac:dyDescent="0.25">
      <c r="B123" s="290"/>
      <c r="C123" s="261"/>
      <c r="D123" s="265"/>
      <c r="E123" s="265"/>
      <c r="F123" s="265"/>
      <c r="G123" s="265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  <c r="AA123" s="265"/>
      <c r="AB123" s="265"/>
      <c r="AC123" s="265"/>
      <c r="AD123" s="265"/>
      <c r="AE123" s="265"/>
      <c r="AF123" s="265"/>
      <c r="AG123" s="265"/>
      <c r="AH123" s="265"/>
      <c r="AI123" s="265"/>
      <c r="AJ123" s="366"/>
    </row>
    <row r="124" spans="1:42" x14ac:dyDescent="0.25">
      <c r="B124" s="291">
        <v>1499</v>
      </c>
      <c r="C124" s="263" t="s">
        <v>1525</v>
      </c>
      <c r="D124" s="264">
        <v>-4.6850307096153176E-2</v>
      </c>
      <c r="E124" s="264">
        <v>-5.3617032502140033E-2</v>
      </c>
      <c r="F124" s="264">
        <v>-0.12290824033827379</v>
      </c>
      <c r="G124" s="264">
        <v>-4.4833617092273667E-2</v>
      </c>
      <c r="H124" s="264">
        <v>-7.7612290015117394E-2</v>
      </c>
      <c r="I124" s="264">
        <v>-6.3048759793368908E-2</v>
      </c>
      <c r="J124" s="264">
        <v>-3.9000123299082423E-2</v>
      </c>
      <c r="K124" s="264">
        <v>-8.9315787635454405E-2</v>
      </c>
      <c r="L124" s="264">
        <v>-0.11679075758859564</v>
      </c>
      <c r="M124" s="264">
        <v>-8.5923656977493226E-2</v>
      </c>
      <c r="N124" s="264">
        <v>-4.8589973367805836E-2</v>
      </c>
      <c r="O124" s="264">
        <v>-9.3441925116819341E-2</v>
      </c>
      <c r="P124" s="264">
        <v>-2.97669936735191E-2</v>
      </c>
      <c r="Q124" s="264">
        <v>-0.12988572051480285</v>
      </c>
      <c r="R124" s="264">
        <v>-6.9211847680558089E-2</v>
      </c>
      <c r="S124" s="264">
        <v>-2.1004501168732908E-2</v>
      </c>
      <c r="T124" s="264">
        <v>-3.3618989968851855E-2</v>
      </c>
      <c r="U124" s="264">
        <v>-7.533469096958445E-2</v>
      </c>
      <c r="V124" s="264">
        <v>-7.9433231238482685E-2</v>
      </c>
      <c r="W124" s="264">
        <v>-2.8153443196929341E-2</v>
      </c>
      <c r="X124" s="264">
        <v>-0.11064389657777016</v>
      </c>
      <c r="Y124" s="264">
        <v>-5.4207737377747797E-2</v>
      </c>
      <c r="Z124" s="264">
        <v>-5.3807957487390042E-2</v>
      </c>
      <c r="AA124" s="264">
        <v>-8.4710156546076512E-2</v>
      </c>
      <c r="AB124" s="264">
        <v>-7.7175277023678643E-2</v>
      </c>
      <c r="AC124" s="264">
        <v>-6.7003578082489301E-2</v>
      </c>
      <c r="AD124" s="264">
        <v>-4.5432772537206192E-2</v>
      </c>
      <c r="AE124" s="264">
        <v>-7.3549855832859584E-2</v>
      </c>
      <c r="AF124" s="264">
        <v>-5.187209976300966E-2</v>
      </c>
      <c r="AG124" s="264">
        <v>-0.10877331738555876</v>
      </c>
      <c r="AH124" s="264" t="e">
        <v>#DIV/0!</v>
      </c>
      <c r="AI124" s="264">
        <v>-6.9311792172185444E-2</v>
      </c>
      <c r="AJ124" s="367">
        <v>-7.2230613171253677E-2</v>
      </c>
      <c r="AK124" s="250"/>
      <c r="AL124" s="250"/>
      <c r="AM124" s="250"/>
      <c r="AN124" s="250"/>
      <c r="AO124" s="250"/>
      <c r="AP124" s="250"/>
    </row>
    <row r="125" spans="1:42" s="250" customFormat="1" x14ac:dyDescent="0.25">
      <c r="A125" s="196"/>
      <c r="B125" s="266"/>
      <c r="C125" s="267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  <c r="AA125" s="268"/>
      <c r="AB125" s="268"/>
      <c r="AC125" s="268"/>
      <c r="AD125" s="268"/>
      <c r="AE125" s="268"/>
      <c r="AF125" s="268"/>
      <c r="AG125" s="268"/>
      <c r="AH125" s="268"/>
      <c r="AI125" s="268"/>
      <c r="AJ125" s="380"/>
      <c r="AK125" s="196"/>
      <c r="AL125" s="196"/>
      <c r="AM125" s="196"/>
      <c r="AN125" s="196"/>
      <c r="AO125" s="196"/>
      <c r="AP125" s="196"/>
    </row>
    <row r="126" spans="1:42" x14ac:dyDescent="0.25">
      <c r="B126" s="262"/>
      <c r="C126" s="261"/>
      <c r="D126" s="265"/>
      <c r="E126" s="265"/>
      <c r="F126" s="265"/>
      <c r="G126" s="265"/>
      <c r="H126" s="265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  <c r="AA126" s="265"/>
      <c r="AB126" s="265"/>
      <c r="AC126" s="265"/>
      <c r="AD126" s="265"/>
      <c r="AE126" s="265"/>
      <c r="AF126" s="265"/>
      <c r="AG126" s="265"/>
      <c r="AH126" s="265"/>
      <c r="AI126" s="265"/>
      <c r="AJ126" s="366"/>
    </row>
    <row r="127" spans="1:42" x14ac:dyDescent="0.25">
      <c r="B127" s="269"/>
      <c r="C127" s="270" t="s">
        <v>1180</v>
      </c>
      <c r="D127" s="265">
        <v>0.51575020457960441</v>
      </c>
      <c r="E127" s="265">
        <v>0.37382229671441819</v>
      </c>
      <c r="F127" s="265">
        <v>0.39009277799058456</v>
      </c>
      <c r="G127" s="265">
        <v>0.63339777394749497</v>
      </c>
      <c r="H127" s="265">
        <v>0.45753953993746765</v>
      </c>
      <c r="I127" s="265">
        <v>0.53504035231411295</v>
      </c>
      <c r="J127" s="265">
        <v>0.72574560562674717</v>
      </c>
      <c r="K127" s="265">
        <v>1</v>
      </c>
      <c r="L127" s="265">
        <v>5.7520050619210561E-2</v>
      </c>
      <c r="M127" s="265">
        <v>0.10046044035982632</v>
      </c>
      <c r="N127" s="265">
        <v>0.83224866058616576</v>
      </c>
      <c r="O127" s="265">
        <v>0.32114586909700221</v>
      </c>
      <c r="P127" s="265">
        <v>0.6583458382937738</v>
      </c>
      <c r="Q127" s="265">
        <v>1.9400196777914402E-5</v>
      </c>
      <c r="R127" s="265">
        <v>0.5165652412200864</v>
      </c>
      <c r="S127" s="265">
        <v>0.78078190541821912</v>
      </c>
      <c r="T127" s="265">
        <v>0.48332542442463072</v>
      </c>
      <c r="U127" s="265">
        <v>0.52779950387184715</v>
      </c>
      <c r="V127" s="265">
        <v>0.2053594197351844</v>
      </c>
      <c r="W127" s="265">
        <v>0.90440438665542322</v>
      </c>
      <c r="X127" s="265">
        <v>5.8358630705180881E-2</v>
      </c>
      <c r="Y127" s="265">
        <v>0</v>
      </c>
      <c r="Z127" s="265">
        <v>0.61089698684879679</v>
      </c>
      <c r="AA127" s="265">
        <v>0</v>
      </c>
      <c r="AB127" s="265">
        <v>0.11948676095198181</v>
      </c>
      <c r="AC127" s="265">
        <v>0</v>
      </c>
      <c r="AD127" s="265">
        <v>0.4821091785997127</v>
      </c>
      <c r="AE127" s="265">
        <v>0.47867732783532774</v>
      </c>
      <c r="AF127" s="265">
        <v>0.84588786633614543</v>
      </c>
      <c r="AG127" s="265">
        <v>6.9816665693465382E-2</v>
      </c>
      <c r="AH127" s="265" t="e">
        <v>#DIV/0!</v>
      </c>
      <c r="AI127" s="265">
        <v>0</v>
      </c>
      <c r="AJ127" s="366">
        <v>0.48482118565799187</v>
      </c>
    </row>
    <row r="128" spans="1:42" x14ac:dyDescent="0.25">
      <c r="B128" s="269"/>
      <c r="C128" s="271" t="s">
        <v>1182</v>
      </c>
      <c r="D128" s="265">
        <v>0.37496990358378757</v>
      </c>
      <c r="E128" s="265">
        <v>0.41139061784682046</v>
      </c>
      <c r="F128" s="265">
        <v>0.3433315127223816</v>
      </c>
      <c r="G128" s="265">
        <v>0.2910795811549125</v>
      </c>
      <c r="H128" s="265">
        <v>0.35500940763068983</v>
      </c>
      <c r="I128" s="265">
        <v>0.41946503149349013</v>
      </c>
      <c r="J128" s="265">
        <v>0.24420291898837559</v>
      </c>
      <c r="K128" s="265">
        <v>0</v>
      </c>
      <c r="L128" s="265">
        <v>0.94247994938078938</v>
      </c>
      <c r="M128" s="265">
        <v>0.75400118287931295</v>
      </c>
      <c r="N128" s="265">
        <v>0.12237186187620229</v>
      </c>
      <c r="O128" s="265">
        <v>0.4094340803046827</v>
      </c>
      <c r="P128" s="265">
        <v>0.29127855963813809</v>
      </c>
      <c r="Q128" s="265">
        <v>0.51885562047674272</v>
      </c>
      <c r="R128" s="265">
        <v>0.41271166585265934</v>
      </c>
      <c r="S128" s="265">
        <v>9.573396816053634E-3</v>
      </c>
      <c r="T128" s="265">
        <v>0.50387536223172635</v>
      </c>
      <c r="U128" s="265">
        <v>0.27032268602146747</v>
      </c>
      <c r="V128" s="265">
        <v>0.73887382983052963</v>
      </c>
      <c r="W128" s="265">
        <v>7.6721506137817468E-3</v>
      </c>
      <c r="X128" s="265">
        <v>0.90380385497887639</v>
      </c>
      <c r="Y128" s="265">
        <v>6.7900853685309251E-2</v>
      </c>
      <c r="Z128" s="265">
        <v>0.27173256764931542</v>
      </c>
      <c r="AA128" s="265">
        <v>0</v>
      </c>
      <c r="AB128" s="265">
        <v>0.34833340651938055</v>
      </c>
      <c r="AC128" s="265">
        <v>0</v>
      </c>
      <c r="AD128" s="265">
        <v>0.15200017014718567</v>
      </c>
      <c r="AE128" s="265">
        <v>0.367351595671358</v>
      </c>
      <c r="AF128" s="265">
        <v>0.11242228407867344</v>
      </c>
      <c r="AG128" s="265">
        <v>0.89309276546817451</v>
      </c>
      <c r="AH128" s="265" t="e">
        <v>#DIV/0!</v>
      </c>
      <c r="AI128" s="265">
        <v>1.9458737966697219E-2</v>
      </c>
      <c r="AJ128" s="366">
        <v>0.34387192479866535</v>
      </c>
    </row>
    <row r="129" spans="1:42" x14ac:dyDescent="0.25">
      <c r="B129" s="269"/>
      <c r="C129" s="272" t="s">
        <v>1183</v>
      </c>
      <c r="D129" s="265">
        <v>5.4452136802365991E-2</v>
      </c>
      <c r="E129" s="265">
        <v>0.13430383961191339</v>
      </c>
      <c r="F129" s="265">
        <v>0.10022955052395834</v>
      </c>
      <c r="G129" s="265">
        <v>7.0176176042799604E-2</v>
      </c>
      <c r="H129" s="265">
        <v>9.3130163398842877E-2</v>
      </c>
      <c r="I129" s="265">
        <v>4.0826999789498469E-2</v>
      </c>
      <c r="J129" s="265">
        <v>2.8517780898177907E-2</v>
      </c>
      <c r="K129" s="265">
        <v>0</v>
      </c>
      <c r="L129" s="265">
        <v>0</v>
      </c>
      <c r="M129" s="265">
        <v>0.14553837676086057</v>
      </c>
      <c r="N129" s="265">
        <v>4.412439826332374E-2</v>
      </c>
      <c r="O129" s="265">
        <v>9.7843029117265196E-2</v>
      </c>
      <c r="P129" s="265">
        <v>3.4235085215007802E-2</v>
      </c>
      <c r="Q129" s="265">
        <v>4.6535435653718064E-5</v>
      </c>
      <c r="R129" s="265">
        <v>3.6345036760820959E-2</v>
      </c>
      <c r="S129" s="265">
        <v>4.6622458057526364E-2</v>
      </c>
      <c r="T129" s="265">
        <v>1.130058486625809E-2</v>
      </c>
      <c r="U129" s="265">
        <v>9.2370887925217039E-4</v>
      </c>
      <c r="V129" s="265">
        <v>4.0986986428233297E-3</v>
      </c>
      <c r="W129" s="265">
        <v>1.6875247291580763E-3</v>
      </c>
      <c r="X129" s="265">
        <v>0</v>
      </c>
      <c r="Y129" s="265">
        <v>0</v>
      </c>
      <c r="Z129" s="265">
        <v>0.11208872188236627</v>
      </c>
      <c r="AA129" s="265">
        <v>0</v>
      </c>
      <c r="AB129" s="265">
        <v>7.6893624659158125E-2</v>
      </c>
      <c r="AC129" s="265">
        <v>0</v>
      </c>
      <c r="AD129" s="265">
        <v>3.1826197554432945E-2</v>
      </c>
      <c r="AE129" s="265">
        <v>7.1414076861047171E-2</v>
      </c>
      <c r="AF129" s="265">
        <v>4.0536815901177276E-2</v>
      </c>
      <c r="AG129" s="265">
        <v>3.6558407194564435E-2</v>
      </c>
      <c r="AH129" s="265" t="e">
        <v>#DIV/0!</v>
      </c>
      <c r="AI129" s="265">
        <v>0</v>
      </c>
      <c r="AJ129" s="366">
        <v>7.9096303515749436E-2</v>
      </c>
    </row>
    <row r="130" spans="1:42" x14ac:dyDescent="0.25">
      <c r="B130" s="269"/>
      <c r="C130" s="265" t="s">
        <v>1825</v>
      </c>
      <c r="D130" s="265">
        <v>0.51575020457960441</v>
      </c>
      <c r="E130" s="265">
        <v>0.37382229671441819</v>
      </c>
      <c r="F130" s="265">
        <v>0.39009277799058456</v>
      </c>
      <c r="G130" s="265">
        <v>0.63339777394749497</v>
      </c>
      <c r="H130" s="265">
        <v>0.45753953993746765</v>
      </c>
      <c r="I130" s="265">
        <v>0.53504035231411295</v>
      </c>
      <c r="J130" s="265">
        <v>0.72574560562674717</v>
      </c>
      <c r="K130" s="265">
        <v>1</v>
      </c>
      <c r="L130" s="265">
        <v>5.7520050619210561E-2</v>
      </c>
      <c r="M130" s="265">
        <v>0.10046044035982632</v>
      </c>
      <c r="N130" s="265">
        <v>0.83224866058616576</v>
      </c>
      <c r="O130" s="265">
        <v>0.32114586909700221</v>
      </c>
      <c r="P130" s="265">
        <v>0.6583458382937738</v>
      </c>
      <c r="Q130" s="265">
        <v>1.9400196777914402E-5</v>
      </c>
      <c r="R130" s="265">
        <v>0.5165652412200864</v>
      </c>
      <c r="S130" s="265">
        <v>0.78078190541821912</v>
      </c>
      <c r="T130" s="265">
        <v>0.48332542442463072</v>
      </c>
      <c r="U130" s="265">
        <v>0.52779950387184715</v>
      </c>
      <c r="V130" s="265">
        <v>0.2053594197351844</v>
      </c>
      <c r="W130" s="265">
        <v>0.90440438665542322</v>
      </c>
      <c r="X130" s="265">
        <v>5.8358630705180881E-2</v>
      </c>
      <c r="Y130" s="265">
        <v>0</v>
      </c>
      <c r="Z130" s="265">
        <v>0.61089698684879679</v>
      </c>
      <c r="AA130" s="265">
        <v>0</v>
      </c>
      <c r="AB130" s="265">
        <v>0.11948676095198181</v>
      </c>
      <c r="AC130" s="265">
        <v>0</v>
      </c>
      <c r="AD130" s="265">
        <v>0.4821091785997127</v>
      </c>
      <c r="AE130" s="265">
        <v>0.47867732783532774</v>
      </c>
      <c r="AF130" s="265">
        <v>0.84588786633614543</v>
      </c>
      <c r="AG130" s="265">
        <v>6.9816665693465382E-2</v>
      </c>
      <c r="AH130" s="265" t="e">
        <v>#DIV/0!</v>
      </c>
      <c r="AI130" s="265">
        <v>0</v>
      </c>
      <c r="AJ130" s="366">
        <v>0.48482118565799187</v>
      </c>
    </row>
    <row r="131" spans="1:42" x14ac:dyDescent="0.25">
      <c r="B131" s="269"/>
      <c r="C131" s="265" t="s">
        <v>1182</v>
      </c>
      <c r="D131" s="265">
        <v>0.37496990358378757</v>
      </c>
      <c r="E131" s="265">
        <v>0.41139061784682046</v>
      </c>
      <c r="F131" s="265">
        <v>0.3433315127223816</v>
      </c>
      <c r="G131" s="265">
        <v>0.2910795811549125</v>
      </c>
      <c r="H131" s="265">
        <v>0.35500940763068983</v>
      </c>
      <c r="I131" s="265">
        <v>0.41946503149349013</v>
      </c>
      <c r="J131" s="265">
        <v>0.24420291898837559</v>
      </c>
      <c r="K131" s="265">
        <v>0</v>
      </c>
      <c r="L131" s="265">
        <v>0.94247994938078938</v>
      </c>
      <c r="M131" s="265">
        <v>0.75400118287931295</v>
      </c>
      <c r="N131" s="265">
        <v>0.12237186187620229</v>
      </c>
      <c r="O131" s="265">
        <v>0.4094340803046827</v>
      </c>
      <c r="P131" s="265">
        <v>0.29127855963813809</v>
      </c>
      <c r="Q131" s="265">
        <v>0.51885562047674272</v>
      </c>
      <c r="R131" s="265">
        <v>0.41271166585265934</v>
      </c>
      <c r="S131" s="265">
        <v>9.573396816053634E-3</v>
      </c>
      <c r="T131" s="265">
        <v>0.50387536223172635</v>
      </c>
      <c r="U131" s="265">
        <v>0.27032268602146747</v>
      </c>
      <c r="V131" s="265">
        <v>0.73887382983052963</v>
      </c>
      <c r="W131" s="265">
        <v>7.6721506137817468E-3</v>
      </c>
      <c r="X131" s="265">
        <v>0.90380385497887639</v>
      </c>
      <c r="Y131" s="265">
        <v>6.7900853685309251E-2</v>
      </c>
      <c r="Z131" s="265">
        <v>0.27173256764931542</v>
      </c>
      <c r="AA131" s="265">
        <v>0</v>
      </c>
      <c r="AB131" s="265">
        <v>0.34833340651938055</v>
      </c>
      <c r="AC131" s="265">
        <v>0</v>
      </c>
      <c r="AD131" s="265">
        <v>0.15200017014718567</v>
      </c>
      <c r="AE131" s="265">
        <v>0.367351595671358</v>
      </c>
      <c r="AF131" s="265">
        <v>0.11242228407867344</v>
      </c>
      <c r="AG131" s="265">
        <v>0.89309276546817451</v>
      </c>
      <c r="AH131" s="265" t="e">
        <v>#DIV/0!</v>
      </c>
      <c r="AI131" s="265">
        <v>1.9458737966697219E-2</v>
      </c>
      <c r="AJ131" s="366">
        <v>0.34387192479866535</v>
      </c>
    </row>
    <row r="132" spans="1:42" x14ac:dyDescent="0.25">
      <c r="B132" s="269"/>
      <c r="C132" s="265" t="s">
        <v>1018</v>
      </c>
      <c r="D132" s="265">
        <v>5.4452136802365991E-2</v>
      </c>
      <c r="E132" s="265">
        <v>0.12383834996634013</v>
      </c>
      <c r="F132" s="265">
        <v>9.9362305521015937E-2</v>
      </c>
      <c r="G132" s="265">
        <v>7.0176176042799604E-2</v>
      </c>
      <c r="H132" s="265">
        <v>9.0436586408488298E-2</v>
      </c>
      <c r="I132" s="265">
        <v>4.0826999789498469E-2</v>
      </c>
      <c r="J132" s="265">
        <v>2.8517780898177907E-2</v>
      </c>
      <c r="K132" s="265">
        <v>0</v>
      </c>
      <c r="L132" s="265">
        <v>0</v>
      </c>
      <c r="M132" s="265">
        <v>0.1407697528048826</v>
      </c>
      <c r="N132" s="265">
        <v>4.3955436034158545E-2</v>
      </c>
      <c r="O132" s="265">
        <v>9.7843029117265196E-2</v>
      </c>
      <c r="P132" s="265">
        <v>3.4235085215007802E-2</v>
      </c>
      <c r="Q132" s="265">
        <v>4.6535435653718064E-5</v>
      </c>
      <c r="R132" s="265">
        <v>3.6006895664162653E-2</v>
      </c>
      <c r="S132" s="265">
        <v>4.6622458057526364E-2</v>
      </c>
      <c r="T132" s="265">
        <v>1.130058486625809E-2</v>
      </c>
      <c r="U132" s="265">
        <v>9.2370887925217039E-4</v>
      </c>
      <c r="V132" s="265">
        <v>4.0986986428233297E-3</v>
      </c>
      <c r="W132" s="265">
        <v>1.6875247291580763E-3</v>
      </c>
      <c r="X132" s="265">
        <v>0</v>
      </c>
      <c r="Y132" s="265">
        <v>0</v>
      </c>
      <c r="Z132" s="265">
        <v>0.11208872188236627</v>
      </c>
      <c r="AA132" s="265">
        <v>0</v>
      </c>
      <c r="AB132" s="265">
        <v>7.6893624659158125E-2</v>
      </c>
      <c r="AC132" s="265">
        <v>0</v>
      </c>
      <c r="AD132" s="265">
        <v>3.1826197554432945E-2</v>
      </c>
      <c r="AE132" s="265">
        <v>6.9626802766686618E-2</v>
      </c>
      <c r="AF132" s="265">
        <v>4.0381591330474968E-2</v>
      </c>
      <c r="AG132" s="265">
        <v>3.5361939345727934E-2</v>
      </c>
      <c r="AH132" s="265" t="e">
        <v>#DIV/0!</v>
      </c>
      <c r="AI132" s="265">
        <v>0</v>
      </c>
      <c r="AJ132" s="366">
        <v>7.7050909364259859E-2</v>
      </c>
    </row>
    <row r="133" spans="1:42" x14ac:dyDescent="0.25">
      <c r="B133" s="269"/>
      <c r="C133" s="265" t="s">
        <v>1820</v>
      </c>
      <c r="D133" s="265">
        <v>5.410653110388064E-2</v>
      </c>
      <c r="E133" s="265">
        <v>2.1120705433140645E-3</v>
      </c>
      <c r="F133" s="265">
        <v>0.1642026091868164</v>
      </c>
      <c r="G133" s="265">
        <v>5.1833293505825729E-3</v>
      </c>
      <c r="H133" s="265">
        <v>7.5658068122545399E-2</v>
      </c>
      <c r="I133" s="265">
        <v>4.6676164028986167E-3</v>
      </c>
      <c r="J133" s="265">
        <v>0</v>
      </c>
      <c r="K133" s="265">
        <v>0</v>
      </c>
      <c r="L133" s="265">
        <v>0</v>
      </c>
      <c r="M133" s="265">
        <v>0</v>
      </c>
      <c r="N133" s="265">
        <v>1.2550792743083138E-3</v>
      </c>
      <c r="O133" s="265">
        <v>0.17092356451763577</v>
      </c>
      <c r="P133" s="265">
        <v>1.0824043449726185E-2</v>
      </c>
      <c r="Q133" s="265">
        <v>0.48107844389082566</v>
      </c>
      <c r="R133" s="265">
        <v>3.3720255074363034E-2</v>
      </c>
      <c r="S133" s="265">
        <v>0.16254387717631022</v>
      </c>
      <c r="T133" s="265">
        <v>1.4986284773848945E-3</v>
      </c>
      <c r="U133" s="265">
        <v>0.20095410122743323</v>
      </c>
      <c r="V133" s="265">
        <v>5.166805179146261E-2</v>
      </c>
      <c r="W133" s="265">
        <v>8.6235938001637036E-2</v>
      </c>
      <c r="X133" s="265">
        <v>3.7837514315942622E-2</v>
      </c>
      <c r="Y133" s="265">
        <v>0.93209914631469071</v>
      </c>
      <c r="Z133" s="265">
        <v>5.2817236195215759E-3</v>
      </c>
      <c r="AA133" s="265">
        <v>1</v>
      </c>
      <c r="AB133" s="265">
        <v>0.45528620786947943</v>
      </c>
      <c r="AC133" s="265">
        <v>1</v>
      </c>
      <c r="AD133" s="265">
        <v>0.33387966151954307</v>
      </c>
      <c r="AE133" s="265">
        <v>7.0744578395697963E-2</v>
      </c>
      <c r="AF133" s="265">
        <v>1.1530336840039868E-3</v>
      </c>
      <c r="AG133" s="265">
        <v>5.3216164379569901E-4</v>
      </c>
      <c r="AH133" s="265" t="e">
        <v>#DIV/0!</v>
      </c>
      <c r="AI133" s="265">
        <v>0.98054126203330283</v>
      </c>
      <c r="AJ133" s="366">
        <v>7.7754495990232958E-2</v>
      </c>
    </row>
    <row r="134" spans="1:42" s="265" customFormat="1" x14ac:dyDescent="0.25">
      <c r="A134" s="196"/>
      <c r="B134" s="269"/>
      <c r="C134" s="265" t="s">
        <v>1826</v>
      </c>
      <c r="D134" s="265">
        <v>0</v>
      </c>
      <c r="E134" s="265">
        <v>1.0465489645573258E-2</v>
      </c>
      <c r="F134" s="265">
        <v>8.6724500294240022E-4</v>
      </c>
      <c r="G134" s="265">
        <v>0</v>
      </c>
      <c r="H134" s="265">
        <v>2.6935769903545779E-3</v>
      </c>
      <c r="I134" s="265">
        <v>0</v>
      </c>
      <c r="J134" s="265">
        <v>0</v>
      </c>
      <c r="K134" s="265">
        <v>0</v>
      </c>
      <c r="L134" s="265">
        <v>0</v>
      </c>
      <c r="M134" s="265">
        <v>4.7686239559779648E-3</v>
      </c>
      <c r="N134" s="265">
        <v>1.6896222916519503E-4</v>
      </c>
      <c r="O134" s="265">
        <v>0</v>
      </c>
      <c r="P134" s="265">
        <v>0</v>
      </c>
      <c r="Q134" s="265">
        <v>0</v>
      </c>
      <c r="R134" s="265">
        <v>3.3814109665831186E-4</v>
      </c>
      <c r="S134" s="265">
        <v>0</v>
      </c>
      <c r="T134" s="265">
        <v>0</v>
      </c>
      <c r="U134" s="265">
        <v>0</v>
      </c>
      <c r="V134" s="265">
        <v>0</v>
      </c>
      <c r="W134" s="265">
        <v>0</v>
      </c>
      <c r="X134" s="265">
        <v>0</v>
      </c>
      <c r="Y134" s="265">
        <v>0</v>
      </c>
      <c r="Z134" s="265">
        <v>0</v>
      </c>
      <c r="AA134" s="265">
        <v>0</v>
      </c>
      <c r="AB134" s="265">
        <v>0</v>
      </c>
      <c r="AC134" s="265">
        <v>0</v>
      </c>
      <c r="AD134" s="265">
        <v>0</v>
      </c>
      <c r="AE134" s="265">
        <v>1.7872740943605595E-3</v>
      </c>
      <c r="AF134" s="265">
        <v>1.5522457070230673E-4</v>
      </c>
      <c r="AG134" s="265">
        <v>1.1964678488364997E-3</v>
      </c>
      <c r="AH134" s="265" t="e">
        <v>#DIV/0!</v>
      </c>
      <c r="AI134" s="265">
        <v>0</v>
      </c>
      <c r="AJ134" s="366">
        <v>2.0453941514895755E-3</v>
      </c>
    </row>
    <row r="135" spans="1:42" s="265" customFormat="1" x14ac:dyDescent="0.25">
      <c r="A135" s="196"/>
      <c r="B135" s="269"/>
      <c r="C135" s="265" t="s">
        <v>562</v>
      </c>
      <c r="D135" s="265">
        <v>7.2122393036126188E-4</v>
      </c>
      <c r="E135" s="265">
        <v>7.8371175283533934E-2</v>
      </c>
      <c r="F135" s="265">
        <v>2.1435495762592142E-3</v>
      </c>
      <c r="G135" s="265">
        <v>1.6313950421037053E-4</v>
      </c>
      <c r="H135" s="265">
        <v>1.866282091045415E-2</v>
      </c>
      <c r="I135" s="265">
        <v>0</v>
      </c>
      <c r="J135" s="265">
        <v>1.533694486699133E-3</v>
      </c>
      <c r="K135" s="265">
        <v>0</v>
      </c>
      <c r="L135" s="265">
        <v>0</v>
      </c>
      <c r="M135" s="265">
        <v>0</v>
      </c>
      <c r="N135" s="265">
        <v>0</v>
      </c>
      <c r="O135" s="265">
        <v>6.5345696341411168E-4</v>
      </c>
      <c r="P135" s="265">
        <v>5.3164734033540008E-3</v>
      </c>
      <c r="Q135" s="265">
        <v>0</v>
      </c>
      <c r="R135" s="265">
        <v>6.578010920703023E-4</v>
      </c>
      <c r="S135" s="265">
        <v>4.7836253189062396E-4</v>
      </c>
      <c r="T135" s="265">
        <v>0</v>
      </c>
      <c r="U135" s="265">
        <v>0</v>
      </c>
      <c r="V135" s="265">
        <v>0</v>
      </c>
      <c r="W135" s="265">
        <v>0</v>
      </c>
      <c r="X135" s="265">
        <v>0</v>
      </c>
      <c r="Y135" s="265">
        <v>0</v>
      </c>
      <c r="Z135" s="265">
        <v>0</v>
      </c>
      <c r="AA135" s="265">
        <v>0</v>
      </c>
      <c r="AB135" s="265">
        <v>0</v>
      </c>
      <c r="AC135" s="265">
        <v>0</v>
      </c>
      <c r="AD135" s="265">
        <v>1.8479217912583057E-4</v>
      </c>
      <c r="AE135" s="265">
        <v>1.1812421236569061E-2</v>
      </c>
      <c r="AF135" s="265">
        <v>0</v>
      </c>
      <c r="AG135" s="265">
        <v>0</v>
      </c>
      <c r="AH135" s="265" t="e">
        <v>#DIV/0!</v>
      </c>
      <c r="AI135" s="265">
        <v>0</v>
      </c>
      <c r="AJ135" s="366">
        <v>1.4456090037360385E-2</v>
      </c>
    </row>
    <row r="136" spans="1:42" s="265" customFormat="1" x14ac:dyDescent="0.25">
      <c r="A136" s="196"/>
      <c r="B136" s="269"/>
      <c r="C136" s="265" t="s">
        <v>1022</v>
      </c>
      <c r="D136" s="265">
        <v>0</v>
      </c>
      <c r="E136" s="265">
        <v>0</v>
      </c>
      <c r="F136" s="265">
        <v>0</v>
      </c>
      <c r="G136" s="265">
        <v>0</v>
      </c>
      <c r="H136" s="265">
        <v>0</v>
      </c>
      <c r="I136" s="265">
        <v>0</v>
      </c>
      <c r="J136" s="265">
        <v>0</v>
      </c>
      <c r="K136" s="265">
        <v>0</v>
      </c>
      <c r="L136" s="265">
        <v>0</v>
      </c>
      <c r="M136" s="265">
        <v>0</v>
      </c>
      <c r="N136" s="265">
        <v>0</v>
      </c>
      <c r="O136" s="265">
        <v>0</v>
      </c>
      <c r="P136" s="265">
        <v>0</v>
      </c>
      <c r="Q136" s="265">
        <v>0</v>
      </c>
      <c r="R136" s="265">
        <v>0</v>
      </c>
      <c r="S136" s="265">
        <v>0</v>
      </c>
      <c r="T136" s="265">
        <v>0</v>
      </c>
      <c r="U136" s="265">
        <v>0</v>
      </c>
      <c r="V136" s="265">
        <v>0</v>
      </c>
      <c r="W136" s="265">
        <v>0</v>
      </c>
      <c r="X136" s="265">
        <v>0</v>
      </c>
      <c r="Y136" s="265">
        <v>0</v>
      </c>
      <c r="Z136" s="265">
        <v>0</v>
      </c>
      <c r="AA136" s="265">
        <v>0</v>
      </c>
      <c r="AB136" s="265">
        <v>0</v>
      </c>
      <c r="AC136" s="265">
        <v>0</v>
      </c>
      <c r="AD136" s="265">
        <v>0</v>
      </c>
      <c r="AE136" s="265">
        <v>0</v>
      </c>
      <c r="AF136" s="265">
        <v>0</v>
      </c>
      <c r="AG136" s="265">
        <v>0</v>
      </c>
      <c r="AH136" s="265" t="e">
        <v>#DIV/0!</v>
      </c>
      <c r="AI136" s="265">
        <v>0</v>
      </c>
      <c r="AJ136" s="366">
        <v>0</v>
      </c>
    </row>
    <row r="137" spans="1:42" s="265" customFormat="1" x14ac:dyDescent="0.25">
      <c r="A137" s="196"/>
      <c r="B137" s="273"/>
      <c r="C137" s="265" t="s">
        <v>1289</v>
      </c>
      <c r="D137" s="274">
        <v>1</v>
      </c>
      <c r="E137" s="274">
        <v>1</v>
      </c>
      <c r="F137" s="274">
        <v>1</v>
      </c>
      <c r="G137" s="274">
        <v>1</v>
      </c>
      <c r="H137" s="274">
        <v>1</v>
      </c>
      <c r="I137" s="274">
        <v>1</v>
      </c>
      <c r="J137" s="274">
        <v>1</v>
      </c>
      <c r="K137" s="274">
        <v>1</v>
      </c>
      <c r="L137" s="274">
        <v>1</v>
      </c>
      <c r="M137" s="274">
        <v>1</v>
      </c>
      <c r="N137" s="274">
        <v>1</v>
      </c>
      <c r="O137" s="274">
        <v>1</v>
      </c>
      <c r="P137" s="274">
        <v>1</v>
      </c>
      <c r="Q137" s="274">
        <v>1</v>
      </c>
      <c r="R137" s="274">
        <v>1</v>
      </c>
      <c r="S137" s="274">
        <v>1</v>
      </c>
      <c r="T137" s="274">
        <v>1</v>
      </c>
      <c r="U137" s="274">
        <v>1</v>
      </c>
      <c r="V137" s="274">
        <v>1</v>
      </c>
      <c r="W137" s="274">
        <v>1</v>
      </c>
      <c r="X137" s="274">
        <v>1</v>
      </c>
      <c r="Y137" s="274">
        <v>1</v>
      </c>
      <c r="Z137" s="274">
        <v>1</v>
      </c>
      <c r="AA137" s="274">
        <v>1</v>
      </c>
      <c r="AB137" s="274">
        <v>1</v>
      </c>
      <c r="AC137" s="274">
        <v>1</v>
      </c>
      <c r="AD137" s="274">
        <v>1</v>
      </c>
      <c r="AE137" s="274">
        <v>1</v>
      </c>
      <c r="AF137" s="274">
        <v>1</v>
      </c>
      <c r="AG137" s="274">
        <v>1</v>
      </c>
      <c r="AH137" s="274" t="e">
        <v>#DIV/0!</v>
      </c>
      <c r="AI137" s="274">
        <v>1</v>
      </c>
      <c r="AJ137" s="375">
        <v>1</v>
      </c>
      <c r="AK137" s="264"/>
      <c r="AL137" s="264"/>
      <c r="AM137" s="264"/>
      <c r="AN137" s="264"/>
      <c r="AO137" s="264"/>
      <c r="AP137" s="264"/>
    </row>
    <row r="138" spans="1:42" s="264" customFormat="1" x14ac:dyDescent="0.25">
      <c r="A138" s="196"/>
      <c r="B138" s="275"/>
      <c r="C138" s="265"/>
      <c r="D138" s="265"/>
      <c r="E138" s="265"/>
      <c r="F138" s="265"/>
      <c r="G138" s="265"/>
      <c r="H138" s="265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  <c r="AA138" s="265"/>
      <c r="AB138" s="265"/>
      <c r="AC138" s="265"/>
      <c r="AD138" s="265"/>
      <c r="AE138" s="265"/>
      <c r="AF138" s="265"/>
      <c r="AG138" s="265"/>
      <c r="AH138" s="265"/>
      <c r="AI138" s="265"/>
      <c r="AJ138" s="366"/>
      <c r="AK138" s="265"/>
      <c r="AL138" s="265"/>
      <c r="AM138" s="265"/>
      <c r="AN138" s="265"/>
      <c r="AO138" s="265"/>
      <c r="AP138" s="265"/>
    </row>
    <row r="139" spans="1:42" s="265" customFormat="1" x14ac:dyDescent="0.25">
      <c r="A139" s="196"/>
      <c r="B139" s="269"/>
      <c r="C139" s="270" t="s">
        <v>1184</v>
      </c>
      <c r="D139" s="265">
        <v>0.27371574497263873</v>
      </c>
      <c r="E139" s="265">
        <v>0.13015587624278191</v>
      </c>
      <c r="F139" s="265">
        <v>0.22580832618899024</v>
      </c>
      <c r="G139" s="265">
        <v>0.10595485747938367</v>
      </c>
      <c r="H139" s="265">
        <v>0.18803416688279859</v>
      </c>
      <c r="I139" s="265">
        <v>0.14844457177759976</v>
      </c>
      <c r="J139" s="265">
        <v>0.16347197237113478</v>
      </c>
      <c r="K139" s="265">
        <v>1</v>
      </c>
      <c r="L139" s="265">
        <v>2.6276206174253365E-2</v>
      </c>
      <c r="M139" s="265">
        <v>0.16195687473876672</v>
      </c>
      <c r="N139" s="265">
        <v>0.1453117832456737</v>
      </c>
      <c r="O139" s="265">
        <v>0.4048404475513494</v>
      </c>
      <c r="P139" s="265">
        <v>0.38569381111644335</v>
      </c>
      <c r="Q139" s="265">
        <v>7.4913698434125895E-7</v>
      </c>
      <c r="R139" s="265">
        <v>0.10860602510531271</v>
      </c>
      <c r="S139" s="265">
        <v>0.664743901339094</v>
      </c>
      <c r="T139" s="265">
        <v>0.17091467090488255</v>
      </c>
      <c r="U139" s="265">
        <v>8.5728772384965859E-2</v>
      </c>
      <c r="V139" s="265">
        <v>8.5961152080676909E-2</v>
      </c>
      <c r="W139" s="265">
        <v>0</v>
      </c>
      <c r="X139" s="265">
        <v>6.215517432118961E-2</v>
      </c>
      <c r="Y139" s="265">
        <v>0</v>
      </c>
      <c r="Z139" s="265">
        <v>0.19734488697681993</v>
      </c>
      <c r="AA139" s="265">
        <v>0</v>
      </c>
      <c r="AB139" s="265">
        <v>3.6244924732159498E-2</v>
      </c>
      <c r="AC139" s="265">
        <v>0</v>
      </c>
      <c r="AD139" s="265">
        <v>0.15639757994399858</v>
      </c>
      <c r="AE139" s="265">
        <v>0.16309977511101065</v>
      </c>
      <c r="AF139" s="265">
        <v>0.14531185486001982</v>
      </c>
      <c r="AG139" s="265">
        <v>4.688578407176372E-2</v>
      </c>
      <c r="AH139" s="265" t="e">
        <v>#DIV/0!</v>
      </c>
      <c r="AI139" s="265">
        <v>0</v>
      </c>
      <c r="AJ139" s="366">
        <v>0.18449658624997642</v>
      </c>
      <c r="AK139" s="196"/>
      <c r="AL139" s="196"/>
      <c r="AM139" s="196"/>
      <c r="AN139" s="196"/>
      <c r="AO139" s="196"/>
      <c r="AP139" s="196"/>
    </row>
    <row r="140" spans="1:42" s="265" customFormat="1" x14ac:dyDescent="0.25">
      <c r="A140" s="196"/>
      <c r="B140" s="275"/>
      <c r="C140" s="271" t="s">
        <v>1185</v>
      </c>
      <c r="D140" s="265">
        <v>0.52179111454237703</v>
      </c>
      <c r="E140" s="265">
        <v>0.58817238746921108</v>
      </c>
      <c r="F140" s="265">
        <v>0.46531014342606869</v>
      </c>
      <c r="G140" s="265">
        <v>0.73021247461249494</v>
      </c>
      <c r="H140" s="265">
        <v>0.54118021503160152</v>
      </c>
      <c r="I140" s="265">
        <v>0.82611051981131689</v>
      </c>
      <c r="J140" s="265">
        <v>0.76753925841647908</v>
      </c>
      <c r="K140" s="265">
        <v>0</v>
      </c>
      <c r="L140" s="265">
        <v>0.97372379382574659</v>
      </c>
      <c r="M140" s="265">
        <v>0.66484570047679825</v>
      </c>
      <c r="N140" s="265">
        <v>0.69152143356658935</v>
      </c>
      <c r="O140" s="265">
        <v>0.35698831525632807</v>
      </c>
      <c r="P140" s="265">
        <v>0.5320895953060174</v>
      </c>
      <c r="Q140" s="265">
        <v>0.53045984740951879</v>
      </c>
      <c r="R140" s="265">
        <v>0.78395153147164975</v>
      </c>
      <c r="S140" s="265">
        <v>1.1882277772422694E-2</v>
      </c>
      <c r="T140" s="265">
        <v>0.8259850808063266</v>
      </c>
      <c r="U140" s="265">
        <v>0.42803373611085549</v>
      </c>
      <c r="V140" s="265">
        <v>0.83404854089361402</v>
      </c>
      <c r="W140" s="265">
        <v>6.5713834067514078E-3</v>
      </c>
      <c r="X140" s="265">
        <v>0.76409540895597261</v>
      </c>
      <c r="Y140" s="265">
        <v>8.6247201201418378E-2</v>
      </c>
      <c r="Z140" s="265">
        <v>0.63956831661574065</v>
      </c>
      <c r="AA140" s="265">
        <v>0</v>
      </c>
      <c r="AB140" s="265">
        <v>0.19014601919682414</v>
      </c>
      <c r="AC140" s="265">
        <v>0</v>
      </c>
      <c r="AD140" s="265">
        <v>0.22362415604477168</v>
      </c>
      <c r="AE140" s="265">
        <v>0.5955527307994033</v>
      </c>
      <c r="AF140" s="265">
        <v>0.69152137562399185</v>
      </c>
      <c r="AG140" s="265">
        <v>0.92670804458495182</v>
      </c>
      <c r="AH140" s="265" t="e">
        <v>#DIV/0!</v>
      </c>
      <c r="AI140" s="265">
        <v>3.7482654308334536E-2</v>
      </c>
      <c r="AJ140" s="366">
        <v>0.55863459461747478</v>
      </c>
    </row>
    <row r="141" spans="1:42" s="265" customFormat="1" x14ac:dyDescent="0.25">
      <c r="A141" s="196"/>
      <c r="B141" s="275"/>
      <c r="C141" s="272" t="s">
        <v>1186</v>
      </c>
      <c r="D141" s="265">
        <v>8.2931138595320933E-2</v>
      </c>
      <c r="E141" s="265">
        <v>0.13397907518542732</v>
      </c>
      <c r="F141" s="265">
        <v>0.14344313649487705</v>
      </c>
      <c r="G141" s="265">
        <v>0.14775611245776785</v>
      </c>
      <c r="H141" s="265">
        <v>0.13472147835900403</v>
      </c>
      <c r="I141" s="265">
        <v>1.2352365685504591E-2</v>
      </c>
      <c r="J141" s="265">
        <v>6.5514344607483121E-2</v>
      </c>
      <c r="K141" s="265">
        <v>0</v>
      </c>
      <c r="L141" s="265">
        <v>0</v>
      </c>
      <c r="M141" s="265">
        <v>0.17319626541074798</v>
      </c>
      <c r="N141" s="265">
        <v>0.15820033396879724</v>
      </c>
      <c r="O141" s="265">
        <v>9.1462751693383804E-2</v>
      </c>
      <c r="P141" s="265">
        <v>4.4114365515980393E-2</v>
      </c>
      <c r="Q141" s="265">
        <v>1.3696236972263963E-3</v>
      </c>
      <c r="R141" s="265">
        <v>4.033530254263587E-2</v>
      </c>
      <c r="S141" s="265">
        <v>0.1042256635054417</v>
      </c>
      <c r="T141" s="265">
        <v>1.2429640991720981E-6</v>
      </c>
      <c r="U141" s="265">
        <v>0</v>
      </c>
      <c r="V141" s="265">
        <v>5.2711775521219117E-3</v>
      </c>
      <c r="W141" s="265">
        <v>1.9630719661692032E-5</v>
      </c>
      <c r="X141" s="265">
        <v>8.2497388668907758E-7</v>
      </c>
      <c r="Y141" s="265">
        <v>0</v>
      </c>
      <c r="Z141" s="265">
        <v>0.12045986031622662</v>
      </c>
      <c r="AA141" s="265">
        <v>0</v>
      </c>
      <c r="AB141" s="265">
        <v>4.5940469273498631E-2</v>
      </c>
      <c r="AC141" s="265">
        <v>0</v>
      </c>
      <c r="AD141" s="265">
        <v>2.9044449820313008E-2</v>
      </c>
      <c r="AE141" s="265">
        <v>0.10150212342577357</v>
      </c>
      <c r="AF141" s="265">
        <v>0.15820032071318746</v>
      </c>
      <c r="AG141" s="265">
        <v>2.4482311667279974E-2</v>
      </c>
      <c r="AH141" s="265" t="e">
        <v>#DIV/0!</v>
      </c>
      <c r="AI141" s="265">
        <v>0</v>
      </c>
      <c r="AJ141" s="366">
        <v>0.11326100287258316</v>
      </c>
    </row>
    <row r="142" spans="1:42" s="265" customFormat="1" x14ac:dyDescent="0.25">
      <c r="A142" s="196"/>
      <c r="B142" s="275"/>
      <c r="C142" s="265" t="s">
        <v>1827</v>
      </c>
      <c r="D142" s="265">
        <v>0.27371574497263873</v>
      </c>
      <c r="E142" s="265">
        <v>0.13015587624278191</v>
      </c>
      <c r="F142" s="265">
        <v>0.22580832618899024</v>
      </c>
      <c r="G142" s="265">
        <v>0.10595485747938367</v>
      </c>
      <c r="H142" s="265">
        <v>0.18803416688279859</v>
      </c>
      <c r="I142" s="265">
        <v>0.14844457177759976</v>
      </c>
      <c r="J142" s="265">
        <v>0.16347197237113478</v>
      </c>
      <c r="K142" s="265">
        <v>1</v>
      </c>
      <c r="L142" s="265">
        <v>2.6276206174253365E-2</v>
      </c>
      <c r="M142" s="265">
        <v>0.16195687473876672</v>
      </c>
      <c r="N142" s="265">
        <v>0.1453117832456737</v>
      </c>
      <c r="O142" s="265">
        <v>0.4048404475513494</v>
      </c>
      <c r="P142" s="265">
        <v>0.38569381111644335</v>
      </c>
      <c r="Q142" s="265">
        <v>7.4913698434125895E-7</v>
      </c>
      <c r="R142" s="265">
        <v>0.10860602510531271</v>
      </c>
      <c r="S142" s="265">
        <v>0.664743901339094</v>
      </c>
      <c r="T142" s="265">
        <v>0.17091467090488255</v>
      </c>
      <c r="U142" s="265">
        <v>8.5728772384965859E-2</v>
      </c>
      <c r="V142" s="265">
        <v>8.5961152080676909E-2</v>
      </c>
      <c r="W142" s="265">
        <v>0</v>
      </c>
      <c r="X142" s="265">
        <v>6.215517432118961E-2</v>
      </c>
      <c r="Y142" s="265">
        <v>0</v>
      </c>
      <c r="Z142" s="265">
        <v>0.19734488697681993</v>
      </c>
      <c r="AA142" s="265">
        <v>0</v>
      </c>
      <c r="AB142" s="265">
        <v>3.6244924732159498E-2</v>
      </c>
      <c r="AC142" s="265">
        <v>0</v>
      </c>
      <c r="AD142" s="265">
        <v>0.15639757994399858</v>
      </c>
      <c r="AE142" s="265">
        <v>0.16309977511101065</v>
      </c>
      <c r="AF142" s="265">
        <v>0.14531185486001982</v>
      </c>
      <c r="AG142" s="265">
        <v>4.688578407176372E-2</v>
      </c>
      <c r="AH142" s="265" t="e">
        <v>#DIV/0!</v>
      </c>
      <c r="AI142" s="265">
        <v>0</v>
      </c>
      <c r="AJ142" s="366">
        <v>0.18449658624997642</v>
      </c>
    </row>
    <row r="143" spans="1:42" s="265" customFormat="1" x14ac:dyDescent="0.25">
      <c r="A143" s="196"/>
      <c r="B143" s="275"/>
      <c r="C143" s="265" t="s">
        <v>1185</v>
      </c>
      <c r="D143" s="265">
        <v>0.52179111454237703</v>
      </c>
      <c r="E143" s="265">
        <v>0.58817238746921108</v>
      </c>
      <c r="F143" s="265">
        <v>0.46531014342606869</v>
      </c>
      <c r="G143" s="265">
        <v>0.73021247461249494</v>
      </c>
      <c r="H143" s="265">
        <v>0.54118021503160152</v>
      </c>
      <c r="I143" s="265">
        <v>0.82611051981131689</v>
      </c>
      <c r="J143" s="265">
        <v>0.76753925841647908</v>
      </c>
      <c r="K143" s="265">
        <v>0</v>
      </c>
      <c r="L143" s="265">
        <v>0.97372379382574659</v>
      </c>
      <c r="M143" s="265">
        <v>0.66484570047679825</v>
      </c>
      <c r="N143" s="265">
        <v>0.69152143356658935</v>
      </c>
      <c r="O143" s="265">
        <v>0.35698831525632807</v>
      </c>
      <c r="P143" s="265">
        <v>0.5320895953060174</v>
      </c>
      <c r="Q143" s="265">
        <v>0.53045984740951879</v>
      </c>
      <c r="R143" s="265">
        <v>0.78395153147164975</v>
      </c>
      <c r="S143" s="265">
        <v>1.1882277772422694E-2</v>
      </c>
      <c r="T143" s="265">
        <v>0.8259850808063266</v>
      </c>
      <c r="U143" s="265">
        <v>0.42803373611085549</v>
      </c>
      <c r="V143" s="265">
        <v>0.83404854089361402</v>
      </c>
      <c r="W143" s="265">
        <v>6.5713834067514078E-3</v>
      </c>
      <c r="X143" s="265">
        <v>0.76409540895597261</v>
      </c>
      <c r="Y143" s="265">
        <v>8.6247201201418378E-2</v>
      </c>
      <c r="Z143" s="265">
        <v>0.63956831661574065</v>
      </c>
      <c r="AA143" s="265">
        <v>0</v>
      </c>
      <c r="AB143" s="265">
        <v>0.19014601919682414</v>
      </c>
      <c r="AC143" s="265">
        <v>0</v>
      </c>
      <c r="AD143" s="265">
        <v>0.22362415604477168</v>
      </c>
      <c r="AE143" s="265">
        <v>0.5955527307994033</v>
      </c>
      <c r="AF143" s="265">
        <v>0.69152137562399185</v>
      </c>
      <c r="AG143" s="265">
        <v>0.92670804458495182</v>
      </c>
      <c r="AH143" s="265" t="e">
        <v>#DIV/0!</v>
      </c>
      <c r="AI143" s="265">
        <v>3.7482654308334536E-2</v>
      </c>
      <c r="AJ143" s="366">
        <v>0.55863459461747478</v>
      </c>
    </row>
    <row r="144" spans="1:42" s="265" customFormat="1" x14ac:dyDescent="0.25">
      <c r="A144" s="196"/>
      <c r="B144" s="275"/>
      <c r="C144" s="265" t="s">
        <v>1023</v>
      </c>
      <c r="D144" s="265">
        <v>8.2931138595320933E-2</v>
      </c>
      <c r="E144" s="265">
        <v>9.986419473403714E-2</v>
      </c>
      <c r="F144" s="265">
        <v>0.14344311061867132</v>
      </c>
      <c r="G144" s="265">
        <v>0.14775611245776785</v>
      </c>
      <c r="H144" s="265">
        <v>0.12498063493969201</v>
      </c>
      <c r="I144" s="265">
        <v>1.2352365685504591E-2</v>
      </c>
      <c r="J144" s="265">
        <v>6.5514344607483121E-2</v>
      </c>
      <c r="K144" s="265">
        <v>0</v>
      </c>
      <c r="L144" s="265">
        <v>0</v>
      </c>
      <c r="M144" s="265">
        <v>0.16598783632320738</v>
      </c>
      <c r="N144" s="265">
        <v>0.15820033396879724</v>
      </c>
      <c r="O144" s="265">
        <v>9.1462751693383804E-2</v>
      </c>
      <c r="P144" s="265">
        <v>4.4114365515980393E-2</v>
      </c>
      <c r="Q144" s="265">
        <v>1.3696236972263963E-3</v>
      </c>
      <c r="R144" s="265">
        <v>3.9920806435350724E-2</v>
      </c>
      <c r="S144" s="265">
        <v>0.1042256635054417</v>
      </c>
      <c r="T144" s="265">
        <v>1.2429640991720981E-6</v>
      </c>
      <c r="U144" s="265">
        <v>0</v>
      </c>
      <c r="V144" s="265">
        <v>5.2711775521219117E-3</v>
      </c>
      <c r="W144" s="265">
        <v>1.9630719661692032E-5</v>
      </c>
      <c r="X144" s="265">
        <v>8.2497388668907758E-7</v>
      </c>
      <c r="Y144" s="265">
        <v>0</v>
      </c>
      <c r="Z144" s="265">
        <v>0.12045986031622662</v>
      </c>
      <c r="AA144" s="265">
        <v>0</v>
      </c>
      <c r="AB144" s="265">
        <v>4.5940469273498631E-2</v>
      </c>
      <c r="AC144" s="265">
        <v>0</v>
      </c>
      <c r="AD144" s="265">
        <v>2.9044449820313008E-2</v>
      </c>
      <c r="AE144" s="265">
        <v>9.5006737075125289E-2</v>
      </c>
      <c r="AF144" s="265">
        <v>0.15820032071318746</v>
      </c>
      <c r="AG144" s="265">
        <v>2.3469006040317198E-2</v>
      </c>
      <c r="AH144" s="265" t="e">
        <v>#DIV/0!</v>
      </c>
      <c r="AI144" s="265">
        <v>0</v>
      </c>
      <c r="AJ144" s="366">
        <v>0.10559980049579723</v>
      </c>
    </row>
    <row r="145" spans="1:42" s="265" customFormat="1" x14ac:dyDescent="0.25">
      <c r="A145" s="196"/>
      <c r="B145" s="275"/>
      <c r="C145" s="265" t="s">
        <v>1828</v>
      </c>
      <c r="D145" s="265">
        <v>0.11999469201337847</v>
      </c>
      <c r="E145" s="265">
        <v>1.6436733104977987E-2</v>
      </c>
      <c r="F145" s="265">
        <v>0.1653299922539353</v>
      </c>
      <c r="G145" s="265">
        <v>1.5846021502533652E-2</v>
      </c>
      <c r="H145" s="265">
        <v>9.8334453641346853E-2</v>
      </c>
      <c r="I145" s="265">
        <v>1.3092542725578672E-2</v>
      </c>
      <c r="J145" s="265">
        <v>0</v>
      </c>
      <c r="K145" s="265">
        <v>0</v>
      </c>
      <c r="L145" s="265">
        <v>0</v>
      </c>
      <c r="M145" s="265">
        <v>1.1593736871840582E-6</v>
      </c>
      <c r="N145" s="265">
        <v>4.9664492189398736E-3</v>
      </c>
      <c r="O145" s="265">
        <v>0.14670848549893883</v>
      </c>
      <c r="P145" s="265">
        <v>3.6438248627954965E-2</v>
      </c>
      <c r="Q145" s="265">
        <v>0.46816977975627044</v>
      </c>
      <c r="R145" s="265">
        <v>6.6643978053382735E-2</v>
      </c>
      <c r="S145" s="265">
        <v>0.21914815738304153</v>
      </c>
      <c r="T145" s="265">
        <v>3.099005324691644E-3</v>
      </c>
      <c r="U145" s="265">
        <v>0.48623749150417866</v>
      </c>
      <c r="V145" s="265">
        <v>7.4719129473587192E-2</v>
      </c>
      <c r="W145" s="265">
        <v>0.99340898587358695</v>
      </c>
      <c r="X145" s="265">
        <v>0.17374859174895105</v>
      </c>
      <c r="Y145" s="265">
        <v>0.91375279879858151</v>
      </c>
      <c r="Z145" s="265">
        <v>4.262693609121275E-2</v>
      </c>
      <c r="AA145" s="265">
        <v>1</v>
      </c>
      <c r="AB145" s="265">
        <v>0.72766858679751778</v>
      </c>
      <c r="AC145" s="265">
        <v>1</v>
      </c>
      <c r="AD145" s="265">
        <v>0.59093381419091662</v>
      </c>
      <c r="AE145" s="265">
        <v>0.11502108864343889</v>
      </c>
      <c r="AF145" s="265">
        <v>4.9664488028009742E-3</v>
      </c>
      <c r="AG145" s="265">
        <v>1.9238596760045388E-3</v>
      </c>
      <c r="AH145" s="265" t="e">
        <v>#DIV/0!</v>
      </c>
      <c r="AI145" s="265">
        <v>0.96251734569166547</v>
      </c>
      <c r="AJ145" s="366">
        <v>0.11377023432456361</v>
      </c>
    </row>
    <row r="146" spans="1:42" s="265" customFormat="1" x14ac:dyDescent="0.25">
      <c r="A146" s="196"/>
      <c r="B146" s="275"/>
      <c r="C146" s="265" t="s">
        <v>1829</v>
      </c>
      <c r="D146" s="265">
        <v>0</v>
      </c>
      <c r="E146" s="265">
        <v>3.4114880451390175E-2</v>
      </c>
      <c r="F146" s="265">
        <v>2.5876205738684607E-8</v>
      </c>
      <c r="G146" s="265">
        <v>0</v>
      </c>
      <c r="H146" s="265">
        <v>9.740843419312032E-3</v>
      </c>
      <c r="I146" s="265">
        <v>0</v>
      </c>
      <c r="J146" s="265">
        <v>0</v>
      </c>
      <c r="K146" s="265">
        <v>0</v>
      </c>
      <c r="L146" s="265">
        <v>0</v>
      </c>
      <c r="M146" s="265">
        <v>7.2084290875406238E-3</v>
      </c>
      <c r="N146" s="265">
        <v>0</v>
      </c>
      <c r="O146" s="265">
        <v>0</v>
      </c>
      <c r="P146" s="265">
        <v>0</v>
      </c>
      <c r="Q146" s="265">
        <v>0</v>
      </c>
      <c r="R146" s="265">
        <v>4.1449610728513893E-4</v>
      </c>
      <c r="S146" s="265">
        <v>0</v>
      </c>
      <c r="T146" s="265">
        <v>0</v>
      </c>
      <c r="U146" s="265">
        <v>0</v>
      </c>
      <c r="V146" s="265">
        <v>0</v>
      </c>
      <c r="W146" s="265">
        <v>0</v>
      </c>
      <c r="X146" s="265">
        <v>0</v>
      </c>
      <c r="Y146" s="265">
        <v>0</v>
      </c>
      <c r="Z146" s="265">
        <v>0</v>
      </c>
      <c r="AA146" s="265">
        <v>0</v>
      </c>
      <c r="AB146" s="265">
        <v>0</v>
      </c>
      <c r="AC146" s="265">
        <v>0</v>
      </c>
      <c r="AD146" s="265">
        <v>0</v>
      </c>
      <c r="AE146" s="265">
        <v>6.4953863506482835E-3</v>
      </c>
      <c r="AF146" s="265">
        <v>0</v>
      </c>
      <c r="AG146" s="265">
        <v>1.0133056269627785E-3</v>
      </c>
      <c r="AH146" s="265" t="e">
        <v>#DIV/0!</v>
      </c>
      <c r="AI146" s="265">
        <v>0</v>
      </c>
      <c r="AJ146" s="366">
        <v>7.661202376785926E-3</v>
      </c>
    </row>
    <row r="147" spans="1:42" s="265" customFormat="1" x14ac:dyDescent="0.25">
      <c r="A147" s="196"/>
      <c r="B147" s="275"/>
      <c r="C147" s="265" t="s">
        <v>563</v>
      </c>
      <c r="D147" s="265">
        <v>1.5673098762847501E-3</v>
      </c>
      <c r="E147" s="265">
        <v>0.13125592799760166</v>
      </c>
      <c r="F147" s="265">
        <v>1.0840163612872711E-4</v>
      </c>
      <c r="G147" s="265">
        <v>2.3053394781972139E-4</v>
      </c>
      <c r="H147" s="265">
        <v>3.772968608524916E-2</v>
      </c>
      <c r="I147" s="265">
        <v>0</v>
      </c>
      <c r="J147" s="265">
        <v>3.4744246049030919E-3</v>
      </c>
      <c r="K147" s="265">
        <v>0</v>
      </c>
      <c r="L147" s="265">
        <v>0</v>
      </c>
      <c r="M147" s="265">
        <v>0</v>
      </c>
      <c r="N147" s="265">
        <v>0</v>
      </c>
      <c r="O147" s="265">
        <v>0</v>
      </c>
      <c r="P147" s="265">
        <v>1.6639794336037708E-3</v>
      </c>
      <c r="Q147" s="265">
        <v>0</v>
      </c>
      <c r="R147" s="265">
        <v>4.6316282701892739E-4</v>
      </c>
      <c r="S147" s="265">
        <v>0</v>
      </c>
      <c r="T147" s="265">
        <v>0</v>
      </c>
      <c r="U147" s="265">
        <v>0</v>
      </c>
      <c r="V147" s="265">
        <v>0</v>
      </c>
      <c r="W147" s="265">
        <v>0</v>
      </c>
      <c r="X147" s="265">
        <v>0</v>
      </c>
      <c r="Y147" s="265">
        <v>0</v>
      </c>
      <c r="Z147" s="265">
        <v>0</v>
      </c>
      <c r="AA147" s="265">
        <v>0</v>
      </c>
      <c r="AB147" s="265">
        <v>0</v>
      </c>
      <c r="AC147" s="265">
        <v>0</v>
      </c>
      <c r="AD147" s="265">
        <v>0</v>
      </c>
      <c r="AE147" s="265">
        <v>2.4824282020373647E-2</v>
      </c>
      <c r="AF147" s="265">
        <v>0</v>
      </c>
      <c r="AG147" s="265">
        <v>0</v>
      </c>
      <c r="AH147" s="265" t="e">
        <v>#DIV/0!</v>
      </c>
      <c r="AI147" s="265">
        <v>0</v>
      </c>
      <c r="AJ147" s="366">
        <v>2.9837581935402278E-2</v>
      </c>
    </row>
    <row r="148" spans="1:42" s="265" customFormat="1" x14ac:dyDescent="0.25">
      <c r="A148" s="196"/>
      <c r="B148" s="275"/>
      <c r="C148" s="265" t="s">
        <v>1024</v>
      </c>
      <c r="D148" s="265">
        <v>0</v>
      </c>
      <c r="E148" s="265">
        <v>0</v>
      </c>
      <c r="F148" s="265">
        <v>0</v>
      </c>
      <c r="G148" s="265">
        <v>0</v>
      </c>
      <c r="H148" s="265">
        <v>0</v>
      </c>
      <c r="I148" s="265">
        <v>0</v>
      </c>
      <c r="J148" s="265">
        <v>0</v>
      </c>
      <c r="K148" s="265">
        <v>0</v>
      </c>
      <c r="L148" s="265">
        <v>0</v>
      </c>
      <c r="M148" s="265">
        <v>0</v>
      </c>
      <c r="N148" s="265">
        <v>0</v>
      </c>
      <c r="O148" s="265">
        <v>0</v>
      </c>
      <c r="P148" s="265">
        <v>0</v>
      </c>
      <c r="Q148" s="265">
        <v>0</v>
      </c>
      <c r="R148" s="265">
        <v>0</v>
      </c>
      <c r="S148" s="265">
        <v>0</v>
      </c>
      <c r="T148" s="265">
        <v>0</v>
      </c>
      <c r="U148" s="265">
        <v>0</v>
      </c>
      <c r="V148" s="265">
        <v>0</v>
      </c>
      <c r="W148" s="265">
        <v>0</v>
      </c>
      <c r="X148" s="265">
        <v>0</v>
      </c>
      <c r="Y148" s="265">
        <v>0</v>
      </c>
      <c r="Z148" s="265">
        <v>0</v>
      </c>
      <c r="AA148" s="265">
        <v>0</v>
      </c>
      <c r="AB148" s="265">
        <v>0</v>
      </c>
      <c r="AC148" s="265">
        <v>0</v>
      </c>
      <c r="AD148" s="265">
        <v>0</v>
      </c>
      <c r="AE148" s="265">
        <v>0</v>
      </c>
      <c r="AF148" s="265">
        <v>0</v>
      </c>
      <c r="AG148" s="265">
        <v>0</v>
      </c>
      <c r="AH148" s="265" t="e">
        <v>#DIV/0!</v>
      </c>
      <c r="AI148" s="265">
        <v>0</v>
      </c>
      <c r="AJ148" s="366">
        <v>0</v>
      </c>
    </row>
    <row r="149" spans="1:42" s="265" customFormat="1" x14ac:dyDescent="0.25">
      <c r="A149" s="196"/>
      <c r="B149" s="276"/>
      <c r="C149" s="264" t="s">
        <v>564</v>
      </c>
      <c r="D149" s="264">
        <v>1</v>
      </c>
      <c r="E149" s="264">
        <v>1</v>
      </c>
      <c r="F149" s="264">
        <v>1</v>
      </c>
      <c r="G149" s="264">
        <v>1</v>
      </c>
      <c r="H149" s="264">
        <v>1</v>
      </c>
      <c r="I149" s="264">
        <v>1</v>
      </c>
      <c r="J149" s="264">
        <v>1</v>
      </c>
      <c r="K149" s="264">
        <v>1</v>
      </c>
      <c r="L149" s="264">
        <v>1</v>
      </c>
      <c r="M149" s="264">
        <v>1</v>
      </c>
      <c r="N149" s="264">
        <v>1</v>
      </c>
      <c r="O149" s="264">
        <v>1</v>
      </c>
      <c r="P149" s="264">
        <v>1</v>
      </c>
      <c r="Q149" s="264">
        <v>1</v>
      </c>
      <c r="R149" s="264">
        <v>1</v>
      </c>
      <c r="S149" s="264">
        <v>1</v>
      </c>
      <c r="T149" s="264">
        <v>1</v>
      </c>
      <c r="U149" s="264">
        <v>1</v>
      </c>
      <c r="V149" s="264">
        <v>1</v>
      </c>
      <c r="W149" s="264">
        <v>1</v>
      </c>
      <c r="X149" s="264">
        <v>1</v>
      </c>
      <c r="Y149" s="264">
        <v>1</v>
      </c>
      <c r="Z149" s="264">
        <v>1</v>
      </c>
      <c r="AA149" s="264">
        <v>1</v>
      </c>
      <c r="AB149" s="264">
        <v>1</v>
      </c>
      <c r="AC149" s="264">
        <v>1</v>
      </c>
      <c r="AD149" s="264">
        <v>1</v>
      </c>
      <c r="AE149" s="264">
        <v>1</v>
      </c>
      <c r="AF149" s="264">
        <v>1</v>
      </c>
      <c r="AG149" s="264">
        <v>1</v>
      </c>
      <c r="AH149" s="264" t="e">
        <v>#DIV/0!</v>
      </c>
      <c r="AI149" s="264">
        <v>1</v>
      </c>
      <c r="AJ149" s="367">
        <v>1</v>
      </c>
      <c r="AK149" s="264"/>
      <c r="AL149" s="264"/>
      <c r="AM149" s="264"/>
      <c r="AN149" s="264"/>
      <c r="AO149" s="264"/>
      <c r="AP149" s="264"/>
    </row>
    <row r="150" spans="1:42" s="264" customFormat="1" x14ac:dyDescent="0.25">
      <c r="A150" s="196"/>
      <c r="B150" s="269"/>
      <c r="C150" s="261"/>
      <c r="D150" s="265"/>
      <c r="E150" s="265"/>
      <c r="F150" s="265"/>
      <c r="G150" s="265"/>
      <c r="H150" s="265"/>
      <c r="I150" s="265"/>
      <c r="J150" s="265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  <c r="AA150" s="265"/>
      <c r="AB150" s="265"/>
      <c r="AC150" s="265"/>
      <c r="AD150" s="265"/>
      <c r="AE150" s="265"/>
      <c r="AF150" s="265"/>
      <c r="AG150" s="265"/>
      <c r="AH150" s="265"/>
      <c r="AI150" s="265"/>
      <c r="AJ150" s="366"/>
      <c r="AK150" s="265"/>
      <c r="AL150" s="265"/>
      <c r="AM150" s="265"/>
      <c r="AN150" s="265"/>
      <c r="AO150" s="265"/>
      <c r="AP150" s="265"/>
    </row>
    <row r="151" spans="1:42" s="265" customFormat="1" x14ac:dyDescent="0.25">
      <c r="A151" s="196"/>
      <c r="B151" s="269"/>
      <c r="C151" s="270" t="s">
        <v>1187</v>
      </c>
      <c r="D151" s="265">
        <v>0.51171116801613159</v>
      </c>
      <c r="E151" s="265">
        <v>0.36464087829128555</v>
      </c>
      <c r="F151" s="265">
        <v>0.3840845615206176</v>
      </c>
      <c r="G151" s="265">
        <v>0.62241073139395475</v>
      </c>
      <c r="H151" s="265">
        <v>0.44946098002778129</v>
      </c>
      <c r="I151" s="265">
        <v>0.51908994023180943</v>
      </c>
      <c r="J151" s="265">
        <v>0.71859218157810723</v>
      </c>
      <c r="K151" s="265">
        <v>1</v>
      </c>
      <c r="L151" s="265">
        <v>5.6130935978698962E-2</v>
      </c>
      <c r="M151" s="265">
        <v>0.10184902457780022</v>
      </c>
      <c r="N151" s="265">
        <v>0.82567568867678198</v>
      </c>
      <c r="O151" s="265">
        <v>0.32359826757688881</v>
      </c>
      <c r="P151" s="265">
        <v>0.65478658073297791</v>
      </c>
      <c r="Q151" s="265">
        <v>1.8425626589220062E-5</v>
      </c>
      <c r="R151" s="265">
        <v>0.50660128047543629</v>
      </c>
      <c r="S151" s="265">
        <v>0.77851945919730803</v>
      </c>
      <c r="T151" s="265">
        <v>0.4730860949806891</v>
      </c>
      <c r="U151" s="265">
        <v>0.49272861202163809</v>
      </c>
      <c r="V151" s="265">
        <v>0.19420293411378212</v>
      </c>
      <c r="W151" s="265">
        <v>0.90255736392069885</v>
      </c>
      <c r="X151" s="265">
        <v>5.8660645998995592E-2</v>
      </c>
      <c r="Y151" s="265">
        <v>0</v>
      </c>
      <c r="Z151" s="265">
        <v>0.59670385665164816</v>
      </c>
      <c r="AA151" s="265">
        <v>0</v>
      </c>
      <c r="AB151" s="265">
        <v>0.11517744554280575</v>
      </c>
      <c r="AC151" s="265">
        <v>0</v>
      </c>
      <c r="AD151" s="265">
        <v>0.46893717879666175</v>
      </c>
      <c r="AE151" s="265">
        <v>0.46969334091572085</v>
      </c>
      <c r="AF151" s="265">
        <v>0.8397246262808159</v>
      </c>
      <c r="AG151" s="265">
        <v>6.890859047537512E-2</v>
      </c>
      <c r="AH151" s="265" t="e">
        <v>#DIV/0!</v>
      </c>
      <c r="AI151" s="265">
        <v>0</v>
      </c>
      <c r="AJ151" s="366">
        <v>0.4761204859803968</v>
      </c>
    </row>
    <row r="152" spans="1:42" s="265" customFormat="1" x14ac:dyDescent="0.25">
      <c r="A152" s="196"/>
      <c r="B152" s="269"/>
      <c r="C152" s="271" t="s">
        <v>1188</v>
      </c>
      <c r="D152" s="265">
        <v>0.37742003502506283</v>
      </c>
      <c r="E152" s="265">
        <v>0.41805180404286396</v>
      </c>
      <c r="F152" s="265">
        <v>0.34779251928715993</v>
      </c>
      <c r="G152" s="265">
        <v>0.30022705785132081</v>
      </c>
      <c r="H152" s="265">
        <v>0.36058997177297819</v>
      </c>
      <c r="I152" s="265">
        <v>0.43624266704108311</v>
      </c>
      <c r="J152" s="265">
        <v>0.25086097039711081</v>
      </c>
      <c r="K152" s="265">
        <v>0</v>
      </c>
      <c r="L152" s="265">
        <v>0.943869064021301</v>
      </c>
      <c r="M152" s="265">
        <v>0.75198805972737326</v>
      </c>
      <c r="N152" s="265">
        <v>0.12781778313965547</v>
      </c>
      <c r="O152" s="265">
        <v>0.40789732706622489</v>
      </c>
      <c r="P152" s="265">
        <v>0.2944221581226143</v>
      </c>
      <c r="Q152" s="265">
        <v>0.51946197388275273</v>
      </c>
      <c r="R152" s="265">
        <v>0.42177879634453719</v>
      </c>
      <c r="S152" s="265">
        <v>9.6184141277156753E-3</v>
      </c>
      <c r="T152" s="265">
        <v>0.51443257733531</v>
      </c>
      <c r="U152" s="265">
        <v>0.28283441047484709</v>
      </c>
      <c r="V152" s="265">
        <v>0.74776688428060667</v>
      </c>
      <c r="W152" s="265">
        <v>7.6699025684526627E-3</v>
      </c>
      <c r="X152" s="265">
        <v>0.89269003892890808</v>
      </c>
      <c r="Y152" s="265">
        <v>6.9986247534661206E-2</v>
      </c>
      <c r="Z152" s="265">
        <v>0.28435671023706272</v>
      </c>
      <c r="AA152" s="265">
        <v>0</v>
      </c>
      <c r="AB152" s="265">
        <v>0.34014426297470624</v>
      </c>
      <c r="AC152" s="265">
        <v>0</v>
      </c>
      <c r="AD152" s="265">
        <v>0.15489669312036342</v>
      </c>
      <c r="AE152" s="265">
        <v>0.37384811608395146</v>
      </c>
      <c r="AF152" s="265">
        <v>0.11751684435272122</v>
      </c>
      <c r="AG152" s="265">
        <v>0.89442394856085794</v>
      </c>
      <c r="AH152" s="265" t="e">
        <v>#DIV/0!</v>
      </c>
      <c r="AI152" s="265">
        <v>2.0864103605767025E-2</v>
      </c>
      <c r="AJ152" s="366">
        <v>0.35009381103687304</v>
      </c>
    </row>
    <row r="153" spans="1:42" s="265" customFormat="1" x14ac:dyDescent="0.25">
      <c r="A153" s="196"/>
      <c r="B153" s="269"/>
      <c r="C153" s="272" t="s">
        <v>1189</v>
      </c>
      <c r="D153" s="265">
        <v>5.4927390325024479E-2</v>
      </c>
      <c r="E153" s="265">
        <v>0.13429160239809154</v>
      </c>
      <c r="F153" s="265">
        <v>0.10180995923646616</v>
      </c>
      <c r="G153" s="265">
        <v>7.1792225924367653E-2</v>
      </c>
      <c r="H153" s="265">
        <v>9.4376884107302134E-2</v>
      </c>
      <c r="I153" s="265">
        <v>3.9652175410346671E-2</v>
      </c>
      <c r="J153" s="265">
        <v>2.8988462952079002E-2</v>
      </c>
      <c r="K153" s="265">
        <v>0</v>
      </c>
      <c r="L153" s="265">
        <v>0</v>
      </c>
      <c r="M153" s="265">
        <v>0.1461628895162678</v>
      </c>
      <c r="N153" s="265">
        <v>4.5215936577341326E-2</v>
      </c>
      <c r="O153" s="265">
        <v>9.7656075757268104E-2</v>
      </c>
      <c r="P153" s="265">
        <v>3.4364051441558505E-2</v>
      </c>
      <c r="Q153" s="265">
        <v>1.1567050845984744E-4</v>
      </c>
      <c r="R153" s="265">
        <v>3.6442494668474996E-2</v>
      </c>
      <c r="S153" s="265">
        <v>4.7745574191005738E-2</v>
      </c>
      <c r="T153" s="265">
        <v>1.0930246512240373E-2</v>
      </c>
      <c r="U153" s="265">
        <v>8.5042808525712164E-4</v>
      </c>
      <c r="V153" s="265">
        <v>4.2082542029662755E-3</v>
      </c>
      <c r="W153" s="265">
        <v>1.6841184673131475E-3</v>
      </c>
      <c r="X153" s="265">
        <v>6.5626726827859689E-8</v>
      </c>
      <c r="Y153" s="265">
        <v>0</v>
      </c>
      <c r="Z153" s="265">
        <v>0.11237601980136344</v>
      </c>
      <c r="AA153" s="265">
        <v>0</v>
      </c>
      <c r="AB153" s="265">
        <v>7.5291222363348592E-2</v>
      </c>
      <c r="AC153" s="265">
        <v>0</v>
      </c>
      <c r="AD153" s="265">
        <v>3.1713701773634244E-2</v>
      </c>
      <c r="AE153" s="265">
        <v>7.2270635302674247E-2</v>
      </c>
      <c r="AF153" s="265">
        <v>4.1571947584290246E-2</v>
      </c>
      <c r="AG153" s="265">
        <v>3.6080187331040327E-2</v>
      </c>
      <c r="AH153" s="265" t="e">
        <v>#DIV/0!</v>
      </c>
      <c r="AI153" s="265">
        <v>0</v>
      </c>
      <c r="AJ153" s="366">
        <v>8.0086088532578134E-2</v>
      </c>
    </row>
    <row r="154" spans="1:42" s="265" customFormat="1" x14ac:dyDescent="0.25">
      <c r="A154" s="196"/>
      <c r="B154" s="269"/>
      <c r="C154" s="277" t="s">
        <v>1830</v>
      </c>
      <c r="D154" s="265">
        <v>0.51171116801613159</v>
      </c>
      <c r="E154" s="265">
        <v>0.36464087829128555</v>
      </c>
      <c r="F154" s="265">
        <v>0.3840845615206176</v>
      </c>
      <c r="G154" s="265">
        <v>0.62241073139395475</v>
      </c>
      <c r="H154" s="265">
        <v>0.44946098002778129</v>
      </c>
      <c r="I154" s="265">
        <v>0.51908994023180943</v>
      </c>
      <c r="J154" s="265">
        <v>0.71859218157810723</v>
      </c>
      <c r="K154" s="265">
        <v>1</v>
      </c>
      <c r="L154" s="265">
        <v>5.6130935978698962E-2</v>
      </c>
      <c r="M154" s="265">
        <v>0.10184902457780022</v>
      </c>
      <c r="N154" s="265">
        <v>0.82567568867678198</v>
      </c>
      <c r="O154" s="265">
        <v>0.32359826757688881</v>
      </c>
      <c r="P154" s="265">
        <v>0.65478658073297791</v>
      </c>
      <c r="Q154" s="265">
        <v>1.8425626589220062E-5</v>
      </c>
      <c r="R154" s="265">
        <v>0.50660128047543629</v>
      </c>
      <c r="S154" s="265">
        <v>0.77851945919730803</v>
      </c>
      <c r="T154" s="265">
        <v>0.4730860949806891</v>
      </c>
      <c r="U154" s="265">
        <v>0.49272861202163809</v>
      </c>
      <c r="V154" s="265">
        <v>0.19420293411378212</v>
      </c>
      <c r="W154" s="265">
        <v>0.90255736392069885</v>
      </c>
      <c r="X154" s="265">
        <v>5.8660645998995592E-2</v>
      </c>
      <c r="Y154" s="265">
        <v>0</v>
      </c>
      <c r="Z154" s="265">
        <v>0.59670385665164816</v>
      </c>
      <c r="AA154" s="265">
        <v>0</v>
      </c>
      <c r="AB154" s="265">
        <v>0.11517744554280575</v>
      </c>
      <c r="AC154" s="265">
        <v>0</v>
      </c>
      <c r="AD154" s="265">
        <v>0.46893717879666175</v>
      </c>
      <c r="AE154" s="265">
        <v>0.46969334091572085</v>
      </c>
      <c r="AF154" s="265">
        <v>0.8397246262808159</v>
      </c>
      <c r="AG154" s="265">
        <v>6.890859047537512E-2</v>
      </c>
      <c r="AH154" s="265" t="e">
        <v>#DIV/0!</v>
      </c>
      <c r="AI154" s="265">
        <v>0</v>
      </c>
      <c r="AJ154" s="366">
        <v>0.4761204859803968</v>
      </c>
    </row>
    <row r="155" spans="1:42" s="265" customFormat="1" x14ac:dyDescent="0.25">
      <c r="A155" s="196"/>
      <c r="B155" s="269"/>
      <c r="C155" s="277" t="s">
        <v>1188</v>
      </c>
      <c r="D155" s="265">
        <v>0.37742003502506283</v>
      </c>
      <c r="E155" s="265">
        <v>0.41805180404286396</v>
      </c>
      <c r="F155" s="265">
        <v>0.34779251928715993</v>
      </c>
      <c r="G155" s="265">
        <v>0.30022705785132081</v>
      </c>
      <c r="H155" s="265">
        <v>0.36058997177297819</v>
      </c>
      <c r="I155" s="265">
        <v>0.43624266704108311</v>
      </c>
      <c r="J155" s="265">
        <v>0.25086097039711081</v>
      </c>
      <c r="K155" s="265">
        <v>0</v>
      </c>
      <c r="L155" s="265">
        <v>0.943869064021301</v>
      </c>
      <c r="M155" s="265">
        <v>0.75198805972737326</v>
      </c>
      <c r="N155" s="265">
        <v>0.12781778313965547</v>
      </c>
      <c r="O155" s="265">
        <v>0.40789732706622489</v>
      </c>
      <c r="P155" s="265">
        <v>0.2944221581226143</v>
      </c>
      <c r="Q155" s="265">
        <v>0.51946197388275273</v>
      </c>
      <c r="R155" s="265">
        <v>0.42177879634453719</v>
      </c>
      <c r="S155" s="265">
        <v>9.6184141277156753E-3</v>
      </c>
      <c r="T155" s="265">
        <v>0.51443257733531</v>
      </c>
      <c r="U155" s="265">
        <v>0.28283441047484709</v>
      </c>
      <c r="V155" s="265">
        <v>0.74776688428060667</v>
      </c>
      <c r="W155" s="265">
        <v>7.6699025684526627E-3</v>
      </c>
      <c r="X155" s="265">
        <v>0.89269003892890808</v>
      </c>
      <c r="Y155" s="265">
        <v>6.9986247534661206E-2</v>
      </c>
      <c r="Z155" s="265">
        <v>0.28435671023706272</v>
      </c>
      <c r="AA155" s="265">
        <v>0</v>
      </c>
      <c r="AB155" s="265">
        <v>0.34014426297470624</v>
      </c>
      <c r="AC155" s="265">
        <v>0</v>
      </c>
      <c r="AD155" s="265">
        <v>0.15489669312036342</v>
      </c>
      <c r="AE155" s="265">
        <v>0.37384811608395146</v>
      </c>
      <c r="AF155" s="265">
        <v>0.11751684435272122</v>
      </c>
      <c r="AG155" s="265">
        <v>0.89442394856085794</v>
      </c>
      <c r="AH155" s="265" t="e">
        <v>#DIV/0!</v>
      </c>
      <c r="AI155" s="265">
        <v>2.0864103605767025E-2</v>
      </c>
      <c r="AJ155" s="366">
        <v>0.35009381103687304</v>
      </c>
    </row>
    <row r="156" spans="1:42" s="265" customFormat="1" x14ac:dyDescent="0.25">
      <c r="A156" s="196"/>
      <c r="B156" s="269"/>
      <c r="C156" s="277" t="s">
        <v>1025</v>
      </c>
      <c r="D156" s="265">
        <v>5.4927390325024479E-2</v>
      </c>
      <c r="E156" s="265">
        <v>0.12293499713625851</v>
      </c>
      <c r="F156" s="265">
        <v>0.10097443020045301</v>
      </c>
      <c r="G156" s="265">
        <v>7.1792225924367653E-2</v>
      </c>
      <c r="H156" s="265">
        <v>9.147206174027632E-2</v>
      </c>
      <c r="I156" s="265">
        <v>3.9652175410346671E-2</v>
      </c>
      <c r="J156" s="265">
        <v>2.8988462952079002E-2</v>
      </c>
      <c r="K156" s="265">
        <v>0</v>
      </c>
      <c r="L156" s="265">
        <v>0</v>
      </c>
      <c r="M156" s="265">
        <v>0.14133917496951276</v>
      </c>
      <c r="N156" s="265">
        <v>4.5048591067299366E-2</v>
      </c>
      <c r="O156" s="265">
        <v>9.7656075757268104E-2</v>
      </c>
      <c r="P156" s="265">
        <v>3.4364051441558505E-2</v>
      </c>
      <c r="Q156" s="265">
        <v>1.1567050845984744E-4</v>
      </c>
      <c r="R156" s="265">
        <v>3.6102488683615874E-2</v>
      </c>
      <c r="S156" s="265">
        <v>4.7745574191005738E-2</v>
      </c>
      <c r="T156" s="265">
        <v>1.0930246512240373E-2</v>
      </c>
      <c r="U156" s="265">
        <v>8.5042808525712164E-4</v>
      </c>
      <c r="V156" s="265">
        <v>4.2082542029662755E-3</v>
      </c>
      <c r="W156" s="265">
        <v>1.6841184673131475E-3</v>
      </c>
      <c r="X156" s="265">
        <v>6.5626726827859689E-8</v>
      </c>
      <c r="Y156" s="265">
        <v>0</v>
      </c>
      <c r="Z156" s="265">
        <v>0.11237601980136344</v>
      </c>
      <c r="AA156" s="265">
        <v>0</v>
      </c>
      <c r="AB156" s="265">
        <v>7.5291222363348592E-2</v>
      </c>
      <c r="AC156" s="265">
        <v>0</v>
      </c>
      <c r="AD156" s="265">
        <v>3.1713701773634244E-2</v>
      </c>
      <c r="AE156" s="265">
        <v>7.0349328801504699E-2</v>
      </c>
      <c r="AF156" s="265">
        <v>4.1418088584598153E-2</v>
      </c>
      <c r="AG156" s="265">
        <v>3.4890972804484138E-2</v>
      </c>
      <c r="AH156" s="265" t="e">
        <v>#DIV/0!</v>
      </c>
      <c r="AI156" s="265">
        <v>0</v>
      </c>
      <c r="AJ156" s="366">
        <v>7.7877998881247426E-2</v>
      </c>
    </row>
    <row r="157" spans="1:42" s="265" customFormat="1" x14ac:dyDescent="0.25">
      <c r="A157" s="196"/>
      <c r="B157" s="269"/>
      <c r="C157" s="277" t="s">
        <v>1831</v>
      </c>
      <c r="D157" s="265">
        <v>5.5206063341751217E-2</v>
      </c>
      <c r="E157" s="265">
        <v>2.6518278085714219E-3</v>
      </c>
      <c r="F157" s="265">
        <v>0.16424383987808111</v>
      </c>
      <c r="G157" s="265">
        <v>5.4054414479319133E-3</v>
      </c>
      <c r="H157" s="265">
        <v>7.6337804251263033E-2</v>
      </c>
      <c r="I157" s="265">
        <v>5.0152173167608942E-3</v>
      </c>
      <c r="J157" s="265">
        <v>0</v>
      </c>
      <c r="K157" s="265">
        <v>0</v>
      </c>
      <c r="L157" s="265">
        <v>0</v>
      </c>
      <c r="M157" s="265">
        <v>2.6178558497195082E-8</v>
      </c>
      <c r="N157" s="265">
        <v>1.2905916062213125E-3</v>
      </c>
      <c r="O157" s="265">
        <v>0.17021402007554054</v>
      </c>
      <c r="P157" s="265">
        <v>1.1158416732728023E-2</v>
      </c>
      <c r="Q157" s="265">
        <v>0.48040392998219833</v>
      </c>
      <c r="R157" s="265">
        <v>3.4524381247696988E-2</v>
      </c>
      <c r="S157" s="265">
        <v>0.16364751680590772</v>
      </c>
      <c r="T157" s="265">
        <v>1.5510811717605209E-3</v>
      </c>
      <c r="U157" s="265">
        <v>0.2235865494182577</v>
      </c>
      <c r="V157" s="265">
        <v>5.3821927402644819E-2</v>
      </c>
      <c r="W157" s="265">
        <v>8.8088615043535337E-2</v>
      </c>
      <c r="X157" s="265">
        <v>4.8649249445369504E-2</v>
      </c>
      <c r="Y157" s="265">
        <v>0.93001375246533879</v>
      </c>
      <c r="Z157" s="265">
        <v>6.5634133099257003E-3</v>
      </c>
      <c r="AA157" s="265">
        <v>1</v>
      </c>
      <c r="AB157" s="265">
        <v>0.4693870691191393</v>
      </c>
      <c r="AC157" s="265">
        <v>1</v>
      </c>
      <c r="AD157" s="265">
        <v>0.34427510725231764</v>
      </c>
      <c r="AE157" s="265">
        <v>7.2005059648174871E-2</v>
      </c>
      <c r="AF157" s="265">
        <v>1.1865817821728752E-3</v>
      </c>
      <c r="AG157" s="265">
        <v>5.8727363272672185E-4</v>
      </c>
      <c r="AH157" s="265" t="e">
        <v>#DIV/0!</v>
      </c>
      <c r="AI157" s="265">
        <v>0.97913589639423304</v>
      </c>
      <c r="AJ157" s="366">
        <v>7.8797907430826042E-2</v>
      </c>
    </row>
    <row r="158" spans="1:42" s="265" customFormat="1" x14ac:dyDescent="0.25">
      <c r="A158" s="196"/>
      <c r="B158" s="269"/>
      <c r="C158" s="277" t="s">
        <v>1832</v>
      </c>
      <c r="D158" s="265">
        <v>0</v>
      </c>
      <c r="E158" s="265">
        <v>1.1356605261833018E-2</v>
      </c>
      <c r="F158" s="265">
        <v>8.3552903601314852E-4</v>
      </c>
      <c r="G158" s="265">
        <v>0</v>
      </c>
      <c r="H158" s="265">
        <v>2.9048223670258078E-3</v>
      </c>
      <c r="I158" s="265">
        <v>0</v>
      </c>
      <c r="J158" s="265">
        <v>0</v>
      </c>
      <c r="K158" s="265">
        <v>0</v>
      </c>
      <c r="L158" s="265">
        <v>0</v>
      </c>
      <c r="M158" s="265">
        <v>4.8237145467550429E-3</v>
      </c>
      <c r="N158" s="265">
        <v>1.6734551004196296E-4</v>
      </c>
      <c r="O158" s="265">
        <v>0</v>
      </c>
      <c r="P158" s="265">
        <v>0</v>
      </c>
      <c r="Q158" s="265">
        <v>0</v>
      </c>
      <c r="R158" s="265">
        <v>3.4000598485911922E-4</v>
      </c>
      <c r="S158" s="265">
        <v>0</v>
      </c>
      <c r="T158" s="265">
        <v>0</v>
      </c>
      <c r="U158" s="265">
        <v>0</v>
      </c>
      <c r="V158" s="265">
        <v>0</v>
      </c>
      <c r="W158" s="265">
        <v>0</v>
      </c>
      <c r="X158" s="265">
        <v>0</v>
      </c>
      <c r="Y158" s="265">
        <v>0</v>
      </c>
      <c r="Z158" s="265">
        <v>0</v>
      </c>
      <c r="AA158" s="265">
        <v>0</v>
      </c>
      <c r="AB158" s="265">
        <v>0</v>
      </c>
      <c r="AC158" s="265">
        <v>0</v>
      </c>
      <c r="AD158" s="265">
        <v>0</v>
      </c>
      <c r="AE158" s="265">
        <v>1.9213065011695451E-3</v>
      </c>
      <c r="AF158" s="265">
        <v>1.5385899969209179E-4</v>
      </c>
      <c r="AG158" s="265">
        <v>1.189214526556188E-3</v>
      </c>
      <c r="AH158" s="265" t="e">
        <v>#DIV/0!</v>
      </c>
      <c r="AI158" s="265">
        <v>0</v>
      </c>
      <c r="AJ158" s="366">
        <v>2.2080896513306972E-3</v>
      </c>
    </row>
    <row r="159" spans="1:42" s="265" customFormat="1" x14ac:dyDescent="0.25">
      <c r="A159" s="196"/>
      <c r="B159" s="269"/>
      <c r="C159" s="277" t="s">
        <v>565</v>
      </c>
      <c r="D159" s="265">
        <v>7.3534329202974019E-4</v>
      </c>
      <c r="E159" s="265">
        <v>8.0363887459187516E-2</v>
      </c>
      <c r="F159" s="265">
        <v>2.0691200776753885E-3</v>
      </c>
      <c r="G159" s="265">
        <v>1.6454338242484433E-4</v>
      </c>
      <c r="H159" s="265">
        <v>1.9234359840675209E-2</v>
      </c>
      <c r="I159" s="265">
        <v>0</v>
      </c>
      <c r="J159" s="265">
        <v>1.5583850727027787E-3</v>
      </c>
      <c r="K159" s="265">
        <v>0</v>
      </c>
      <c r="L159" s="265">
        <v>0</v>
      </c>
      <c r="M159" s="265">
        <v>0</v>
      </c>
      <c r="N159" s="265">
        <v>0</v>
      </c>
      <c r="O159" s="265">
        <v>6.3430952407761724E-4</v>
      </c>
      <c r="P159" s="265">
        <v>5.2687929701212789E-3</v>
      </c>
      <c r="Q159" s="265">
        <v>0</v>
      </c>
      <c r="R159" s="265">
        <v>6.5304726385470655E-4</v>
      </c>
      <c r="S159" s="265">
        <v>4.6903567806294615E-4</v>
      </c>
      <c r="T159" s="265">
        <v>0</v>
      </c>
      <c r="U159" s="265">
        <v>0</v>
      </c>
      <c r="V159" s="265">
        <v>0</v>
      </c>
      <c r="W159" s="265">
        <v>0</v>
      </c>
      <c r="X159" s="265">
        <v>0</v>
      </c>
      <c r="Y159" s="265">
        <v>0</v>
      </c>
      <c r="Z159" s="265">
        <v>0</v>
      </c>
      <c r="AA159" s="265">
        <v>0</v>
      </c>
      <c r="AB159" s="265">
        <v>0</v>
      </c>
      <c r="AC159" s="265">
        <v>0</v>
      </c>
      <c r="AD159" s="265">
        <v>1.7731905702303533E-4</v>
      </c>
      <c r="AE159" s="265">
        <v>1.2182848049478555E-2</v>
      </c>
      <c r="AF159" s="265">
        <v>0</v>
      </c>
      <c r="AG159" s="265">
        <v>0</v>
      </c>
      <c r="AH159" s="265" t="e">
        <v>#DIV/0!</v>
      </c>
      <c r="AI159" s="265">
        <v>0</v>
      </c>
      <c r="AJ159" s="366">
        <v>1.4901707019325973E-2</v>
      </c>
    </row>
    <row r="160" spans="1:42" s="265" customFormat="1" x14ac:dyDescent="0.25">
      <c r="A160" s="196"/>
      <c r="B160" s="269"/>
      <c r="C160" s="277" t="s">
        <v>1026</v>
      </c>
      <c r="D160" s="265">
        <v>0</v>
      </c>
      <c r="E160" s="265">
        <v>0</v>
      </c>
      <c r="F160" s="265">
        <v>0</v>
      </c>
      <c r="G160" s="265">
        <v>0</v>
      </c>
      <c r="H160" s="265">
        <v>0</v>
      </c>
      <c r="I160" s="265">
        <v>0</v>
      </c>
      <c r="J160" s="265">
        <v>0</v>
      </c>
      <c r="K160" s="265">
        <v>0</v>
      </c>
      <c r="L160" s="265">
        <v>0</v>
      </c>
      <c r="M160" s="265">
        <v>0</v>
      </c>
      <c r="N160" s="265">
        <v>0</v>
      </c>
      <c r="O160" s="265">
        <v>0</v>
      </c>
      <c r="P160" s="265">
        <v>0</v>
      </c>
      <c r="Q160" s="265">
        <v>0</v>
      </c>
      <c r="R160" s="265">
        <v>0</v>
      </c>
      <c r="S160" s="265">
        <v>0</v>
      </c>
      <c r="T160" s="265">
        <v>0</v>
      </c>
      <c r="U160" s="265">
        <v>0</v>
      </c>
      <c r="V160" s="265">
        <v>0</v>
      </c>
      <c r="W160" s="265">
        <v>0</v>
      </c>
      <c r="X160" s="265">
        <v>0</v>
      </c>
      <c r="Y160" s="265">
        <v>0</v>
      </c>
      <c r="Z160" s="265">
        <v>0</v>
      </c>
      <c r="AA160" s="265">
        <v>0</v>
      </c>
      <c r="AB160" s="265">
        <v>0</v>
      </c>
      <c r="AC160" s="265">
        <v>0</v>
      </c>
      <c r="AD160" s="265">
        <v>0</v>
      </c>
      <c r="AE160" s="265">
        <v>0</v>
      </c>
      <c r="AF160" s="265">
        <v>0</v>
      </c>
      <c r="AG160" s="265">
        <v>0</v>
      </c>
      <c r="AH160" s="265" t="e">
        <v>#DIV/0!</v>
      </c>
      <c r="AI160" s="265">
        <v>0</v>
      </c>
      <c r="AJ160" s="366">
        <v>0</v>
      </c>
    </row>
    <row r="161" spans="1:42" s="265" customFormat="1" x14ac:dyDescent="0.25">
      <c r="A161" s="196"/>
      <c r="B161" s="278"/>
      <c r="C161" s="279" t="s">
        <v>1288</v>
      </c>
      <c r="D161" s="280">
        <v>1</v>
      </c>
      <c r="E161" s="280">
        <v>1</v>
      </c>
      <c r="F161" s="280">
        <v>1</v>
      </c>
      <c r="G161" s="280">
        <v>1</v>
      </c>
      <c r="H161" s="280">
        <v>1</v>
      </c>
      <c r="I161" s="280">
        <v>1</v>
      </c>
      <c r="J161" s="280">
        <v>1</v>
      </c>
      <c r="K161" s="280">
        <v>1</v>
      </c>
      <c r="L161" s="280">
        <v>1</v>
      </c>
      <c r="M161" s="280">
        <v>1</v>
      </c>
      <c r="N161" s="280">
        <v>1</v>
      </c>
      <c r="O161" s="280">
        <v>1</v>
      </c>
      <c r="P161" s="280">
        <v>1</v>
      </c>
      <c r="Q161" s="280">
        <v>1</v>
      </c>
      <c r="R161" s="280">
        <v>1</v>
      </c>
      <c r="S161" s="280">
        <v>1</v>
      </c>
      <c r="T161" s="280">
        <v>1</v>
      </c>
      <c r="U161" s="280">
        <v>1</v>
      </c>
      <c r="V161" s="280">
        <v>1</v>
      </c>
      <c r="W161" s="280">
        <v>1</v>
      </c>
      <c r="X161" s="280">
        <v>1</v>
      </c>
      <c r="Y161" s="280">
        <v>1</v>
      </c>
      <c r="Z161" s="280">
        <v>1</v>
      </c>
      <c r="AA161" s="280">
        <v>1</v>
      </c>
      <c r="AB161" s="280">
        <v>1</v>
      </c>
      <c r="AC161" s="280">
        <v>1</v>
      </c>
      <c r="AD161" s="280">
        <v>1</v>
      </c>
      <c r="AE161" s="280">
        <v>1</v>
      </c>
      <c r="AF161" s="280">
        <v>1</v>
      </c>
      <c r="AG161" s="280">
        <v>1</v>
      </c>
      <c r="AH161" s="280" t="e">
        <v>#DIV/0!</v>
      </c>
      <c r="AI161" s="280">
        <v>1</v>
      </c>
      <c r="AJ161" s="377">
        <v>1</v>
      </c>
      <c r="AK161" s="264"/>
      <c r="AL161" s="264"/>
      <c r="AM161" s="264"/>
      <c r="AN161" s="264"/>
      <c r="AO161" s="264"/>
      <c r="AP161" s="264"/>
    </row>
    <row r="162" spans="1:42" s="280" customFormat="1" x14ac:dyDescent="0.25">
      <c r="A162" s="196"/>
      <c r="B162" s="265"/>
      <c r="C162" s="264"/>
      <c r="D162" s="264"/>
      <c r="E162" s="264"/>
      <c r="F162" s="264"/>
      <c r="G162" s="264"/>
      <c r="H162" s="264"/>
      <c r="I162" s="264"/>
      <c r="J162" s="264"/>
      <c r="K162" s="264"/>
      <c r="L162" s="264"/>
      <c r="M162" s="264"/>
      <c r="N162" s="264"/>
      <c r="O162" s="264"/>
      <c r="P162" s="264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  <c r="AA162" s="265"/>
      <c r="AB162" s="265"/>
      <c r="AC162" s="265"/>
      <c r="AD162" s="265"/>
      <c r="AE162" s="265"/>
      <c r="AF162" s="265"/>
      <c r="AG162" s="265"/>
      <c r="AH162" s="265"/>
      <c r="AI162" s="265"/>
      <c r="AJ162" s="265"/>
      <c r="AK162" s="265"/>
      <c r="AL162" s="265"/>
      <c r="AM162" s="265"/>
      <c r="AN162" s="265"/>
      <c r="AO162" s="265"/>
      <c r="AP162" s="265"/>
    </row>
    <row r="164" spans="1:42" x14ac:dyDescent="0.25">
      <c r="B164" s="281" t="s">
        <v>729</v>
      </c>
      <c r="C164" s="250"/>
      <c r="D164" s="250"/>
      <c r="E164" s="250"/>
      <c r="F164" s="250"/>
      <c r="G164" s="250"/>
      <c r="H164" s="250"/>
      <c r="I164" s="250"/>
      <c r="J164" s="250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  <c r="U164" s="250"/>
      <c r="V164" s="250"/>
      <c r="W164" s="250"/>
      <c r="X164" s="250"/>
      <c r="Y164" s="250"/>
      <c r="Z164" s="250"/>
      <c r="AA164" s="250"/>
      <c r="AB164" s="250"/>
      <c r="AC164" s="250"/>
      <c r="AD164" s="250"/>
      <c r="AE164" s="250"/>
      <c r="AF164" s="250"/>
      <c r="AG164" s="250"/>
      <c r="AH164" s="250"/>
      <c r="AI164" s="250"/>
      <c r="AJ164" s="250"/>
      <c r="AK164" s="250"/>
      <c r="AL164" s="250"/>
      <c r="AM164" s="250"/>
      <c r="AN164" s="250"/>
      <c r="AO164" s="250"/>
      <c r="AP164" s="250"/>
    </row>
    <row r="165" spans="1:42" s="250" customFormat="1" x14ac:dyDescent="0.25">
      <c r="A165" s="196"/>
      <c r="B165" s="281" t="s">
        <v>1222</v>
      </c>
    </row>
    <row r="166" spans="1:42" s="250" customFormat="1" x14ac:dyDescent="0.25">
      <c r="A166" s="196"/>
      <c r="B166" s="281" t="s">
        <v>1228</v>
      </c>
    </row>
    <row r="167" spans="1:42" s="250" customFormat="1" x14ac:dyDescent="0.25">
      <c r="A167" s="196"/>
      <c r="B167" s="282" t="s">
        <v>1225</v>
      </c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  <c r="AA167" s="196"/>
      <c r="AB167" s="196"/>
      <c r="AC167" s="196"/>
      <c r="AD167" s="196"/>
      <c r="AE167" s="196"/>
      <c r="AF167" s="196"/>
      <c r="AG167" s="196"/>
      <c r="AH167" s="196"/>
      <c r="AI167" s="196"/>
      <c r="AJ167" s="196"/>
      <c r="AK167" s="196"/>
      <c r="AL167" s="196"/>
      <c r="AM167" s="196"/>
      <c r="AN167" s="196"/>
      <c r="AO167" s="196"/>
      <c r="AP167" s="196"/>
    </row>
    <row r="168" spans="1:42" x14ac:dyDescent="0.25">
      <c r="B168" s="282" t="s">
        <v>1226</v>
      </c>
    </row>
    <row r="169" spans="1:42" x14ac:dyDescent="0.25">
      <c r="B169" s="282" t="s">
        <v>1227</v>
      </c>
    </row>
    <row r="170" spans="1:42" x14ac:dyDescent="0.25">
      <c r="B170" s="282" t="s">
        <v>1287</v>
      </c>
    </row>
    <row r="171" spans="1:42" x14ac:dyDescent="0.25">
      <c r="B171" s="282" t="s">
        <v>1234</v>
      </c>
    </row>
  </sheetData>
  <customSheetViews>
    <customSheetView guid="{CFED1871-9B9D-472F-82C9-C68C06036B2E}" scale="75" showGridLines="0">
      <pane xSplit="3" ySplit="6" topLeftCell="AE28" activePane="bottomRight" state="frozen"/>
      <selection pane="bottomRight" activeCell="F14" sqref="F13:F14"/>
      <pageMargins left="0.7" right="0.7" top="0.75" bottom="0.75" header="0.3" footer="0.3"/>
      <pageSetup orientation="portrait" r:id="rId1"/>
    </customSheetView>
  </customSheetViews>
  <mergeCells count="1">
    <mergeCell ref="AF5:AI5"/>
  </mergeCells>
  <conditionalFormatting sqref="AH1:AH5 AH7:AH126 AH140:AH1048576">
    <cfRule type="containsBlanks" dxfId="19" priority="11">
      <formula>LEN(TRIM(AH1))=0</formula>
    </cfRule>
  </conditionalFormatting>
  <conditionalFormatting sqref="AH8:AH126">
    <cfRule type="containsErrors" dxfId="18" priority="10">
      <formula>ISERROR(AH8)</formula>
    </cfRule>
  </conditionalFormatting>
  <conditionalFormatting sqref="AH128:AH138">
    <cfRule type="containsErrors" dxfId="17" priority="3">
      <formula>ISERROR(AH128)</formula>
    </cfRule>
    <cfRule type="containsBlanks" dxfId="16" priority="4">
      <formula>LEN(TRIM(AH128))=0</formula>
    </cfRule>
  </conditionalFormatting>
  <conditionalFormatting sqref="AH140:AH161">
    <cfRule type="containsErrors" dxfId="15" priority="9">
      <formula>ISERROR(AH140)</formula>
    </cfRule>
  </conditionalFormatting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">
    <tabColor rgb="FFFF0000"/>
    <pageSetUpPr fitToPage="1"/>
  </sheetPr>
  <dimension ref="A2:AK159"/>
  <sheetViews>
    <sheetView showGridLines="0" zoomScale="70" zoomScaleNormal="70" workbookViewId="0">
      <pane xSplit="3" ySplit="5" topLeftCell="D6" activePane="bottomRight" state="frozen"/>
      <selection activeCell="C28" sqref="C28"/>
      <selection pane="topRight" activeCell="C28" sqref="C28"/>
      <selection pane="bottomLeft" activeCell="C28" sqref="C28"/>
      <selection pane="bottomRight" activeCell="C163" sqref="C163"/>
    </sheetView>
  </sheetViews>
  <sheetFormatPr defaultColWidth="11.44140625" defaultRowHeight="13.8" x14ac:dyDescent="0.25"/>
  <cols>
    <col min="1" max="1" width="5.77734375" style="84" customWidth="1"/>
    <col min="2" max="2" width="16.21875" style="84" customWidth="1"/>
    <col min="3" max="3" width="68.5546875" style="84" customWidth="1"/>
    <col min="4" max="4" width="29.44140625" style="119" customWidth="1"/>
    <col min="5" max="5" width="29.21875" style="119" customWidth="1"/>
    <col min="6" max="6" width="28.77734375" style="119" customWidth="1"/>
    <col min="7" max="7" width="25" style="119" customWidth="1"/>
    <col min="8" max="8" width="27.44140625" style="119" customWidth="1"/>
    <col min="9" max="9" width="23" style="119" customWidth="1"/>
    <col min="10" max="10" width="24.21875" style="119" customWidth="1"/>
    <col min="11" max="11" width="20.77734375" style="119" customWidth="1"/>
    <col min="12" max="12" width="23" style="119" customWidth="1"/>
    <col min="13" max="13" width="20.77734375" style="119" customWidth="1"/>
    <col min="14" max="14" width="27.21875" style="119" bestFit="1" customWidth="1"/>
    <col min="15" max="17" width="20.77734375" style="119" bestFit="1" customWidth="1"/>
    <col min="18" max="18" width="27.44140625" style="119" bestFit="1" customWidth="1"/>
    <col min="19" max="19" width="21.21875" style="119" bestFit="1" customWidth="1"/>
    <col min="20" max="20" width="21" style="119" bestFit="1" customWidth="1"/>
    <col min="21" max="21" width="36.44140625" style="119" bestFit="1" customWidth="1"/>
    <col min="22" max="22" width="19.21875" style="119" bestFit="1" customWidth="1"/>
    <col min="23" max="23" width="27.44140625" style="119" bestFit="1" customWidth="1"/>
    <col min="24" max="26" width="19.21875" style="119" bestFit="1" customWidth="1"/>
    <col min="27" max="27" width="22.21875" style="119" bestFit="1" customWidth="1"/>
    <col min="28" max="28" width="33.5546875" style="119" bestFit="1" customWidth="1"/>
    <col min="29" max="29" width="22.21875" style="119" bestFit="1" customWidth="1"/>
    <col min="30" max="30" width="27.44140625" style="119" bestFit="1" customWidth="1"/>
    <col min="31" max="31" width="25" style="119" bestFit="1" customWidth="1"/>
    <col min="32" max="34" width="27.44140625" style="119" bestFit="1" customWidth="1"/>
    <col min="35" max="36" width="31.5546875" style="119" bestFit="1" customWidth="1"/>
    <col min="37" max="16384" width="11.44140625" style="84"/>
  </cols>
  <sheetData>
    <row r="2" spans="1:36" x14ac:dyDescent="0.25">
      <c r="B2" s="192" t="s">
        <v>730</v>
      </c>
    </row>
    <row r="3" spans="1:36" x14ac:dyDescent="0.25">
      <c r="B3" s="193">
        <v>44377</v>
      </c>
    </row>
    <row r="4" spans="1:36" x14ac:dyDescent="0.25">
      <c r="AF4" s="584" t="s">
        <v>1229</v>
      </c>
      <c r="AG4" s="584"/>
      <c r="AH4" s="584"/>
      <c r="AI4" s="584"/>
    </row>
    <row r="5" spans="1:36" s="343" customFormat="1" ht="48.75" customHeight="1" x14ac:dyDescent="0.3">
      <c r="A5" s="339"/>
      <c r="B5" s="345" t="s">
        <v>10</v>
      </c>
      <c r="C5" s="346" t="s">
        <v>11</v>
      </c>
      <c r="D5" s="347" t="s">
        <v>1139</v>
      </c>
      <c r="E5" s="324" t="s">
        <v>1140</v>
      </c>
      <c r="F5" s="324" t="s">
        <v>1141</v>
      </c>
      <c r="G5" s="324" t="s">
        <v>1142</v>
      </c>
      <c r="H5" s="348" t="s">
        <v>1143</v>
      </c>
      <c r="I5" s="324" t="s">
        <v>1144</v>
      </c>
      <c r="J5" s="324" t="s">
        <v>1145</v>
      </c>
      <c r="K5" s="340" t="s">
        <v>1150</v>
      </c>
      <c r="L5" s="341" t="s">
        <v>1213</v>
      </c>
      <c r="M5" s="341" t="s">
        <v>1147</v>
      </c>
      <c r="N5" s="340" t="s">
        <v>1148</v>
      </c>
      <c r="O5" s="324" t="s">
        <v>1151</v>
      </c>
      <c r="P5" s="324" t="s">
        <v>1149</v>
      </c>
      <c r="Q5" s="324" t="s">
        <v>1146</v>
      </c>
      <c r="R5" s="348" t="s">
        <v>1153</v>
      </c>
      <c r="S5" s="324" t="s">
        <v>1152</v>
      </c>
      <c r="T5" s="324" t="s">
        <v>1154</v>
      </c>
      <c r="U5" s="324" t="s">
        <v>1155</v>
      </c>
      <c r="V5" s="341" t="s">
        <v>1156</v>
      </c>
      <c r="W5" s="324" t="s">
        <v>1157</v>
      </c>
      <c r="X5" s="324" t="s">
        <v>1158</v>
      </c>
      <c r="Y5" s="344" t="s">
        <v>1292</v>
      </c>
      <c r="Z5" s="324" t="s">
        <v>1159</v>
      </c>
      <c r="AA5" s="344" t="s">
        <v>1293</v>
      </c>
      <c r="AB5" s="324" t="s">
        <v>1160</v>
      </c>
      <c r="AC5" s="344" t="s">
        <v>1294</v>
      </c>
      <c r="AD5" s="348" t="s">
        <v>1161</v>
      </c>
      <c r="AE5" s="348" t="s">
        <v>1162</v>
      </c>
      <c r="AF5" s="340" t="s">
        <v>1163</v>
      </c>
      <c r="AG5" s="341" t="s">
        <v>1164</v>
      </c>
      <c r="AH5" s="342" t="s">
        <v>1165</v>
      </c>
      <c r="AI5" s="344" t="s">
        <v>1862</v>
      </c>
      <c r="AJ5" s="338" t="s">
        <v>1230</v>
      </c>
    </row>
    <row r="6" spans="1:36" x14ac:dyDescent="0.25">
      <c r="A6" s="124"/>
      <c r="B6" s="9"/>
      <c r="C6" s="125" t="s">
        <v>492</v>
      </c>
    </row>
    <row r="7" spans="1:36" x14ac:dyDescent="0.25">
      <c r="A7" s="124"/>
      <c r="B7" s="9">
        <v>11</v>
      </c>
      <c r="C7" s="126" t="s">
        <v>12</v>
      </c>
      <c r="D7" s="153">
        <v>856245.77604999999</v>
      </c>
      <c r="E7" s="153">
        <v>1342918.76046</v>
      </c>
      <c r="F7" s="122">
        <v>2232248.3098499998</v>
      </c>
      <c r="G7" s="122">
        <v>921284.75327999995</v>
      </c>
      <c r="H7" s="122">
        <v>5352697.5996399997</v>
      </c>
      <c r="I7" s="122">
        <v>392897.51882</v>
      </c>
      <c r="J7" s="122">
        <v>891779.22559000005</v>
      </c>
      <c r="K7" s="122">
        <v>223103.595</v>
      </c>
      <c r="L7" s="122">
        <v>92161.317079999993</v>
      </c>
      <c r="M7" s="122">
        <v>152394.86332</v>
      </c>
      <c r="N7" s="122">
        <v>781644.90454999998</v>
      </c>
      <c r="O7" s="122">
        <v>161036.86468999999</v>
      </c>
      <c r="P7" s="122">
        <v>161940.02679999999</v>
      </c>
      <c r="Q7" s="122">
        <v>77136.561409999995</v>
      </c>
      <c r="R7" s="122">
        <v>2934094.8772600004</v>
      </c>
      <c r="S7" s="122">
        <v>50547.788050000003</v>
      </c>
      <c r="T7" s="122">
        <v>37636.887569999999</v>
      </c>
      <c r="U7" s="122">
        <v>10810.36874</v>
      </c>
      <c r="V7" s="122">
        <v>1714.96073</v>
      </c>
      <c r="W7" s="122">
        <v>52520.936110000002</v>
      </c>
      <c r="X7" s="122">
        <v>2320.3330999999998</v>
      </c>
      <c r="Y7" s="122">
        <v>7546.8420299999998</v>
      </c>
      <c r="Z7" s="122">
        <v>9002.7401800000007</v>
      </c>
      <c r="AA7" s="122">
        <v>5984.9600399999999</v>
      </c>
      <c r="AB7" s="122">
        <v>27546.456190000001</v>
      </c>
      <c r="AC7" s="122">
        <v>4911.8365599999997</v>
      </c>
      <c r="AD7" s="122">
        <v>210544.10929999998</v>
      </c>
      <c r="AE7" s="122">
        <v>8497336.5862000007</v>
      </c>
      <c r="AF7" s="122">
        <v>1004748.4995499999</v>
      </c>
      <c r="AG7" s="122">
        <v>246271.14113</v>
      </c>
      <c r="AH7" s="122">
        <v>0</v>
      </c>
      <c r="AI7" s="122">
        <v>18443.638630000001</v>
      </c>
      <c r="AJ7" s="122">
        <v>7227873.3068899997</v>
      </c>
    </row>
    <row r="8" spans="1:36" x14ac:dyDescent="0.25">
      <c r="A8" s="124"/>
      <c r="B8" s="9">
        <v>1201</v>
      </c>
      <c r="C8" s="126" t="s">
        <v>28</v>
      </c>
      <c r="D8" s="153">
        <v>0</v>
      </c>
      <c r="E8" s="153">
        <v>0</v>
      </c>
      <c r="F8" s="122">
        <v>0</v>
      </c>
      <c r="G8" s="122">
        <v>0</v>
      </c>
      <c r="H8" s="122">
        <v>0</v>
      </c>
      <c r="I8" s="122">
        <v>0</v>
      </c>
      <c r="J8" s="122">
        <v>0</v>
      </c>
      <c r="K8" s="122">
        <v>0</v>
      </c>
      <c r="L8" s="122">
        <v>0</v>
      </c>
      <c r="M8" s="122">
        <v>0</v>
      </c>
      <c r="N8" s="122">
        <v>0</v>
      </c>
      <c r="O8" s="122">
        <v>0</v>
      </c>
      <c r="P8" s="122">
        <v>0</v>
      </c>
      <c r="Q8" s="122">
        <v>0</v>
      </c>
      <c r="R8" s="122">
        <v>0</v>
      </c>
      <c r="S8" s="122">
        <v>0</v>
      </c>
      <c r="T8" s="122">
        <v>0</v>
      </c>
      <c r="U8" s="122">
        <v>0</v>
      </c>
      <c r="V8" s="122">
        <v>0</v>
      </c>
      <c r="W8" s="122">
        <v>0</v>
      </c>
      <c r="X8" s="122">
        <v>0</v>
      </c>
      <c r="Y8" s="122">
        <v>0</v>
      </c>
      <c r="Z8" s="122">
        <v>0</v>
      </c>
      <c r="AA8" s="122">
        <v>0</v>
      </c>
      <c r="AB8" s="122">
        <v>0</v>
      </c>
      <c r="AC8" s="122">
        <v>0</v>
      </c>
      <c r="AD8" s="122">
        <v>0</v>
      </c>
      <c r="AE8" s="122">
        <v>0</v>
      </c>
      <c r="AF8" s="122">
        <v>0</v>
      </c>
      <c r="AG8" s="122">
        <v>0</v>
      </c>
      <c r="AH8" s="122">
        <v>0</v>
      </c>
      <c r="AI8" s="122">
        <v>0</v>
      </c>
      <c r="AJ8" s="122">
        <v>0</v>
      </c>
    </row>
    <row r="9" spans="1:36" x14ac:dyDescent="0.25">
      <c r="A9" s="124"/>
      <c r="B9" s="9">
        <v>130105</v>
      </c>
      <c r="C9" s="126" t="s">
        <v>34</v>
      </c>
      <c r="D9" s="153">
        <v>11108.467430000001</v>
      </c>
      <c r="E9" s="153">
        <v>0</v>
      </c>
      <c r="F9" s="122">
        <v>0</v>
      </c>
      <c r="G9" s="122">
        <v>0</v>
      </c>
      <c r="H9" s="122">
        <v>11108.467430000001</v>
      </c>
      <c r="I9" s="122">
        <v>25552.498790000001</v>
      </c>
      <c r="J9" s="122">
        <v>0</v>
      </c>
      <c r="K9" s="122">
        <v>0</v>
      </c>
      <c r="L9" s="122">
        <v>0</v>
      </c>
      <c r="M9" s="122">
        <v>0</v>
      </c>
      <c r="N9" s="122">
        <v>6000</v>
      </c>
      <c r="O9" s="122">
        <v>0</v>
      </c>
      <c r="P9" s="122">
        <v>0</v>
      </c>
      <c r="Q9" s="122">
        <v>0</v>
      </c>
      <c r="R9" s="122">
        <v>31552.498790000001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Z9" s="122">
        <v>0</v>
      </c>
      <c r="AA9" s="122">
        <v>0</v>
      </c>
      <c r="AB9" s="122">
        <v>0</v>
      </c>
      <c r="AC9" s="122">
        <v>0</v>
      </c>
      <c r="AD9" s="122">
        <v>0</v>
      </c>
      <c r="AE9" s="122">
        <v>42660.966220000002</v>
      </c>
      <c r="AF9" s="122">
        <v>6000</v>
      </c>
      <c r="AG9" s="122">
        <v>0</v>
      </c>
      <c r="AH9" s="122">
        <v>0</v>
      </c>
      <c r="AI9" s="122">
        <v>0</v>
      </c>
      <c r="AJ9" s="122">
        <v>36660.966220000002</v>
      </c>
    </row>
    <row r="10" spans="1:36" x14ac:dyDescent="0.25">
      <c r="A10" s="124"/>
      <c r="B10" s="9">
        <v>130205</v>
      </c>
      <c r="C10" s="126" t="s">
        <v>34</v>
      </c>
      <c r="D10" s="153">
        <v>0</v>
      </c>
      <c r="E10" s="153">
        <v>0</v>
      </c>
      <c r="F10" s="122">
        <v>0</v>
      </c>
      <c r="G10" s="122">
        <v>0</v>
      </c>
      <c r="H10" s="122">
        <v>0</v>
      </c>
      <c r="I10" s="122">
        <v>0</v>
      </c>
      <c r="J10" s="122">
        <v>0</v>
      </c>
      <c r="K10" s="122">
        <v>54953.239000000001</v>
      </c>
      <c r="L10" s="122">
        <v>0</v>
      </c>
      <c r="M10" s="122">
        <v>0</v>
      </c>
      <c r="N10" s="122">
        <v>106373.73308000001</v>
      </c>
      <c r="O10" s="122">
        <v>0</v>
      </c>
      <c r="P10" s="122">
        <v>0</v>
      </c>
      <c r="Q10" s="122">
        <v>0</v>
      </c>
      <c r="R10" s="122">
        <v>161326.97208000001</v>
      </c>
      <c r="S10" s="122">
        <v>0</v>
      </c>
      <c r="T10" s="122">
        <v>0</v>
      </c>
      <c r="U10" s="122">
        <v>0</v>
      </c>
      <c r="V10" s="122">
        <v>0</v>
      </c>
      <c r="W10" s="122">
        <v>0</v>
      </c>
      <c r="X10" s="122">
        <v>0</v>
      </c>
      <c r="Y10" s="122">
        <v>0</v>
      </c>
      <c r="Z10" s="122">
        <v>0</v>
      </c>
      <c r="AA10" s="122">
        <v>0</v>
      </c>
      <c r="AB10" s="122">
        <v>0</v>
      </c>
      <c r="AC10" s="122">
        <v>0</v>
      </c>
      <c r="AD10" s="122">
        <v>0</v>
      </c>
      <c r="AE10" s="122">
        <v>161326.97208000001</v>
      </c>
      <c r="AF10" s="122">
        <v>161326.97208000001</v>
      </c>
      <c r="AG10" s="122">
        <v>0</v>
      </c>
      <c r="AH10" s="122">
        <v>0</v>
      </c>
      <c r="AI10" s="122">
        <v>0</v>
      </c>
      <c r="AJ10" s="122">
        <v>0</v>
      </c>
    </row>
    <row r="11" spans="1:36" x14ac:dyDescent="0.25">
      <c r="A11" s="124"/>
      <c r="B11" s="9">
        <v>130305</v>
      </c>
      <c r="C11" s="126" t="s">
        <v>34</v>
      </c>
      <c r="D11" s="153">
        <v>25859.210719999999</v>
      </c>
      <c r="E11" s="153">
        <v>25430.22538</v>
      </c>
      <c r="F11" s="122">
        <v>10512.353370000001</v>
      </c>
      <c r="G11" s="122">
        <v>134983.27789999999</v>
      </c>
      <c r="H11" s="122">
        <v>196785.06737</v>
      </c>
      <c r="I11" s="122">
        <v>40656.798309999998</v>
      </c>
      <c r="J11" s="122">
        <v>54607.206420000002</v>
      </c>
      <c r="K11" s="122">
        <v>0</v>
      </c>
      <c r="L11" s="122">
        <v>1871.2833499999999</v>
      </c>
      <c r="M11" s="122">
        <v>15045.779710000001</v>
      </c>
      <c r="N11" s="122">
        <v>20965.1194</v>
      </c>
      <c r="O11" s="122">
        <v>5230.9320500000003</v>
      </c>
      <c r="P11" s="122">
        <v>17318.15582</v>
      </c>
      <c r="Q11" s="122">
        <v>27226.760160000002</v>
      </c>
      <c r="R11" s="122">
        <v>182922.03522000002</v>
      </c>
      <c r="S11" s="122">
        <v>1000</v>
      </c>
      <c r="T11" s="122">
        <v>17107.907940000001</v>
      </c>
      <c r="U11" s="122">
        <v>500</v>
      </c>
      <c r="V11" s="122">
        <v>2200</v>
      </c>
      <c r="W11" s="122">
        <v>19889.963240000001</v>
      </c>
      <c r="X11" s="122">
        <v>442.91703999999999</v>
      </c>
      <c r="Y11" s="122">
        <v>2119.3317499999998</v>
      </c>
      <c r="Z11" s="122">
        <v>933.27499</v>
      </c>
      <c r="AA11" s="122">
        <v>5550</v>
      </c>
      <c r="AB11" s="122">
        <v>2635.5432599999999</v>
      </c>
      <c r="AC11" s="122">
        <v>0</v>
      </c>
      <c r="AD11" s="122">
        <v>52378.938219999996</v>
      </c>
      <c r="AE11" s="122">
        <v>432086.04081000003</v>
      </c>
      <c r="AF11" s="122">
        <v>20965.1194</v>
      </c>
      <c r="AG11" s="122">
        <v>19117.06306</v>
      </c>
      <c r="AH11" s="122">
        <v>0</v>
      </c>
      <c r="AI11" s="122">
        <v>7669.3317499999994</v>
      </c>
      <c r="AJ11" s="122">
        <v>384334.52659999998</v>
      </c>
    </row>
    <row r="12" spans="1:36" x14ac:dyDescent="0.25">
      <c r="A12" s="124"/>
      <c r="B12" s="9">
        <v>130310</v>
      </c>
      <c r="C12" s="126" t="s">
        <v>35</v>
      </c>
      <c r="D12" s="153">
        <v>31310.57705</v>
      </c>
      <c r="E12" s="153">
        <v>36242.492530000003</v>
      </c>
      <c r="F12" s="122">
        <v>11689.49547</v>
      </c>
      <c r="G12" s="122">
        <v>106465.07177</v>
      </c>
      <c r="H12" s="122">
        <v>185707.63682000001</v>
      </c>
      <c r="I12" s="122">
        <v>66143.808449999997</v>
      </c>
      <c r="J12" s="122">
        <v>77295.337769999998</v>
      </c>
      <c r="K12" s="122">
        <v>997.02300000000002</v>
      </c>
      <c r="L12" s="122">
        <v>2846.3762400000001</v>
      </c>
      <c r="M12" s="122">
        <v>20567.5906</v>
      </c>
      <c r="N12" s="122">
        <v>63848.922030000002</v>
      </c>
      <c r="O12" s="122">
        <v>8080.0047699999996</v>
      </c>
      <c r="P12" s="122">
        <v>5457.2085399999996</v>
      </c>
      <c r="Q12" s="122">
        <v>50757.95953</v>
      </c>
      <c r="R12" s="122">
        <v>295994.23093000002</v>
      </c>
      <c r="S12" s="122">
        <v>3000</v>
      </c>
      <c r="T12" s="122">
        <v>6268.53316</v>
      </c>
      <c r="U12" s="122">
        <v>2295.8384299999998</v>
      </c>
      <c r="V12" s="122">
        <v>0</v>
      </c>
      <c r="W12" s="122">
        <v>160.92504</v>
      </c>
      <c r="X12" s="122">
        <v>0</v>
      </c>
      <c r="Y12" s="122">
        <v>396.93374999999997</v>
      </c>
      <c r="Z12" s="122">
        <v>1307.3303599999999</v>
      </c>
      <c r="AA12" s="122">
        <v>11255.949130000001</v>
      </c>
      <c r="AB12" s="122">
        <v>523.77908000000002</v>
      </c>
      <c r="AC12" s="122">
        <v>74.130240000000001</v>
      </c>
      <c r="AD12" s="122">
        <v>25283.419190000001</v>
      </c>
      <c r="AE12" s="122">
        <v>506985.28694000002</v>
      </c>
      <c r="AF12" s="122">
        <v>64845.945030000003</v>
      </c>
      <c r="AG12" s="122">
        <v>23413.966840000001</v>
      </c>
      <c r="AH12" s="122">
        <v>0</v>
      </c>
      <c r="AI12" s="122">
        <v>11727.013120000001</v>
      </c>
      <c r="AJ12" s="122">
        <v>406998.36195000005</v>
      </c>
    </row>
    <row r="13" spans="1:36" x14ac:dyDescent="0.25">
      <c r="A13" s="124"/>
      <c r="B13" s="9">
        <v>1304</v>
      </c>
      <c r="C13" s="126" t="s">
        <v>40</v>
      </c>
      <c r="D13" s="153">
        <v>687416.22734999994</v>
      </c>
      <c r="E13" s="153">
        <v>382801.86216000002</v>
      </c>
      <c r="F13" s="122">
        <v>1258797.2466</v>
      </c>
      <c r="G13" s="122">
        <v>238836.42128000001</v>
      </c>
      <c r="H13" s="122">
        <v>2567851.7573899995</v>
      </c>
      <c r="I13" s="122">
        <v>139505.36877</v>
      </c>
      <c r="J13" s="122">
        <v>222561.47162999999</v>
      </c>
      <c r="K13" s="122">
        <v>50870.754999999997</v>
      </c>
      <c r="L13" s="122">
        <v>97842.860220000002</v>
      </c>
      <c r="M13" s="122">
        <v>62225.854059999998</v>
      </c>
      <c r="N13" s="122">
        <v>84634.887860000003</v>
      </c>
      <c r="O13" s="122">
        <v>12966.0728</v>
      </c>
      <c r="P13" s="122">
        <v>86943.383180000004</v>
      </c>
      <c r="Q13" s="122">
        <v>22738.779790000001</v>
      </c>
      <c r="R13" s="122">
        <v>780289.43330999999</v>
      </c>
      <c r="S13" s="122">
        <v>9690.4290099999998</v>
      </c>
      <c r="T13" s="122">
        <v>7927.8590000000004</v>
      </c>
      <c r="U13" s="122">
        <v>2072.4832999999999</v>
      </c>
      <c r="V13" s="122">
        <v>2783.3620599999999</v>
      </c>
      <c r="W13" s="122">
        <v>7572.7843000000003</v>
      </c>
      <c r="X13" s="122">
        <v>1071.9806900000001</v>
      </c>
      <c r="Y13" s="122">
        <v>1799.3193000000001</v>
      </c>
      <c r="Z13" s="122">
        <v>910.26089000000002</v>
      </c>
      <c r="AA13" s="122">
        <v>2291.88823</v>
      </c>
      <c r="AB13" s="122">
        <v>7459.2675900000004</v>
      </c>
      <c r="AC13" s="122">
        <v>718.96556999999996</v>
      </c>
      <c r="AD13" s="122">
        <v>44298.59994</v>
      </c>
      <c r="AE13" s="122">
        <v>3392439.7906399993</v>
      </c>
      <c r="AF13" s="122">
        <v>135505.64285999999</v>
      </c>
      <c r="AG13" s="122">
        <v>162852.07634</v>
      </c>
      <c r="AH13" s="122">
        <v>0</v>
      </c>
      <c r="AI13" s="122">
        <v>4810.1731</v>
      </c>
      <c r="AJ13" s="122">
        <v>3089271.8983399998</v>
      </c>
    </row>
    <row r="14" spans="1:36" x14ac:dyDescent="0.25">
      <c r="A14" s="124"/>
      <c r="B14" s="9">
        <v>130605</v>
      </c>
      <c r="C14" s="126" t="s">
        <v>34</v>
      </c>
      <c r="D14" s="153">
        <v>0</v>
      </c>
      <c r="E14" s="153">
        <v>0</v>
      </c>
      <c r="F14" s="122">
        <v>0</v>
      </c>
      <c r="G14" s="122">
        <v>0</v>
      </c>
      <c r="H14" s="122">
        <v>0</v>
      </c>
      <c r="I14" s="122">
        <v>0</v>
      </c>
      <c r="J14" s="122">
        <v>0</v>
      </c>
      <c r="K14" s="122">
        <v>0</v>
      </c>
      <c r="L14" s="122">
        <v>0</v>
      </c>
      <c r="M14" s="122">
        <v>0</v>
      </c>
      <c r="N14" s="122">
        <v>0</v>
      </c>
      <c r="O14" s="122">
        <v>0</v>
      </c>
      <c r="P14" s="122">
        <v>0</v>
      </c>
      <c r="Q14" s="122">
        <v>0</v>
      </c>
      <c r="R14" s="122">
        <v>0</v>
      </c>
      <c r="S14" s="122">
        <v>0</v>
      </c>
      <c r="T14" s="122">
        <v>0</v>
      </c>
      <c r="U14" s="122">
        <v>0</v>
      </c>
      <c r="V14" s="122">
        <v>0</v>
      </c>
      <c r="W14" s="122">
        <v>0</v>
      </c>
      <c r="X14" s="122">
        <v>0</v>
      </c>
      <c r="Y14" s="122">
        <v>0</v>
      </c>
      <c r="Z14" s="122">
        <v>0</v>
      </c>
      <c r="AA14" s="122">
        <v>0</v>
      </c>
      <c r="AB14" s="122">
        <v>0</v>
      </c>
      <c r="AC14" s="122">
        <v>0</v>
      </c>
      <c r="AD14" s="122">
        <v>0</v>
      </c>
      <c r="AE14" s="122">
        <v>0</v>
      </c>
      <c r="AF14" s="122">
        <v>0</v>
      </c>
      <c r="AG14" s="122">
        <v>0</v>
      </c>
      <c r="AH14" s="122">
        <v>0</v>
      </c>
      <c r="AI14" s="122">
        <v>0</v>
      </c>
      <c r="AJ14" s="122">
        <v>0</v>
      </c>
    </row>
    <row r="15" spans="1:36" x14ac:dyDescent="0.25">
      <c r="A15" s="124"/>
      <c r="B15" s="9">
        <v>130610</v>
      </c>
      <c r="C15" s="126" t="s">
        <v>35</v>
      </c>
      <c r="D15" s="153">
        <v>0</v>
      </c>
      <c r="E15" s="153">
        <v>0</v>
      </c>
      <c r="F15" s="122">
        <v>0</v>
      </c>
      <c r="G15" s="122">
        <v>0</v>
      </c>
      <c r="H15" s="122">
        <v>0</v>
      </c>
      <c r="I15" s="122">
        <v>0</v>
      </c>
      <c r="J15" s="122">
        <v>0</v>
      </c>
      <c r="K15" s="122">
        <v>0</v>
      </c>
      <c r="L15" s="122">
        <v>0</v>
      </c>
      <c r="M15" s="122">
        <v>0</v>
      </c>
      <c r="N15" s="122">
        <v>0</v>
      </c>
      <c r="O15" s="122">
        <v>0</v>
      </c>
      <c r="P15" s="122">
        <v>65.82329</v>
      </c>
      <c r="Q15" s="122">
        <v>0</v>
      </c>
      <c r="R15" s="122">
        <v>65.82329</v>
      </c>
      <c r="S15" s="122">
        <v>0</v>
      </c>
      <c r="T15" s="122">
        <v>0</v>
      </c>
      <c r="U15" s="122">
        <v>0</v>
      </c>
      <c r="V15" s="122">
        <v>0</v>
      </c>
      <c r="W15" s="122">
        <v>0</v>
      </c>
      <c r="X15" s="122">
        <v>0</v>
      </c>
      <c r="Y15" s="122">
        <v>0</v>
      </c>
      <c r="Z15" s="122">
        <v>0</v>
      </c>
      <c r="AA15" s="122">
        <v>0</v>
      </c>
      <c r="AB15" s="122">
        <v>0</v>
      </c>
      <c r="AC15" s="122">
        <v>0</v>
      </c>
      <c r="AD15" s="122">
        <v>0</v>
      </c>
      <c r="AE15" s="122">
        <v>65.82329</v>
      </c>
      <c r="AF15" s="122">
        <v>0</v>
      </c>
      <c r="AG15" s="122">
        <v>0</v>
      </c>
      <c r="AH15" s="122">
        <v>0</v>
      </c>
      <c r="AI15" s="122">
        <v>0</v>
      </c>
      <c r="AJ15" s="122">
        <v>65.82329</v>
      </c>
    </row>
    <row r="16" spans="1:36" x14ac:dyDescent="0.25">
      <c r="A16" s="124"/>
      <c r="B16" s="9">
        <v>130615</v>
      </c>
      <c r="C16" s="126" t="s">
        <v>36</v>
      </c>
      <c r="D16" s="153">
        <v>182143.94540999999</v>
      </c>
      <c r="E16" s="153">
        <v>205244.13798999999</v>
      </c>
      <c r="F16" s="122">
        <v>422235.18289</v>
      </c>
      <c r="G16" s="122">
        <v>184952.00049000001</v>
      </c>
      <c r="H16" s="122">
        <v>994575.26677999995</v>
      </c>
      <c r="I16" s="122">
        <v>78647.655320000005</v>
      </c>
      <c r="J16" s="122">
        <v>130208.53952999999</v>
      </c>
      <c r="K16" s="122">
        <v>27164.871999999999</v>
      </c>
      <c r="L16" s="122">
        <v>50407.242590000002</v>
      </c>
      <c r="M16" s="122">
        <v>34066.05646</v>
      </c>
      <c r="N16" s="122">
        <v>136851.91125999999</v>
      </c>
      <c r="O16" s="122">
        <v>21474.591810000002</v>
      </c>
      <c r="P16" s="122">
        <v>34061.092060000003</v>
      </c>
      <c r="Q16" s="122">
        <v>19444.675599999999</v>
      </c>
      <c r="R16" s="122">
        <v>532326.63662999996</v>
      </c>
      <c r="S16" s="122">
        <v>11622.453740000001</v>
      </c>
      <c r="T16" s="122">
        <v>8438.8198200000006</v>
      </c>
      <c r="U16" s="122">
        <v>1812.5575100000001</v>
      </c>
      <c r="V16" s="122">
        <v>1374.4079099999999</v>
      </c>
      <c r="W16" s="122">
        <v>6532.7867999999999</v>
      </c>
      <c r="X16" s="122">
        <v>1413.0691400000001</v>
      </c>
      <c r="Y16" s="122">
        <v>2350.2813500000002</v>
      </c>
      <c r="Z16" s="122">
        <v>703.86770999999999</v>
      </c>
      <c r="AA16" s="122">
        <v>1586.2667799999999</v>
      </c>
      <c r="AB16" s="122">
        <v>5535.5172899999998</v>
      </c>
      <c r="AC16" s="122">
        <v>442.52316000000002</v>
      </c>
      <c r="AD16" s="122">
        <v>41812.551209999991</v>
      </c>
      <c r="AE16" s="122">
        <v>1568714.4546199997</v>
      </c>
      <c r="AF16" s="122">
        <v>164016.78326</v>
      </c>
      <c r="AG16" s="122">
        <v>85847.70696000001</v>
      </c>
      <c r="AH16" s="122">
        <v>0</v>
      </c>
      <c r="AI16" s="122">
        <v>4379.0712899999999</v>
      </c>
      <c r="AJ16" s="122">
        <v>1314470.8931099996</v>
      </c>
    </row>
    <row r="17" spans="1:36" s="14" customFormat="1" x14ac:dyDescent="0.25">
      <c r="A17" s="127"/>
      <c r="B17" s="14" t="s">
        <v>493</v>
      </c>
      <c r="C17" s="25" t="s">
        <v>494</v>
      </c>
      <c r="D17" s="109">
        <v>1794084.2040099998</v>
      </c>
      <c r="E17" s="26">
        <v>1992637.4785199999</v>
      </c>
      <c r="F17" s="109">
        <v>3935482.58818</v>
      </c>
      <c r="G17" s="109">
        <v>1586521.5247200001</v>
      </c>
      <c r="H17" s="109">
        <v>9308725.795429999</v>
      </c>
      <c r="I17" s="109">
        <v>743403.64845999994</v>
      </c>
      <c r="J17" s="109">
        <v>1376451.78094</v>
      </c>
      <c r="K17" s="109">
        <v>357089.484</v>
      </c>
      <c r="L17" s="109">
        <v>245129.07947999999</v>
      </c>
      <c r="M17" s="109">
        <v>284300.14415000001</v>
      </c>
      <c r="N17" s="109">
        <v>1200319.4781799999</v>
      </c>
      <c r="O17" s="109">
        <v>208788.46612</v>
      </c>
      <c r="P17" s="109">
        <v>305785.68968999997</v>
      </c>
      <c r="Q17" s="109">
        <v>197304.73648999998</v>
      </c>
      <c r="R17" s="109">
        <v>4918572.5075099999</v>
      </c>
      <c r="S17" s="109">
        <v>75860.670800000007</v>
      </c>
      <c r="T17" s="109">
        <v>77380.007490000004</v>
      </c>
      <c r="U17" s="109">
        <v>17491.24798</v>
      </c>
      <c r="V17" s="109">
        <v>8072.7307000000001</v>
      </c>
      <c r="W17" s="109">
        <v>86677.39549000001</v>
      </c>
      <c r="X17" s="109">
        <v>5248.29997</v>
      </c>
      <c r="Y17" s="109">
        <v>14212.708180000001</v>
      </c>
      <c r="Z17" s="109">
        <v>12857.474130000001</v>
      </c>
      <c r="AA17" s="109">
        <v>26669.064180000001</v>
      </c>
      <c r="AB17" s="109">
        <v>43700.563410000002</v>
      </c>
      <c r="AC17" s="109">
        <v>6147.4555300000002</v>
      </c>
      <c r="AD17" s="109">
        <v>374317.61785999994</v>
      </c>
      <c r="AE17" s="109">
        <v>14601615.920800002</v>
      </c>
      <c r="AF17" s="109">
        <v>1557408.96218</v>
      </c>
      <c r="AG17" s="109">
        <v>537501.95432999998</v>
      </c>
      <c r="AH17" s="109">
        <v>0</v>
      </c>
      <c r="AI17" s="109">
        <v>47029.227890000002</v>
      </c>
      <c r="AJ17" s="109">
        <v>12459675.776399998</v>
      </c>
    </row>
    <row r="18" spans="1:36" x14ac:dyDescent="0.25">
      <c r="A18" s="124"/>
      <c r="C18" s="86"/>
      <c r="E18" s="89"/>
    </row>
    <row r="19" spans="1:36" x14ac:dyDescent="0.25">
      <c r="A19" s="124"/>
      <c r="C19" s="128" t="s">
        <v>495</v>
      </c>
      <c r="E19" s="89"/>
    </row>
    <row r="20" spans="1:36" x14ac:dyDescent="0.25">
      <c r="A20" s="124"/>
      <c r="B20" s="84">
        <v>2101</v>
      </c>
      <c r="C20" s="86" t="s">
        <v>243</v>
      </c>
      <c r="D20" s="119">
        <v>2736927.3648399999</v>
      </c>
      <c r="E20" s="89">
        <v>2776722.2719899998</v>
      </c>
      <c r="F20" s="119">
        <v>7022893.4097999996</v>
      </c>
      <c r="G20" s="119">
        <v>2719046.6576100001</v>
      </c>
      <c r="H20" s="119">
        <v>15255589.704239998</v>
      </c>
      <c r="I20" s="119">
        <v>949365.12381000002</v>
      </c>
      <c r="J20" s="119">
        <v>2068020.33785</v>
      </c>
      <c r="K20" s="119">
        <v>459663.37599999999</v>
      </c>
      <c r="L20" s="119">
        <v>13487.425509999999</v>
      </c>
      <c r="M20" s="119">
        <v>327243.80101</v>
      </c>
      <c r="N20" s="119">
        <v>2124365.4424899998</v>
      </c>
      <c r="O20" s="119">
        <v>283325.31478000002</v>
      </c>
      <c r="P20" s="119">
        <v>437280.47668999998</v>
      </c>
      <c r="Q20" s="119">
        <v>74555.574829999998</v>
      </c>
      <c r="R20" s="119">
        <v>6737306.8729699999</v>
      </c>
      <c r="S20" s="119">
        <v>159688.57154</v>
      </c>
      <c r="T20" s="119">
        <v>67197.77046</v>
      </c>
      <c r="U20" s="119">
        <v>32686.882900000001</v>
      </c>
      <c r="V20" s="119">
        <v>8036.4372100000001</v>
      </c>
      <c r="W20" s="119">
        <v>114456.43232000001</v>
      </c>
      <c r="X20" s="119">
        <v>2679.1599200000001</v>
      </c>
      <c r="Y20" s="119">
        <v>6571.1251300000004</v>
      </c>
      <c r="Z20" s="119">
        <v>10393.15876</v>
      </c>
      <c r="AA20" s="119">
        <v>5640.5053900000003</v>
      </c>
      <c r="AB20" s="119">
        <v>61996.696779999998</v>
      </c>
      <c r="AC20" s="119">
        <v>4279.2996599999997</v>
      </c>
      <c r="AD20" s="119">
        <v>473626.04007000005</v>
      </c>
      <c r="AE20" s="119">
        <v>22466522.617279999</v>
      </c>
      <c r="AF20" s="119">
        <v>2584028.81849</v>
      </c>
      <c r="AG20" s="119">
        <v>348767.66372999997</v>
      </c>
      <c r="AH20" s="119">
        <v>0</v>
      </c>
      <c r="AI20" s="119">
        <v>16490.930179999999</v>
      </c>
      <c r="AJ20" s="119">
        <v>19517235.204879999</v>
      </c>
    </row>
    <row r="21" spans="1:36" x14ac:dyDescent="0.25">
      <c r="A21" s="124"/>
      <c r="B21" s="84">
        <v>2201</v>
      </c>
      <c r="C21" s="86" t="s">
        <v>262</v>
      </c>
      <c r="D21" s="119">
        <v>0</v>
      </c>
      <c r="E21" s="89">
        <v>0</v>
      </c>
      <c r="F21" s="119">
        <v>0</v>
      </c>
      <c r="G21" s="119">
        <v>0</v>
      </c>
      <c r="H21" s="119">
        <v>0</v>
      </c>
      <c r="I21" s="119">
        <v>0</v>
      </c>
      <c r="J21" s="119">
        <v>0</v>
      </c>
      <c r="K21" s="119">
        <v>0</v>
      </c>
      <c r="L21" s="119">
        <v>0</v>
      </c>
      <c r="M21" s="119">
        <v>0</v>
      </c>
      <c r="N21" s="119">
        <v>0</v>
      </c>
      <c r="O21" s="119">
        <v>0</v>
      </c>
      <c r="P21" s="119">
        <v>0</v>
      </c>
      <c r="Q21" s="119">
        <v>0</v>
      </c>
      <c r="R21" s="119">
        <v>0</v>
      </c>
      <c r="S21" s="119">
        <v>0</v>
      </c>
      <c r="T21" s="119">
        <v>0</v>
      </c>
      <c r="U21" s="119">
        <v>0</v>
      </c>
      <c r="V21" s="119">
        <v>0</v>
      </c>
      <c r="W21" s="119">
        <v>0</v>
      </c>
      <c r="X21" s="119">
        <v>0</v>
      </c>
      <c r="Y21" s="119">
        <v>0</v>
      </c>
      <c r="Z21" s="119">
        <v>0</v>
      </c>
      <c r="AA21" s="119">
        <v>0</v>
      </c>
      <c r="AB21" s="119">
        <v>0</v>
      </c>
      <c r="AC21" s="119">
        <v>0</v>
      </c>
      <c r="AD21" s="119">
        <v>0</v>
      </c>
      <c r="AE21" s="119">
        <v>0</v>
      </c>
      <c r="AF21" s="119">
        <v>0</v>
      </c>
      <c r="AG21" s="119">
        <v>0</v>
      </c>
      <c r="AH21" s="119">
        <v>0</v>
      </c>
      <c r="AI21" s="119">
        <v>0</v>
      </c>
      <c r="AJ21" s="119">
        <v>0</v>
      </c>
    </row>
    <row r="22" spans="1:36" x14ac:dyDescent="0.25">
      <c r="A22" s="124"/>
      <c r="B22" s="84">
        <v>23</v>
      </c>
      <c r="C22" s="86" t="s">
        <v>264</v>
      </c>
      <c r="D22" s="119">
        <v>33821.586199999998</v>
      </c>
      <c r="E22" s="89">
        <v>35800.575169999996</v>
      </c>
      <c r="F22" s="119">
        <v>62092.355900000002</v>
      </c>
      <c r="G22" s="119">
        <v>32564.897720000001</v>
      </c>
      <c r="H22" s="119">
        <v>164279.41498999999</v>
      </c>
      <c r="I22" s="119">
        <v>4799.8615300000001</v>
      </c>
      <c r="J22" s="119">
        <v>27406.137449999998</v>
      </c>
      <c r="K22" s="119">
        <v>10963.772999999999</v>
      </c>
      <c r="L22" s="119">
        <v>0</v>
      </c>
      <c r="M22" s="119">
        <v>2250.1285400000002</v>
      </c>
      <c r="N22" s="119">
        <v>7428.1890400000002</v>
      </c>
      <c r="O22" s="119">
        <v>2190.1215900000002</v>
      </c>
      <c r="P22" s="119">
        <v>1752.0629899999999</v>
      </c>
      <c r="Q22" s="119">
        <v>66.301779999999994</v>
      </c>
      <c r="R22" s="119">
        <v>56856.575919999996</v>
      </c>
      <c r="S22" s="119">
        <v>11.07141</v>
      </c>
      <c r="T22" s="119">
        <v>585.04630999999995</v>
      </c>
      <c r="U22" s="119">
        <v>15.014989999999999</v>
      </c>
      <c r="V22" s="119">
        <v>101.51879</v>
      </c>
      <c r="W22" s="119">
        <v>409.71998000000002</v>
      </c>
      <c r="X22" s="119">
        <v>1.3152900000000001</v>
      </c>
      <c r="Y22" s="119">
        <v>0</v>
      </c>
      <c r="Z22" s="119">
        <v>946.35609999999997</v>
      </c>
      <c r="AA22" s="119">
        <v>16.613</v>
      </c>
      <c r="AB22" s="119">
        <v>2263.0791300000001</v>
      </c>
      <c r="AC22" s="119">
        <v>0</v>
      </c>
      <c r="AD22" s="119">
        <v>4349.7350000000006</v>
      </c>
      <c r="AE22" s="119">
        <v>225485.72590999998</v>
      </c>
      <c r="AF22" s="119">
        <v>18391.962039999999</v>
      </c>
      <c r="AG22" s="119">
        <v>2351.6473300000002</v>
      </c>
      <c r="AH22" s="119">
        <v>0</v>
      </c>
      <c r="AI22" s="119">
        <v>16.613</v>
      </c>
      <c r="AJ22" s="119">
        <v>204725.50354000001</v>
      </c>
    </row>
    <row r="23" spans="1:36" x14ac:dyDescent="0.25">
      <c r="A23" s="124"/>
      <c r="B23" s="84">
        <v>2102</v>
      </c>
      <c r="C23" s="86" t="s">
        <v>254</v>
      </c>
      <c r="D23" s="119">
        <v>0</v>
      </c>
      <c r="E23" s="89">
        <v>0</v>
      </c>
      <c r="F23" s="119">
        <v>0</v>
      </c>
      <c r="G23" s="119">
        <v>0</v>
      </c>
      <c r="H23" s="119">
        <v>0</v>
      </c>
      <c r="I23" s="119">
        <v>0</v>
      </c>
      <c r="J23" s="119">
        <v>0</v>
      </c>
      <c r="K23" s="119">
        <v>0</v>
      </c>
      <c r="L23" s="119">
        <v>0</v>
      </c>
      <c r="M23" s="119">
        <v>0</v>
      </c>
      <c r="N23" s="119">
        <v>0</v>
      </c>
      <c r="O23" s="119">
        <v>0</v>
      </c>
      <c r="P23" s="119">
        <v>0</v>
      </c>
      <c r="Q23" s="119">
        <v>0</v>
      </c>
      <c r="R23" s="119">
        <v>0</v>
      </c>
      <c r="S23" s="119">
        <v>0</v>
      </c>
      <c r="T23" s="119">
        <v>0</v>
      </c>
      <c r="U23" s="119">
        <v>0</v>
      </c>
      <c r="V23" s="119">
        <v>0</v>
      </c>
      <c r="W23" s="119">
        <v>0</v>
      </c>
      <c r="X23" s="119">
        <v>0</v>
      </c>
      <c r="Y23" s="119">
        <v>0</v>
      </c>
      <c r="Z23" s="119">
        <v>0</v>
      </c>
      <c r="AA23" s="119">
        <v>0</v>
      </c>
      <c r="AB23" s="119">
        <v>0</v>
      </c>
      <c r="AC23" s="119">
        <v>0</v>
      </c>
      <c r="AD23" s="119">
        <v>0</v>
      </c>
      <c r="AE23" s="119">
        <v>0</v>
      </c>
      <c r="AF23" s="119">
        <v>0</v>
      </c>
      <c r="AG23" s="119">
        <v>0</v>
      </c>
      <c r="AH23" s="119">
        <v>0</v>
      </c>
      <c r="AI23" s="119">
        <v>0</v>
      </c>
      <c r="AJ23" s="119">
        <v>0</v>
      </c>
    </row>
    <row r="24" spans="1:36" x14ac:dyDescent="0.25">
      <c r="A24" s="124"/>
      <c r="B24" s="84">
        <v>2103</v>
      </c>
      <c r="C24" s="86" t="s">
        <v>258</v>
      </c>
      <c r="D24" s="119">
        <v>1641903.1049299999</v>
      </c>
      <c r="E24" s="89">
        <v>2175449.6680200002</v>
      </c>
      <c r="F24" s="119">
        <v>2645164.6625700002</v>
      </c>
      <c r="G24" s="119">
        <v>1555379.98165</v>
      </c>
      <c r="H24" s="119">
        <v>8017897.4171700012</v>
      </c>
      <c r="I24" s="119">
        <v>944629.63447000005</v>
      </c>
      <c r="J24" s="119">
        <v>1035951.3931700001</v>
      </c>
      <c r="K24" s="119">
        <v>0</v>
      </c>
      <c r="L24" s="119">
        <v>1118291.4503299999</v>
      </c>
      <c r="M24" s="119">
        <v>446751.24595999997</v>
      </c>
      <c r="N24" s="119">
        <v>1230787.2343599999</v>
      </c>
      <c r="O24" s="119">
        <v>226471.66018000001</v>
      </c>
      <c r="P24" s="119">
        <v>317266.91230000003</v>
      </c>
      <c r="Q24" s="119">
        <v>296124.65146000002</v>
      </c>
      <c r="R24" s="119">
        <v>5616274.1822299995</v>
      </c>
      <c r="S24" s="119">
        <v>106687.12403000001</v>
      </c>
      <c r="T24" s="119">
        <v>132921.84766999999</v>
      </c>
      <c r="U24" s="119">
        <v>8892.0521499999995</v>
      </c>
      <c r="V24" s="119">
        <v>17311.47841</v>
      </c>
      <c r="W24" s="119">
        <v>35795.190649999997</v>
      </c>
      <c r="X24" s="119">
        <v>18045.09994</v>
      </c>
      <c r="Y24" s="119">
        <v>57738.35095</v>
      </c>
      <c r="Z24" s="119">
        <v>7233.7421899999999</v>
      </c>
      <c r="AA24" s="119">
        <v>36487.442060000001</v>
      </c>
      <c r="AB24" s="119">
        <v>88463.457970000003</v>
      </c>
      <c r="AC24" s="119">
        <v>9170.3546299999998</v>
      </c>
      <c r="AD24" s="119">
        <v>518746.14065000002</v>
      </c>
      <c r="AE24" s="119">
        <v>14152917.740050001</v>
      </c>
      <c r="AF24" s="119">
        <v>1230787.2343599999</v>
      </c>
      <c r="AG24" s="119">
        <v>1582354.1746999999</v>
      </c>
      <c r="AH24" s="119">
        <v>0</v>
      </c>
      <c r="AI24" s="119">
        <v>103396.14764</v>
      </c>
      <c r="AJ24" s="119">
        <v>11236380.183350002</v>
      </c>
    </row>
    <row r="25" spans="1:36" x14ac:dyDescent="0.25">
      <c r="A25" s="124"/>
      <c r="B25" s="84">
        <v>2105</v>
      </c>
      <c r="C25" s="86" t="s">
        <v>261</v>
      </c>
      <c r="D25" s="119">
        <v>188228.81873999999</v>
      </c>
      <c r="E25" s="89">
        <v>369466.03591999999</v>
      </c>
      <c r="F25" s="119">
        <v>349290.78048999998</v>
      </c>
      <c r="G25" s="119">
        <v>140989.13548999999</v>
      </c>
      <c r="H25" s="119">
        <v>1047974.77064</v>
      </c>
      <c r="I25" s="119">
        <v>46281.068140000003</v>
      </c>
      <c r="J25" s="119">
        <v>128114.74346</v>
      </c>
      <c r="K25" s="119">
        <v>619.79999999999995</v>
      </c>
      <c r="L25" s="119">
        <v>9432.5602199999994</v>
      </c>
      <c r="M25" s="119">
        <v>0</v>
      </c>
      <c r="N25" s="119">
        <v>77012.130269999994</v>
      </c>
      <c r="O25" s="119">
        <v>20.456</v>
      </c>
      <c r="P25" s="119">
        <v>29827.54408</v>
      </c>
      <c r="Q25" s="119">
        <v>2864.7509500000001</v>
      </c>
      <c r="R25" s="119">
        <v>294173.05312</v>
      </c>
      <c r="S25" s="119">
        <v>3440.6798899999999</v>
      </c>
      <c r="T25" s="119">
        <v>9284.4322699999993</v>
      </c>
      <c r="U25" s="119">
        <v>1565.46695</v>
      </c>
      <c r="V25" s="119">
        <v>306.82236</v>
      </c>
      <c r="W25" s="119">
        <v>6561.2949900000003</v>
      </c>
      <c r="X25" s="119">
        <v>80.336119999999994</v>
      </c>
      <c r="Y25" s="119">
        <v>0</v>
      </c>
      <c r="Z25" s="119">
        <v>717.02067</v>
      </c>
      <c r="AA25" s="119">
        <v>0</v>
      </c>
      <c r="AB25" s="119">
        <v>2853.0050200000001</v>
      </c>
      <c r="AC25" s="119">
        <v>8.8012200000000007</v>
      </c>
      <c r="AD25" s="119">
        <v>24817.859490000003</v>
      </c>
      <c r="AE25" s="119">
        <v>1366965.68325</v>
      </c>
      <c r="AF25" s="119">
        <v>77631.930269999997</v>
      </c>
      <c r="AG25" s="119">
        <v>9739.3825799999995</v>
      </c>
      <c r="AH25" s="119">
        <v>0</v>
      </c>
      <c r="AI25" s="119">
        <v>8.8012200000000007</v>
      </c>
      <c r="AJ25" s="119">
        <v>1279585.5691800003</v>
      </c>
    </row>
    <row r="26" spans="1:36" x14ac:dyDescent="0.25">
      <c r="A26" s="124"/>
      <c r="B26" s="84">
        <v>24</v>
      </c>
      <c r="C26" s="86" t="s">
        <v>832</v>
      </c>
      <c r="D26" s="119">
        <v>0</v>
      </c>
      <c r="E26" s="89">
        <v>4885.4089599999998</v>
      </c>
      <c r="F26" s="119">
        <v>215.55907999999999</v>
      </c>
      <c r="G26" s="119">
        <v>30.241569999999999</v>
      </c>
      <c r="H26" s="119">
        <v>5131.2096099999999</v>
      </c>
      <c r="I26" s="119">
        <v>64.155799999999999</v>
      </c>
      <c r="J26" s="119">
        <v>0</v>
      </c>
      <c r="K26" s="119">
        <v>100.352</v>
      </c>
      <c r="L26" s="119">
        <v>0</v>
      </c>
      <c r="M26" s="119">
        <v>0</v>
      </c>
      <c r="N26" s="119">
        <v>0</v>
      </c>
      <c r="O26" s="119">
        <v>0</v>
      </c>
      <c r="P26" s="119">
        <v>0</v>
      </c>
      <c r="Q26" s="119">
        <v>0</v>
      </c>
      <c r="R26" s="119">
        <v>164.5078</v>
      </c>
      <c r="S26" s="119">
        <v>0</v>
      </c>
      <c r="T26" s="119">
        <v>0</v>
      </c>
      <c r="U26" s="119">
        <v>0</v>
      </c>
      <c r="V26" s="119">
        <v>0</v>
      </c>
      <c r="W26" s="119">
        <v>0</v>
      </c>
      <c r="X26" s="119">
        <v>0</v>
      </c>
      <c r="Y26" s="119">
        <v>0</v>
      </c>
      <c r="Z26" s="119">
        <v>0</v>
      </c>
      <c r="AA26" s="119">
        <v>0</v>
      </c>
      <c r="AB26" s="119">
        <v>0</v>
      </c>
      <c r="AC26" s="119">
        <v>0</v>
      </c>
      <c r="AD26" s="119">
        <v>0</v>
      </c>
      <c r="AE26" s="119">
        <v>5295.7174100000002</v>
      </c>
      <c r="AF26" s="119">
        <v>100.352</v>
      </c>
      <c r="AG26" s="119">
        <v>0</v>
      </c>
      <c r="AH26" s="119">
        <v>0</v>
      </c>
      <c r="AI26" s="119">
        <v>0</v>
      </c>
      <c r="AJ26" s="119">
        <v>5195.3654100000003</v>
      </c>
    </row>
    <row r="27" spans="1:36" x14ac:dyDescent="0.25">
      <c r="A27" s="124"/>
      <c r="B27" s="84">
        <v>26</v>
      </c>
      <c r="C27" s="86" t="s">
        <v>303</v>
      </c>
      <c r="D27" s="119">
        <v>499583.41456</v>
      </c>
      <c r="E27" s="89">
        <v>535976.69990000001</v>
      </c>
      <c r="F27" s="119">
        <v>323977.53862000001</v>
      </c>
      <c r="G27" s="119">
        <v>283753.26017999998</v>
      </c>
      <c r="H27" s="119">
        <v>1643290.9132600001</v>
      </c>
      <c r="I27" s="119">
        <v>1075.85672</v>
      </c>
      <c r="J27" s="119">
        <v>228113.84317000001</v>
      </c>
      <c r="K27" s="119">
        <v>0</v>
      </c>
      <c r="L27" s="119">
        <v>13525</v>
      </c>
      <c r="M27" s="119">
        <v>31291.030510000001</v>
      </c>
      <c r="N27" s="119">
        <v>128916.66671</v>
      </c>
      <c r="O27" s="119">
        <v>2754.2398699999999</v>
      </c>
      <c r="P27" s="119">
        <v>24200.3</v>
      </c>
      <c r="Q27" s="119">
        <v>203116.55671</v>
      </c>
      <c r="R27" s="119">
        <v>632993.49369000003</v>
      </c>
      <c r="S27" s="119">
        <v>171875</v>
      </c>
      <c r="T27" s="119">
        <v>11949.9</v>
      </c>
      <c r="U27" s="119">
        <v>0</v>
      </c>
      <c r="V27" s="119">
        <v>0</v>
      </c>
      <c r="W27" s="119">
        <v>0</v>
      </c>
      <c r="X27" s="119">
        <v>0</v>
      </c>
      <c r="Y27" s="119">
        <v>9158.5184399999998</v>
      </c>
      <c r="Z27" s="119">
        <v>0</v>
      </c>
      <c r="AA27" s="119">
        <v>50870.014329999998</v>
      </c>
      <c r="AB27" s="119">
        <v>23584.72552</v>
      </c>
      <c r="AC27" s="119">
        <v>52017.608370000002</v>
      </c>
      <c r="AD27" s="119">
        <v>319455.76665999996</v>
      </c>
      <c r="AE27" s="119">
        <v>2595740.1736099999</v>
      </c>
      <c r="AF27" s="119">
        <v>128916.66671</v>
      </c>
      <c r="AG27" s="119">
        <v>44816.030509999997</v>
      </c>
      <c r="AH27" s="119">
        <v>0</v>
      </c>
      <c r="AI27" s="119">
        <v>112046.14113999999</v>
      </c>
      <c r="AJ27" s="119">
        <v>2309961.33525</v>
      </c>
    </row>
    <row r="28" spans="1:36" x14ac:dyDescent="0.25">
      <c r="A28" s="124"/>
      <c r="B28" s="84">
        <v>27</v>
      </c>
      <c r="C28" s="86" t="s">
        <v>837</v>
      </c>
      <c r="D28" s="119">
        <v>20004.022000000001</v>
      </c>
      <c r="E28" s="89">
        <v>0</v>
      </c>
      <c r="F28" s="119">
        <v>131250</v>
      </c>
      <c r="G28" s="119">
        <v>0</v>
      </c>
      <c r="H28" s="119">
        <v>151254.022</v>
      </c>
      <c r="I28" s="119">
        <v>0</v>
      </c>
      <c r="J28" s="119">
        <v>0</v>
      </c>
      <c r="K28" s="119">
        <v>0</v>
      </c>
      <c r="L28" s="119">
        <v>0</v>
      </c>
      <c r="M28" s="119">
        <v>0</v>
      </c>
      <c r="N28" s="119">
        <v>0</v>
      </c>
      <c r="O28" s="119">
        <v>0</v>
      </c>
      <c r="P28" s="119">
        <v>0</v>
      </c>
      <c r="Q28" s="119">
        <v>0</v>
      </c>
      <c r="R28" s="119">
        <v>0</v>
      </c>
      <c r="S28" s="119">
        <v>0</v>
      </c>
      <c r="T28" s="119">
        <v>0</v>
      </c>
      <c r="U28" s="119">
        <v>0</v>
      </c>
      <c r="V28" s="119">
        <v>0</v>
      </c>
      <c r="W28" s="119">
        <v>0</v>
      </c>
      <c r="X28" s="119">
        <v>0</v>
      </c>
      <c r="Y28" s="119">
        <v>0</v>
      </c>
      <c r="Z28" s="119">
        <v>0</v>
      </c>
      <c r="AA28" s="119">
        <v>0</v>
      </c>
      <c r="AB28" s="119">
        <v>0</v>
      </c>
      <c r="AC28" s="119">
        <v>0</v>
      </c>
      <c r="AD28" s="119">
        <v>0</v>
      </c>
      <c r="AE28" s="119">
        <v>151254.022</v>
      </c>
      <c r="AF28" s="119">
        <v>0</v>
      </c>
      <c r="AG28" s="119">
        <v>0</v>
      </c>
      <c r="AH28" s="119">
        <v>0</v>
      </c>
      <c r="AI28" s="119">
        <v>0</v>
      </c>
      <c r="AJ28" s="119">
        <v>151254.022</v>
      </c>
    </row>
    <row r="29" spans="1:36" x14ac:dyDescent="0.25">
      <c r="A29" s="124"/>
      <c r="B29" s="84">
        <v>2903</v>
      </c>
      <c r="C29" s="86" t="s">
        <v>333</v>
      </c>
      <c r="D29" s="89">
        <v>0</v>
      </c>
      <c r="E29" s="89">
        <v>0</v>
      </c>
      <c r="F29" s="119">
        <v>0</v>
      </c>
      <c r="G29" s="119">
        <v>0</v>
      </c>
      <c r="H29" s="119">
        <v>0</v>
      </c>
      <c r="I29" s="119">
        <v>0</v>
      </c>
      <c r="J29" s="119">
        <v>0</v>
      </c>
      <c r="K29" s="119">
        <v>0</v>
      </c>
      <c r="L29" s="119">
        <v>0</v>
      </c>
      <c r="M29" s="119">
        <v>0</v>
      </c>
      <c r="N29" s="119">
        <v>0</v>
      </c>
      <c r="O29" s="119">
        <v>0</v>
      </c>
      <c r="P29" s="119">
        <v>0</v>
      </c>
      <c r="Q29" s="119">
        <v>0</v>
      </c>
      <c r="R29" s="119">
        <v>0</v>
      </c>
      <c r="S29" s="119">
        <v>0</v>
      </c>
      <c r="T29" s="119">
        <v>0</v>
      </c>
      <c r="U29" s="119">
        <v>0</v>
      </c>
      <c r="V29" s="119">
        <v>0</v>
      </c>
      <c r="W29" s="119">
        <v>0</v>
      </c>
      <c r="X29" s="119">
        <v>0</v>
      </c>
      <c r="Y29" s="119">
        <v>0</v>
      </c>
      <c r="Z29" s="119">
        <v>0</v>
      </c>
      <c r="AA29" s="119">
        <v>0</v>
      </c>
      <c r="AB29" s="119">
        <v>0</v>
      </c>
      <c r="AC29" s="119">
        <v>0</v>
      </c>
      <c r="AD29" s="119">
        <v>0</v>
      </c>
      <c r="AE29" s="119">
        <v>0</v>
      </c>
      <c r="AF29" s="119">
        <v>0</v>
      </c>
      <c r="AG29" s="119">
        <v>0</v>
      </c>
      <c r="AH29" s="119">
        <v>0</v>
      </c>
      <c r="AI29" s="119">
        <v>0</v>
      </c>
      <c r="AJ29" s="119">
        <v>0</v>
      </c>
    </row>
    <row r="30" spans="1:36" s="14" customFormat="1" x14ac:dyDescent="0.25">
      <c r="A30" s="127"/>
      <c r="B30" s="14" t="s">
        <v>496</v>
      </c>
      <c r="C30" s="25" t="s">
        <v>497</v>
      </c>
      <c r="D30" s="109">
        <v>5120468.3112700004</v>
      </c>
      <c r="E30" s="26">
        <v>5898300.6599599998</v>
      </c>
      <c r="F30" s="109">
        <v>10534884.306459999</v>
      </c>
      <c r="G30" s="109">
        <v>4731764.1742199995</v>
      </c>
      <c r="H30" s="109">
        <v>26285417.45191</v>
      </c>
      <c r="I30" s="109">
        <v>1946215.7004700003</v>
      </c>
      <c r="J30" s="109">
        <v>3487606.4550999999</v>
      </c>
      <c r="K30" s="109">
        <v>471347.30099999998</v>
      </c>
      <c r="L30" s="109">
        <v>1154736.43606</v>
      </c>
      <c r="M30" s="109">
        <v>807536.20601999993</v>
      </c>
      <c r="N30" s="109">
        <v>3568509.6628700001</v>
      </c>
      <c r="O30" s="109">
        <v>514761.79242000001</v>
      </c>
      <c r="P30" s="109">
        <v>810327.29606000008</v>
      </c>
      <c r="Q30" s="109">
        <v>576727.83573000005</v>
      </c>
      <c r="R30" s="109">
        <v>13337768.685730001</v>
      </c>
      <c r="S30" s="109">
        <v>441702.44687000004</v>
      </c>
      <c r="T30" s="109">
        <v>221938.99670999998</v>
      </c>
      <c r="U30" s="109">
        <v>43159.416989999998</v>
      </c>
      <c r="V30" s="109">
        <v>25756.25677</v>
      </c>
      <c r="W30" s="109">
        <v>157222.63793999999</v>
      </c>
      <c r="X30" s="109">
        <v>20805.911270000001</v>
      </c>
      <c r="Y30" s="109">
        <v>73467.994520000007</v>
      </c>
      <c r="Z30" s="109">
        <v>19290.277720000002</v>
      </c>
      <c r="AA30" s="109">
        <v>93014.574779999995</v>
      </c>
      <c r="AB30" s="109">
        <v>179160.96442000003</v>
      </c>
      <c r="AC30" s="109">
        <v>65476.063880000002</v>
      </c>
      <c r="AD30" s="109">
        <v>1340995.5418700001</v>
      </c>
      <c r="AE30" s="109">
        <v>40964181.679510005</v>
      </c>
      <c r="AF30" s="109">
        <v>4039856.9638700001</v>
      </c>
      <c r="AG30" s="109">
        <v>1988028.8988499998</v>
      </c>
      <c r="AH30" s="109">
        <v>0</v>
      </c>
      <c r="AI30" s="109">
        <v>231958.63317999998</v>
      </c>
      <c r="AJ30" s="109">
        <v>34704337.183610007</v>
      </c>
    </row>
    <row r="31" spans="1:36" x14ac:dyDescent="0.25">
      <c r="A31" s="124"/>
      <c r="C31" s="86"/>
      <c r="E31" s="89"/>
    </row>
    <row r="32" spans="1:36" x14ac:dyDescent="0.25">
      <c r="A32" s="124"/>
      <c r="C32" s="128" t="s">
        <v>498</v>
      </c>
      <c r="E32" s="89"/>
    </row>
    <row r="33" spans="1:36" x14ac:dyDescent="0.25">
      <c r="A33" s="124"/>
      <c r="B33" s="84">
        <v>11</v>
      </c>
      <c r="C33" s="86" t="s">
        <v>12</v>
      </c>
      <c r="D33" s="119">
        <v>856245.77604999999</v>
      </c>
      <c r="E33" s="89">
        <v>1342918.76046</v>
      </c>
      <c r="F33" s="119">
        <v>2232248.3098499998</v>
      </c>
      <c r="G33" s="119">
        <v>921284.75327999995</v>
      </c>
      <c r="H33" s="119">
        <v>5352697.5996399997</v>
      </c>
      <c r="I33" s="119">
        <v>392897.51882</v>
      </c>
      <c r="J33" s="119">
        <v>891779.22559000005</v>
      </c>
      <c r="K33" s="119">
        <v>223103.595</v>
      </c>
      <c r="L33" s="119">
        <v>92161.317079999993</v>
      </c>
      <c r="M33" s="119">
        <v>152394.86332</v>
      </c>
      <c r="N33" s="119">
        <v>781644.90454999998</v>
      </c>
      <c r="O33" s="119">
        <v>161036.86468999999</v>
      </c>
      <c r="P33" s="119">
        <v>161940.02679999999</v>
      </c>
      <c r="Q33" s="119">
        <v>77136.561409999995</v>
      </c>
      <c r="R33" s="119">
        <v>2934094.8772600004</v>
      </c>
      <c r="S33" s="119">
        <v>50547.788050000003</v>
      </c>
      <c r="T33" s="119">
        <v>37636.887569999999</v>
      </c>
      <c r="U33" s="119">
        <v>10810.36874</v>
      </c>
      <c r="V33" s="119">
        <v>1714.96073</v>
      </c>
      <c r="W33" s="119">
        <v>52520.936110000002</v>
      </c>
      <c r="X33" s="119">
        <v>2320.3330999999998</v>
      </c>
      <c r="Y33" s="119">
        <v>7546.8420299999998</v>
      </c>
      <c r="Z33" s="119">
        <v>9002.7401800000007</v>
      </c>
      <c r="AA33" s="119">
        <v>5984.9600399999999</v>
      </c>
      <c r="AB33" s="119">
        <v>27546.456190000001</v>
      </c>
      <c r="AC33" s="119">
        <v>4911.8365599999997</v>
      </c>
      <c r="AD33" s="119">
        <v>210544.10929999998</v>
      </c>
      <c r="AE33" s="119">
        <v>8497336.5862000007</v>
      </c>
      <c r="AF33" s="119">
        <v>1004748.4995499999</v>
      </c>
      <c r="AG33" s="119">
        <v>246271.14113</v>
      </c>
      <c r="AH33" s="119">
        <v>0</v>
      </c>
      <c r="AI33" s="119">
        <v>18443.638630000001</v>
      </c>
      <c r="AJ33" s="119">
        <v>7227873.3068899997</v>
      </c>
    </row>
    <row r="34" spans="1:36" x14ac:dyDescent="0.25">
      <c r="A34" s="129"/>
      <c r="B34" s="84">
        <v>-1103</v>
      </c>
      <c r="C34" s="86" t="s">
        <v>20</v>
      </c>
      <c r="D34" s="119">
        <v>-137092.55084000001</v>
      </c>
      <c r="E34" s="119">
        <v>-73849.965649999998</v>
      </c>
      <c r="F34" s="119">
        <v>-239136.83584000001</v>
      </c>
      <c r="G34" s="119">
        <v>-383852.05846999999</v>
      </c>
      <c r="H34" s="119">
        <v>-833931.41079999995</v>
      </c>
      <c r="I34" s="119">
        <v>-131602.23675000001</v>
      </c>
      <c r="J34" s="119">
        <v>-406022.95198000001</v>
      </c>
      <c r="K34" s="119">
        <v>-127200.476</v>
      </c>
      <c r="L34" s="119">
        <v>-62754.585749999998</v>
      </c>
      <c r="M34" s="119">
        <v>-101725.61057999999</v>
      </c>
      <c r="N34" s="119">
        <v>-296029.36173</v>
      </c>
      <c r="O34" s="119">
        <v>-37522.033300000003</v>
      </c>
      <c r="P34" s="119">
        <v>-63880.306779999999</v>
      </c>
      <c r="Q34" s="119">
        <v>-32320.17915</v>
      </c>
      <c r="R34" s="119">
        <v>-1259057.74202</v>
      </c>
      <c r="S34" s="119">
        <v>-24825.754720000001</v>
      </c>
      <c r="T34" s="119">
        <v>-16788.243340000001</v>
      </c>
      <c r="U34" s="119">
        <v>-1785.92803</v>
      </c>
      <c r="V34" s="119">
        <v>-112.22995</v>
      </c>
      <c r="W34" s="119">
        <v>-40869.499490000002</v>
      </c>
      <c r="X34" s="119">
        <v>-1196.49378</v>
      </c>
      <c r="Y34" s="119">
        <v>-2707.9214499999998</v>
      </c>
      <c r="Z34" s="119">
        <v>-5675.0208499999999</v>
      </c>
      <c r="AA34" s="119">
        <v>-3314.59114</v>
      </c>
      <c r="AB34" s="119">
        <v>-12069.23518</v>
      </c>
      <c r="AC34" s="119">
        <v>-3649.53739</v>
      </c>
      <c r="AD34" s="119">
        <v>-112994.45532000001</v>
      </c>
      <c r="AE34" s="119">
        <v>-2205983.6081400001</v>
      </c>
      <c r="AF34" s="119">
        <v>-423229.83773000003</v>
      </c>
      <c r="AG34" s="119">
        <v>-164592.42627999999</v>
      </c>
      <c r="AH34" s="119">
        <v>0</v>
      </c>
      <c r="AI34" s="119">
        <v>-9672.0499799999998</v>
      </c>
      <c r="AJ34" s="119">
        <v>-1608489.2941500002</v>
      </c>
    </row>
    <row r="35" spans="1:36" s="14" customFormat="1" x14ac:dyDescent="0.25">
      <c r="A35" s="130"/>
      <c r="B35" s="131" t="s">
        <v>1170</v>
      </c>
      <c r="C35" s="25" t="s">
        <v>499</v>
      </c>
      <c r="D35" s="109">
        <v>29374.572819999998</v>
      </c>
      <c r="E35" s="109">
        <v>96150.345329999996</v>
      </c>
      <c r="F35" s="109">
        <v>211303.08903</v>
      </c>
      <c r="G35" s="109">
        <v>64959.087999999989</v>
      </c>
      <c r="H35" s="109">
        <v>401787.09517999995</v>
      </c>
      <c r="I35" s="109">
        <v>27286.315009999998</v>
      </c>
      <c r="J35" s="109">
        <v>15065.085730000003</v>
      </c>
      <c r="K35" s="109">
        <v>0</v>
      </c>
      <c r="L35" s="109">
        <v>68594.579869999987</v>
      </c>
      <c r="M35" s="109">
        <v>10431.423289999999</v>
      </c>
      <c r="N35" s="109">
        <v>16063.309609999998</v>
      </c>
      <c r="O35" s="109">
        <v>6966.5773900000004</v>
      </c>
      <c r="P35" s="109">
        <v>4918.6179000000002</v>
      </c>
      <c r="Q35" s="109">
        <v>27241.216359999999</v>
      </c>
      <c r="R35" s="109">
        <v>176567.12516</v>
      </c>
      <c r="S35" s="109">
        <v>5915.4467100000002</v>
      </c>
      <c r="T35" s="109">
        <v>2833.96362</v>
      </c>
      <c r="U35" s="109">
        <v>1272.2347599999998</v>
      </c>
      <c r="V35" s="109">
        <v>1544.4249000000002</v>
      </c>
      <c r="W35" s="109">
        <v>144.84923000000001</v>
      </c>
      <c r="X35" s="109">
        <v>575.03787000000011</v>
      </c>
      <c r="Y35" s="109">
        <v>7094.8571499999998</v>
      </c>
      <c r="Z35" s="109">
        <v>328.60617999999999</v>
      </c>
      <c r="AA35" s="109">
        <v>1998.0085100000003</v>
      </c>
      <c r="AB35" s="109">
        <v>5149.7917199999993</v>
      </c>
      <c r="AC35" s="109">
        <v>2476.4200599999999</v>
      </c>
      <c r="AD35" s="109">
        <v>29333.64071</v>
      </c>
      <c r="AE35" s="109">
        <v>607687.86104999995</v>
      </c>
      <c r="AF35" s="109">
        <v>16063.309609999998</v>
      </c>
      <c r="AG35" s="109">
        <v>80570.42806000002</v>
      </c>
      <c r="AH35" s="109">
        <v>0</v>
      </c>
      <c r="AI35" s="109">
        <v>11569.28572</v>
      </c>
      <c r="AJ35" s="109">
        <v>499484.83766000002</v>
      </c>
    </row>
    <row r="36" spans="1:36" s="14" customFormat="1" x14ac:dyDescent="0.25">
      <c r="A36" s="130"/>
      <c r="B36" s="132" t="s">
        <v>1171</v>
      </c>
      <c r="C36" s="25" t="s">
        <v>500</v>
      </c>
      <c r="D36" s="109">
        <v>32599.961680000004</v>
      </c>
      <c r="E36" s="109">
        <v>66499.665649999981</v>
      </c>
      <c r="F36" s="109">
        <v>59215.706139999995</v>
      </c>
      <c r="G36" s="109">
        <v>9539.4843899999978</v>
      </c>
      <c r="H36" s="109">
        <v>167854.81786000001</v>
      </c>
      <c r="I36" s="109">
        <v>23051.696009999996</v>
      </c>
      <c r="J36" s="109">
        <v>15568.372210000001</v>
      </c>
      <c r="K36" s="109">
        <v>2E-3</v>
      </c>
      <c r="L36" s="109">
        <v>18366.72896</v>
      </c>
      <c r="M36" s="109">
        <v>4231.6660900000015</v>
      </c>
      <c r="N36" s="109">
        <v>7805.8783700000013</v>
      </c>
      <c r="O36" s="109">
        <v>3853.651409999999</v>
      </c>
      <c r="P36" s="109">
        <v>2097.3161699999996</v>
      </c>
      <c r="Q36" s="109">
        <v>3460.77871</v>
      </c>
      <c r="R36" s="109">
        <v>78436.089930000016</v>
      </c>
      <c r="S36" s="109">
        <v>2449.60601</v>
      </c>
      <c r="T36" s="109">
        <v>1188.6787100000004</v>
      </c>
      <c r="U36" s="109">
        <v>1220.5789600000001</v>
      </c>
      <c r="V36" s="109">
        <v>1141.1078600000003</v>
      </c>
      <c r="W36" s="109">
        <v>58.913039999999995</v>
      </c>
      <c r="X36" s="109">
        <v>637.12171000000001</v>
      </c>
      <c r="Y36" s="109">
        <v>766.37754000000007</v>
      </c>
      <c r="Z36" s="109">
        <v>229.48155</v>
      </c>
      <c r="AA36" s="109">
        <v>3407.4513299999999</v>
      </c>
      <c r="AB36" s="109">
        <v>3115.9296799999997</v>
      </c>
      <c r="AC36" s="109">
        <v>2345.5054</v>
      </c>
      <c r="AD36" s="109">
        <v>16560.751789999998</v>
      </c>
      <c r="AE36" s="109">
        <v>262851.65957999986</v>
      </c>
      <c r="AF36" s="109">
        <v>7805.8803700000017</v>
      </c>
      <c r="AG36" s="109">
        <v>23739.502909999999</v>
      </c>
      <c r="AH36" s="109">
        <v>0</v>
      </c>
      <c r="AI36" s="109">
        <v>6519.3342699999994</v>
      </c>
      <c r="AJ36" s="109">
        <v>224786.94203000003</v>
      </c>
    </row>
    <row r="37" spans="1:36" s="28" customFormat="1" x14ac:dyDescent="0.25">
      <c r="A37" s="408"/>
      <c r="B37" s="28">
        <v>16</v>
      </c>
      <c r="C37" s="409" t="s">
        <v>97</v>
      </c>
      <c r="D37" s="121">
        <v>63166.176829999997</v>
      </c>
      <c r="E37" s="121">
        <v>144969.32863</v>
      </c>
      <c r="F37" s="121">
        <v>265814.41350000002</v>
      </c>
      <c r="G37" s="121">
        <v>69316.3318</v>
      </c>
      <c r="H37" s="121">
        <v>543266.25076000008</v>
      </c>
      <c r="I37" s="121">
        <v>45501.124920000002</v>
      </c>
      <c r="J37" s="121">
        <v>35687.422429999999</v>
      </c>
      <c r="K37" s="121">
        <v>3519.89</v>
      </c>
      <c r="L37" s="121">
        <v>34013.455150000002</v>
      </c>
      <c r="M37" s="121">
        <v>9272.4027299999998</v>
      </c>
      <c r="N37" s="121">
        <v>50042.633520000003</v>
      </c>
      <c r="O37" s="121">
        <v>11160.02081</v>
      </c>
      <c r="P37" s="121">
        <v>13073.80998</v>
      </c>
      <c r="Q37" s="121">
        <v>10048.776519999999</v>
      </c>
      <c r="R37" s="121">
        <v>212319.53606000001</v>
      </c>
      <c r="S37" s="121">
        <v>4681.9747799999996</v>
      </c>
      <c r="T37" s="121">
        <v>6006.6377700000003</v>
      </c>
      <c r="U37" s="121">
        <v>3283.5011300000001</v>
      </c>
      <c r="V37" s="121">
        <v>396.20350999999999</v>
      </c>
      <c r="W37" s="121">
        <v>965.90961000000004</v>
      </c>
      <c r="X37" s="121">
        <v>344.05184000000003</v>
      </c>
      <c r="Y37" s="121">
        <v>4435.9682199999997</v>
      </c>
      <c r="Z37" s="121">
        <v>1935.19346</v>
      </c>
      <c r="AA37" s="121">
        <v>4365.32582</v>
      </c>
      <c r="AB37" s="121">
        <v>4057.5719600000002</v>
      </c>
      <c r="AC37" s="121">
        <v>1419.5132799999999</v>
      </c>
      <c r="AD37" s="121">
        <v>31891.85138</v>
      </c>
      <c r="AE37" s="121">
        <v>787477.63820000004</v>
      </c>
      <c r="AF37" s="121">
        <v>53562.523520000002</v>
      </c>
      <c r="AG37" s="121">
        <v>43682.061390000003</v>
      </c>
      <c r="AH37" s="121">
        <v>0</v>
      </c>
      <c r="AI37" s="121">
        <v>10220.80732</v>
      </c>
      <c r="AJ37" s="121">
        <v>680012.24597000005</v>
      </c>
    </row>
    <row r="38" spans="1:36" x14ac:dyDescent="0.25">
      <c r="A38" s="124"/>
      <c r="B38" s="84">
        <v>-1699</v>
      </c>
      <c r="C38" s="86" t="s">
        <v>144</v>
      </c>
      <c r="D38" s="119">
        <v>16156.19484</v>
      </c>
      <c r="E38" s="119">
        <v>38503.741869999998</v>
      </c>
      <c r="F38" s="119">
        <v>50131.327689999998</v>
      </c>
      <c r="G38" s="119">
        <v>14887.22062</v>
      </c>
      <c r="H38" s="119">
        <v>119678.48501999999</v>
      </c>
      <c r="I38" s="119">
        <v>7864.9968399999998</v>
      </c>
      <c r="J38" s="119">
        <v>2415.88958</v>
      </c>
      <c r="K38" s="119">
        <v>22.672999999999998</v>
      </c>
      <c r="L38" s="119">
        <v>12992.2035</v>
      </c>
      <c r="M38" s="119">
        <v>5111.7314500000002</v>
      </c>
      <c r="N38" s="119">
        <v>7473.1165000000001</v>
      </c>
      <c r="O38" s="119">
        <v>573.51336000000003</v>
      </c>
      <c r="P38" s="119">
        <v>621.85222999999996</v>
      </c>
      <c r="Q38" s="119">
        <v>6465.4157699999996</v>
      </c>
      <c r="R38" s="119">
        <v>43541.392229999998</v>
      </c>
      <c r="S38" s="119">
        <v>301.23480000000001</v>
      </c>
      <c r="T38" s="119">
        <v>964.12608999999998</v>
      </c>
      <c r="U38" s="119">
        <v>120.61448</v>
      </c>
      <c r="V38" s="119">
        <v>120.76158</v>
      </c>
      <c r="W38" s="119">
        <v>1.2431700000000001</v>
      </c>
      <c r="X38" s="119">
        <v>327.26683000000003</v>
      </c>
      <c r="Y38" s="119">
        <v>171.36931000000001</v>
      </c>
      <c r="Z38" s="119">
        <v>62.935029999999998</v>
      </c>
      <c r="AA38" s="119">
        <v>97.019630000000006</v>
      </c>
      <c r="AB38" s="119">
        <v>1425.3324700000001</v>
      </c>
      <c r="AC38" s="119">
        <v>285.37285000000003</v>
      </c>
      <c r="AD38" s="119">
        <v>3877.2762400000006</v>
      </c>
      <c r="AE38" s="119">
        <v>167097.15349</v>
      </c>
      <c r="AF38" s="119">
        <v>7495.7894999999999</v>
      </c>
      <c r="AG38" s="119">
        <v>18224.696530000001</v>
      </c>
      <c r="AH38" s="119">
        <v>0</v>
      </c>
      <c r="AI38" s="119">
        <v>553.76179000000002</v>
      </c>
      <c r="AJ38" s="119">
        <v>140822.90566999998</v>
      </c>
    </row>
    <row r="39" spans="1:36" s="14" customFormat="1" x14ac:dyDescent="0.25">
      <c r="A39" s="127"/>
      <c r="B39" s="14">
        <v>17</v>
      </c>
      <c r="C39" s="25" t="s">
        <v>823</v>
      </c>
      <c r="D39" s="109">
        <v>24949.389449999999</v>
      </c>
      <c r="E39" s="109">
        <v>6074.6902700000001</v>
      </c>
      <c r="F39" s="109">
        <v>23036.496449999999</v>
      </c>
      <c r="G39" s="109">
        <v>14120.13537</v>
      </c>
      <c r="H39" s="109">
        <v>68180.711540000004</v>
      </c>
      <c r="I39" s="109">
        <v>13418.9565</v>
      </c>
      <c r="J39" s="109">
        <v>370.75684000000001</v>
      </c>
      <c r="K39" s="109">
        <v>0</v>
      </c>
      <c r="L39" s="109">
        <v>0</v>
      </c>
      <c r="M39" s="109">
        <v>534.70488999999998</v>
      </c>
      <c r="N39" s="109">
        <v>13571.584800000001</v>
      </c>
      <c r="O39" s="109">
        <v>789.32253000000003</v>
      </c>
      <c r="P39" s="109">
        <v>2675.8220099999999</v>
      </c>
      <c r="Q39" s="109">
        <v>407.82348000000002</v>
      </c>
      <c r="R39" s="109">
        <v>31768.97105</v>
      </c>
      <c r="S39" s="109">
        <v>813.22361000000001</v>
      </c>
      <c r="T39" s="109">
        <v>7076.6284699999997</v>
      </c>
      <c r="U39" s="109">
        <v>1289.5966699999999</v>
      </c>
      <c r="V39" s="109">
        <v>20.716249999999999</v>
      </c>
      <c r="W39" s="109">
        <v>26.300699999999999</v>
      </c>
      <c r="X39" s="109">
        <v>7.6719999999999997</v>
      </c>
      <c r="Y39" s="109">
        <v>0</v>
      </c>
      <c r="Z39" s="109">
        <v>0</v>
      </c>
      <c r="AA39" s="109">
        <v>0</v>
      </c>
      <c r="AB39" s="109">
        <v>160.59593000000001</v>
      </c>
      <c r="AC39" s="109">
        <v>0</v>
      </c>
      <c r="AD39" s="109">
        <v>9394.7336299999988</v>
      </c>
      <c r="AE39" s="109">
        <v>109344.41622000001</v>
      </c>
      <c r="AF39" s="109">
        <v>13571.584800000001</v>
      </c>
      <c r="AG39" s="109">
        <v>555.42113999999992</v>
      </c>
      <c r="AH39" s="109">
        <v>0</v>
      </c>
      <c r="AI39" s="109">
        <v>0</v>
      </c>
      <c r="AJ39" s="109">
        <v>95217.410280000026</v>
      </c>
    </row>
    <row r="40" spans="1:36" x14ac:dyDescent="0.25">
      <c r="A40" s="124"/>
      <c r="B40" s="84">
        <v>-170105</v>
      </c>
      <c r="C40" s="86" t="s">
        <v>148</v>
      </c>
      <c r="D40" s="119">
        <v>0</v>
      </c>
      <c r="E40" s="119">
        <v>0</v>
      </c>
      <c r="F40" s="119">
        <v>0</v>
      </c>
      <c r="G40" s="119">
        <v>0</v>
      </c>
      <c r="H40" s="119">
        <v>0</v>
      </c>
      <c r="I40" s="119">
        <v>0</v>
      </c>
      <c r="J40" s="119">
        <v>0</v>
      </c>
      <c r="K40" s="119">
        <v>0</v>
      </c>
      <c r="L40" s="119">
        <v>0</v>
      </c>
      <c r="M40" s="119">
        <v>0</v>
      </c>
      <c r="N40" s="119">
        <v>0</v>
      </c>
      <c r="O40" s="119">
        <v>0</v>
      </c>
      <c r="P40" s="119">
        <v>0</v>
      </c>
      <c r="Q40" s="119">
        <v>0</v>
      </c>
      <c r="R40" s="119">
        <v>0</v>
      </c>
      <c r="S40" s="119">
        <v>0</v>
      </c>
      <c r="T40" s="119">
        <v>0</v>
      </c>
      <c r="U40" s="119">
        <v>0</v>
      </c>
      <c r="V40" s="119">
        <v>0</v>
      </c>
      <c r="W40" s="119">
        <v>0</v>
      </c>
      <c r="X40" s="119">
        <v>0</v>
      </c>
      <c r="Y40" s="119">
        <v>0</v>
      </c>
      <c r="Z40" s="119">
        <v>0</v>
      </c>
      <c r="AA40" s="119">
        <v>0</v>
      </c>
      <c r="AB40" s="119">
        <v>0</v>
      </c>
      <c r="AC40" s="119">
        <v>0</v>
      </c>
      <c r="AD40" s="119">
        <v>0</v>
      </c>
      <c r="AE40" s="119">
        <v>0</v>
      </c>
      <c r="AF40" s="119">
        <v>0</v>
      </c>
      <c r="AG40" s="119">
        <v>0</v>
      </c>
      <c r="AH40" s="119">
        <v>0</v>
      </c>
      <c r="AI40" s="119">
        <v>0</v>
      </c>
      <c r="AJ40" s="119">
        <v>0</v>
      </c>
    </row>
    <row r="41" spans="1:36" x14ac:dyDescent="0.25">
      <c r="A41" s="124"/>
      <c r="B41" s="84">
        <v>-170110</v>
      </c>
      <c r="C41" s="86" t="s">
        <v>149</v>
      </c>
      <c r="D41" s="119">
        <v>0</v>
      </c>
      <c r="E41" s="119">
        <v>0</v>
      </c>
      <c r="F41" s="119">
        <v>0</v>
      </c>
      <c r="G41" s="119">
        <v>0</v>
      </c>
      <c r="H41" s="119">
        <v>0</v>
      </c>
      <c r="I41" s="119">
        <v>0</v>
      </c>
      <c r="J41" s="119">
        <v>0</v>
      </c>
      <c r="K41" s="119">
        <v>0</v>
      </c>
      <c r="L41" s="119">
        <v>0</v>
      </c>
      <c r="M41" s="119">
        <v>0</v>
      </c>
      <c r="N41" s="119">
        <v>0</v>
      </c>
      <c r="O41" s="119">
        <v>0</v>
      </c>
      <c r="P41" s="119">
        <v>0</v>
      </c>
      <c r="Q41" s="119">
        <v>0</v>
      </c>
      <c r="R41" s="119">
        <v>0</v>
      </c>
      <c r="S41" s="119">
        <v>0</v>
      </c>
      <c r="T41" s="119">
        <v>0</v>
      </c>
      <c r="U41" s="119">
        <v>0</v>
      </c>
      <c r="V41" s="119">
        <v>0</v>
      </c>
      <c r="W41" s="119">
        <v>0</v>
      </c>
      <c r="X41" s="119">
        <v>0</v>
      </c>
      <c r="Y41" s="119">
        <v>0</v>
      </c>
      <c r="Z41" s="119">
        <v>0</v>
      </c>
      <c r="AA41" s="119">
        <v>0</v>
      </c>
      <c r="AB41" s="119">
        <v>0</v>
      </c>
      <c r="AC41" s="119">
        <v>0</v>
      </c>
      <c r="AD41" s="119">
        <v>0</v>
      </c>
      <c r="AE41" s="119">
        <v>0</v>
      </c>
      <c r="AF41" s="119">
        <v>0</v>
      </c>
      <c r="AG41" s="119">
        <v>0</v>
      </c>
      <c r="AH41" s="119">
        <v>0</v>
      </c>
      <c r="AI41" s="119">
        <v>0</v>
      </c>
      <c r="AJ41" s="119">
        <v>0</v>
      </c>
    </row>
    <row r="42" spans="1:36" x14ac:dyDescent="0.25">
      <c r="A42" s="124"/>
      <c r="B42" s="84">
        <v>-170115</v>
      </c>
      <c r="C42" s="86" t="s">
        <v>150</v>
      </c>
      <c r="D42" s="119">
        <v>0</v>
      </c>
      <c r="E42" s="119">
        <v>0</v>
      </c>
      <c r="F42" s="119">
        <v>0</v>
      </c>
      <c r="G42" s="119">
        <v>0</v>
      </c>
      <c r="H42" s="119">
        <v>0</v>
      </c>
      <c r="I42" s="119">
        <v>0</v>
      </c>
      <c r="J42" s="119">
        <v>0</v>
      </c>
      <c r="K42" s="119">
        <v>0</v>
      </c>
      <c r="L42" s="119">
        <v>0</v>
      </c>
      <c r="M42" s="119">
        <v>0</v>
      </c>
      <c r="N42" s="119">
        <v>0</v>
      </c>
      <c r="O42" s="119">
        <v>0</v>
      </c>
      <c r="P42" s="119">
        <v>0</v>
      </c>
      <c r="Q42" s="119">
        <v>0</v>
      </c>
      <c r="R42" s="119">
        <v>0</v>
      </c>
      <c r="S42" s="119">
        <v>0</v>
      </c>
      <c r="T42" s="119">
        <v>0</v>
      </c>
      <c r="U42" s="119">
        <v>0</v>
      </c>
      <c r="V42" s="119">
        <v>0</v>
      </c>
      <c r="W42" s="119">
        <v>0</v>
      </c>
      <c r="X42" s="119">
        <v>0</v>
      </c>
      <c r="Y42" s="119">
        <v>0</v>
      </c>
      <c r="Z42" s="119">
        <v>0</v>
      </c>
      <c r="AA42" s="119">
        <v>0</v>
      </c>
      <c r="AB42" s="119">
        <v>0</v>
      </c>
      <c r="AC42" s="119">
        <v>0</v>
      </c>
      <c r="AD42" s="119">
        <v>0</v>
      </c>
      <c r="AE42" s="119">
        <v>0</v>
      </c>
      <c r="AF42" s="119">
        <v>0</v>
      </c>
      <c r="AG42" s="119">
        <v>0</v>
      </c>
      <c r="AH42" s="119">
        <v>0</v>
      </c>
      <c r="AI42" s="119">
        <v>0</v>
      </c>
      <c r="AJ42" s="119">
        <v>0</v>
      </c>
    </row>
    <row r="43" spans="1:36" x14ac:dyDescent="0.25">
      <c r="A43" s="124"/>
      <c r="B43" s="84">
        <v>-1799</v>
      </c>
      <c r="C43" s="86" t="s">
        <v>1574</v>
      </c>
      <c r="D43" s="119">
        <v>1787.7199900000001</v>
      </c>
      <c r="E43" s="119">
        <v>5587.4566199999999</v>
      </c>
      <c r="F43" s="119">
        <v>18302.0252</v>
      </c>
      <c r="G43" s="119">
        <v>7980.1449599999996</v>
      </c>
      <c r="H43" s="119">
        <v>33657.346769999996</v>
      </c>
      <c r="I43" s="119">
        <v>8546.4847300000001</v>
      </c>
      <c r="J43" s="119">
        <v>0</v>
      </c>
      <c r="K43" s="119">
        <v>0</v>
      </c>
      <c r="L43" s="119">
        <v>317.28086000000002</v>
      </c>
      <c r="M43" s="119">
        <v>2588.8122800000001</v>
      </c>
      <c r="N43" s="119">
        <v>5708.5934399999996</v>
      </c>
      <c r="O43" s="119">
        <v>845.05286000000001</v>
      </c>
      <c r="P43" s="119">
        <v>832.53998999999999</v>
      </c>
      <c r="Q43" s="119">
        <v>4220.5410899999997</v>
      </c>
      <c r="R43" s="119">
        <v>23059.305250000001</v>
      </c>
      <c r="S43" s="119">
        <v>1027.6860899999999</v>
      </c>
      <c r="T43" s="119">
        <v>8.03904</v>
      </c>
      <c r="U43" s="119">
        <v>560.51485000000002</v>
      </c>
      <c r="V43" s="119">
        <v>22.4757</v>
      </c>
      <c r="W43" s="119">
        <v>0</v>
      </c>
      <c r="X43" s="119">
        <v>387.84399999999999</v>
      </c>
      <c r="Y43" s="119">
        <v>0</v>
      </c>
      <c r="Z43" s="119">
        <v>0</v>
      </c>
      <c r="AA43" s="119">
        <v>0</v>
      </c>
      <c r="AB43" s="119">
        <v>251.17760000000001</v>
      </c>
      <c r="AC43" s="119">
        <v>0</v>
      </c>
      <c r="AD43" s="119">
        <v>2257.7372799999998</v>
      </c>
      <c r="AE43" s="119">
        <v>58974.389299999995</v>
      </c>
      <c r="AF43" s="119">
        <v>5708.5934399999996</v>
      </c>
      <c r="AG43" s="119">
        <v>2928.5688399999999</v>
      </c>
      <c r="AH43" s="119">
        <v>0</v>
      </c>
      <c r="AI43" s="119">
        <v>0</v>
      </c>
      <c r="AJ43" s="119">
        <v>50337.227020000006</v>
      </c>
    </row>
    <row r="44" spans="1:36" s="14" customFormat="1" x14ac:dyDescent="0.25">
      <c r="A44" s="127"/>
      <c r="B44" s="14">
        <v>18</v>
      </c>
      <c r="C44" s="25" t="s">
        <v>180</v>
      </c>
      <c r="D44" s="109">
        <v>123771.50616999999</v>
      </c>
      <c r="E44" s="109">
        <v>123398.27447</v>
      </c>
      <c r="F44" s="109">
        <v>216660.02264000001</v>
      </c>
      <c r="G44" s="109">
        <v>64923.708160000002</v>
      </c>
      <c r="H44" s="109">
        <v>528753.51144000003</v>
      </c>
      <c r="I44" s="109">
        <v>33749.700989999998</v>
      </c>
      <c r="J44" s="109">
        <v>45097.979440000003</v>
      </c>
      <c r="K44" s="109">
        <v>628.90599999999995</v>
      </c>
      <c r="L44" s="109">
        <v>9026.5584699999999</v>
      </c>
      <c r="M44" s="109">
        <v>5382.0785500000002</v>
      </c>
      <c r="N44" s="109">
        <v>35784.038999999997</v>
      </c>
      <c r="O44" s="109">
        <v>7343.5490200000004</v>
      </c>
      <c r="P44" s="109">
        <v>12593.26361</v>
      </c>
      <c r="Q44" s="109">
        <v>9215.0412500000002</v>
      </c>
      <c r="R44" s="109">
        <v>158821.11633000002</v>
      </c>
      <c r="S44" s="109">
        <v>5880.8601699999999</v>
      </c>
      <c r="T44" s="109">
        <v>11157.17592</v>
      </c>
      <c r="U44" s="109">
        <v>3504.3580900000002</v>
      </c>
      <c r="V44" s="109">
        <v>328.79122000000001</v>
      </c>
      <c r="W44" s="109">
        <v>2020.74325</v>
      </c>
      <c r="X44" s="109">
        <v>6689.6010299999998</v>
      </c>
      <c r="Y44" s="109">
        <v>1276.1235999999999</v>
      </c>
      <c r="Z44" s="109">
        <v>91.283500000000004</v>
      </c>
      <c r="AA44" s="109">
        <v>1365.54982</v>
      </c>
      <c r="AB44" s="109">
        <v>5019.9232400000001</v>
      </c>
      <c r="AC44" s="109">
        <v>423.92338999999998</v>
      </c>
      <c r="AD44" s="109">
        <v>37758.333230000004</v>
      </c>
      <c r="AE44" s="109">
        <v>725332.96100000001</v>
      </c>
      <c r="AF44" s="109">
        <v>36412.945</v>
      </c>
      <c r="AG44" s="109">
        <v>14737.428239999999</v>
      </c>
      <c r="AH44" s="109">
        <v>0</v>
      </c>
      <c r="AI44" s="109">
        <v>3065.59681</v>
      </c>
      <c r="AJ44" s="109">
        <v>671116.99095000024</v>
      </c>
    </row>
    <row r="45" spans="1:36" s="14" customFormat="1" x14ac:dyDescent="0.25">
      <c r="A45" s="127"/>
      <c r="B45" s="14">
        <v>19</v>
      </c>
      <c r="C45" s="25" t="s">
        <v>192</v>
      </c>
      <c r="D45" s="109">
        <v>150255.45785000001</v>
      </c>
      <c r="E45" s="109">
        <v>285350.37359999999</v>
      </c>
      <c r="F45" s="109">
        <v>937957.15998999996</v>
      </c>
      <c r="G45" s="109">
        <v>212502.37345000001</v>
      </c>
      <c r="H45" s="109">
        <v>1586065.3648900001</v>
      </c>
      <c r="I45" s="109">
        <v>96544.401119999995</v>
      </c>
      <c r="J45" s="109">
        <v>87232.815889999998</v>
      </c>
      <c r="K45" s="109">
        <v>13954.303</v>
      </c>
      <c r="L45" s="109">
        <v>93524.851020000002</v>
      </c>
      <c r="M45" s="109">
        <v>25668.520079999998</v>
      </c>
      <c r="N45" s="109">
        <v>107517.94941</v>
      </c>
      <c r="O45" s="109">
        <v>12848.9079</v>
      </c>
      <c r="P45" s="109">
        <v>24318.515299999999</v>
      </c>
      <c r="Q45" s="109">
        <v>24792.651999999998</v>
      </c>
      <c r="R45" s="109">
        <v>486402.91571999993</v>
      </c>
      <c r="S45" s="109">
        <v>8276.2028399999999</v>
      </c>
      <c r="T45" s="109">
        <v>9836.5528599999998</v>
      </c>
      <c r="U45" s="109">
        <v>1768.75017</v>
      </c>
      <c r="V45" s="109">
        <v>2559.4829500000001</v>
      </c>
      <c r="W45" s="109">
        <v>3415.9570100000001</v>
      </c>
      <c r="X45" s="109">
        <v>2472.0712400000002</v>
      </c>
      <c r="Y45" s="109">
        <v>2038.3993399999999</v>
      </c>
      <c r="Z45" s="109">
        <v>809.08551999999997</v>
      </c>
      <c r="AA45" s="109">
        <v>4416.3590700000004</v>
      </c>
      <c r="AB45" s="109">
        <v>3775.9493200000002</v>
      </c>
      <c r="AC45" s="109">
        <v>870.80888000000004</v>
      </c>
      <c r="AD45" s="109">
        <v>40239.619200000001</v>
      </c>
      <c r="AE45" s="109">
        <v>2112707.8998099999</v>
      </c>
      <c r="AF45" s="109">
        <v>121472.25241</v>
      </c>
      <c r="AG45" s="109">
        <v>121752.85405000001</v>
      </c>
      <c r="AH45" s="109">
        <v>0</v>
      </c>
      <c r="AI45" s="109">
        <v>7325.5672900000009</v>
      </c>
      <c r="AJ45" s="109">
        <v>1862157.2260599998</v>
      </c>
    </row>
    <row r="46" spans="1:36" x14ac:dyDescent="0.25">
      <c r="A46" s="124"/>
      <c r="B46" s="84">
        <v>-1999</v>
      </c>
      <c r="C46" s="86" t="s">
        <v>237</v>
      </c>
      <c r="D46" s="119">
        <v>46.717779999999998</v>
      </c>
      <c r="E46" s="119">
        <v>3203.0068700000002</v>
      </c>
      <c r="F46" s="119">
        <v>48592.200299999997</v>
      </c>
      <c r="G46" s="119">
        <v>484.37812000000002</v>
      </c>
      <c r="H46" s="119">
        <v>52326.303070000002</v>
      </c>
      <c r="I46" s="119">
        <v>1065.0668000000001</v>
      </c>
      <c r="J46" s="119">
        <v>90.73321</v>
      </c>
      <c r="K46" s="119">
        <v>7.7649999999999997</v>
      </c>
      <c r="L46" s="119">
        <v>132.72920999999999</v>
      </c>
      <c r="M46" s="119">
        <v>63.069940000000003</v>
      </c>
      <c r="N46" s="119">
        <v>2171.7981199999999</v>
      </c>
      <c r="O46" s="119">
        <v>253.22031999999999</v>
      </c>
      <c r="P46" s="119">
        <v>48.041319999999999</v>
      </c>
      <c r="Q46" s="119">
        <v>253.95697999999999</v>
      </c>
      <c r="R46" s="119">
        <v>4086.3809000000001</v>
      </c>
      <c r="S46" s="119">
        <v>5.7270599999999998</v>
      </c>
      <c r="T46" s="119">
        <v>62.665900000000001</v>
      </c>
      <c r="U46" s="119">
        <v>585.05520999999999</v>
      </c>
      <c r="V46" s="119">
        <v>18.804569999999998</v>
      </c>
      <c r="W46" s="119">
        <v>15.371259999999999</v>
      </c>
      <c r="X46" s="119">
        <v>1.0286299999999999</v>
      </c>
      <c r="Y46" s="119">
        <v>1.0237700000000001</v>
      </c>
      <c r="Z46" s="119">
        <v>12.656599999999999</v>
      </c>
      <c r="AA46" s="119">
        <v>7.9772400000000001</v>
      </c>
      <c r="AB46" s="119">
        <v>140.09702999999999</v>
      </c>
      <c r="AC46" s="119">
        <v>44.84254</v>
      </c>
      <c r="AD46" s="119">
        <v>895.24981000000014</v>
      </c>
      <c r="AE46" s="119">
        <v>57307.933779999999</v>
      </c>
      <c r="AF46" s="119">
        <v>2179.5631199999998</v>
      </c>
      <c r="AG46" s="119">
        <v>214.60371999999998</v>
      </c>
      <c r="AH46" s="119">
        <v>0</v>
      </c>
      <c r="AI46" s="119">
        <v>53.84355</v>
      </c>
      <c r="AJ46" s="119">
        <v>54859.923389999996</v>
      </c>
    </row>
    <row r="47" spans="1:36" x14ac:dyDescent="0.25">
      <c r="A47" s="124"/>
      <c r="B47" s="84">
        <v>-1901</v>
      </c>
      <c r="C47" s="86" t="s">
        <v>193</v>
      </c>
      <c r="D47" s="119">
        <v>-4496.0025500000002</v>
      </c>
      <c r="E47" s="119">
        <v>-30524.400150000001</v>
      </c>
      <c r="F47" s="119">
        <v>-394785.97272999998</v>
      </c>
      <c r="G47" s="119">
        <v>-13176.832609999999</v>
      </c>
      <c r="H47" s="119">
        <v>-442983.20803999994</v>
      </c>
      <c r="I47" s="119">
        <v>-22910.486980000001</v>
      </c>
      <c r="J47" s="119">
        <v>-3234.62664</v>
      </c>
      <c r="K47" s="119">
        <v>-527.22400000000005</v>
      </c>
      <c r="L47" s="119">
        <v>-19562.179329999999</v>
      </c>
      <c r="M47" s="119">
        <v>0</v>
      </c>
      <c r="N47" s="119">
        <v>-3510.65398</v>
      </c>
      <c r="O47" s="119">
        <v>-404.25583</v>
      </c>
      <c r="P47" s="119">
        <v>-2.7177500000000001</v>
      </c>
      <c r="Q47" s="119">
        <v>0</v>
      </c>
      <c r="R47" s="119">
        <v>-50152.144510000006</v>
      </c>
      <c r="S47" s="119">
        <v>0</v>
      </c>
      <c r="T47" s="119">
        <v>-82.402780000000007</v>
      </c>
      <c r="U47" s="119">
        <v>0</v>
      </c>
      <c r="V47" s="119">
        <v>0</v>
      </c>
      <c r="W47" s="119">
        <v>0</v>
      </c>
      <c r="X47" s="119">
        <v>0</v>
      </c>
      <c r="Y47" s="119">
        <v>0</v>
      </c>
      <c r="Z47" s="119">
        <v>0</v>
      </c>
      <c r="AA47" s="119">
        <v>0</v>
      </c>
      <c r="AB47" s="119">
        <v>0</v>
      </c>
      <c r="AC47" s="119">
        <v>0</v>
      </c>
      <c r="AD47" s="119">
        <v>-82.402780000000007</v>
      </c>
      <c r="AE47" s="119">
        <v>-493217.75532999996</v>
      </c>
      <c r="AF47" s="119">
        <v>-4037.8779800000002</v>
      </c>
      <c r="AG47" s="119">
        <v>-19562.179329999999</v>
      </c>
      <c r="AH47" s="119">
        <v>0</v>
      </c>
      <c r="AI47" s="119">
        <v>0</v>
      </c>
      <c r="AJ47" s="119">
        <v>-469617.69801999989</v>
      </c>
    </row>
    <row r="48" spans="1:36" x14ac:dyDescent="0.25">
      <c r="A48" s="124"/>
      <c r="B48" s="84">
        <v>-190205</v>
      </c>
      <c r="C48" s="86" t="s">
        <v>199</v>
      </c>
      <c r="D48" s="119">
        <v>-24833.50361</v>
      </c>
      <c r="E48" s="119">
        <v>-471.90649999999999</v>
      </c>
      <c r="F48" s="119">
        <v>-59.138979999999997</v>
      </c>
      <c r="G48" s="119">
        <v>-92.723950000000002</v>
      </c>
      <c r="H48" s="119">
        <v>-25457.27304</v>
      </c>
      <c r="I48" s="119">
        <v>-97.763689999999997</v>
      </c>
      <c r="J48" s="119">
        <v>-53.820129999999999</v>
      </c>
      <c r="K48" s="119">
        <v>-59.387</v>
      </c>
      <c r="L48" s="119">
        <v>-54.602490000000003</v>
      </c>
      <c r="M48" s="119">
        <v>0</v>
      </c>
      <c r="N48" s="119">
        <v>-58.974260000000001</v>
      </c>
      <c r="O48" s="119">
        <v>-52.26782</v>
      </c>
      <c r="P48" s="119">
        <v>-110.30025999999999</v>
      </c>
      <c r="Q48" s="119">
        <v>-51.485909999999997</v>
      </c>
      <c r="R48" s="119">
        <v>-538.60155999999995</v>
      </c>
      <c r="S48" s="119">
        <v>-54.408119999999997</v>
      </c>
      <c r="T48" s="119">
        <v>-55</v>
      </c>
      <c r="U48" s="119">
        <v>0</v>
      </c>
      <c r="V48" s="119">
        <v>0</v>
      </c>
      <c r="W48" s="119">
        <v>-60</v>
      </c>
      <c r="X48" s="119">
        <v>0</v>
      </c>
      <c r="Y48" s="119">
        <v>-59.421990000000001</v>
      </c>
      <c r="Z48" s="119">
        <v>0</v>
      </c>
      <c r="AA48" s="119">
        <v>-59.925440000000002</v>
      </c>
      <c r="AB48" s="119">
        <v>0</v>
      </c>
      <c r="AC48" s="119">
        <v>0</v>
      </c>
      <c r="AD48" s="119">
        <v>-288.75554999999997</v>
      </c>
      <c r="AE48" s="119">
        <v>-26284.630150000001</v>
      </c>
      <c r="AF48" s="119">
        <v>-118.36126</v>
      </c>
      <c r="AG48" s="119">
        <v>-54.602490000000003</v>
      </c>
      <c r="AH48" s="119">
        <v>0</v>
      </c>
      <c r="AI48" s="119">
        <v>-119.34743</v>
      </c>
      <c r="AJ48" s="119">
        <v>-25992.31897</v>
      </c>
    </row>
    <row r="49" spans="1:36" x14ac:dyDescent="0.25">
      <c r="A49" s="124"/>
      <c r="B49" s="84">
        <v>-190210</v>
      </c>
      <c r="C49" s="86" t="s">
        <v>200</v>
      </c>
      <c r="D49" s="119">
        <v>0</v>
      </c>
      <c r="E49" s="119">
        <v>0</v>
      </c>
      <c r="F49" s="119">
        <v>0</v>
      </c>
      <c r="G49" s="119">
        <v>-218.76767000000001</v>
      </c>
      <c r="H49" s="119">
        <v>-218.76767000000001</v>
      </c>
      <c r="I49" s="119">
        <v>0</v>
      </c>
      <c r="J49" s="119">
        <v>0</v>
      </c>
      <c r="K49" s="119">
        <v>0</v>
      </c>
      <c r="L49" s="119">
        <v>0</v>
      </c>
      <c r="M49" s="119">
        <v>-104.06252000000001</v>
      </c>
      <c r="N49" s="119">
        <v>-3315.5170400000002</v>
      </c>
      <c r="O49" s="119">
        <v>0</v>
      </c>
      <c r="P49" s="119">
        <v>0</v>
      </c>
      <c r="Q49" s="119">
        <v>0</v>
      </c>
      <c r="R49" s="119">
        <v>-3419.5795600000001</v>
      </c>
      <c r="S49" s="119">
        <v>0</v>
      </c>
      <c r="T49" s="119">
        <v>0</v>
      </c>
      <c r="U49" s="119">
        <v>-60.366900000000001</v>
      </c>
      <c r="V49" s="119">
        <v>-64.161199999999994</v>
      </c>
      <c r="W49" s="119">
        <v>0</v>
      </c>
      <c r="X49" s="119">
        <v>-82.591359999999995</v>
      </c>
      <c r="Y49" s="119">
        <v>0</v>
      </c>
      <c r="Z49" s="119">
        <v>-52.984430000000003</v>
      </c>
      <c r="AA49" s="119">
        <v>0</v>
      </c>
      <c r="AB49" s="119">
        <v>-82.327889999999996</v>
      </c>
      <c r="AC49" s="119">
        <v>-73.863659999999996</v>
      </c>
      <c r="AD49" s="119">
        <v>-416.29543999999999</v>
      </c>
      <c r="AE49" s="119">
        <v>-4054.6426700000002</v>
      </c>
      <c r="AF49" s="119">
        <v>-3315.5170400000002</v>
      </c>
      <c r="AG49" s="119">
        <v>-168.22372000000001</v>
      </c>
      <c r="AH49" s="119">
        <v>0</v>
      </c>
      <c r="AI49" s="119">
        <v>-73.863659999999996</v>
      </c>
      <c r="AJ49" s="119">
        <v>-497.03825000000006</v>
      </c>
    </row>
    <row r="50" spans="1:36" x14ac:dyDescent="0.25">
      <c r="A50" s="124"/>
      <c r="B50" s="84">
        <v>-190215</v>
      </c>
      <c r="C50" s="86" t="s">
        <v>201</v>
      </c>
      <c r="D50" s="119">
        <v>0</v>
      </c>
      <c r="E50" s="119">
        <v>0</v>
      </c>
      <c r="F50" s="119">
        <v>0</v>
      </c>
      <c r="G50" s="119">
        <v>0</v>
      </c>
      <c r="H50" s="119">
        <v>0</v>
      </c>
      <c r="I50" s="119">
        <v>0</v>
      </c>
      <c r="J50" s="119">
        <v>0</v>
      </c>
      <c r="K50" s="119">
        <v>0</v>
      </c>
      <c r="L50" s="119">
        <v>0</v>
      </c>
      <c r="M50" s="119">
        <v>0</v>
      </c>
      <c r="N50" s="119">
        <v>0</v>
      </c>
      <c r="O50" s="119">
        <v>0</v>
      </c>
      <c r="P50" s="119">
        <v>0</v>
      </c>
      <c r="Q50" s="119">
        <v>0</v>
      </c>
      <c r="R50" s="119">
        <v>0</v>
      </c>
      <c r="S50" s="119">
        <v>0</v>
      </c>
      <c r="T50" s="119">
        <v>0</v>
      </c>
      <c r="U50" s="119">
        <v>0</v>
      </c>
      <c r="V50" s="119">
        <v>0</v>
      </c>
      <c r="W50" s="119">
        <v>0</v>
      </c>
      <c r="X50" s="119">
        <v>0</v>
      </c>
      <c r="Y50" s="119">
        <v>0</v>
      </c>
      <c r="Z50" s="119">
        <v>0</v>
      </c>
      <c r="AA50" s="119">
        <v>0</v>
      </c>
      <c r="AB50" s="119">
        <v>0</v>
      </c>
      <c r="AC50" s="119">
        <v>0</v>
      </c>
      <c r="AD50" s="119">
        <v>0</v>
      </c>
      <c r="AE50" s="119">
        <v>0</v>
      </c>
      <c r="AF50" s="119">
        <v>0</v>
      </c>
      <c r="AG50" s="119">
        <v>0</v>
      </c>
      <c r="AH50" s="119">
        <v>0</v>
      </c>
      <c r="AI50" s="119">
        <v>0</v>
      </c>
      <c r="AJ50" s="119">
        <v>0</v>
      </c>
    </row>
    <row r="51" spans="1:36" x14ac:dyDescent="0.25">
      <c r="A51" s="124"/>
      <c r="B51" s="84">
        <v>-190220</v>
      </c>
      <c r="C51" s="86" t="s">
        <v>202</v>
      </c>
      <c r="D51" s="119">
        <v>0</v>
      </c>
      <c r="E51" s="119">
        <v>0</v>
      </c>
      <c r="F51" s="119">
        <v>0</v>
      </c>
      <c r="G51" s="119">
        <v>0</v>
      </c>
      <c r="H51" s="119">
        <v>0</v>
      </c>
      <c r="I51" s="119">
        <v>0</v>
      </c>
      <c r="J51" s="119">
        <v>0</v>
      </c>
      <c r="K51" s="119">
        <v>0</v>
      </c>
      <c r="L51" s="119">
        <v>0</v>
      </c>
      <c r="M51" s="119">
        <v>0</v>
      </c>
      <c r="N51" s="119">
        <v>0</v>
      </c>
      <c r="O51" s="119">
        <v>0</v>
      </c>
      <c r="P51" s="119">
        <v>0</v>
      </c>
      <c r="Q51" s="119">
        <v>0</v>
      </c>
      <c r="R51" s="119">
        <v>0</v>
      </c>
      <c r="S51" s="119">
        <v>0</v>
      </c>
      <c r="T51" s="119">
        <v>0</v>
      </c>
      <c r="U51" s="119">
        <v>0</v>
      </c>
      <c r="V51" s="119">
        <v>0</v>
      </c>
      <c r="W51" s="119">
        <v>0</v>
      </c>
      <c r="X51" s="119">
        <v>0</v>
      </c>
      <c r="Y51" s="119">
        <v>0</v>
      </c>
      <c r="Z51" s="119">
        <v>0</v>
      </c>
      <c r="AA51" s="119">
        <v>0</v>
      </c>
      <c r="AB51" s="119">
        <v>0</v>
      </c>
      <c r="AC51" s="119">
        <v>0</v>
      </c>
      <c r="AD51" s="119">
        <v>0</v>
      </c>
      <c r="AE51" s="119">
        <v>0</v>
      </c>
      <c r="AF51" s="119">
        <v>0</v>
      </c>
      <c r="AG51" s="119">
        <v>0</v>
      </c>
      <c r="AH51" s="119">
        <v>0</v>
      </c>
      <c r="AI51" s="119">
        <v>0</v>
      </c>
      <c r="AJ51" s="119">
        <v>0</v>
      </c>
    </row>
    <row r="52" spans="1:36" x14ac:dyDescent="0.25">
      <c r="A52" s="124"/>
      <c r="B52" s="84">
        <v>-190240</v>
      </c>
      <c r="C52" s="86" t="s">
        <v>116</v>
      </c>
      <c r="D52" s="119">
        <v>0</v>
      </c>
      <c r="E52" s="119">
        <v>0</v>
      </c>
      <c r="F52" s="119">
        <v>0</v>
      </c>
      <c r="G52" s="119">
        <v>0</v>
      </c>
      <c r="H52" s="119">
        <v>0</v>
      </c>
      <c r="I52" s="119">
        <v>0</v>
      </c>
      <c r="J52" s="119">
        <v>0</v>
      </c>
      <c r="K52" s="119">
        <v>0</v>
      </c>
      <c r="L52" s="119">
        <v>0</v>
      </c>
      <c r="M52" s="119">
        <v>0</v>
      </c>
      <c r="N52" s="119">
        <v>0</v>
      </c>
      <c r="O52" s="119">
        <v>0</v>
      </c>
      <c r="P52" s="119">
        <v>0</v>
      </c>
      <c r="Q52" s="119">
        <v>0</v>
      </c>
      <c r="R52" s="119">
        <v>0</v>
      </c>
      <c r="S52" s="119">
        <v>0</v>
      </c>
      <c r="T52" s="119">
        <v>0</v>
      </c>
      <c r="U52" s="119">
        <v>0</v>
      </c>
      <c r="V52" s="119">
        <v>0</v>
      </c>
      <c r="W52" s="119">
        <v>0</v>
      </c>
      <c r="X52" s="119">
        <v>0</v>
      </c>
      <c r="Y52" s="119">
        <v>0</v>
      </c>
      <c r="Z52" s="119">
        <v>0</v>
      </c>
      <c r="AA52" s="119">
        <v>0</v>
      </c>
      <c r="AB52" s="119">
        <v>0</v>
      </c>
      <c r="AC52" s="119">
        <v>0</v>
      </c>
      <c r="AD52" s="119">
        <v>0</v>
      </c>
      <c r="AE52" s="119">
        <v>0</v>
      </c>
      <c r="AF52" s="119">
        <v>0</v>
      </c>
      <c r="AG52" s="119">
        <v>0</v>
      </c>
      <c r="AH52" s="119">
        <v>0</v>
      </c>
      <c r="AI52" s="119">
        <v>0</v>
      </c>
      <c r="AJ52" s="119">
        <v>0</v>
      </c>
    </row>
    <row r="53" spans="1:36" x14ac:dyDescent="0.25">
      <c r="A53" s="124"/>
      <c r="B53" s="84">
        <v>-190250</v>
      </c>
      <c r="C53" s="88" t="s">
        <v>147</v>
      </c>
      <c r="D53" s="119">
        <v>0</v>
      </c>
      <c r="E53" s="119">
        <v>0</v>
      </c>
      <c r="F53" s="119">
        <v>0</v>
      </c>
      <c r="G53" s="119">
        <v>0</v>
      </c>
      <c r="H53" s="119">
        <v>0</v>
      </c>
      <c r="I53" s="119">
        <v>0</v>
      </c>
      <c r="J53" s="119">
        <v>0</v>
      </c>
      <c r="K53" s="119">
        <v>0</v>
      </c>
      <c r="L53" s="119">
        <v>0</v>
      </c>
      <c r="M53" s="119">
        <v>0</v>
      </c>
      <c r="N53" s="119">
        <v>0</v>
      </c>
      <c r="O53" s="119">
        <v>0</v>
      </c>
      <c r="P53" s="119">
        <v>0</v>
      </c>
      <c r="Q53" s="119">
        <v>0</v>
      </c>
      <c r="R53" s="119">
        <v>0</v>
      </c>
      <c r="S53" s="119">
        <v>0</v>
      </c>
      <c r="T53" s="119">
        <v>0</v>
      </c>
      <c r="U53" s="119">
        <v>0</v>
      </c>
      <c r="V53" s="119">
        <v>0</v>
      </c>
      <c r="W53" s="119">
        <v>0</v>
      </c>
      <c r="X53" s="119">
        <v>0</v>
      </c>
      <c r="Y53" s="119">
        <v>0</v>
      </c>
      <c r="Z53" s="119">
        <v>0</v>
      </c>
      <c r="AA53" s="119">
        <v>0</v>
      </c>
      <c r="AB53" s="119">
        <v>0</v>
      </c>
      <c r="AC53" s="119">
        <v>0</v>
      </c>
      <c r="AD53" s="119">
        <v>0</v>
      </c>
      <c r="AE53" s="119">
        <v>0</v>
      </c>
      <c r="AF53" s="119">
        <v>0</v>
      </c>
      <c r="AG53" s="119">
        <v>0</v>
      </c>
      <c r="AH53" s="119">
        <v>0</v>
      </c>
      <c r="AI53" s="119">
        <v>0</v>
      </c>
      <c r="AJ53" s="119">
        <v>0</v>
      </c>
    </row>
    <row r="54" spans="1:36" x14ac:dyDescent="0.25">
      <c r="A54" s="124"/>
      <c r="B54" s="84">
        <v>-190280</v>
      </c>
      <c r="C54" s="86" t="s">
        <v>193</v>
      </c>
      <c r="D54" s="119">
        <v>0</v>
      </c>
      <c r="E54" s="119">
        <v>0</v>
      </c>
      <c r="F54" s="119">
        <v>-70092.47193</v>
      </c>
      <c r="G54" s="119">
        <v>0</v>
      </c>
      <c r="H54" s="119">
        <v>-70092.47193</v>
      </c>
      <c r="I54" s="119">
        <v>0</v>
      </c>
      <c r="J54" s="119">
        <v>0</v>
      </c>
      <c r="K54" s="119">
        <v>0</v>
      </c>
      <c r="L54" s="119">
        <v>0</v>
      </c>
      <c r="M54" s="119">
        <v>0</v>
      </c>
      <c r="N54" s="119">
        <v>0</v>
      </c>
      <c r="O54" s="119">
        <v>0</v>
      </c>
      <c r="P54" s="119">
        <v>0</v>
      </c>
      <c r="Q54" s="119">
        <v>0</v>
      </c>
      <c r="R54" s="119">
        <v>0</v>
      </c>
      <c r="S54" s="119">
        <v>0</v>
      </c>
      <c r="T54" s="119">
        <v>0</v>
      </c>
      <c r="U54" s="119">
        <v>0</v>
      </c>
      <c r="V54" s="119">
        <v>0</v>
      </c>
      <c r="W54" s="119">
        <v>0</v>
      </c>
      <c r="X54" s="119">
        <v>0</v>
      </c>
      <c r="Y54" s="119">
        <v>0</v>
      </c>
      <c r="Z54" s="119">
        <v>0</v>
      </c>
      <c r="AA54" s="119">
        <v>0</v>
      </c>
      <c r="AB54" s="119">
        <v>0</v>
      </c>
      <c r="AC54" s="119">
        <v>0</v>
      </c>
      <c r="AD54" s="119">
        <v>0</v>
      </c>
      <c r="AE54" s="119">
        <v>-70092.47193</v>
      </c>
      <c r="AF54" s="119">
        <v>0</v>
      </c>
      <c r="AG54" s="119">
        <v>0</v>
      </c>
      <c r="AH54" s="119">
        <v>0</v>
      </c>
      <c r="AI54" s="119">
        <v>0</v>
      </c>
      <c r="AJ54" s="119">
        <v>-70092.47193</v>
      </c>
    </row>
    <row r="55" spans="1:36" x14ac:dyDescent="0.25">
      <c r="A55" s="124"/>
      <c r="B55" s="84">
        <v>-190286</v>
      </c>
      <c r="C55" s="86" t="s">
        <v>211</v>
      </c>
      <c r="D55" s="119">
        <v>-78003.458339999997</v>
      </c>
      <c r="E55" s="119">
        <v>-87961.773419999998</v>
      </c>
      <c r="F55" s="119">
        <v>-180957.93552</v>
      </c>
      <c r="G55" s="119">
        <v>-79265.143070000006</v>
      </c>
      <c r="H55" s="119">
        <v>-426188.31034999999</v>
      </c>
      <c r="I55" s="119">
        <v>-33706.137990000003</v>
      </c>
      <c r="J55" s="119">
        <v>-55803.659800000001</v>
      </c>
      <c r="K55" s="119">
        <v>-11642.088</v>
      </c>
      <c r="L55" s="119">
        <v>-21603.10398</v>
      </c>
      <c r="M55" s="119">
        <v>-14599.738359999999</v>
      </c>
      <c r="N55" s="119">
        <v>-58650.819150000003</v>
      </c>
      <c r="O55" s="119">
        <v>-9203.3964799999994</v>
      </c>
      <c r="P55" s="119">
        <v>-14238.96976</v>
      </c>
      <c r="Q55" s="119">
        <v>-8333.4324099999994</v>
      </c>
      <c r="R55" s="119">
        <v>-227781.34593000001</v>
      </c>
      <c r="S55" s="119">
        <v>-4981.0515999999998</v>
      </c>
      <c r="T55" s="119">
        <v>-3616.6370700000002</v>
      </c>
      <c r="U55" s="119">
        <v>-776.81035999999995</v>
      </c>
      <c r="V55" s="119">
        <v>-580.29285000000004</v>
      </c>
      <c r="W55" s="119">
        <v>-2799.7657800000002</v>
      </c>
      <c r="X55" s="119">
        <v>-605.60105999999996</v>
      </c>
      <c r="Y55" s="119">
        <v>-1007.2634399999999</v>
      </c>
      <c r="Z55" s="119">
        <v>-383.87365999999997</v>
      </c>
      <c r="AA55" s="119">
        <v>-679.82862</v>
      </c>
      <c r="AB55" s="119">
        <v>-2372.80798</v>
      </c>
      <c r="AC55" s="119">
        <v>-189.65278000000001</v>
      </c>
      <c r="AD55" s="119">
        <v>-17993.585200000001</v>
      </c>
      <c r="AE55" s="119">
        <v>-671963.24147999997</v>
      </c>
      <c r="AF55" s="119">
        <v>-70292.907149999999</v>
      </c>
      <c r="AG55" s="119">
        <v>-36783.135190000001</v>
      </c>
      <c r="AH55" s="119">
        <v>0</v>
      </c>
      <c r="AI55" s="119">
        <v>-1876.7448399999998</v>
      </c>
      <c r="AJ55" s="119">
        <v>-563010.45430000022</v>
      </c>
    </row>
    <row r="56" spans="1:36" x14ac:dyDescent="0.25">
      <c r="A56" s="124"/>
      <c r="B56" s="84">
        <v>-1903</v>
      </c>
      <c r="C56" s="86" t="s">
        <v>212</v>
      </c>
      <c r="D56" s="119">
        <v>0</v>
      </c>
      <c r="E56" s="119">
        <v>0</v>
      </c>
      <c r="F56" s="119">
        <v>0</v>
      </c>
      <c r="G56" s="119">
        <v>0</v>
      </c>
      <c r="H56" s="119">
        <v>0</v>
      </c>
      <c r="I56" s="119">
        <v>0</v>
      </c>
      <c r="J56" s="119">
        <v>0</v>
      </c>
      <c r="K56" s="119">
        <v>0</v>
      </c>
      <c r="L56" s="119">
        <v>0</v>
      </c>
      <c r="M56" s="119">
        <v>0</v>
      </c>
      <c r="N56" s="119">
        <v>0</v>
      </c>
      <c r="O56" s="119">
        <v>0</v>
      </c>
      <c r="P56" s="119">
        <v>0</v>
      </c>
      <c r="Q56" s="119">
        <v>0</v>
      </c>
      <c r="R56" s="119">
        <v>0</v>
      </c>
      <c r="S56" s="119">
        <v>0</v>
      </c>
      <c r="T56" s="119">
        <v>0</v>
      </c>
      <c r="U56" s="119">
        <v>0</v>
      </c>
      <c r="V56" s="119">
        <v>0</v>
      </c>
      <c r="W56" s="119">
        <v>0</v>
      </c>
      <c r="X56" s="119">
        <v>0</v>
      </c>
      <c r="Y56" s="119">
        <v>0</v>
      </c>
      <c r="Z56" s="119">
        <v>0</v>
      </c>
      <c r="AA56" s="119">
        <v>0</v>
      </c>
      <c r="AB56" s="119">
        <v>0</v>
      </c>
      <c r="AC56" s="119">
        <v>0</v>
      </c>
      <c r="AD56" s="119">
        <v>0</v>
      </c>
      <c r="AE56" s="119">
        <v>0</v>
      </c>
      <c r="AF56" s="119">
        <v>0</v>
      </c>
      <c r="AG56" s="119">
        <v>0</v>
      </c>
      <c r="AH56" s="119">
        <v>0</v>
      </c>
      <c r="AI56" s="119">
        <v>0</v>
      </c>
      <c r="AJ56" s="119">
        <v>0</v>
      </c>
    </row>
    <row r="57" spans="1:36" s="14" customFormat="1" x14ac:dyDescent="0.25">
      <c r="A57" s="127"/>
      <c r="B57" s="14" t="s">
        <v>501</v>
      </c>
      <c r="C57" s="25" t="s">
        <v>502</v>
      </c>
      <c r="D57" s="109">
        <v>1053927.9581199999</v>
      </c>
      <c r="E57" s="109">
        <v>1919847.5980500001</v>
      </c>
      <c r="F57" s="109">
        <v>3178228.3957900004</v>
      </c>
      <c r="G57" s="109">
        <v>903392.09238000016</v>
      </c>
      <c r="H57" s="109">
        <v>7055396.0443399996</v>
      </c>
      <c r="I57" s="109">
        <v>461609.63633000001</v>
      </c>
      <c r="J57" s="109">
        <v>628193.22236999997</v>
      </c>
      <c r="K57" s="109">
        <v>101807.95899999999</v>
      </c>
      <c r="L57" s="109">
        <v>225155.23256999999</v>
      </c>
      <c r="M57" s="109">
        <v>99249.86116</v>
      </c>
      <c r="N57" s="109">
        <v>666218.48115999997</v>
      </c>
      <c r="O57" s="109">
        <v>158488.72685999997</v>
      </c>
      <c r="P57" s="109">
        <v>144887.51076</v>
      </c>
      <c r="Q57" s="109">
        <v>122537.6661</v>
      </c>
      <c r="R57" s="109">
        <v>2608148.2963100011</v>
      </c>
      <c r="S57" s="109">
        <v>50038.535680000001</v>
      </c>
      <c r="T57" s="109">
        <v>56229.07276000001</v>
      </c>
      <c r="U57" s="109">
        <v>21792.467769999999</v>
      </c>
      <c r="V57" s="109">
        <v>7111.0452700000033</v>
      </c>
      <c r="W57" s="109">
        <v>15440.958110000001</v>
      </c>
      <c r="X57" s="109">
        <v>11877.342050000003</v>
      </c>
      <c r="Y57" s="109">
        <v>19556.354079999997</v>
      </c>
      <c r="Z57" s="109">
        <v>6360.103079999999</v>
      </c>
      <c r="AA57" s="109">
        <v>17588.306260000001</v>
      </c>
      <c r="AB57" s="109">
        <v>36118.454090000007</v>
      </c>
      <c r="AC57" s="109">
        <v>8865.1691299999984</v>
      </c>
      <c r="AD57" s="109">
        <v>250977.80828000003</v>
      </c>
      <c r="AE57" s="109">
        <v>9914522.1489299983</v>
      </c>
      <c r="AF57" s="109">
        <v>768026.44015999977</v>
      </c>
      <c r="AG57" s="109">
        <v>331516.13900000008</v>
      </c>
      <c r="AH57" s="109">
        <v>0</v>
      </c>
      <c r="AI57" s="109">
        <v>46009.829469999997</v>
      </c>
      <c r="AJ57" s="109">
        <v>8768969.7402999979</v>
      </c>
    </row>
    <row r="58" spans="1:36" x14ac:dyDescent="0.25">
      <c r="A58" s="124"/>
      <c r="C58" s="86"/>
    </row>
    <row r="59" spans="1:36" s="14" customFormat="1" x14ac:dyDescent="0.25">
      <c r="A59" s="127"/>
      <c r="C59" s="128" t="s">
        <v>503</v>
      </c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</row>
    <row r="60" spans="1:36" x14ac:dyDescent="0.25">
      <c r="A60" s="124"/>
      <c r="B60" s="84">
        <v>1499</v>
      </c>
      <c r="C60" s="86" t="s">
        <v>1525</v>
      </c>
      <c r="D60" s="119">
        <v>-173990.33876000001</v>
      </c>
      <c r="E60" s="119">
        <v>-231442.32011</v>
      </c>
      <c r="F60" s="119">
        <v>-909137.00818999996</v>
      </c>
      <c r="G60" s="119">
        <v>-160341.66403000001</v>
      </c>
      <c r="H60" s="119">
        <v>-1474911.33109</v>
      </c>
      <c r="I60" s="119">
        <v>-76923.281319999995</v>
      </c>
      <c r="J60" s="119">
        <v>-93906.521030000004</v>
      </c>
      <c r="K60" s="119">
        <v>-19529.792000000001</v>
      </c>
      <c r="L60" s="119">
        <v>-228434.09307</v>
      </c>
      <c r="M60" s="119">
        <v>-55797.654739999998</v>
      </c>
      <c r="N60" s="119">
        <v>-121210.25393000001</v>
      </c>
      <c r="O60" s="119">
        <v>-34505.19687</v>
      </c>
      <c r="P60" s="119">
        <v>-15998.15091</v>
      </c>
      <c r="Q60" s="119">
        <v>-76316.491680000006</v>
      </c>
      <c r="R60" s="119">
        <v>-722621.43554999994</v>
      </c>
      <c r="S60" s="119">
        <v>-9011.6235199999992</v>
      </c>
      <c r="T60" s="119">
        <v>-4126.2025100000001</v>
      </c>
      <c r="U60" s="119">
        <v>-2367.1718599999999</v>
      </c>
      <c r="V60" s="119">
        <v>-2282.9862699999999</v>
      </c>
      <c r="W60" s="119">
        <v>-2808.9609799999998</v>
      </c>
      <c r="X60" s="119">
        <v>-1685.95787</v>
      </c>
      <c r="Y60" s="119">
        <v>-3748.9838500000001</v>
      </c>
      <c r="Z60" s="119">
        <v>-874.98584000000005</v>
      </c>
      <c r="AA60" s="119">
        <v>-6795.5003500000003</v>
      </c>
      <c r="AB60" s="119">
        <v>-12322.31565</v>
      </c>
      <c r="AC60" s="119">
        <v>-5535.0104499999998</v>
      </c>
      <c r="AD60" s="119">
        <v>-51559.69915</v>
      </c>
      <c r="AE60" s="119">
        <v>-2249092.4657899998</v>
      </c>
      <c r="AF60" s="119">
        <v>-140740.04593000002</v>
      </c>
      <c r="AG60" s="119">
        <v>-286514.73407999997</v>
      </c>
      <c r="AH60" s="119">
        <v>0</v>
      </c>
      <c r="AI60" s="119">
        <v>-16079.494650000001</v>
      </c>
      <c r="AJ60" s="119">
        <v>-1805758.1911299999</v>
      </c>
    </row>
    <row r="61" spans="1:36" x14ac:dyDescent="0.25">
      <c r="A61" s="124"/>
      <c r="B61" s="84">
        <v>1699</v>
      </c>
      <c r="C61" s="86" t="s">
        <v>144</v>
      </c>
      <c r="D61" s="119">
        <v>-16156.19484</v>
      </c>
      <c r="E61" s="119">
        <v>-38503.741869999998</v>
      </c>
      <c r="F61" s="119">
        <v>-50131.327689999998</v>
      </c>
      <c r="G61" s="119">
        <v>-14887.22062</v>
      </c>
      <c r="H61" s="119">
        <v>-119678.48501999999</v>
      </c>
      <c r="I61" s="119">
        <v>-7864.9968399999998</v>
      </c>
      <c r="J61" s="119">
        <v>-2415.88958</v>
      </c>
      <c r="K61" s="119">
        <v>-22.672999999999998</v>
      </c>
      <c r="L61" s="119">
        <v>-12992.2035</v>
      </c>
      <c r="M61" s="119">
        <v>-5111.7314500000002</v>
      </c>
      <c r="N61" s="119">
        <v>-7473.1165000000001</v>
      </c>
      <c r="O61" s="119">
        <v>-573.51336000000003</v>
      </c>
      <c r="P61" s="119">
        <v>-621.85222999999996</v>
      </c>
      <c r="Q61" s="119">
        <v>-6465.4157699999996</v>
      </c>
      <c r="R61" s="119">
        <v>-43541.392229999998</v>
      </c>
      <c r="S61" s="119">
        <v>-301.23480000000001</v>
      </c>
      <c r="T61" s="119">
        <v>-964.12608999999998</v>
      </c>
      <c r="U61" s="119">
        <v>-120.61448</v>
      </c>
      <c r="V61" s="119">
        <v>-120.76158</v>
      </c>
      <c r="W61" s="119">
        <v>-1.2431700000000001</v>
      </c>
      <c r="X61" s="119">
        <v>-327.26683000000003</v>
      </c>
      <c r="Y61" s="119">
        <v>-171.36931000000001</v>
      </c>
      <c r="Z61" s="119">
        <v>-62.935029999999998</v>
      </c>
      <c r="AA61" s="119">
        <v>-97.019630000000006</v>
      </c>
      <c r="AB61" s="119">
        <v>-1425.3324700000001</v>
      </c>
      <c r="AC61" s="119">
        <v>-285.37285000000003</v>
      </c>
      <c r="AD61" s="119">
        <v>-3877.2762400000006</v>
      </c>
      <c r="AE61" s="119">
        <v>-167097.15349</v>
      </c>
      <c r="AF61" s="119">
        <v>-7495.7894999999999</v>
      </c>
      <c r="AG61" s="119">
        <v>-18224.696530000001</v>
      </c>
      <c r="AH61" s="119">
        <v>0</v>
      </c>
      <c r="AI61" s="119">
        <v>-553.76179000000002</v>
      </c>
      <c r="AJ61" s="119">
        <v>-140822.90566999998</v>
      </c>
    </row>
    <row r="62" spans="1:36" x14ac:dyDescent="0.25">
      <c r="A62" s="124"/>
      <c r="B62" s="84">
        <v>1799</v>
      </c>
      <c r="C62" s="86" t="s">
        <v>1574</v>
      </c>
      <c r="D62" s="119">
        <v>-1787.7199900000001</v>
      </c>
      <c r="E62" s="119">
        <v>-5587.4566199999999</v>
      </c>
      <c r="F62" s="119">
        <v>-18302.0252</v>
      </c>
      <c r="G62" s="119">
        <v>-7980.1449599999996</v>
      </c>
      <c r="H62" s="119">
        <v>-33657.346769999996</v>
      </c>
      <c r="I62" s="119">
        <v>-8546.4847300000001</v>
      </c>
      <c r="J62" s="119">
        <v>0</v>
      </c>
      <c r="K62" s="119">
        <v>0</v>
      </c>
      <c r="L62" s="119">
        <v>-317.28086000000002</v>
      </c>
      <c r="M62" s="119">
        <v>-2588.8122800000001</v>
      </c>
      <c r="N62" s="119">
        <v>-5708.5934399999996</v>
      </c>
      <c r="O62" s="119">
        <v>-845.05286000000001</v>
      </c>
      <c r="P62" s="119">
        <v>-832.53998999999999</v>
      </c>
      <c r="Q62" s="119">
        <v>-4220.5410899999997</v>
      </c>
      <c r="R62" s="119">
        <v>-23059.305250000001</v>
      </c>
      <c r="S62" s="119">
        <v>-1027.6860899999999</v>
      </c>
      <c r="T62" s="119">
        <v>-8.03904</v>
      </c>
      <c r="U62" s="119">
        <v>-560.51485000000002</v>
      </c>
      <c r="V62" s="119">
        <v>-22.4757</v>
      </c>
      <c r="W62" s="119">
        <v>0</v>
      </c>
      <c r="X62" s="119">
        <v>-387.84399999999999</v>
      </c>
      <c r="Y62" s="119">
        <v>0</v>
      </c>
      <c r="Z62" s="119">
        <v>0</v>
      </c>
      <c r="AA62" s="119">
        <v>0</v>
      </c>
      <c r="AB62" s="119">
        <v>-251.17760000000001</v>
      </c>
      <c r="AC62" s="119">
        <v>0</v>
      </c>
      <c r="AD62" s="119">
        <v>-2257.7372799999998</v>
      </c>
      <c r="AE62" s="119">
        <v>-58974.389299999995</v>
      </c>
      <c r="AF62" s="119">
        <v>-5708.5934399999996</v>
      </c>
      <c r="AG62" s="119">
        <v>-2928.5688399999999</v>
      </c>
      <c r="AH62" s="119">
        <v>0</v>
      </c>
      <c r="AI62" s="119">
        <v>0</v>
      </c>
      <c r="AJ62" s="119">
        <v>-50337.227020000006</v>
      </c>
    </row>
    <row r="63" spans="1:36" x14ac:dyDescent="0.25">
      <c r="A63" s="124"/>
      <c r="B63" s="84">
        <v>1999</v>
      </c>
      <c r="C63" s="86" t="s">
        <v>237</v>
      </c>
      <c r="D63" s="119">
        <v>-46.717779999999998</v>
      </c>
      <c r="E63" s="119">
        <v>-3203.0068700000002</v>
      </c>
      <c r="F63" s="119">
        <v>-48592.200299999997</v>
      </c>
      <c r="G63" s="119">
        <v>-484.37812000000002</v>
      </c>
      <c r="H63" s="119">
        <v>-52326.303070000002</v>
      </c>
      <c r="I63" s="119">
        <v>-1065.0668000000001</v>
      </c>
      <c r="J63" s="119">
        <v>-90.73321</v>
      </c>
      <c r="K63" s="119">
        <v>-7.7649999999999997</v>
      </c>
      <c r="L63" s="119">
        <v>-132.72920999999999</v>
      </c>
      <c r="M63" s="119">
        <v>-63.069940000000003</v>
      </c>
      <c r="N63" s="119">
        <v>-2171.7981199999999</v>
      </c>
      <c r="O63" s="119">
        <v>-253.22031999999999</v>
      </c>
      <c r="P63" s="119">
        <v>-48.041319999999999</v>
      </c>
      <c r="Q63" s="119">
        <v>-253.95697999999999</v>
      </c>
      <c r="R63" s="119">
        <v>-4086.3809000000001</v>
      </c>
      <c r="S63" s="119">
        <v>-5.7270599999999998</v>
      </c>
      <c r="T63" s="119">
        <v>-62.665900000000001</v>
      </c>
      <c r="U63" s="119">
        <v>-585.05520999999999</v>
      </c>
      <c r="V63" s="119">
        <v>-18.804569999999998</v>
      </c>
      <c r="W63" s="119">
        <v>-15.371259999999999</v>
      </c>
      <c r="X63" s="119">
        <v>-1.0286299999999999</v>
      </c>
      <c r="Y63" s="119">
        <v>-1.0237700000000001</v>
      </c>
      <c r="Z63" s="119">
        <v>-12.656599999999999</v>
      </c>
      <c r="AA63" s="119">
        <v>-7.9772400000000001</v>
      </c>
      <c r="AB63" s="119">
        <v>-140.09702999999999</v>
      </c>
      <c r="AC63" s="119">
        <v>-44.84254</v>
      </c>
      <c r="AD63" s="119">
        <v>-895.24981000000014</v>
      </c>
      <c r="AE63" s="119">
        <v>-57307.933779999999</v>
      </c>
      <c r="AF63" s="119">
        <v>-2179.5631199999998</v>
      </c>
      <c r="AG63" s="119">
        <v>-214.60371999999998</v>
      </c>
      <c r="AH63" s="119">
        <v>0</v>
      </c>
      <c r="AI63" s="119">
        <v>-53.84355</v>
      </c>
      <c r="AJ63" s="119">
        <v>-54859.923389999996</v>
      </c>
    </row>
    <row r="64" spans="1:36" s="14" customFormat="1" x14ac:dyDescent="0.25">
      <c r="A64" s="127"/>
      <c r="B64" s="14" t="s">
        <v>504</v>
      </c>
      <c r="C64" s="128" t="s">
        <v>505</v>
      </c>
      <c r="D64" s="109">
        <v>-191980.97137000004</v>
      </c>
      <c r="E64" s="109">
        <v>-278736.52546999999</v>
      </c>
      <c r="F64" s="109">
        <v>-1026162.56138</v>
      </c>
      <c r="G64" s="109">
        <v>-183693.40773000004</v>
      </c>
      <c r="H64" s="109">
        <v>-1680573.4659499999</v>
      </c>
      <c r="I64" s="109">
        <v>-94399.829689999984</v>
      </c>
      <c r="J64" s="109">
        <v>-96413.143820000012</v>
      </c>
      <c r="K64" s="109">
        <v>-19560.23</v>
      </c>
      <c r="L64" s="109">
        <v>-241876.30664</v>
      </c>
      <c r="M64" s="109">
        <v>-63561.268409999997</v>
      </c>
      <c r="N64" s="109">
        <v>-136563.76199</v>
      </c>
      <c r="O64" s="109">
        <v>-36176.983410000001</v>
      </c>
      <c r="P64" s="109">
        <v>-17500.584450000002</v>
      </c>
      <c r="Q64" s="109">
        <v>-87256.40552</v>
      </c>
      <c r="R64" s="109">
        <v>-793308.5139299999</v>
      </c>
      <c r="S64" s="109">
        <v>-10346.271469999998</v>
      </c>
      <c r="T64" s="109">
        <v>-5161.0335399999994</v>
      </c>
      <c r="U64" s="109">
        <v>-3633.3564000000001</v>
      </c>
      <c r="V64" s="109">
        <v>-2445.0281199999995</v>
      </c>
      <c r="W64" s="109">
        <v>-2825.5754099999999</v>
      </c>
      <c r="X64" s="109">
        <v>-2402.0973299999996</v>
      </c>
      <c r="Y64" s="109">
        <v>-3921.3769299999999</v>
      </c>
      <c r="Z64" s="109">
        <v>-950.57747000000006</v>
      </c>
      <c r="AA64" s="109">
        <v>-6900.4972200000002</v>
      </c>
      <c r="AB64" s="109">
        <v>-14138.922750000002</v>
      </c>
      <c r="AC64" s="109">
        <v>-5865.2258399999992</v>
      </c>
      <c r="AD64" s="109">
        <v>-58589.962480000002</v>
      </c>
      <c r="AE64" s="109">
        <v>-2532471.9423599998</v>
      </c>
      <c r="AF64" s="109">
        <v>-156123.99199000004</v>
      </c>
      <c r="AG64" s="109">
        <v>-307882.60317000002</v>
      </c>
      <c r="AH64" s="109">
        <v>0</v>
      </c>
      <c r="AI64" s="109">
        <v>-16687.099990000002</v>
      </c>
      <c r="AJ64" s="109">
        <v>-2051778.2472099999</v>
      </c>
    </row>
    <row r="65" spans="1:36" s="14" customFormat="1" x14ac:dyDescent="0.25">
      <c r="A65" s="127"/>
      <c r="C65" s="25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</row>
    <row r="66" spans="1:36" s="14" customFormat="1" x14ac:dyDescent="0.25">
      <c r="A66" s="127"/>
      <c r="B66" s="14" t="s">
        <v>506</v>
      </c>
      <c r="C66" s="25" t="s">
        <v>507</v>
      </c>
      <c r="D66" s="109">
        <v>861946.98674999981</v>
      </c>
      <c r="E66" s="109">
        <v>1641111.0725800002</v>
      </c>
      <c r="F66" s="109">
        <v>2152065.8344100006</v>
      </c>
      <c r="G66" s="109">
        <v>719698.68465000018</v>
      </c>
      <c r="H66" s="109">
        <v>5374822.5783899995</v>
      </c>
      <c r="I66" s="109">
        <v>367209.80664000002</v>
      </c>
      <c r="J66" s="109">
        <v>531780.07854999998</v>
      </c>
      <c r="K66" s="109">
        <v>82247.728999999992</v>
      </c>
      <c r="L66" s="109">
        <v>-16721.074070000002</v>
      </c>
      <c r="M66" s="109">
        <v>35688.592750000003</v>
      </c>
      <c r="N66" s="109">
        <v>529654.71916999994</v>
      </c>
      <c r="O66" s="109">
        <v>122311.74344999997</v>
      </c>
      <c r="P66" s="109">
        <v>127386.92631000001</v>
      </c>
      <c r="Q66" s="109">
        <v>35281.260580000002</v>
      </c>
      <c r="R66" s="109">
        <v>1814839.7823800012</v>
      </c>
      <c r="S66" s="109">
        <v>39692.264210000001</v>
      </c>
      <c r="T66" s="109">
        <v>51068.039220000013</v>
      </c>
      <c r="U66" s="109">
        <v>18159.111369999999</v>
      </c>
      <c r="V66" s="109">
        <v>4666.0171500000033</v>
      </c>
      <c r="W66" s="109">
        <v>12615.382700000002</v>
      </c>
      <c r="X66" s="109">
        <v>9475.2447200000024</v>
      </c>
      <c r="Y66" s="109">
        <v>15634.977149999997</v>
      </c>
      <c r="Z66" s="109">
        <v>5409.5256099999988</v>
      </c>
      <c r="AA66" s="109">
        <v>10687.80904</v>
      </c>
      <c r="AB66" s="109">
        <v>21979.531340000005</v>
      </c>
      <c r="AC66" s="109">
        <v>2999.9432899999993</v>
      </c>
      <c r="AD66" s="109">
        <v>192387.84580000001</v>
      </c>
      <c r="AE66" s="109">
        <v>7382050.2065699985</v>
      </c>
      <c r="AF66" s="109">
        <v>611902.44816999976</v>
      </c>
      <c r="AG66" s="109">
        <v>23633.535830000066</v>
      </c>
      <c r="AH66" s="109">
        <v>0</v>
      </c>
      <c r="AI66" s="109">
        <v>29322.729479999995</v>
      </c>
      <c r="AJ66" s="109">
        <v>6717191.4930899981</v>
      </c>
    </row>
    <row r="67" spans="1:36" s="14" customFormat="1" x14ac:dyDescent="0.25">
      <c r="A67" s="127"/>
      <c r="C67" s="25" t="s">
        <v>508</v>
      </c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</row>
    <row r="68" spans="1:36" s="14" customFormat="1" x14ac:dyDescent="0.25">
      <c r="A68" s="127"/>
      <c r="C68" s="25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</row>
    <row r="69" spans="1:36" s="14" customFormat="1" x14ac:dyDescent="0.25">
      <c r="A69" s="127"/>
      <c r="B69" s="185">
        <v>210110</v>
      </c>
      <c r="C69" s="128" t="s">
        <v>245</v>
      </c>
      <c r="D69" s="109">
        <v>809223.33666999999</v>
      </c>
      <c r="E69" s="109">
        <v>948847.33065999998</v>
      </c>
      <c r="F69" s="109">
        <v>2634491.7256900002</v>
      </c>
      <c r="G69" s="109">
        <v>1376561.6266300001</v>
      </c>
      <c r="H69" s="109">
        <v>5769124.0196500001</v>
      </c>
      <c r="I69" s="109">
        <v>176821.45473999999</v>
      </c>
      <c r="J69" s="109">
        <v>723716.67860999994</v>
      </c>
      <c r="K69" s="109">
        <v>433414.26</v>
      </c>
      <c r="L69" s="109">
        <v>0</v>
      </c>
      <c r="M69" s="109">
        <v>37484.162790000002</v>
      </c>
      <c r="N69" s="109">
        <v>153094.49682</v>
      </c>
      <c r="O69" s="109">
        <v>68701.282089999993</v>
      </c>
      <c r="P69" s="109">
        <v>143716.10479000001</v>
      </c>
      <c r="Q69" s="109">
        <v>36.232300000000002</v>
      </c>
      <c r="R69" s="109">
        <v>1736984.6721399999</v>
      </c>
      <c r="S69" s="109">
        <v>0</v>
      </c>
      <c r="T69" s="109">
        <v>14157.47157</v>
      </c>
      <c r="U69" s="109">
        <v>6735.2422800000004</v>
      </c>
      <c r="V69" s="109">
        <v>2585.24494</v>
      </c>
      <c r="W69" s="109">
        <v>145.43889999999999</v>
      </c>
      <c r="X69" s="109">
        <v>36.57367</v>
      </c>
      <c r="Y69" s="109">
        <v>0</v>
      </c>
      <c r="Z69" s="109">
        <v>2788.5576999999998</v>
      </c>
      <c r="AA69" s="109">
        <v>0</v>
      </c>
      <c r="AB69" s="109">
        <v>0</v>
      </c>
      <c r="AC69" s="109">
        <v>0</v>
      </c>
      <c r="AD69" s="109">
        <v>26448.529060000004</v>
      </c>
      <c r="AE69" s="109">
        <v>7532557.2208499992</v>
      </c>
      <c r="AF69" s="109">
        <v>586508.75682000001</v>
      </c>
      <c r="AG69" s="109">
        <v>40069.407729999999</v>
      </c>
      <c r="AH69" s="109">
        <v>0</v>
      </c>
      <c r="AI69" s="109">
        <v>0</v>
      </c>
      <c r="AJ69" s="109">
        <v>6905979.0563000003</v>
      </c>
    </row>
    <row r="70" spans="1:36" s="14" customFormat="1" x14ac:dyDescent="0.25">
      <c r="A70" s="127"/>
      <c r="B70" s="14">
        <v>11</v>
      </c>
      <c r="C70" s="25" t="s">
        <v>12</v>
      </c>
      <c r="D70" s="109">
        <v>856245.77604999999</v>
      </c>
      <c r="E70" s="109">
        <v>1342918.76046</v>
      </c>
      <c r="F70" s="109">
        <v>2232248.3098499998</v>
      </c>
      <c r="G70" s="109">
        <v>921284.75327999995</v>
      </c>
      <c r="H70" s="109">
        <v>5352697.5996399997</v>
      </c>
      <c r="I70" s="109">
        <v>392897.51882</v>
      </c>
      <c r="J70" s="109">
        <v>891779.22559000005</v>
      </c>
      <c r="K70" s="109">
        <v>223103.595</v>
      </c>
      <c r="L70" s="109">
        <v>92161.317079999993</v>
      </c>
      <c r="M70" s="109">
        <v>152394.86332</v>
      </c>
      <c r="N70" s="109">
        <v>781644.90454999998</v>
      </c>
      <c r="O70" s="109">
        <v>161036.86468999999</v>
      </c>
      <c r="P70" s="109">
        <v>161940.02679999999</v>
      </c>
      <c r="Q70" s="109">
        <v>77136.561409999995</v>
      </c>
      <c r="R70" s="109">
        <v>2934094.8772600004</v>
      </c>
      <c r="S70" s="109">
        <v>50547.788050000003</v>
      </c>
      <c r="T70" s="109">
        <v>37636.887569999999</v>
      </c>
      <c r="U70" s="109">
        <v>10810.36874</v>
      </c>
      <c r="V70" s="109">
        <v>1714.96073</v>
      </c>
      <c r="W70" s="109">
        <v>52520.936110000002</v>
      </c>
      <c r="X70" s="109">
        <v>2320.3330999999998</v>
      </c>
      <c r="Y70" s="109">
        <v>7546.8420299999998</v>
      </c>
      <c r="Z70" s="109">
        <v>9002.7401800000007</v>
      </c>
      <c r="AA70" s="109">
        <v>5984.9600399999999</v>
      </c>
      <c r="AB70" s="109">
        <v>27546.456190000001</v>
      </c>
      <c r="AC70" s="109">
        <v>4911.8365599999997</v>
      </c>
      <c r="AD70" s="109">
        <v>210544.10929999998</v>
      </c>
      <c r="AE70" s="109">
        <v>8497336.5862000007</v>
      </c>
      <c r="AF70" s="109">
        <v>1004748.4995499999</v>
      </c>
      <c r="AG70" s="109">
        <v>246271.14113</v>
      </c>
      <c r="AH70" s="109">
        <v>0</v>
      </c>
      <c r="AI70" s="109">
        <v>18443.638630000001</v>
      </c>
      <c r="AJ70" s="109">
        <v>7227873.3068899997</v>
      </c>
    </row>
    <row r="71" spans="1:36" x14ac:dyDescent="0.25">
      <c r="A71" s="124"/>
      <c r="B71" s="84">
        <v>-1103</v>
      </c>
      <c r="C71" s="86" t="s">
        <v>20</v>
      </c>
      <c r="D71" s="119">
        <v>-137092.55084000001</v>
      </c>
      <c r="E71" s="119">
        <v>-73849.965649999998</v>
      </c>
      <c r="F71" s="119">
        <v>-239136.83584000001</v>
      </c>
      <c r="G71" s="119">
        <v>-383852.05846999999</v>
      </c>
      <c r="H71" s="119">
        <v>-833931.41079999995</v>
      </c>
      <c r="I71" s="119">
        <v>-131602.23675000001</v>
      </c>
      <c r="J71" s="119">
        <v>-406022.95198000001</v>
      </c>
      <c r="K71" s="119">
        <v>-127200.476</v>
      </c>
      <c r="L71" s="119">
        <v>-62754.585749999998</v>
      </c>
      <c r="M71" s="119">
        <v>-101725.61057999999</v>
      </c>
      <c r="N71" s="119">
        <v>-296029.36173</v>
      </c>
      <c r="O71" s="119">
        <v>-37522.033300000003</v>
      </c>
      <c r="P71" s="119">
        <v>-63880.306779999999</v>
      </c>
      <c r="Q71" s="119">
        <v>-32320.17915</v>
      </c>
      <c r="R71" s="119">
        <v>-1259057.74202</v>
      </c>
      <c r="S71" s="119">
        <v>-24825.754720000001</v>
      </c>
      <c r="T71" s="119">
        <v>-16788.243340000001</v>
      </c>
      <c r="U71" s="119">
        <v>-1785.92803</v>
      </c>
      <c r="V71" s="119">
        <v>-112.22995</v>
      </c>
      <c r="W71" s="119">
        <v>-40869.499490000002</v>
      </c>
      <c r="X71" s="119">
        <v>-1196.49378</v>
      </c>
      <c r="Y71" s="119">
        <v>-2707.9214499999998</v>
      </c>
      <c r="Z71" s="119">
        <v>-5675.0208499999999</v>
      </c>
      <c r="AA71" s="119">
        <v>-3314.59114</v>
      </c>
      <c r="AB71" s="119">
        <v>-12069.23518</v>
      </c>
      <c r="AC71" s="119">
        <v>-3649.53739</v>
      </c>
      <c r="AD71" s="119">
        <v>-112994.45532000001</v>
      </c>
      <c r="AE71" s="119">
        <v>-2205983.6081400001</v>
      </c>
      <c r="AF71" s="119">
        <v>-423229.83773000003</v>
      </c>
      <c r="AG71" s="119">
        <v>-164592.42627999999</v>
      </c>
      <c r="AH71" s="119">
        <v>0</v>
      </c>
      <c r="AI71" s="119">
        <v>-9672.0499799999998</v>
      </c>
      <c r="AJ71" s="119">
        <v>-1608489.2941500002</v>
      </c>
    </row>
    <row r="72" spans="1:36" s="14" customFormat="1" x14ac:dyDescent="0.25">
      <c r="A72" s="127"/>
      <c r="B72" s="14" t="s">
        <v>510</v>
      </c>
      <c r="C72" s="25" t="s">
        <v>509</v>
      </c>
      <c r="D72" s="109">
        <v>719153.22520999995</v>
      </c>
      <c r="E72" s="109">
        <v>1269068.7948100001</v>
      </c>
      <c r="F72" s="109">
        <v>1993111.4740099998</v>
      </c>
      <c r="G72" s="109">
        <v>537432.69481000002</v>
      </c>
      <c r="H72" s="109">
        <v>4518766.18884</v>
      </c>
      <c r="I72" s="109">
        <v>261295.28206999999</v>
      </c>
      <c r="J72" s="109">
        <v>485756.27361000003</v>
      </c>
      <c r="K72" s="109">
        <v>95903.119000000006</v>
      </c>
      <c r="L72" s="109">
        <v>29406.731329999995</v>
      </c>
      <c r="M72" s="109">
        <v>50669.252740000011</v>
      </c>
      <c r="N72" s="109">
        <v>485615.54281999997</v>
      </c>
      <c r="O72" s="109">
        <v>123514.83138999998</v>
      </c>
      <c r="P72" s="109">
        <v>98059.720019999993</v>
      </c>
      <c r="Q72" s="109">
        <v>44816.382259999998</v>
      </c>
      <c r="R72" s="109">
        <v>1675037.1352400004</v>
      </c>
      <c r="S72" s="109">
        <v>25722.033330000002</v>
      </c>
      <c r="T72" s="109">
        <v>20848.644229999998</v>
      </c>
      <c r="U72" s="109">
        <v>9024.4407099999989</v>
      </c>
      <c r="V72" s="109">
        <v>1602.7307800000001</v>
      </c>
      <c r="W72" s="109">
        <v>11651.43662</v>
      </c>
      <c r="X72" s="109">
        <v>1123.8393199999998</v>
      </c>
      <c r="Y72" s="109">
        <v>4838.92058</v>
      </c>
      <c r="Z72" s="109">
        <v>3327.7193300000008</v>
      </c>
      <c r="AA72" s="109">
        <v>2670.3688999999999</v>
      </c>
      <c r="AB72" s="109">
        <v>15477.221010000001</v>
      </c>
      <c r="AC72" s="109">
        <v>1262.2991699999998</v>
      </c>
      <c r="AD72" s="109">
        <v>97549.653979999974</v>
      </c>
      <c r="AE72" s="109">
        <v>6291352.9780600006</v>
      </c>
      <c r="AF72" s="109">
        <v>581518.66181999992</v>
      </c>
      <c r="AG72" s="109">
        <v>81678.714850000018</v>
      </c>
      <c r="AH72" s="109">
        <v>0</v>
      </c>
      <c r="AI72" s="109">
        <v>8771.5886500000015</v>
      </c>
      <c r="AJ72" s="109">
        <v>5619384.0127399992</v>
      </c>
    </row>
    <row r="73" spans="1:36" s="14" customFormat="1" x14ac:dyDescent="0.25">
      <c r="A73" s="127"/>
      <c r="C73" s="25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</row>
    <row r="74" spans="1:36" s="14" customFormat="1" x14ac:dyDescent="0.25">
      <c r="A74" s="127"/>
      <c r="B74" s="14" t="s">
        <v>511</v>
      </c>
      <c r="C74" s="25" t="s">
        <v>512</v>
      </c>
      <c r="D74" s="109">
        <v>142793.76153999986</v>
      </c>
      <c r="E74" s="102">
        <v>372042.27777000004</v>
      </c>
      <c r="F74" s="109">
        <v>158954.36040000082</v>
      </c>
      <c r="G74" s="109">
        <v>182265.98984000017</v>
      </c>
      <c r="H74" s="109">
        <v>856056.3895499995</v>
      </c>
      <c r="I74" s="109">
        <v>105914.52457000004</v>
      </c>
      <c r="J74" s="109">
        <v>46023.804939999944</v>
      </c>
      <c r="K74" s="109">
        <v>-13655.390000000014</v>
      </c>
      <c r="L74" s="109">
        <v>-46127.805399999997</v>
      </c>
      <c r="M74" s="109">
        <v>-14980.659990000007</v>
      </c>
      <c r="N74" s="109">
        <v>44039.176349999965</v>
      </c>
      <c r="O74" s="109">
        <v>-1203.0879400000122</v>
      </c>
      <c r="P74" s="109">
        <v>29327.206290000016</v>
      </c>
      <c r="Q74" s="109">
        <v>-9535.1216799999966</v>
      </c>
      <c r="R74" s="109">
        <v>139802.64714000071</v>
      </c>
      <c r="S74" s="109">
        <v>13970.230879999999</v>
      </c>
      <c r="T74" s="109">
        <v>30219.394990000015</v>
      </c>
      <c r="U74" s="109">
        <v>9134.6706599999998</v>
      </c>
      <c r="V74" s="109">
        <v>3063.2863700000034</v>
      </c>
      <c r="W74" s="109">
        <v>963.94608000000153</v>
      </c>
      <c r="X74" s="109">
        <v>8351.4054000000033</v>
      </c>
      <c r="Y74" s="109">
        <v>10796.056569999997</v>
      </c>
      <c r="Z74" s="109">
        <v>2081.806279999998</v>
      </c>
      <c r="AA74" s="109">
        <v>8017.4401400000006</v>
      </c>
      <c r="AB74" s="109">
        <v>6502.3103300000039</v>
      </c>
      <c r="AC74" s="109">
        <v>1737.6441199999995</v>
      </c>
      <c r="AD74" s="109">
        <v>94838.191820000036</v>
      </c>
      <c r="AE74" s="109">
        <v>1090697.2285099979</v>
      </c>
      <c r="AF74" s="109">
        <v>30383.786349999835</v>
      </c>
      <c r="AG74" s="109">
        <v>-58045.179019999952</v>
      </c>
      <c r="AH74" s="109">
        <v>0</v>
      </c>
      <c r="AI74" s="109">
        <v>20551.140829999993</v>
      </c>
      <c r="AJ74" s="109">
        <v>1097807.4803499989</v>
      </c>
    </row>
    <row r="75" spans="1:36" s="14" customFormat="1" x14ac:dyDescent="0.25">
      <c r="A75" s="127"/>
      <c r="C75" s="25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</row>
    <row r="76" spans="1:36" s="14" customFormat="1" x14ac:dyDescent="0.25">
      <c r="A76" s="127"/>
      <c r="C76" s="25" t="s">
        <v>513</v>
      </c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</row>
    <row r="77" spans="1:36" s="14" customFormat="1" x14ac:dyDescent="0.25">
      <c r="A77" s="127"/>
      <c r="C77" s="25" t="s">
        <v>514</v>
      </c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</row>
    <row r="78" spans="1:36" s="14" customFormat="1" x14ac:dyDescent="0.25">
      <c r="A78" s="127"/>
      <c r="C78" s="25" t="s">
        <v>515</v>
      </c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</row>
    <row r="79" spans="1:36" s="14" customFormat="1" x14ac:dyDescent="0.25">
      <c r="A79" s="127"/>
      <c r="C79" s="128" t="s">
        <v>516</v>
      </c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</row>
    <row r="80" spans="1:36" x14ac:dyDescent="0.25">
      <c r="A80" s="124"/>
      <c r="B80" s="84">
        <v>2101</v>
      </c>
      <c r="C80" s="86" t="s">
        <v>243</v>
      </c>
      <c r="D80" s="119">
        <v>2736927.3648399999</v>
      </c>
      <c r="E80" s="119">
        <v>2776722.2719899998</v>
      </c>
      <c r="F80" s="119">
        <v>7022893.4097999996</v>
      </c>
      <c r="G80" s="119">
        <v>2719046.6576100001</v>
      </c>
      <c r="H80" s="119">
        <v>15255589.704239998</v>
      </c>
      <c r="I80" s="119">
        <v>949365.12381000002</v>
      </c>
      <c r="J80" s="119">
        <v>2068020.33785</v>
      </c>
      <c r="K80" s="119">
        <v>459663.37599999999</v>
      </c>
      <c r="L80" s="119">
        <v>13487.425509999999</v>
      </c>
      <c r="M80" s="119">
        <v>327243.80101</v>
      </c>
      <c r="N80" s="119">
        <v>2124365.4424899998</v>
      </c>
      <c r="O80" s="119">
        <v>283325.31478000002</v>
      </c>
      <c r="P80" s="119">
        <v>437280.47668999998</v>
      </c>
      <c r="Q80" s="119">
        <v>74555.574829999998</v>
      </c>
      <c r="R80" s="119">
        <v>6737306.8729699999</v>
      </c>
      <c r="S80" s="119">
        <v>159688.57154</v>
      </c>
      <c r="T80" s="119">
        <v>67197.77046</v>
      </c>
      <c r="U80" s="119">
        <v>32686.882900000001</v>
      </c>
      <c r="V80" s="119">
        <v>8036.4372100000001</v>
      </c>
      <c r="W80" s="119">
        <v>114456.43232000001</v>
      </c>
      <c r="X80" s="119">
        <v>2679.1599200000001</v>
      </c>
      <c r="Y80" s="119">
        <v>6571.1251300000004</v>
      </c>
      <c r="Z80" s="119">
        <v>10393.15876</v>
      </c>
      <c r="AA80" s="119">
        <v>5640.5053900000003</v>
      </c>
      <c r="AB80" s="119">
        <v>61996.696779999998</v>
      </c>
      <c r="AC80" s="119">
        <v>4279.2996599999997</v>
      </c>
      <c r="AD80" s="119">
        <v>473626.04007000005</v>
      </c>
      <c r="AE80" s="119">
        <v>22466522.617279999</v>
      </c>
      <c r="AF80" s="119">
        <v>2584028.81849</v>
      </c>
      <c r="AG80" s="119">
        <v>348767.66372999997</v>
      </c>
      <c r="AH80" s="119">
        <v>0</v>
      </c>
      <c r="AI80" s="119">
        <v>16490.930179999999</v>
      </c>
      <c r="AJ80" s="119">
        <v>19517235.204879999</v>
      </c>
    </row>
    <row r="81" spans="1:36" x14ac:dyDescent="0.25">
      <c r="A81" s="124"/>
      <c r="B81" s="84">
        <v>-210110</v>
      </c>
      <c r="C81" s="86" t="s">
        <v>1580</v>
      </c>
      <c r="D81" s="119">
        <v>-809223.33666999999</v>
      </c>
      <c r="E81" s="119">
        <v>-948847.33065999998</v>
      </c>
      <c r="F81" s="119">
        <v>-2634491.7256900002</v>
      </c>
      <c r="G81" s="119">
        <v>-1376561.6266300001</v>
      </c>
      <c r="H81" s="119">
        <v>-5769124.0196500001</v>
      </c>
      <c r="I81" s="119">
        <v>-176821.45473999999</v>
      </c>
      <c r="J81" s="119">
        <v>-723716.67860999994</v>
      </c>
      <c r="K81" s="119">
        <v>-433414.26</v>
      </c>
      <c r="L81" s="119">
        <v>0</v>
      </c>
      <c r="M81" s="119">
        <v>-37484.162790000002</v>
      </c>
      <c r="N81" s="119">
        <v>-153094.49682</v>
      </c>
      <c r="O81" s="119">
        <v>-68701.282089999993</v>
      </c>
      <c r="P81" s="119">
        <v>-143716.10479000001</v>
      </c>
      <c r="Q81" s="119">
        <v>-36.232300000000002</v>
      </c>
      <c r="R81" s="119">
        <v>-1736984.6721399999</v>
      </c>
      <c r="S81" s="119">
        <v>0</v>
      </c>
      <c r="T81" s="119">
        <v>-14157.47157</v>
      </c>
      <c r="U81" s="119">
        <v>-6735.2422800000004</v>
      </c>
      <c r="V81" s="119">
        <v>-2585.24494</v>
      </c>
      <c r="W81" s="119">
        <v>-145.43889999999999</v>
      </c>
      <c r="X81" s="119">
        <v>-36.57367</v>
      </c>
      <c r="Y81" s="119">
        <v>0</v>
      </c>
      <c r="Z81" s="119">
        <v>-2788.5576999999998</v>
      </c>
      <c r="AA81" s="119">
        <v>0</v>
      </c>
      <c r="AB81" s="119">
        <v>0</v>
      </c>
      <c r="AC81" s="119">
        <v>0</v>
      </c>
      <c r="AD81" s="119">
        <v>-26448.529060000004</v>
      </c>
      <c r="AE81" s="119">
        <v>-7532557.2208499992</v>
      </c>
      <c r="AF81" s="119">
        <v>-586508.75682000001</v>
      </c>
      <c r="AG81" s="119">
        <v>-40069.407729999999</v>
      </c>
      <c r="AH81" s="119">
        <v>0</v>
      </c>
      <c r="AI81" s="119">
        <v>0</v>
      </c>
      <c r="AJ81" s="119">
        <v>-6905979.0563000003</v>
      </c>
    </row>
    <row r="82" spans="1:36" x14ac:dyDescent="0.25">
      <c r="A82" s="124"/>
      <c r="B82" s="84">
        <v>-210130</v>
      </c>
      <c r="C82" s="86" t="s">
        <v>248</v>
      </c>
      <c r="D82" s="119">
        <v>-7389.8334400000003</v>
      </c>
      <c r="E82" s="119">
        <v>-11637.16992</v>
      </c>
      <c r="F82" s="119">
        <v>-24547.407770000002</v>
      </c>
      <c r="G82" s="119">
        <v>-8838.5256700000009</v>
      </c>
      <c r="H82" s="119">
        <v>-52412.93680000001</v>
      </c>
      <c r="I82" s="119">
        <v>-2394.7184200000002</v>
      </c>
      <c r="J82" s="119">
        <v>-7072.3044</v>
      </c>
      <c r="K82" s="119">
        <v>-2067.6640000000002</v>
      </c>
      <c r="L82" s="119">
        <v>0</v>
      </c>
      <c r="M82" s="119">
        <v>-380.30772999999999</v>
      </c>
      <c r="N82" s="119">
        <v>-5357.8771900000002</v>
      </c>
      <c r="O82" s="119">
        <v>-476.77773999999999</v>
      </c>
      <c r="P82" s="119">
        <v>-1316.3015399999999</v>
      </c>
      <c r="Q82" s="119">
        <v>-7.68241</v>
      </c>
      <c r="R82" s="119">
        <v>-19073.633430000005</v>
      </c>
      <c r="S82" s="119">
        <v>-74.522369999999995</v>
      </c>
      <c r="T82" s="119">
        <v>-230.53027</v>
      </c>
      <c r="U82" s="119">
        <v>-56.602240000000002</v>
      </c>
      <c r="V82" s="119">
        <v>-170.80544</v>
      </c>
      <c r="W82" s="119">
        <v>-5.6459599999999996</v>
      </c>
      <c r="X82" s="119">
        <v>-61.589320000000001</v>
      </c>
      <c r="Y82" s="119">
        <v>0</v>
      </c>
      <c r="Z82" s="119">
        <v>-14.335979999999999</v>
      </c>
      <c r="AA82" s="119">
        <v>0</v>
      </c>
      <c r="AB82" s="119">
        <v>-0.47720000000000001</v>
      </c>
      <c r="AC82" s="119">
        <v>0</v>
      </c>
      <c r="AD82" s="119">
        <v>-614.50878</v>
      </c>
      <c r="AE82" s="119">
        <v>-72101.079010000016</v>
      </c>
      <c r="AF82" s="119">
        <v>-7425.5411899999999</v>
      </c>
      <c r="AG82" s="119">
        <v>-551.11316999999997</v>
      </c>
      <c r="AH82" s="119">
        <v>0</v>
      </c>
      <c r="AI82" s="119">
        <v>0</v>
      </c>
      <c r="AJ82" s="119">
        <v>-64124.424650000015</v>
      </c>
    </row>
    <row r="83" spans="1:36" x14ac:dyDescent="0.25">
      <c r="A83" s="124"/>
      <c r="B83" s="84">
        <v>-210150</v>
      </c>
      <c r="C83" s="86" t="s">
        <v>252</v>
      </c>
      <c r="D83" s="119">
        <v>-36961.693189999998</v>
      </c>
      <c r="E83" s="119">
        <v>-15001.088299999999</v>
      </c>
      <c r="F83" s="119">
        <v>-58680.90238</v>
      </c>
      <c r="G83" s="119">
        <v>-31171.768940000002</v>
      </c>
      <c r="H83" s="119">
        <v>-141815.45280999999</v>
      </c>
      <c r="I83" s="119">
        <v>-6319.8778000000002</v>
      </c>
      <c r="J83" s="119">
        <v>-33645.726569999999</v>
      </c>
      <c r="K83" s="119">
        <v>-2978.1529999999998</v>
      </c>
      <c r="L83" s="119">
        <v>0</v>
      </c>
      <c r="M83" s="119">
        <v>-841.95196999999996</v>
      </c>
      <c r="N83" s="119">
        <v>-22244.448369999998</v>
      </c>
      <c r="O83" s="119">
        <v>-1133.25209</v>
      </c>
      <c r="P83" s="119">
        <v>-3154.28172</v>
      </c>
      <c r="Q83" s="119">
        <v>-76.371809999999996</v>
      </c>
      <c r="R83" s="119">
        <v>-70394.06332999999</v>
      </c>
      <c r="S83" s="119">
        <v>-777.87662999999998</v>
      </c>
      <c r="T83" s="119">
        <v>-444.87992000000003</v>
      </c>
      <c r="U83" s="119">
        <v>-304.15318000000002</v>
      </c>
      <c r="V83" s="119">
        <v>-29.596579999999999</v>
      </c>
      <c r="W83" s="119">
        <v>-47.270119999999999</v>
      </c>
      <c r="X83" s="119">
        <v>0</v>
      </c>
      <c r="Y83" s="119">
        <v>-8.7613400000000006</v>
      </c>
      <c r="Z83" s="119">
        <v>-19.448820000000001</v>
      </c>
      <c r="AA83" s="119">
        <v>0</v>
      </c>
      <c r="AB83" s="119">
        <v>-44.737520000000004</v>
      </c>
      <c r="AC83" s="119">
        <v>-0.62</v>
      </c>
      <c r="AD83" s="119">
        <v>-1677.3441099999998</v>
      </c>
      <c r="AE83" s="119">
        <v>-213886.86024999997</v>
      </c>
      <c r="AF83" s="119">
        <v>-25222.601369999997</v>
      </c>
      <c r="AG83" s="119">
        <v>-871.54854999999998</v>
      </c>
      <c r="AH83" s="119">
        <v>0</v>
      </c>
      <c r="AI83" s="119">
        <v>-9.3813399999999998</v>
      </c>
      <c r="AJ83" s="119">
        <v>-187783.32898999998</v>
      </c>
    </row>
    <row r="84" spans="1:36" x14ac:dyDescent="0.25">
      <c r="A84" s="124"/>
      <c r="B84" s="84">
        <v>2102</v>
      </c>
      <c r="C84" s="86" t="s">
        <v>254</v>
      </c>
      <c r="D84" s="119">
        <v>0</v>
      </c>
      <c r="E84" s="119">
        <v>0</v>
      </c>
      <c r="F84" s="119">
        <v>0</v>
      </c>
      <c r="G84" s="119">
        <v>0</v>
      </c>
      <c r="H84" s="119">
        <v>0</v>
      </c>
      <c r="I84" s="119">
        <v>0</v>
      </c>
      <c r="J84" s="119">
        <v>0</v>
      </c>
      <c r="K84" s="119">
        <v>0</v>
      </c>
      <c r="L84" s="119">
        <v>0</v>
      </c>
      <c r="M84" s="119">
        <v>0</v>
      </c>
      <c r="N84" s="119">
        <v>0</v>
      </c>
      <c r="O84" s="119">
        <v>0</v>
      </c>
      <c r="P84" s="119">
        <v>0</v>
      </c>
      <c r="Q84" s="119">
        <v>0</v>
      </c>
      <c r="R84" s="119">
        <v>0</v>
      </c>
      <c r="S84" s="119">
        <v>0</v>
      </c>
      <c r="T84" s="119">
        <v>0</v>
      </c>
      <c r="U84" s="119">
        <v>0</v>
      </c>
      <c r="V84" s="119">
        <v>0</v>
      </c>
      <c r="W84" s="119">
        <v>0</v>
      </c>
      <c r="X84" s="119">
        <v>0</v>
      </c>
      <c r="Y84" s="119">
        <v>0</v>
      </c>
      <c r="Z84" s="119">
        <v>0</v>
      </c>
      <c r="AA84" s="119">
        <v>0</v>
      </c>
      <c r="AB84" s="119">
        <v>0</v>
      </c>
      <c r="AC84" s="119">
        <v>0</v>
      </c>
      <c r="AD84" s="119">
        <v>0</v>
      </c>
      <c r="AE84" s="119">
        <v>0</v>
      </c>
      <c r="AF84" s="119">
        <v>0</v>
      </c>
      <c r="AG84" s="119">
        <v>0</v>
      </c>
      <c r="AH84" s="119">
        <v>0</v>
      </c>
      <c r="AI84" s="119">
        <v>0</v>
      </c>
      <c r="AJ84" s="119">
        <v>0</v>
      </c>
    </row>
    <row r="85" spans="1:36" x14ac:dyDescent="0.25">
      <c r="A85" s="124"/>
      <c r="B85" s="84">
        <v>-210210</v>
      </c>
      <c r="C85" s="86" t="s">
        <v>277</v>
      </c>
      <c r="D85" s="119">
        <v>0</v>
      </c>
      <c r="E85" s="119">
        <v>0</v>
      </c>
      <c r="F85" s="119">
        <v>0</v>
      </c>
      <c r="G85" s="119">
        <v>0</v>
      </c>
      <c r="H85" s="119">
        <v>0</v>
      </c>
      <c r="I85" s="119">
        <v>0</v>
      </c>
      <c r="J85" s="119">
        <v>0</v>
      </c>
      <c r="K85" s="119">
        <v>0</v>
      </c>
      <c r="L85" s="119">
        <v>0</v>
      </c>
      <c r="M85" s="119">
        <v>0</v>
      </c>
      <c r="N85" s="119">
        <v>0</v>
      </c>
      <c r="O85" s="119">
        <v>0</v>
      </c>
      <c r="P85" s="119">
        <v>0</v>
      </c>
      <c r="Q85" s="119">
        <v>0</v>
      </c>
      <c r="R85" s="119">
        <v>0</v>
      </c>
      <c r="S85" s="119">
        <v>0</v>
      </c>
      <c r="T85" s="119">
        <v>0</v>
      </c>
      <c r="U85" s="119">
        <v>0</v>
      </c>
      <c r="V85" s="119">
        <v>0</v>
      </c>
      <c r="W85" s="119">
        <v>0</v>
      </c>
      <c r="X85" s="119">
        <v>0</v>
      </c>
      <c r="Y85" s="119">
        <v>0</v>
      </c>
      <c r="Z85" s="119">
        <v>0</v>
      </c>
      <c r="AA85" s="119">
        <v>0</v>
      </c>
      <c r="AB85" s="119">
        <v>0</v>
      </c>
      <c r="AC85" s="119">
        <v>0</v>
      </c>
      <c r="AD85" s="119">
        <v>0</v>
      </c>
      <c r="AE85" s="119">
        <v>0</v>
      </c>
      <c r="AF85" s="119">
        <v>0</v>
      </c>
      <c r="AG85" s="119">
        <v>0</v>
      </c>
      <c r="AH85" s="119">
        <v>0</v>
      </c>
      <c r="AI85" s="119">
        <v>0</v>
      </c>
      <c r="AJ85" s="119">
        <v>0</v>
      </c>
    </row>
    <row r="86" spans="1:36" x14ac:dyDescent="0.25">
      <c r="A86" s="124"/>
      <c r="B86" s="84">
        <v>2103</v>
      </c>
      <c r="C86" s="86" t="s">
        <v>258</v>
      </c>
      <c r="D86" s="119">
        <v>1641903.1049299999</v>
      </c>
      <c r="E86" s="119">
        <v>2175449.6680200002</v>
      </c>
      <c r="F86" s="119">
        <v>2645164.6625700002</v>
      </c>
      <c r="G86" s="119">
        <v>1555379.98165</v>
      </c>
      <c r="H86" s="119">
        <v>8017897.4171700012</v>
      </c>
      <c r="I86" s="119">
        <v>944629.63447000005</v>
      </c>
      <c r="J86" s="119">
        <v>1035951.3931700001</v>
      </c>
      <c r="K86" s="119">
        <v>0</v>
      </c>
      <c r="L86" s="119">
        <v>1118291.4503299999</v>
      </c>
      <c r="M86" s="119">
        <v>446751.24595999997</v>
      </c>
      <c r="N86" s="119">
        <v>1230787.2343599999</v>
      </c>
      <c r="O86" s="119">
        <v>226471.66018000001</v>
      </c>
      <c r="P86" s="119">
        <v>317266.91230000003</v>
      </c>
      <c r="Q86" s="119">
        <v>296124.65146000002</v>
      </c>
      <c r="R86" s="119">
        <v>5616274.1822299995</v>
      </c>
      <c r="S86" s="119">
        <v>106687.12403000001</v>
      </c>
      <c r="T86" s="119">
        <v>132921.84766999999</v>
      </c>
      <c r="U86" s="119">
        <v>8892.0521499999995</v>
      </c>
      <c r="V86" s="119">
        <v>17311.47841</v>
      </c>
      <c r="W86" s="119">
        <v>35795.190649999997</v>
      </c>
      <c r="X86" s="119">
        <v>18045.09994</v>
      </c>
      <c r="Y86" s="119">
        <v>57738.35095</v>
      </c>
      <c r="Z86" s="119">
        <v>7233.7421899999999</v>
      </c>
      <c r="AA86" s="119">
        <v>36487.442060000001</v>
      </c>
      <c r="AB86" s="119">
        <v>88463.457970000003</v>
      </c>
      <c r="AC86" s="119">
        <v>9170.3546299999998</v>
      </c>
      <c r="AD86" s="119">
        <v>518746.14065000002</v>
      </c>
      <c r="AE86" s="119">
        <v>14152917.740050001</v>
      </c>
      <c r="AF86" s="119">
        <v>1230787.2343599999</v>
      </c>
      <c r="AG86" s="119">
        <v>1582354.1746999999</v>
      </c>
      <c r="AH86" s="119">
        <v>0</v>
      </c>
      <c r="AI86" s="119">
        <v>103396.14764</v>
      </c>
      <c r="AJ86" s="119">
        <v>11236380.183350002</v>
      </c>
    </row>
    <row r="87" spans="1:36" x14ac:dyDescent="0.25">
      <c r="A87" s="124"/>
      <c r="B87" s="84">
        <v>-210330</v>
      </c>
      <c r="C87" s="86" t="s">
        <v>252</v>
      </c>
      <c r="D87" s="119">
        <v>0</v>
      </c>
      <c r="E87" s="119">
        <v>0</v>
      </c>
      <c r="F87" s="119">
        <v>0</v>
      </c>
      <c r="G87" s="119">
        <v>-160.55172999999999</v>
      </c>
      <c r="H87" s="119">
        <v>-160.55172999999999</v>
      </c>
      <c r="I87" s="119">
        <v>0</v>
      </c>
      <c r="J87" s="119">
        <v>0</v>
      </c>
      <c r="K87" s="119">
        <v>0</v>
      </c>
      <c r="L87" s="119">
        <v>0</v>
      </c>
      <c r="M87" s="119">
        <v>0</v>
      </c>
      <c r="N87" s="119">
        <v>0</v>
      </c>
      <c r="O87" s="119">
        <v>0</v>
      </c>
      <c r="P87" s="119">
        <v>0</v>
      </c>
      <c r="Q87" s="119">
        <v>-89</v>
      </c>
      <c r="R87" s="119">
        <v>-89</v>
      </c>
      <c r="S87" s="119">
        <v>0</v>
      </c>
      <c r="T87" s="119">
        <v>0</v>
      </c>
      <c r="U87" s="119">
        <v>0</v>
      </c>
      <c r="V87" s="119">
        <v>0</v>
      </c>
      <c r="W87" s="119">
        <v>0</v>
      </c>
      <c r="X87" s="119">
        <v>0</v>
      </c>
      <c r="Y87" s="119">
        <v>0</v>
      </c>
      <c r="Z87" s="119">
        <v>0</v>
      </c>
      <c r="AA87" s="119">
        <v>0</v>
      </c>
      <c r="AB87" s="119">
        <v>0</v>
      </c>
      <c r="AC87" s="119">
        <v>0</v>
      </c>
      <c r="AD87" s="119">
        <v>0</v>
      </c>
      <c r="AE87" s="119">
        <v>-249.55172999999999</v>
      </c>
      <c r="AF87" s="119">
        <v>0</v>
      </c>
      <c r="AG87" s="119">
        <v>0</v>
      </c>
      <c r="AH87" s="119">
        <v>0</v>
      </c>
      <c r="AI87" s="119">
        <v>0</v>
      </c>
      <c r="AJ87" s="119">
        <v>-249.55172999999999</v>
      </c>
    </row>
    <row r="88" spans="1:36" x14ac:dyDescent="0.25">
      <c r="A88" s="124"/>
      <c r="B88" s="84">
        <v>2104</v>
      </c>
      <c r="C88" s="86" t="s">
        <v>260</v>
      </c>
      <c r="D88" s="119">
        <v>0</v>
      </c>
      <c r="E88" s="119">
        <v>0</v>
      </c>
      <c r="F88" s="119">
        <v>302.22539</v>
      </c>
      <c r="G88" s="119">
        <v>0</v>
      </c>
      <c r="H88" s="119">
        <v>302.22539</v>
      </c>
      <c r="I88" s="119">
        <v>247.00757999999999</v>
      </c>
      <c r="J88" s="119">
        <v>455.37121000000002</v>
      </c>
      <c r="K88" s="119">
        <v>0</v>
      </c>
      <c r="L88" s="119">
        <v>0</v>
      </c>
      <c r="M88" s="119">
        <v>0</v>
      </c>
      <c r="N88" s="119">
        <v>84.385400000000004</v>
      </c>
      <c r="O88" s="119">
        <v>0</v>
      </c>
      <c r="P88" s="119">
        <v>0</v>
      </c>
      <c r="Q88" s="119">
        <v>0</v>
      </c>
      <c r="R88" s="119">
        <v>786.76418999999999</v>
      </c>
      <c r="S88" s="119">
        <v>0</v>
      </c>
      <c r="T88" s="119">
        <v>25.215309999999999</v>
      </c>
      <c r="U88" s="119">
        <v>0.3</v>
      </c>
      <c r="V88" s="119">
        <v>1</v>
      </c>
      <c r="W88" s="119">
        <v>0</v>
      </c>
      <c r="X88" s="119">
        <v>0</v>
      </c>
      <c r="Y88" s="119">
        <v>0</v>
      </c>
      <c r="Z88" s="119">
        <v>0</v>
      </c>
      <c r="AA88" s="119">
        <v>0</v>
      </c>
      <c r="AB88" s="119">
        <v>0</v>
      </c>
      <c r="AC88" s="119">
        <v>0</v>
      </c>
      <c r="AD88" s="119">
        <v>26.515309999999999</v>
      </c>
      <c r="AE88" s="119">
        <v>1115.5048899999999</v>
      </c>
      <c r="AF88" s="119">
        <v>84.385400000000004</v>
      </c>
      <c r="AG88" s="119">
        <v>1</v>
      </c>
      <c r="AH88" s="119">
        <v>0</v>
      </c>
      <c r="AI88" s="119">
        <v>0</v>
      </c>
      <c r="AJ88" s="119">
        <v>1030.11949</v>
      </c>
    </row>
    <row r="89" spans="1:36" x14ac:dyDescent="0.25">
      <c r="A89" s="124"/>
      <c r="B89" s="84">
        <v>2105</v>
      </c>
      <c r="C89" s="86" t="s">
        <v>261</v>
      </c>
      <c r="D89" s="119">
        <v>188228.81873999999</v>
      </c>
      <c r="E89" s="119">
        <v>369466.03591999999</v>
      </c>
      <c r="F89" s="119">
        <v>349290.78048999998</v>
      </c>
      <c r="G89" s="119">
        <v>140989.13548999999</v>
      </c>
      <c r="H89" s="119">
        <v>1047974.77064</v>
      </c>
      <c r="I89" s="119">
        <v>46281.068140000003</v>
      </c>
      <c r="J89" s="119">
        <v>128114.74346</v>
      </c>
      <c r="K89" s="119">
        <v>619.79999999999995</v>
      </c>
      <c r="L89" s="119">
        <v>9432.5602199999994</v>
      </c>
      <c r="M89" s="119">
        <v>0</v>
      </c>
      <c r="N89" s="119">
        <v>77012.130269999994</v>
      </c>
      <c r="O89" s="119">
        <v>20.456</v>
      </c>
      <c r="P89" s="119">
        <v>29827.54408</v>
      </c>
      <c r="Q89" s="119">
        <v>2864.7509500000001</v>
      </c>
      <c r="R89" s="119">
        <v>294173.05312</v>
      </c>
      <c r="S89" s="119">
        <v>3440.6798899999999</v>
      </c>
      <c r="T89" s="119">
        <v>9284.4322699999993</v>
      </c>
      <c r="U89" s="119">
        <v>1565.46695</v>
      </c>
      <c r="V89" s="119">
        <v>306.82236</v>
      </c>
      <c r="W89" s="119">
        <v>6561.2949900000003</v>
      </c>
      <c r="X89" s="119">
        <v>80.336119999999994</v>
      </c>
      <c r="Y89" s="119">
        <v>0</v>
      </c>
      <c r="Z89" s="119">
        <v>717.02067</v>
      </c>
      <c r="AA89" s="119">
        <v>0</v>
      </c>
      <c r="AB89" s="119">
        <v>2853.0050200000001</v>
      </c>
      <c r="AC89" s="119">
        <v>8.8012200000000007</v>
      </c>
      <c r="AD89" s="119">
        <v>24817.859490000003</v>
      </c>
      <c r="AE89" s="119">
        <v>1366965.68325</v>
      </c>
      <c r="AF89" s="119">
        <v>77631.930269999997</v>
      </c>
      <c r="AG89" s="119">
        <v>9739.3825799999995</v>
      </c>
      <c r="AH89" s="119">
        <v>0</v>
      </c>
      <c r="AI89" s="119">
        <v>8.8012200000000007</v>
      </c>
      <c r="AJ89" s="119">
        <v>1279585.5691800003</v>
      </c>
    </row>
    <row r="90" spans="1:36" x14ac:dyDescent="0.25">
      <c r="A90" s="124"/>
      <c r="B90" s="84">
        <v>22</v>
      </c>
      <c r="C90" s="86" t="s">
        <v>27</v>
      </c>
      <c r="D90" s="119">
        <v>0</v>
      </c>
      <c r="E90" s="119">
        <v>0</v>
      </c>
      <c r="F90" s="119">
        <v>0</v>
      </c>
      <c r="G90" s="119">
        <v>0</v>
      </c>
      <c r="H90" s="119">
        <v>0</v>
      </c>
      <c r="I90" s="119">
        <v>0</v>
      </c>
      <c r="J90" s="119">
        <v>0</v>
      </c>
      <c r="K90" s="119">
        <v>0</v>
      </c>
      <c r="L90" s="119">
        <v>0</v>
      </c>
      <c r="M90" s="119">
        <v>0</v>
      </c>
      <c r="N90" s="119">
        <v>0</v>
      </c>
      <c r="O90" s="119">
        <v>0</v>
      </c>
      <c r="P90" s="119">
        <v>0</v>
      </c>
      <c r="Q90" s="119">
        <v>0</v>
      </c>
      <c r="R90" s="119">
        <v>0</v>
      </c>
      <c r="S90" s="119">
        <v>0</v>
      </c>
      <c r="T90" s="119">
        <v>0</v>
      </c>
      <c r="U90" s="119">
        <v>0</v>
      </c>
      <c r="V90" s="119">
        <v>0</v>
      </c>
      <c r="W90" s="119">
        <v>0</v>
      </c>
      <c r="X90" s="119">
        <v>0</v>
      </c>
      <c r="Y90" s="119">
        <v>0</v>
      </c>
      <c r="Z90" s="119">
        <v>0</v>
      </c>
      <c r="AA90" s="119">
        <v>0</v>
      </c>
      <c r="AB90" s="119">
        <v>0</v>
      </c>
      <c r="AC90" s="119">
        <v>0</v>
      </c>
      <c r="AD90" s="119">
        <v>0</v>
      </c>
      <c r="AE90" s="119">
        <v>0</v>
      </c>
      <c r="AF90" s="119">
        <v>0</v>
      </c>
      <c r="AG90" s="119">
        <v>0</v>
      </c>
      <c r="AH90" s="119">
        <v>0</v>
      </c>
      <c r="AI90" s="119">
        <v>0</v>
      </c>
      <c r="AJ90" s="119">
        <v>0</v>
      </c>
    </row>
    <row r="91" spans="1:36" x14ac:dyDescent="0.25">
      <c r="A91" s="124"/>
      <c r="B91" s="84">
        <v>-2203</v>
      </c>
      <c r="C91" s="86" t="s">
        <v>263</v>
      </c>
      <c r="D91" s="119">
        <v>0</v>
      </c>
      <c r="E91" s="119">
        <v>0</v>
      </c>
      <c r="F91" s="119">
        <v>0</v>
      </c>
      <c r="G91" s="119">
        <v>0</v>
      </c>
      <c r="H91" s="119">
        <v>0</v>
      </c>
      <c r="I91" s="119">
        <v>0</v>
      </c>
      <c r="J91" s="119">
        <v>0</v>
      </c>
      <c r="K91" s="119">
        <v>0</v>
      </c>
      <c r="L91" s="119">
        <v>0</v>
      </c>
      <c r="M91" s="119">
        <v>0</v>
      </c>
      <c r="N91" s="119">
        <v>0</v>
      </c>
      <c r="O91" s="119">
        <v>0</v>
      </c>
      <c r="P91" s="119">
        <v>0</v>
      </c>
      <c r="Q91" s="119">
        <v>0</v>
      </c>
      <c r="R91" s="119">
        <v>0</v>
      </c>
      <c r="S91" s="119">
        <v>0</v>
      </c>
      <c r="T91" s="119">
        <v>0</v>
      </c>
      <c r="U91" s="119">
        <v>0</v>
      </c>
      <c r="V91" s="119">
        <v>0</v>
      </c>
      <c r="W91" s="119">
        <v>0</v>
      </c>
      <c r="X91" s="119">
        <v>0</v>
      </c>
      <c r="Y91" s="119">
        <v>0</v>
      </c>
      <c r="Z91" s="119">
        <v>0</v>
      </c>
      <c r="AA91" s="119">
        <v>0</v>
      </c>
      <c r="AB91" s="119">
        <v>0</v>
      </c>
      <c r="AC91" s="119">
        <v>0</v>
      </c>
      <c r="AD91" s="119">
        <v>0</v>
      </c>
      <c r="AE91" s="119">
        <v>0</v>
      </c>
      <c r="AF91" s="119">
        <v>0</v>
      </c>
      <c r="AG91" s="119">
        <v>0</v>
      </c>
      <c r="AH91" s="119">
        <v>0</v>
      </c>
      <c r="AI91" s="119">
        <v>0</v>
      </c>
      <c r="AJ91" s="119">
        <v>0</v>
      </c>
    </row>
    <row r="92" spans="1:36" s="14" customFormat="1" x14ac:dyDescent="0.25">
      <c r="A92" s="127"/>
      <c r="B92" s="14">
        <v>26</v>
      </c>
      <c r="C92" s="25" t="s">
        <v>303</v>
      </c>
      <c r="D92" s="109">
        <v>499583.41456</v>
      </c>
      <c r="E92" s="109">
        <v>535976.69990000001</v>
      </c>
      <c r="F92" s="109">
        <v>323977.53862000001</v>
      </c>
      <c r="G92" s="109">
        <v>283753.26017999998</v>
      </c>
      <c r="H92" s="109">
        <v>1643290.9132600001</v>
      </c>
      <c r="I92" s="109">
        <v>1075.85672</v>
      </c>
      <c r="J92" s="109">
        <v>228113.84317000001</v>
      </c>
      <c r="K92" s="109">
        <v>0</v>
      </c>
      <c r="L92" s="109">
        <v>13525</v>
      </c>
      <c r="M92" s="109">
        <v>31291.030510000001</v>
      </c>
      <c r="N92" s="109">
        <v>128916.66671</v>
      </c>
      <c r="O92" s="109">
        <v>2754.2398699999999</v>
      </c>
      <c r="P92" s="109">
        <v>24200.3</v>
      </c>
      <c r="Q92" s="109">
        <v>203116.55671</v>
      </c>
      <c r="R92" s="109">
        <v>632993.49369000003</v>
      </c>
      <c r="S92" s="109">
        <v>171875</v>
      </c>
      <c r="T92" s="109">
        <v>11949.9</v>
      </c>
      <c r="U92" s="109">
        <v>0</v>
      </c>
      <c r="V92" s="109">
        <v>0</v>
      </c>
      <c r="W92" s="109">
        <v>0</v>
      </c>
      <c r="X92" s="109">
        <v>0</v>
      </c>
      <c r="Y92" s="109">
        <v>9158.5184399999998</v>
      </c>
      <c r="Z92" s="109">
        <v>0</v>
      </c>
      <c r="AA92" s="109">
        <v>50870.014329999998</v>
      </c>
      <c r="AB92" s="109">
        <v>23584.72552</v>
      </c>
      <c r="AC92" s="109">
        <v>52017.608370000002</v>
      </c>
      <c r="AD92" s="109">
        <v>319455.76665999996</v>
      </c>
      <c r="AE92" s="109">
        <v>2595740.1736099999</v>
      </c>
      <c r="AF92" s="109">
        <v>128916.66671</v>
      </c>
      <c r="AG92" s="109">
        <v>44816.030509999997</v>
      </c>
      <c r="AH92" s="109">
        <v>0</v>
      </c>
      <c r="AI92" s="109">
        <v>112046.14113999999</v>
      </c>
      <c r="AJ92" s="109">
        <v>2309961.33525</v>
      </c>
    </row>
    <row r="93" spans="1:36" s="14" customFormat="1" x14ac:dyDescent="0.25">
      <c r="A93" s="127"/>
      <c r="B93" s="14">
        <v>27</v>
      </c>
      <c r="C93" s="25" t="s">
        <v>837</v>
      </c>
      <c r="D93" s="109">
        <v>20004.022000000001</v>
      </c>
      <c r="E93" s="109">
        <v>0</v>
      </c>
      <c r="F93" s="109">
        <v>131250</v>
      </c>
      <c r="G93" s="109">
        <v>0</v>
      </c>
      <c r="H93" s="109">
        <v>151254.022</v>
      </c>
      <c r="I93" s="109">
        <v>0</v>
      </c>
      <c r="J93" s="109">
        <v>0</v>
      </c>
      <c r="K93" s="109">
        <v>0</v>
      </c>
      <c r="L93" s="109">
        <v>0</v>
      </c>
      <c r="M93" s="109">
        <v>0</v>
      </c>
      <c r="N93" s="109">
        <v>0</v>
      </c>
      <c r="O93" s="109">
        <v>0</v>
      </c>
      <c r="P93" s="109">
        <v>0</v>
      </c>
      <c r="Q93" s="109">
        <v>0</v>
      </c>
      <c r="R93" s="109">
        <v>0</v>
      </c>
      <c r="S93" s="109">
        <v>0</v>
      </c>
      <c r="T93" s="109">
        <v>0</v>
      </c>
      <c r="U93" s="109">
        <v>0</v>
      </c>
      <c r="V93" s="109">
        <v>0</v>
      </c>
      <c r="W93" s="109">
        <v>0</v>
      </c>
      <c r="X93" s="109">
        <v>0</v>
      </c>
      <c r="Y93" s="109">
        <v>0</v>
      </c>
      <c r="Z93" s="109">
        <v>0</v>
      </c>
      <c r="AA93" s="109">
        <v>0</v>
      </c>
      <c r="AB93" s="109">
        <v>0</v>
      </c>
      <c r="AC93" s="109">
        <v>0</v>
      </c>
      <c r="AD93" s="109">
        <v>0</v>
      </c>
      <c r="AE93" s="109">
        <v>151254.022</v>
      </c>
      <c r="AF93" s="109">
        <v>0</v>
      </c>
      <c r="AG93" s="109">
        <v>0</v>
      </c>
      <c r="AH93" s="109">
        <v>0</v>
      </c>
      <c r="AI93" s="109">
        <v>0</v>
      </c>
      <c r="AJ93" s="109">
        <v>151254.022</v>
      </c>
    </row>
    <row r="94" spans="1:36" x14ac:dyDescent="0.25">
      <c r="A94" s="124"/>
      <c r="B94" s="84">
        <v>-2790</v>
      </c>
      <c r="C94" s="86" t="s">
        <v>322</v>
      </c>
      <c r="D94" s="119">
        <v>0</v>
      </c>
      <c r="E94" s="119">
        <v>0</v>
      </c>
      <c r="F94" s="119">
        <v>0</v>
      </c>
      <c r="G94" s="119">
        <v>0</v>
      </c>
      <c r="H94" s="119">
        <v>0</v>
      </c>
      <c r="I94" s="119">
        <v>0</v>
      </c>
      <c r="J94" s="119">
        <v>0</v>
      </c>
      <c r="K94" s="119">
        <v>0</v>
      </c>
      <c r="L94" s="119">
        <v>0</v>
      </c>
      <c r="M94" s="119">
        <v>0</v>
      </c>
      <c r="N94" s="119">
        <v>0</v>
      </c>
      <c r="O94" s="119">
        <v>0</v>
      </c>
      <c r="P94" s="119">
        <v>0</v>
      </c>
      <c r="Q94" s="119">
        <v>0</v>
      </c>
      <c r="R94" s="119">
        <v>0</v>
      </c>
      <c r="S94" s="119">
        <v>0</v>
      </c>
      <c r="T94" s="119">
        <v>0</v>
      </c>
      <c r="U94" s="119">
        <v>0</v>
      </c>
      <c r="V94" s="119">
        <v>0</v>
      </c>
      <c r="W94" s="119">
        <v>0</v>
      </c>
      <c r="X94" s="119">
        <v>0</v>
      </c>
      <c r="Y94" s="119">
        <v>0</v>
      </c>
      <c r="Z94" s="119">
        <v>0</v>
      </c>
      <c r="AA94" s="119">
        <v>0</v>
      </c>
      <c r="AB94" s="119">
        <v>0</v>
      </c>
      <c r="AC94" s="119">
        <v>0</v>
      </c>
      <c r="AD94" s="119">
        <v>0</v>
      </c>
      <c r="AE94" s="119">
        <v>0</v>
      </c>
      <c r="AF94" s="119">
        <v>0</v>
      </c>
      <c r="AG94" s="119">
        <v>0</v>
      </c>
      <c r="AH94" s="119">
        <v>0</v>
      </c>
      <c r="AI94" s="119">
        <v>0</v>
      </c>
      <c r="AJ94" s="119">
        <v>0</v>
      </c>
    </row>
    <row r="95" spans="1:36" x14ac:dyDescent="0.25">
      <c r="A95" s="124"/>
      <c r="B95" s="84">
        <v>280105</v>
      </c>
      <c r="C95" s="86" t="s">
        <v>323</v>
      </c>
      <c r="D95" s="119">
        <v>50000</v>
      </c>
      <c r="E95" s="119">
        <v>0</v>
      </c>
      <c r="F95" s="119">
        <v>0</v>
      </c>
      <c r="G95" s="119">
        <v>0</v>
      </c>
      <c r="H95" s="119">
        <v>50000</v>
      </c>
      <c r="I95" s="119">
        <v>0</v>
      </c>
      <c r="J95" s="119">
        <v>20000</v>
      </c>
      <c r="K95" s="119">
        <v>0</v>
      </c>
      <c r="L95" s="119">
        <v>0</v>
      </c>
      <c r="M95" s="119">
        <v>10000</v>
      </c>
      <c r="N95" s="119">
        <v>0</v>
      </c>
      <c r="O95" s="119">
        <v>0</v>
      </c>
      <c r="P95" s="119">
        <v>9962.4410000000007</v>
      </c>
      <c r="Q95" s="119">
        <v>0</v>
      </c>
      <c r="R95" s="119">
        <v>39962.440999999999</v>
      </c>
      <c r="S95" s="119">
        <v>0</v>
      </c>
      <c r="T95" s="119">
        <v>0</v>
      </c>
      <c r="U95" s="119">
        <v>0</v>
      </c>
      <c r="V95" s="119">
        <v>0</v>
      </c>
      <c r="W95" s="119">
        <v>0</v>
      </c>
      <c r="X95" s="119">
        <v>0</v>
      </c>
      <c r="Y95" s="119">
        <v>0</v>
      </c>
      <c r="Z95" s="119">
        <v>0</v>
      </c>
      <c r="AA95" s="119">
        <v>0</v>
      </c>
      <c r="AB95" s="119">
        <v>0</v>
      </c>
      <c r="AC95" s="119">
        <v>0</v>
      </c>
      <c r="AD95" s="119">
        <v>0</v>
      </c>
      <c r="AE95" s="119">
        <v>89962.440999999992</v>
      </c>
      <c r="AF95" s="119">
        <v>0</v>
      </c>
      <c r="AG95" s="119">
        <v>10000</v>
      </c>
      <c r="AH95" s="119">
        <v>0</v>
      </c>
      <c r="AI95" s="119">
        <v>0</v>
      </c>
      <c r="AJ95" s="119">
        <v>79962.441000000006</v>
      </c>
    </row>
    <row r="96" spans="1:36" x14ac:dyDescent="0.25">
      <c r="A96" s="124"/>
      <c r="B96" s="84">
        <v>2903</v>
      </c>
      <c r="C96" s="86" t="s">
        <v>333</v>
      </c>
      <c r="D96" s="119">
        <v>0</v>
      </c>
      <c r="E96" s="119">
        <v>0</v>
      </c>
      <c r="F96" s="119">
        <v>0</v>
      </c>
      <c r="G96" s="119">
        <v>0</v>
      </c>
      <c r="H96" s="119">
        <v>0</v>
      </c>
      <c r="I96" s="119">
        <v>0</v>
      </c>
      <c r="J96" s="119">
        <v>0</v>
      </c>
      <c r="K96" s="119">
        <v>0</v>
      </c>
      <c r="L96" s="119">
        <v>0</v>
      </c>
      <c r="M96" s="119">
        <v>0</v>
      </c>
      <c r="N96" s="119">
        <v>0</v>
      </c>
      <c r="O96" s="119">
        <v>0</v>
      </c>
      <c r="P96" s="119">
        <v>0</v>
      </c>
      <c r="Q96" s="119">
        <v>0</v>
      </c>
      <c r="R96" s="119">
        <v>0</v>
      </c>
      <c r="S96" s="119">
        <v>0</v>
      </c>
      <c r="T96" s="119">
        <v>0</v>
      </c>
      <c r="U96" s="119">
        <v>0</v>
      </c>
      <c r="V96" s="119">
        <v>0</v>
      </c>
      <c r="W96" s="119">
        <v>0</v>
      </c>
      <c r="X96" s="119">
        <v>0</v>
      </c>
      <c r="Y96" s="119">
        <v>0</v>
      </c>
      <c r="Z96" s="119">
        <v>0</v>
      </c>
      <c r="AA96" s="119">
        <v>0</v>
      </c>
      <c r="AB96" s="119">
        <v>0</v>
      </c>
      <c r="AC96" s="119">
        <v>0</v>
      </c>
      <c r="AD96" s="119">
        <v>0</v>
      </c>
      <c r="AE96" s="119">
        <v>0</v>
      </c>
      <c r="AF96" s="119">
        <v>0</v>
      </c>
      <c r="AG96" s="119">
        <v>0</v>
      </c>
      <c r="AH96" s="119">
        <v>0</v>
      </c>
      <c r="AI96" s="119">
        <v>0</v>
      </c>
      <c r="AJ96" s="119">
        <v>0</v>
      </c>
    </row>
    <row r="97" spans="1:36" x14ac:dyDescent="0.25">
      <c r="A97" s="124"/>
      <c r="B97" s="84">
        <v>2904</v>
      </c>
      <c r="C97" s="86" t="s">
        <v>277</v>
      </c>
      <c r="D97" s="119">
        <v>0</v>
      </c>
      <c r="E97" s="119">
        <v>0</v>
      </c>
      <c r="F97" s="119">
        <v>0</v>
      </c>
      <c r="G97" s="119">
        <v>20.928190000000001</v>
      </c>
      <c r="H97" s="119">
        <v>20.928190000000001</v>
      </c>
      <c r="I97" s="119">
        <v>0</v>
      </c>
      <c r="J97" s="119">
        <v>0</v>
      </c>
      <c r="K97" s="119">
        <v>0.312</v>
      </c>
      <c r="L97" s="119">
        <v>0</v>
      </c>
      <c r="M97" s="119">
        <v>0</v>
      </c>
      <c r="N97" s="119">
        <v>0</v>
      </c>
      <c r="O97" s="119">
        <v>0</v>
      </c>
      <c r="P97" s="119">
        <v>0</v>
      </c>
      <c r="Q97" s="119">
        <v>0</v>
      </c>
      <c r="R97" s="119">
        <v>0.312</v>
      </c>
      <c r="S97" s="119">
        <v>3.9413200000000002</v>
      </c>
      <c r="T97" s="119">
        <v>0</v>
      </c>
      <c r="U97" s="119">
        <v>0</v>
      </c>
      <c r="V97" s="119">
        <v>0</v>
      </c>
      <c r="W97" s="119">
        <v>0</v>
      </c>
      <c r="X97" s="119">
        <v>0</v>
      </c>
      <c r="Y97" s="119">
        <v>0</v>
      </c>
      <c r="Z97" s="119">
        <v>0</v>
      </c>
      <c r="AA97" s="119">
        <v>0</v>
      </c>
      <c r="AB97" s="119">
        <v>0</v>
      </c>
      <c r="AC97" s="119">
        <v>0</v>
      </c>
      <c r="AD97" s="119">
        <v>3.9413200000000002</v>
      </c>
      <c r="AE97" s="119">
        <v>25.181510000000003</v>
      </c>
      <c r="AF97" s="119">
        <v>0.312</v>
      </c>
      <c r="AG97" s="119">
        <v>0</v>
      </c>
      <c r="AH97" s="119">
        <v>0</v>
      </c>
      <c r="AI97" s="119">
        <v>0</v>
      </c>
      <c r="AJ97" s="119">
        <v>24.869510000000002</v>
      </c>
    </row>
    <row r="98" spans="1:36" s="14" customFormat="1" x14ac:dyDescent="0.25">
      <c r="A98" s="127"/>
      <c r="C98" s="25" t="s">
        <v>517</v>
      </c>
      <c r="D98" s="109">
        <v>4283071.8617700003</v>
      </c>
      <c r="E98" s="109">
        <v>4882129.0869500004</v>
      </c>
      <c r="F98" s="109">
        <v>7755158.5810299991</v>
      </c>
      <c r="G98" s="109">
        <v>3282457.4901499995</v>
      </c>
      <c r="H98" s="109">
        <v>20202817.019900002</v>
      </c>
      <c r="I98" s="109">
        <v>1756062.6397600002</v>
      </c>
      <c r="J98" s="109">
        <v>2716220.9792800006</v>
      </c>
      <c r="K98" s="109">
        <v>21823.410999999982</v>
      </c>
      <c r="L98" s="109">
        <v>1154736.43606</v>
      </c>
      <c r="M98" s="109">
        <v>776579.65498999995</v>
      </c>
      <c r="N98" s="109">
        <v>3380469.0368499998</v>
      </c>
      <c r="O98" s="109">
        <v>442260.35891000001</v>
      </c>
      <c r="P98" s="109">
        <v>670350.98601999995</v>
      </c>
      <c r="Q98" s="109">
        <v>576452.2474300001</v>
      </c>
      <c r="R98" s="109">
        <v>11494955.750299999</v>
      </c>
      <c r="S98" s="109">
        <v>440842.91778000002</v>
      </c>
      <c r="T98" s="109">
        <v>206546.28394999998</v>
      </c>
      <c r="U98" s="109">
        <v>36048.704299999998</v>
      </c>
      <c r="V98" s="109">
        <v>22870.091019999996</v>
      </c>
      <c r="W98" s="109">
        <v>156614.56298000002</v>
      </c>
      <c r="X98" s="109">
        <v>20706.432990000001</v>
      </c>
      <c r="Y98" s="109">
        <v>73459.23318000001</v>
      </c>
      <c r="Z98" s="109">
        <v>15521.57912</v>
      </c>
      <c r="AA98" s="109">
        <v>92997.961779999998</v>
      </c>
      <c r="AB98" s="109">
        <v>176852.67057000002</v>
      </c>
      <c r="AC98" s="109">
        <v>65475.443879999999</v>
      </c>
      <c r="AD98" s="109">
        <v>1307935.88155</v>
      </c>
      <c r="AE98" s="109">
        <v>33005708.651749998</v>
      </c>
      <c r="AF98" s="109">
        <v>3402292.4478499996</v>
      </c>
      <c r="AG98" s="109">
        <v>1954186.1820699996</v>
      </c>
      <c r="AH98" s="109">
        <v>0</v>
      </c>
      <c r="AI98" s="109">
        <v>231932.63883999997</v>
      </c>
      <c r="AJ98" s="109">
        <v>27417297.382990003</v>
      </c>
    </row>
    <row r="99" spans="1:36" x14ac:dyDescent="0.25">
      <c r="A99" s="124"/>
      <c r="C99" s="86"/>
    </row>
    <row r="100" spans="1:36" s="14" customFormat="1" x14ac:dyDescent="0.25">
      <c r="A100" s="127"/>
      <c r="C100" s="128" t="s">
        <v>503</v>
      </c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</row>
    <row r="101" spans="1:36" x14ac:dyDescent="0.25">
      <c r="A101" s="124"/>
      <c r="B101" s="84">
        <v>1399</v>
      </c>
      <c r="C101" s="86" t="s">
        <v>521</v>
      </c>
    </row>
    <row r="102" spans="1:36" x14ac:dyDescent="0.25">
      <c r="A102" s="124"/>
      <c r="B102" s="84">
        <v>1499</v>
      </c>
      <c r="C102" s="86" t="s">
        <v>1525</v>
      </c>
      <c r="D102" s="119">
        <v>-173990.33876000001</v>
      </c>
      <c r="E102" s="119">
        <v>-231442.32011</v>
      </c>
      <c r="F102" s="119">
        <v>-909137.00818999996</v>
      </c>
      <c r="G102" s="119">
        <v>-160341.66403000001</v>
      </c>
      <c r="H102" s="119">
        <v>-1474911.33109</v>
      </c>
      <c r="I102" s="119">
        <v>-76923.281319999995</v>
      </c>
      <c r="J102" s="119">
        <v>-93906.521030000004</v>
      </c>
      <c r="K102" s="119">
        <v>-19529.792000000001</v>
      </c>
      <c r="L102" s="119">
        <v>-228434.09307</v>
      </c>
      <c r="M102" s="119">
        <v>-55797.654739999998</v>
      </c>
      <c r="N102" s="119">
        <v>-121210.25393000001</v>
      </c>
      <c r="O102" s="119">
        <v>-34505.19687</v>
      </c>
      <c r="P102" s="119">
        <v>-15998.15091</v>
      </c>
      <c r="Q102" s="119">
        <v>-76316.491680000006</v>
      </c>
      <c r="R102" s="119">
        <v>-722621.43554999994</v>
      </c>
      <c r="S102" s="119">
        <v>-9011.6235199999992</v>
      </c>
      <c r="T102" s="119">
        <v>-4126.2025100000001</v>
      </c>
      <c r="U102" s="119">
        <v>-2367.1718599999999</v>
      </c>
      <c r="V102" s="119">
        <v>-2282.9862699999999</v>
      </c>
      <c r="W102" s="119">
        <v>-2808.9609799999998</v>
      </c>
      <c r="X102" s="119">
        <v>-1685.95787</v>
      </c>
      <c r="Y102" s="119">
        <v>-3748.9838500000001</v>
      </c>
      <c r="Z102" s="119">
        <v>-874.98584000000005</v>
      </c>
      <c r="AA102" s="119">
        <v>-6795.5003500000003</v>
      </c>
      <c r="AB102" s="119">
        <v>-12322.31565</v>
      </c>
      <c r="AC102" s="119">
        <v>-5535.0104499999998</v>
      </c>
      <c r="AD102" s="119">
        <v>-51559.69915</v>
      </c>
      <c r="AE102" s="119">
        <v>-2249092.4657899998</v>
      </c>
      <c r="AF102" s="119">
        <v>-140740.04593000002</v>
      </c>
      <c r="AG102" s="119">
        <v>-286514.73407999997</v>
      </c>
      <c r="AH102" s="119">
        <v>0</v>
      </c>
      <c r="AI102" s="119">
        <v>-16079.494650000001</v>
      </c>
      <c r="AJ102" s="119">
        <v>-1805758.1911299999</v>
      </c>
    </row>
    <row r="103" spans="1:36" x14ac:dyDescent="0.25">
      <c r="A103" s="124"/>
      <c r="B103" s="84">
        <v>1699</v>
      </c>
      <c r="C103" s="86" t="s">
        <v>144</v>
      </c>
      <c r="D103" s="119">
        <v>-16156.19484</v>
      </c>
      <c r="E103" s="119">
        <v>-38503.741869999998</v>
      </c>
      <c r="F103" s="119">
        <v>-50131.327689999998</v>
      </c>
      <c r="G103" s="119">
        <v>-14887.22062</v>
      </c>
      <c r="H103" s="119">
        <v>-119678.48501999999</v>
      </c>
      <c r="I103" s="119">
        <v>-7864.9968399999998</v>
      </c>
      <c r="J103" s="119">
        <v>-2415.88958</v>
      </c>
      <c r="K103" s="119">
        <v>-22.672999999999998</v>
      </c>
      <c r="L103" s="119">
        <v>-12992.2035</v>
      </c>
      <c r="M103" s="119">
        <v>-5111.7314500000002</v>
      </c>
      <c r="N103" s="119">
        <v>-7473.1165000000001</v>
      </c>
      <c r="O103" s="119">
        <v>-573.51336000000003</v>
      </c>
      <c r="P103" s="119">
        <v>-621.85222999999996</v>
      </c>
      <c r="Q103" s="119">
        <v>-6465.4157699999996</v>
      </c>
      <c r="R103" s="119">
        <v>-43541.392229999998</v>
      </c>
      <c r="S103" s="119">
        <v>-301.23480000000001</v>
      </c>
      <c r="T103" s="119">
        <v>-964.12608999999998</v>
      </c>
      <c r="U103" s="119">
        <v>-120.61448</v>
      </c>
      <c r="V103" s="119">
        <v>-120.76158</v>
      </c>
      <c r="W103" s="119">
        <v>-1.2431700000000001</v>
      </c>
      <c r="X103" s="119">
        <v>-327.26683000000003</v>
      </c>
      <c r="Y103" s="119">
        <v>-171.36931000000001</v>
      </c>
      <c r="Z103" s="119">
        <v>-62.935029999999998</v>
      </c>
      <c r="AA103" s="119">
        <v>-97.019630000000006</v>
      </c>
      <c r="AB103" s="119">
        <v>-1425.3324700000001</v>
      </c>
      <c r="AC103" s="119">
        <v>-285.37285000000003</v>
      </c>
      <c r="AD103" s="119">
        <v>-3877.2762400000006</v>
      </c>
      <c r="AE103" s="119">
        <v>-167097.15349</v>
      </c>
      <c r="AF103" s="119">
        <v>-7495.7894999999999</v>
      </c>
      <c r="AG103" s="119">
        <v>-18224.696530000001</v>
      </c>
      <c r="AH103" s="119">
        <v>0</v>
      </c>
      <c r="AI103" s="119">
        <v>-553.76179000000002</v>
      </c>
      <c r="AJ103" s="119">
        <v>-140822.90566999998</v>
      </c>
    </row>
    <row r="104" spans="1:36" x14ac:dyDescent="0.25">
      <c r="A104" s="124"/>
      <c r="B104" s="84">
        <v>1799</v>
      </c>
      <c r="C104" s="86" t="s">
        <v>1574</v>
      </c>
      <c r="D104" s="119">
        <v>-1787.7199900000001</v>
      </c>
      <c r="E104" s="119">
        <v>-5587.4566199999999</v>
      </c>
      <c r="F104" s="119">
        <v>-18302.0252</v>
      </c>
      <c r="G104" s="119">
        <v>-7980.1449599999996</v>
      </c>
      <c r="H104" s="119">
        <v>-33657.346769999996</v>
      </c>
      <c r="I104" s="119">
        <v>-8546.4847300000001</v>
      </c>
      <c r="J104" s="119">
        <v>0</v>
      </c>
      <c r="K104" s="119">
        <v>0</v>
      </c>
      <c r="L104" s="119">
        <v>-317.28086000000002</v>
      </c>
      <c r="M104" s="119">
        <v>-2588.8122800000001</v>
      </c>
      <c r="N104" s="119">
        <v>-5708.5934399999996</v>
      </c>
      <c r="O104" s="119">
        <v>-845.05286000000001</v>
      </c>
      <c r="P104" s="119">
        <v>-832.53998999999999</v>
      </c>
      <c r="Q104" s="119">
        <v>-4220.5410899999997</v>
      </c>
      <c r="R104" s="119">
        <v>-23059.305250000001</v>
      </c>
      <c r="S104" s="119">
        <v>-1027.6860899999999</v>
      </c>
      <c r="T104" s="119">
        <v>-8.03904</v>
      </c>
      <c r="U104" s="119">
        <v>-560.51485000000002</v>
      </c>
      <c r="V104" s="119">
        <v>-22.4757</v>
      </c>
      <c r="W104" s="119">
        <v>0</v>
      </c>
      <c r="X104" s="119">
        <v>-387.84399999999999</v>
      </c>
      <c r="Y104" s="119">
        <v>0</v>
      </c>
      <c r="Z104" s="119">
        <v>0</v>
      </c>
      <c r="AA104" s="119">
        <v>0</v>
      </c>
      <c r="AB104" s="119">
        <v>-251.17760000000001</v>
      </c>
      <c r="AC104" s="119">
        <v>0</v>
      </c>
      <c r="AD104" s="119">
        <v>-2257.7372799999998</v>
      </c>
      <c r="AE104" s="119">
        <v>-58974.389299999995</v>
      </c>
      <c r="AF104" s="119">
        <v>-5708.5934399999996</v>
      </c>
      <c r="AG104" s="119">
        <v>-2928.5688399999999</v>
      </c>
      <c r="AH104" s="119">
        <v>0</v>
      </c>
      <c r="AI104" s="119">
        <v>0</v>
      </c>
      <c r="AJ104" s="119">
        <v>-50337.227020000006</v>
      </c>
    </row>
    <row r="105" spans="1:36" x14ac:dyDescent="0.25">
      <c r="A105" s="124"/>
      <c r="B105" s="84">
        <v>1999</v>
      </c>
      <c r="C105" s="86" t="s">
        <v>237</v>
      </c>
      <c r="D105" s="119">
        <v>-46.717779999999998</v>
      </c>
      <c r="E105" s="119">
        <v>-3203.0068700000002</v>
      </c>
      <c r="F105" s="119">
        <v>-48592.200299999997</v>
      </c>
      <c r="G105" s="119">
        <v>-484.37812000000002</v>
      </c>
      <c r="H105" s="119">
        <v>-52326.303070000002</v>
      </c>
      <c r="I105" s="119">
        <v>-1065.0668000000001</v>
      </c>
      <c r="J105" s="119">
        <v>-90.73321</v>
      </c>
      <c r="K105" s="119">
        <v>-7.7649999999999997</v>
      </c>
      <c r="L105" s="119">
        <v>-132.72920999999999</v>
      </c>
      <c r="M105" s="119">
        <v>-63.069940000000003</v>
      </c>
      <c r="N105" s="119">
        <v>-2171.7981199999999</v>
      </c>
      <c r="O105" s="119">
        <v>-253.22031999999999</v>
      </c>
      <c r="P105" s="119">
        <v>-48.041319999999999</v>
      </c>
      <c r="Q105" s="119">
        <v>-253.95697999999999</v>
      </c>
      <c r="R105" s="119">
        <v>-4086.3809000000001</v>
      </c>
      <c r="S105" s="119">
        <v>-5.7270599999999998</v>
      </c>
      <c r="T105" s="119">
        <v>-62.665900000000001</v>
      </c>
      <c r="U105" s="119">
        <v>-585.05520999999999</v>
      </c>
      <c r="V105" s="119">
        <v>-18.804569999999998</v>
      </c>
      <c r="W105" s="119">
        <v>-15.371259999999999</v>
      </c>
      <c r="X105" s="119">
        <v>-1.0286299999999999</v>
      </c>
      <c r="Y105" s="119">
        <v>-1.0237700000000001</v>
      </c>
      <c r="Z105" s="119">
        <v>-12.656599999999999</v>
      </c>
      <c r="AA105" s="119">
        <v>-7.9772400000000001</v>
      </c>
      <c r="AB105" s="119">
        <v>-140.09702999999999</v>
      </c>
      <c r="AC105" s="119">
        <v>-44.84254</v>
      </c>
      <c r="AD105" s="119">
        <v>-895.24981000000014</v>
      </c>
      <c r="AE105" s="119">
        <v>-57307.933779999999</v>
      </c>
      <c r="AF105" s="119">
        <v>-2179.5631199999998</v>
      </c>
      <c r="AG105" s="119">
        <v>-214.60371999999998</v>
      </c>
      <c r="AH105" s="119">
        <v>0</v>
      </c>
      <c r="AI105" s="119">
        <v>-53.84355</v>
      </c>
      <c r="AJ105" s="119">
        <v>-54859.923389999996</v>
      </c>
    </row>
    <row r="106" spans="1:36" s="14" customFormat="1" x14ac:dyDescent="0.25">
      <c r="A106" s="127"/>
      <c r="C106" s="25" t="s">
        <v>505</v>
      </c>
      <c r="D106" s="109">
        <v>-191980.97137000004</v>
      </c>
      <c r="E106" s="109">
        <v>-278736.52546999999</v>
      </c>
      <c r="F106" s="109">
        <v>-1026162.56138</v>
      </c>
      <c r="G106" s="109">
        <v>-183693.40773000004</v>
      </c>
      <c r="H106" s="109">
        <v>-1680573.4659499999</v>
      </c>
      <c r="I106" s="109">
        <v>-94399.829689999984</v>
      </c>
      <c r="J106" s="109">
        <v>-96413.143820000012</v>
      </c>
      <c r="K106" s="109">
        <v>-19560.23</v>
      </c>
      <c r="L106" s="109">
        <v>-241876.30664</v>
      </c>
      <c r="M106" s="109">
        <v>-63561.268409999997</v>
      </c>
      <c r="N106" s="109">
        <v>-136563.76199</v>
      </c>
      <c r="O106" s="109">
        <v>-36176.983410000001</v>
      </c>
      <c r="P106" s="109">
        <v>-17500.584450000002</v>
      </c>
      <c r="Q106" s="109">
        <v>-87256.40552</v>
      </c>
      <c r="R106" s="109">
        <v>-793308.5139299999</v>
      </c>
      <c r="S106" s="109">
        <v>-10346.271469999998</v>
      </c>
      <c r="T106" s="109">
        <v>-5161.0335399999994</v>
      </c>
      <c r="U106" s="109">
        <v>-3633.3564000000001</v>
      </c>
      <c r="V106" s="109">
        <v>-2445.0281199999995</v>
      </c>
      <c r="W106" s="109">
        <v>-2825.5754099999999</v>
      </c>
      <c r="X106" s="109">
        <v>-2402.0973299999996</v>
      </c>
      <c r="Y106" s="109">
        <v>-3921.3769299999999</v>
      </c>
      <c r="Z106" s="109">
        <v>-950.57747000000006</v>
      </c>
      <c r="AA106" s="109">
        <v>-6900.4972200000002</v>
      </c>
      <c r="AB106" s="109">
        <v>-14138.922750000002</v>
      </c>
      <c r="AC106" s="109">
        <v>-5865.2258399999992</v>
      </c>
      <c r="AD106" s="109">
        <v>-58589.962480000002</v>
      </c>
      <c r="AE106" s="109">
        <v>-2532471.9423599998</v>
      </c>
      <c r="AF106" s="109">
        <v>-156123.99199000004</v>
      </c>
      <c r="AG106" s="109">
        <v>-307882.60317000002</v>
      </c>
      <c r="AH106" s="109">
        <v>0</v>
      </c>
      <c r="AI106" s="109">
        <v>-16687.099990000002</v>
      </c>
      <c r="AJ106" s="109">
        <v>-2051778.2472099999</v>
      </c>
    </row>
    <row r="107" spans="1:36" s="14" customFormat="1" x14ac:dyDescent="0.25">
      <c r="A107" s="127"/>
      <c r="C107" s="25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</row>
    <row r="108" spans="1:36" s="14" customFormat="1" x14ac:dyDescent="0.25">
      <c r="A108" s="127"/>
      <c r="C108" s="25" t="s">
        <v>518</v>
      </c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</row>
    <row r="109" spans="1:36" s="14" customFormat="1" x14ac:dyDescent="0.25">
      <c r="A109" s="127"/>
      <c r="B109" s="14">
        <v>0</v>
      </c>
      <c r="C109" s="25" t="s">
        <v>7</v>
      </c>
      <c r="D109" s="109">
        <v>526748.55645999999</v>
      </c>
      <c r="E109" s="109">
        <v>789845.89754999999</v>
      </c>
      <c r="F109" s="109">
        <v>1250006.51954</v>
      </c>
      <c r="G109" s="109">
        <v>446393.66830999998</v>
      </c>
      <c r="H109" s="109">
        <v>3012994.6418600003</v>
      </c>
      <c r="I109" s="109">
        <v>199123.79633000001</v>
      </c>
      <c r="J109" s="109">
        <v>350849.77489</v>
      </c>
      <c r="K109" s="109">
        <v>80062.093999999997</v>
      </c>
      <c r="L109" s="109">
        <v>440790.54051000002</v>
      </c>
      <c r="M109" s="109">
        <v>81131.709189999994</v>
      </c>
      <c r="N109" s="109">
        <v>379678.73031999997</v>
      </c>
      <c r="O109" s="109">
        <v>59418.76195</v>
      </c>
      <c r="P109" s="109">
        <v>63941.41403</v>
      </c>
      <c r="Q109" s="109">
        <v>150851.36170000001</v>
      </c>
      <c r="R109" s="109">
        <v>1805848.1829200001</v>
      </c>
      <c r="S109" s="109">
        <v>57632.712619999998</v>
      </c>
      <c r="T109" s="109">
        <v>24170.753789999999</v>
      </c>
      <c r="U109" s="109">
        <v>12689.092070000001</v>
      </c>
      <c r="V109" s="109">
        <v>11250.26037</v>
      </c>
      <c r="W109" s="109">
        <v>30498.294760000001</v>
      </c>
      <c r="X109" s="109">
        <v>7191.9436500000002</v>
      </c>
      <c r="Y109" s="109">
        <v>14572.74705</v>
      </c>
      <c r="Z109" s="109">
        <v>11413.177</v>
      </c>
      <c r="AA109" s="109">
        <v>19910.380980000002</v>
      </c>
      <c r="AB109" s="109">
        <v>23889.813330000001</v>
      </c>
      <c r="AC109" s="109">
        <v>17566.77781</v>
      </c>
      <c r="AD109" s="109">
        <v>230785.95343000002</v>
      </c>
      <c r="AE109" s="109">
        <v>5049628.7782100001</v>
      </c>
      <c r="AF109" s="109">
        <v>459740.82431999996</v>
      </c>
      <c r="AG109" s="109">
        <v>533172.51006999996</v>
      </c>
      <c r="AH109" s="109">
        <v>0</v>
      </c>
      <c r="AI109" s="109">
        <v>52049.905839999999</v>
      </c>
      <c r="AJ109" s="109">
        <v>4004665.5379799996</v>
      </c>
    </row>
    <row r="110" spans="1:36" s="151" customFormat="1" x14ac:dyDescent="0.25">
      <c r="A110" s="179"/>
      <c r="B110" s="180" t="s">
        <v>5</v>
      </c>
      <c r="C110" s="181" t="s">
        <v>519</v>
      </c>
      <c r="D110" s="150">
        <v>30132.03191000002</v>
      </c>
      <c r="E110" s="150">
        <v>17417.973230000003</v>
      </c>
      <c r="F110" s="150">
        <v>42684.569360000081</v>
      </c>
      <c r="G110" s="150">
        <v>17749.140289999981</v>
      </c>
      <c r="H110" s="150">
        <v>107983.71479000011</v>
      </c>
      <c r="I110" s="150">
        <v>4195.9616799999931</v>
      </c>
      <c r="J110" s="150">
        <v>17211.875469999999</v>
      </c>
      <c r="K110" s="150">
        <v>3285.0630000000019</v>
      </c>
      <c r="L110" s="150">
        <v>16340.731159999996</v>
      </c>
      <c r="M110" s="150">
        <v>4780.3758299999972</v>
      </c>
      <c r="N110" s="150">
        <v>17677.258289999998</v>
      </c>
      <c r="O110" s="150">
        <v>2097.0053999999982</v>
      </c>
      <c r="P110" s="150">
        <v>1533.9407499999943</v>
      </c>
      <c r="Q110" s="150">
        <v>1331.8643500000035</v>
      </c>
      <c r="R110" s="150">
        <v>68454.075929999934</v>
      </c>
      <c r="S110" s="150">
        <v>17.974590000001626</v>
      </c>
      <c r="T110" s="150">
        <v>24.432010000000446</v>
      </c>
      <c r="U110" s="150">
        <v>31.312400000000252</v>
      </c>
      <c r="V110" s="150">
        <v>141.23445000000038</v>
      </c>
      <c r="W110" s="150">
        <v>582.11031999999977</v>
      </c>
      <c r="X110" s="150">
        <v>-1035.8846300000002</v>
      </c>
      <c r="Y110" s="150">
        <v>-3754.165680000001</v>
      </c>
      <c r="Z110" s="150">
        <v>81.627129999999852</v>
      </c>
      <c r="AA110" s="150">
        <v>306.0551800000012</v>
      </c>
      <c r="AB110" s="150">
        <v>785.29130000000077</v>
      </c>
      <c r="AC110" s="150">
        <v>400.86737999999968</v>
      </c>
      <c r="AD110" s="150">
        <v>-2419.1455500000011</v>
      </c>
      <c r="AE110" s="150">
        <v>174018.64516999992</v>
      </c>
      <c r="AF110" s="150">
        <v>20962.321289999993</v>
      </c>
      <c r="AG110" s="150">
        <v>21262.341439999989</v>
      </c>
      <c r="AH110" s="150">
        <v>0</v>
      </c>
      <c r="AI110" s="150">
        <v>-3047.2431199999992</v>
      </c>
      <c r="AJ110" s="150">
        <v>134841.22556000063</v>
      </c>
    </row>
    <row r="111" spans="1:36" s="14" customFormat="1" x14ac:dyDescent="0.25">
      <c r="A111" s="127"/>
      <c r="C111" s="25" t="s">
        <v>520</v>
      </c>
      <c r="D111" s="109">
        <v>556880.58837000001</v>
      </c>
      <c r="E111" s="109">
        <v>807263.87078</v>
      </c>
      <c r="F111" s="109">
        <v>1292691.0889000001</v>
      </c>
      <c r="G111" s="109">
        <v>464142.80859999999</v>
      </c>
      <c r="H111" s="109">
        <v>3120978.3566500004</v>
      </c>
      <c r="I111" s="109">
        <v>203319.75800999999</v>
      </c>
      <c r="J111" s="109">
        <v>368061.65035999997</v>
      </c>
      <c r="K111" s="109">
        <v>83347.157000000007</v>
      </c>
      <c r="L111" s="109">
        <v>457131.27167000005</v>
      </c>
      <c r="M111" s="109">
        <v>85912.085019999999</v>
      </c>
      <c r="N111" s="109">
        <v>397355.98861</v>
      </c>
      <c r="O111" s="109">
        <v>61515.767349999995</v>
      </c>
      <c r="P111" s="109">
        <v>65475.354779999994</v>
      </c>
      <c r="Q111" s="109">
        <v>152183.22605</v>
      </c>
      <c r="R111" s="109">
        <v>1874302.2588499999</v>
      </c>
      <c r="S111" s="109">
        <v>57650.687210000004</v>
      </c>
      <c r="T111" s="109">
        <v>24195.185799999999</v>
      </c>
      <c r="U111" s="109">
        <v>12720.404470000001</v>
      </c>
      <c r="V111" s="109">
        <v>11391.49482</v>
      </c>
      <c r="W111" s="109">
        <v>31080.40508</v>
      </c>
      <c r="X111" s="109">
        <v>6156.0590199999997</v>
      </c>
      <c r="Y111" s="109">
        <v>10818.58137</v>
      </c>
      <c r="Z111" s="109">
        <v>11494.80413</v>
      </c>
      <c r="AA111" s="109">
        <v>20216.436160000005</v>
      </c>
      <c r="AB111" s="109">
        <v>24675.104630000002</v>
      </c>
      <c r="AC111" s="109">
        <v>17967.645189999999</v>
      </c>
      <c r="AD111" s="109">
        <v>228366.80788000004</v>
      </c>
      <c r="AE111" s="109">
        <v>5223647.4233800005</v>
      </c>
      <c r="AF111" s="109">
        <v>480703.14560999995</v>
      </c>
      <c r="AG111" s="109">
        <v>554434.85150999995</v>
      </c>
      <c r="AH111" s="109">
        <v>0</v>
      </c>
      <c r="AI111" s="109">
        <v>49002.66272</v>
      </c>
      <c r="AJ111" s="109">
        <v>4139506.7635400002</v>
      </c>
    </row>
    <row r="112" spans="1:36" s="14" customFormat="1" x14ac:dyDescent="0.25">
      <c r="A112" s="127"/>
      <c r="C112" s="25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</row>
    <row r="113" spans="1:37" s="14" customFormat="1" x14ac:dyDescent="0.25">
      <c r="A113" s="127"/>
      <c r="C113" s="128" t="s">
        <v>521</v>
      </c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</row>
    <row r="114" spans="1:37" x14ac:dyDescent="0.25">
      <c r="A114" s="124"/>
      <c r="B114" s="84">
        <v>1103</v>
      </c>
      <c r="C114" s="86" t="s">
        <v>20</v>
      </c>
      <c r="D114" s="119">
        <v>137092.55084000001</v>
      </c>
      <c r="E114" s="119">
        <v>73849.965649999998</v>
      </c>
      <c r="F114" s="119">
        <v>239136.83584000001</v>
      </c>
      <c r="G114" s="119">
        <v>383852.05846999999</v>
      </c>
      <c r="H114" s="119">
        <v>833931.41079999995</v>
      </c>
      <c r="I114" s="119">
        <v>131602.23675000001</v>
      </c>
      <c r="J114" s="119">
        <v>406022.95198000001</v>
      </c>
      <c r="K114" s="119">
        <v>127200.476</v>
      </c>
      <c r="L114" s="119">
        <v>62754.585749999998</v>
      </c>
      <c r="M114" s="119">
        <v>101725.61057999999</v>
      </c>
      <c r="N114" s="119">
        <v>296029.36173</v>
      </c>
      <c r="O114" s="119">
        <v>37522.033300000003</v>
      </c>
      <c r="P114" s="119">
        <v>63880.306779999999</v>
      </c>
      <c r="Q114" s="119">
        <v>32320.17915</v>
      </c>
      <c r="R114" s="119">
        <v>1259057.74202</v>
      </c>
      <c r="S114" s="119">
        <v>24825.754720000001</v>
      </c>
      <c r="T114" s="119">
        <v>16788.243340000001</v>
      </c>
      <c r="U114" s="119">
        <v>1785.92803</v>
      </c>
      <c r="V114" s="119">
        <v>112.22995</v>
      </c>
      <c r="W114" s="119">
        <v>40869.499490000002</v>
      </c>
      <c r="X114" s="119">
        <v>1196.49378</v>
      </c>
      <c r="Y114" s="119">
        <v>2707.9214499999998</v>
      </c>
      <c r="Z114" s="119">
        <v>5675.0208499999999</v>
      </c>
      <c r="AA114" s="119">
        <v>3314.59114</v>
      </c>
      <c r="AB114" s="119">
        <v>12069.23518</v>
      </c>
      <c r="AC114" s="119">
        <v>3649.53739</v>
      </c>
      <c r="AD114" s="119">
        <v>112994.45532000001</v>
      </c>
      <c r="AE114" s="119">
        <v>2205983.6081400001</v>
      </c>
      <c r="AF114" s="119">
        <v>423229.83773000003</v>
      </c>
      <c r="AG114" s="119">
        <v>164592.42627999999</v>
      </c>
      <c r="AH114" s="119">
        <v>0</v>
      </c>
      <c r="AI114" s="119">
        <v>9672.0499799999998</v>
      </c>
      <c r="AJ114" s="119">
        <v>1608489.2941500002</v>
      </c>
      <c r="AK114" s="196"/>
    </row>
    <row r="115" spans="1:37" s="14" customFormat="1" x14ac:dyDescent="0.25">
      <c r="A115" s="127"/>
      <c r="B115" s="14">
        <v>12</v>
      </c>
      <c r="C115" s="25" t="s">
        <v>27</v>
      </c>
      <c r="D115" s="109">
        <v>0</v>
      </c>
      <c r="E115" s="109">
        <v>0</v>
      </c>
      <c r="F115" s="109">
        <v>0</v>
      </c>
      <c r="G115" s="109">
        <v>0</v>
      </c>
      <c r="H115" s="109">
        <v>0</v>
      </c>
      <c r="I115" s="109">
        <v>0</v>
      </c>
      <c r="J115" s="109">
        <v>0</v>
      </c>
      <c r="K115" s="109">
        <v>0</v>
      </c>
      <c r="L115" s="109">
        <v>0</v>
      </c>
      <c r="M115" s="109">
        <v>0</v>
      </c>
      <c r="N115" s="109">
        <v>0</v>
      </c>
      <c r="O115" s="109">
        <v>0</v>
      </c>
      <c r="P115" s="109">
        <v>0</v>
      </c>
      <c r="Q115" s="109">
        <v>0</v>
      </c>
      <c r="R115" s="109">
        <v>0</v>
      </c>
      <c r="S115" s="109">
        <v>0</v>
      </c>
      <c r="T115" s="109">
        <v>0</v>
      </c>
      <c r="U115" s="109">
        <v>0</v>
      </c>
      <c r="V115" s="109">
        <v>0</v>
      </c>
      <c r="W115" s="109">
        <v>0</v>
      </c>
      <c r="X115" s="109">
        <v>0</v>
      </c>
      <c r="Y115" s="109">
        <v>0</v>
      </c>
      <c r="Z115" s="109">
        <v>0</v>
      </c>
      <c r="AA115" s="109">
        <v>0</v>
      </c>
      <c r="AB115" s="109">
        <v>0</v>
      </c>
      <c r="AC115" s="109">
        <v>0</v>
      </c>
      <c r="AD115" s="109">
        <v>0</v>
      </c>
      <c r="AE115" s="109">
        <v>0</v>
      </c>
      <c r="AF115" s="109">
        <v>0</v>
      </c>
      <c r="AG115" s="109">
        <v>0</v>
      </c>
      <c r="AH115" s="109">
        <v>0</v>
      </c>
      <c r="AI115" s="109">
        <v>0</v>
      </c>
      <c r="AJ115" s="109">
        <v>0</v>
      </c>
      <c r="AK115" s="196"/>
    </row>
    <row r="116" spans="1:37" s="14" customFormat="1" x14ac:dyDescent="0.25">
      <c r="A116" s="127"/>
      <c r="B116" s="14">
        <v>13</v>
      </c>
      <c r="C116" s="25" t="s">
        <v>33</v>
      </c>
      <c r="D116" s="109">
        <v>1128312.56767</v>
      </c>
      <c r="E116" s="109">
        <v>950340.36005999998</v>
      </c>
      <c r="F116" s="109">
        <v>2268161.10965</v>
      </c>
      <c r="G116" s="109">
        <v>768653.68195</v>
      </c>
      <c r="H116" s="109">
        <v>5115467.7193300007</v>
      </c>
      <c r="I116" s="109">
        <v>475070.40109</v>
      </c>
      <c r="J116" s="109">
        <v>617979.30518000002</v>
      </c>
      <c r="K116" s="109">
        <v>140864.46599999999</v>
      </c>
      <c r="L116" s="109">
        <v>207898.23791</v>
      </c>
      <c r="M116" s="109">
        <v>144821.67434</v>
      </c>
      <c r="N116" s="109">
        <v>711555.86673999997</v>
      </c>
      <c r="O116" s="109">
        <v>63958.016280000003</v>
      </c>
      <c r="P116" s="109">
        <v>168457.55804999999</v>
      </c>
      <c r="Q116" s="109">
        <v>128043.74011</v>
      </c>
      <c r="R116" s="109">
        <v>2658649.2656999999</v>
      </c>
      <c r="S116" s="109">
        <v>28573.88724</v>
      </c>
      <c r="T116" s="109">
        <v>63601.229480000002</v>
      </c>
      <c r="U116" s="109">
        <v>7174.1532999999999</v>
      </c>
      <c r="V116" s="109">
        <v>6942.2120100000002</v>
      </c>
      <c r="W116" s="109">
        <v>35501.11578</v>
      </c>
      <c r="X116" s="109">
        <v>3502.16563</v>
      </c>
      <c r="Y116" s="109">
        <v>7442.13436</v>
      </c>
      <c r="Z116" s="109">
        <v>4978.0004099999996</v>
      </c>
      <c r="AA116" s="109">
        <v>27240.498749999999</v>
      </c>
      <c r="AB116" s="109">
        <v>22784.262170000002</v>
      </c>
      <c r="AC116" s="109">
        <v>1308.8577</v>
      </c>
      <c r="AD116" s="109">
        <v>209048.51683000001</v>
      </c>
      <c r="AE116" s="109">
        <v>7983165.5018600011</v>
      </c>
      <c r="AF116" s="109">
        <v>852420.33273999998</v>
      </c>
      <c r="AG116" s="109">
        <v>359662.12425999995</v>
      </c>
      <c r="AH116" s="109">
        <v>0</v>
      </c>
      <c r="AI116" s="109">
        <v>35991.490809999996</v>
      </c>
      <c r="AJ116" s="109">
        <v>6735091.5540500004</v>
      </c>
      <c r="AK116" s="196"/>
    </row>
    <row r="117" spans="1:37" s="14" customFormat="1" x14ac:dyDescent="0.25">
      <c r="A117" s="130"/>
      <c r="B117" s="131" t="s">
        <v>1014</v>
      </c>
      <c r="C117" s="25" t="s">
        <v>522</v>
      </c>
      <c r="D117" s="398">
        <v>3651775.69563</v>
      </c>
      <c r="E117" s="398">
        <v>4153932.0397099997</v>
      </c>
      <c r="F117" s="398">
        <v>7126357.1643899996</v>
      </c>
      <c r="G117" s="398">
        <v>3501872.7852899996</v>
      </c>
      <c r="H117" s="398">
        <v>18433937.685019992</v>
      </c>
      <c r="I117" s="398">
        <v>1169722.1705299998</v>
      </c>
      <c r="J117" s="398">
        <v>2377218.4431899996</v>
      </c>
      <c r="K117" s="398">
        <v>218660.019</v>
      </c>
      <c r="L117" s="398">
        <v>1868964.8088400003</v>
      </c>
      <c r="M117" s="398">
        <v>634723.31597999996</v>
      </c>
      <c r="N117" s="398">
        <v>2470683.6081800004</v>
      </c>
      <c r="O117" s="398">
        <v>358448.67086000001</v>
      </c>
      <c r="P117" s="398">
        <v>530430.04</v>
      </c>
      <c r="Q117" s="398">
        <v>556864.45470999996</v>
      </c>
      <c r="R117" s="398">
        <v>10185715.531289998</v>
      </c>
      <c r="S117" s="398">
        <v>420667.91729000013</v>
      </c>
      <c r="T117" s="398">
        <v>118711.63713</v>
      </c>
      <c r="U117" s="398">
        <v>28929.255309999997</v>
      </c>
      <c r="V117" s="398">
        <v>26055.413999999997</v>
      </c>
      <c r="W117" s="398">
        <v>99569.50383999999</v>
      </c>
      <c r="X117" s="398">
        <v>14025.5347</v>
      </c>
      <c r="Y117" s="398">
        <v>61298.336089999997</v>
      </c>
      <c r="Z117" s="398">
        <v>15703.184409999998</v>
      </c>
      <c r="AA117" s="398">
        <v>74815.1492</v>
      </c>
      <c r="AB117" s="398">
        <v>151400.89886000002</v>
      </c>
      <c r="AC117" s="398">
        <v>77785.759210000004</v>
      </c>
      <c r="AD117" s="398">
        <v>1088962.5900400002</v>
      </c>
      <c r="AE117" s="398">
        <v>29708615.806350008</v>
      </c>
      <c r="AF117" s="398">
        <v>2689343.6271800003</v>
      </c>
      <c r="AG117" s="398">
        <v>2529743.5388200004</v>
      </c>
      <c r="AH117" s="398">
        <v>0</v>
      </c>
      <c r="AI117" s="398">
        <v>213899.24449999997</v>
      </c>
      <c r="AJ117" s="398">
        <v>24275629.395849995</v>
      </c>
      <c r="AK117" s="196"/>
    </row>
    <row r="118" spans="1:37" s="14" customFormat="1" x14ac:dyDescent="0.25">
      <c r="A118" s="127"/>
      <c r="B118" s="14">
        <v>15</v>
      </c>
      <c r="C118" s="25" t="s">
        <v>94</v>
      </c>
      <c r="D118" s="109">
        <v>0</v>
      </c>
      <c r="E118" s="109">
        <v>4885.4089599999998</v>
      </c>
      <c r="F118" s="109">
        <v>215.55907999999999</v>
      </c>
      <c r="G118" s="109">
        <v>30.241569999999999</v>
      </c>
      <c r="H118" s="109">
        <v>5131.2096099999999</v>
      </c>
      <c r="I118" s="109">
        <v>64.155799999999999</v>
      </c>
      <c r="J118" s="109">
        <v>0</v>
      </c>
      <c r="K118" s="109">
        <v>100.352</v>
      </c>
      <c r="L118" s="109">
        <v>0</v>
      </c>
      <c r="M118" s="109">
        <v>0</v>
      </c>
      <c r="N118" s="109">
        <v>0</v>
      </c>
      <c r="O118" s="109">
        <v>0</v>
      </c>
      <c r="P118" s="109">
        <v>0</v>
      </c>
      <c r="Q118" s="109">
        <v>0</v>
      </c>
      <c r="R118" s="109">
        <v>164.5078</v>
      </c>
      <c r="S118" s="109">
        <v>0</v>
      </c>
      <c r="T118" s="109">
        <v>0</v>
      </c>
      <c r="U118" s="109">
        <v>0</v>
      </c>
      <c r="V118" s="109">
        <v>0</v>
      </c>
      <c r="W118" s="109">
        <v>0</v>
      </c>
      <c r="X118" s="109">
        <v>0</v>
      </c>
      <c r="Y118" s="109">
        <v>0</v>
      </c>
      <c r="Z118" s="109">
        <v>0</v>
      </c>
      <c r="AA118" s="109">
        <v>0</v>
      </c>
      <c r="AB118" s="109">
        <v>0</v>
      </c>
      <c r="AC118" s="109">
        <v>0</v>
      </c>
      <c r="AD118" s="109">
        <v>0</v>
      </c>
      <c r="AE118" s="109">
        <v>5295.7174100000002</v>
      </c>
      <c r="AF118" s="109">
        <v>100.352</v>
      </c>
      <c r="AG118" s="109">
        <v>0</v>
      </c>
      <c r="AH118" s="109">
        <v>0</v>
      </c>
      <c r="AI118" s="109">
        <v>0</v>
      </c>
      <c r="AJ118" s="109">
        <v>5195.3654100000003</v>
      </c>
      <c r="AK118" s="196"/>
    </row>
    <row r="119" spans="1:37" x14ac:dyDescent="0.25">
      <c r="A119" s="124"/>
      <c r="B119" s="84">
        <v>170105</v>
      </c>
      <c r="C119" s="86" t="s">
        <v>148</v>
      </c>
      <c r="D119" s="119">
        <v>0</v>
      </c>
      <c r="E119" s="119">
        <v>0</v>
      </c>
      <c r="F119" s="119">
        <v>0</v>
      </c>
      <c r="G119" s="119">
        <v>0</v>
      </c>
      <c r="H119" s="119">
        <v>0</v>
      </c>
      <c r="I119" s="119">
        <v>0</v>
      </c>
      <c r="J119" s="119">
        <v>0</v>
      </c>
      <c r="K119" s="119">
        <v>0</v>
      </c>
      <c r="L119" s="119">
        <v>0</v>
      </c>
      <c r="M119" s="119">
        <v>0</v>
      </c>
      <c r="N119" s="119">
        <v>0</v>
      </c>
      <c r="O119" s="119">
        <v>0</v>
      </c>
      <c r="P119" s="119">
        <v>0</v>
      </c>
      <c r="Q119" s="119">
        <v>0</v>
      </c>
      <c r="R119" s="119">
        <v>0</v>
      </c>
      <c r="S119" s="119">
        <v>0</v>
      </c>
      <c r="T119" s="119">
        <v>0</v>
      </c>
      <c r="U119" s="119">
        <v>0</v>
      </c>
      <c r="V119" s="119">
        <v>0</v>
      </c>
      <c r="W119" s="119">
        <v>0</v>
      </c>
      <c r="X119" s="119">
        <v>0</v>
      </c>
      <c r="Y119" s="119">
        <v>0</v>
      </c>
      <c r="Z119" s="119">
        <v>0</v>
      </c>
      <c r="AA119" s="119">
        <v>0</v>
      </c>
      <c r="AB119" s="119">
        <v>0</v>
      </c>
      <c r="AC119" s="119">
        <v>0</v>
      </c>
      <c r="AD119" s="119">
        <v>0</v>
      </c>
      <c r="AE119" s="119">
        <v>0</v>
      </c>
      <c r="AF119" s="119">
        <v>0</v>
      </c>
      <c r="AG119" s="119">
        <v>0</v>
      </c>
      <c r="AH119" s="119">
        <v>0</v>
      </c>
      <c r="AI119" s="119">
        <v>0</v>
      </c>
      <c r="AJ119" s="119">
        <v>0</v>
      </c>
      <c r="AK119" s="286"/>
    </row>
    <row r="120" spans="1:37" x14ac:dyDescent="0.25">
      <c r="A120" s="124"/>
      <c r="B120" s="84">
        <v>170110</v>
      </c>
      <c r="C120" s="86" t="s">
        <v>149</v>
      </c>
      <c r="D120" s="119">
        <v>0</v>
      </c>
      <c r="E120" s="119">
        <v>0</v>
      </c>
      <c r="F120" s="119">
        <v>0</v>
      </c>
      <c r="G120" s="119">
        <v>0</v>
      </c>
      <c r="H120" s="119">
        <v>0</v>
      </c>
      <c r="I120" s="119">
        <v>0</v>
      </c>
      <c r="J120" s="119">
        <v>0</v>
      </c>
      <c r="K120" s="119">
        <v>0</v>
      </c>
      <c r="L120" s="119">
        <v>0</v>
      </c>
      <c r="M120" s="119">
        <v>0</v>
      </c>
      <c r="N120" s="119">
        <v>0</v>
      </c>
      <c r="O120" s="119">
        <v>0</v>
      </c>
      <c r="P120" s="119">
        <v>0</v>
      </c>
      <c r="Q120" s="119">
        <v>0</v>
      </c>
      <c r="R120" s="119">
        <v>0</v>
      </c>
      <c r="S120" s="119">
        <v>0</v>
      </c>
      <c r="T120" s="119">
        <v>0</v>
      </c>
      <c r="U120" s="119">
        <v>0</v>
      </c>
      <c r="V120" s="119">
        <v>0</v>
      </c>
      <c r="W120" s="119">
        <v>0</v>
      </c>
      <c r="X120" s="119">
        <v>0</v>
      </c>
      <c r="Y120" s="119">
        <v>0</v>
      </c>
      <c r="Z120" s="119">
        <v>0</v>
      </c>
      <c r="AA120" s="119">
        <v>0</v>
      </c>
      <c r="AB120" s="119">
        <v>0</v>
      </c>
      <c r="AC120" s="119">
        <v>0</v>
      </c>
      <c r="AD120" s="119">
        <v>0</v>
      </c>
      <c r="AE120" s="119">
        <v>0</v>
      </c>
      <c r="AF120" s="119">
        <v>0</v>
      </c>
      <c r="AG120" s="119">
        <v>0</v>
      </c>
      <c r="AH120" s="119">
        <v>0</v>
      </c>
      <c r="AI120" s="119">
        <v>0</v>
      </c>
      <c r="AJ120" s="119">
        <v>0</v>
      </c>
      <c r="AK120" s="286"/>
    </row>
    <row r="121" spans="1:37" x14ac:dyDescent="0.25">
      <c r="A121" s="124"/>
      <c r="B121" s="84">
        <v>170115</v>
      </c>
      <c r="C121" s="86" t="s">
        <v>150</v>
      </c>
      <c r="D121" s="119">
        <v>0</v>
      </c>
      <c r="E121" s="119">
        <v>0</v>
      </c>
      <c r="F121" s="119">
        <v>0</v>
      </c>
      <c r="G121" s="119">
        <v>0</v>
      </c>
      <c r="H121" s="119">
        <v>0</v>
      </c>
      <c r="I121" s="119">
        <v>0</v>
      </c>
      <c r="J121" s="119">
        <v>0</v>
      </c>
      <c r="K121" s="119">
        <v>0</v>
      </c>
      <c r="L121" s="119">
        <v>0</v>
      </c>
      <c r="M121" s="119">
        <v>0</v>
      </c>
      <c r="N121" s="119">
        <v>0</v>
      </c>
      <c r="O121" s="119">
        <v>0</v>
      </c>
      <c r="P121" s="119">
        <v>0</v>
      </c>
      <c r="Q121" s="119">
        <v>0</v>
      </c>
      <c r="R121" s="119">
        <v>0</v>
      </c>
      <c r="S121" s="119">
        <v>0</v>
      </c>
      <c r="T121" s="119">
        <v>0</v>
      </c>
      <c r="U121" s="119">
        <v>0</v>
      </c>
      <c r="V121" s="119">
        <v>0</v>
      </c>
      <c r="W121" s="119">
        <v>0</v>
      </c>
      <c r="X121" s="119">
        <v>0</v>
      </c>
      <c r="Y121" s="119">
        <v>0</v>
      </c>
      <c r="Z121" s="119">
        <v>0</v>
      </c>
      <c r="AA121" s="119">
        <v>0</v>
      </c>
      <c r="AB121" s="119">
        <v>0</v>
      </c>
      <c r="AC121" s="119">
        <v>0</v>
      </c>
      <c r="AD121" s="119">
        <v>0</v>
      </c>
      <c r="AE121" s="119">
        <v>0</v>
      </c>
      <c r="AF121" s="119">
        <v>0</v>
      </c>
      <c r="AG121" s="119">
        <v>0</v>
      </c>
      <c r="AH121" s="119">
        <v>0</v>
      </c>
      <c r="AI121" s="119">
        <v>0</v>
      </c>
      <c r="AJ121" s="119">
        <v>0</v>
      </c>
      <c r="AK121" s="286"/>
    </row>
    <row r="122" spans="1:37" x14ac:dyDescent="0.25">
      <c r="A122" s="124"/>
      <c r="B122" s="84">
        <v>1901</v>
      </c>
      <c r="C122" s="86" t="s">
        <v>193</v>
      </c>
      <c r="D122" s="119">
        <v>4496.0025500000002</v>
      </c>
      <c r="E122" s="119">
        <v>30524.400150000001</v>
      </c>
      <c r="F122" s="119">
        <v>394785.97272999998</v>
      </c>
      <c r="G122" s="119">
        <v>13176.832609999999</v>
      </c>
      <c r="H122" s="119">
        <v>442983.20803999994</v>
      </c>
      <c r="I122" s="119">
        <v>22910.486980000001</v>
      </c>
      <c r="J122" s="119">
        <v>3234.62664</v>
      </c>
      <c r="K122" s="119">
        <v>527.22400000000005</v>
      </c>
      <c r="L122" s="119">
        <v>19562.179329999999</v>
      </c>
      <c r="M122" s="119">
        <v>0</v>
      </c>
      <c r="N122" s="119">
        <v>3510.65398</v>
      </c>
      <c r="O122" s="119">
        <v>404.25583</v>
      </c>
      <c r="P122" s="119">
        <v>2.7177500000000001</v>
      </c>
      <c r="Q122" s="119">
        <v>0</v>
      </c>
      <c r="R122" s="119">
        <v>50152.144510000006</v>
      </c>
      <c r="S122" s="119">
        <v>0</v>
      </c>
      <c r="T122" s="119">
        <v>82.402780000000007</v>
      </c>
      <c r="U122" s="119">
        <v>0</v>
      </c>
      <c r="V122" s="119">
        <v>0</v>
      </c>
      <c r="W122" s="119">
        <v>0</v>
      </c>
      <c r="X122" s="119">
        <v>0</v>
      </c>
      <c r="Y122" s="119">
        <v>0</v>
      </c>
      <c r="Z122" s="119">
        <v>0</v>
      </c>
      <c r="AA122" s="119">
        <v>0</v>
      </c>
      <c r="AB122" s="119">
        <v>0</v>
      </c>
      <c r="AC122" s="119">
        <v>0</v>
      </c>
      <c r="AD122" s="119">
        <v>82.402780000000007</v>
      </c>
      <c r="AE122" s="119">
        <v>493217.75532999996</v>
      </c>
      <c r="AF122" s="119">
        <v>4037.8779800000002</v>
      </c>
      <c r="AG122" s="119">
        <v>19562.179329999999</v>
      </c>
      <c r="AH122" s="119">
        <v>0</v>
      </c>
      <c r="AI122" s="119">
        <v>0</v>
      </c>
      <c r="AJ122" s="119">
        <v>469617.69801999989</v>
      </c>
      <c r="AK122" s="196"/>
    </row>
    <row r="123" spans="1:37" x14ac:dyDescent="0.25">
      <c r="A123" s="124"/>
      <c r="B123" s="84">
        <v>190205</v>
      </c>
      <c r="C123" s="86" t="s">
        <v>199</v>
      </c>
      <c r="D123" s="119">
        <v>24833.50361</v>
      </c>
      <c r="E123" s="119">
        <v>471.90649999999999</v>
      </c>
      <c r="F123" s="119">
        <v>59.138979999999997</v>
      </c>
      <c r="G123" s="119">
        <v>92.723950000000002</v>
      </c>
      <c r="H123" s="119">
        <v>25457.27304</v>
      </c>
      <c r="I123" s="119">
        <v>97.763689999999997</v>
      </c>
      <c r="J123" s="119">
        <v>53.820129999999999</v>
      </c>
      <c r="K123" s="119">
        <v>59.387</v>
      </c>
      <c r="L123" s="119">
        <v>54.602490000000003</v>
      </c>
      <c r="M123" s="119">
        <v>0</v>
      </c>
      <c r="N123" s="119">
        <v>58.974260000000001</v>
      </c>
      <c r="O123" s="119">
        <v>52.26782</v>
      </c>
      <c r="P123" s="119">
        <v>110.30025999999999</v>
      </c>
      <c r="Q123" s="119">
        <v>51.485909999999997</v>
      </c>
      <c r="R123" s="119">
        <v>538.60155999999995</v>
      </c>
      <c r="S123" s="119">
        <v>54.408119999999997</v>
      </c>
      <c r="T123" s="119">
        <v>55</v>
      </c>
      <c r="U123" s="119">
        <v>0</v>
      </c>
      <c r="V123" s="119">
        <v>0</v>
      </c>
      <c r="W123" s="119">
        <v>60</v>
      </c>
      <c r="X123" s="119">
        <v>0</v>
      </c>
      <c r="Y123" s="119">
        <v>59.421990000000001</v>
      </c>
      <c r="Z123" s="119">
        <v>0</v>
      </c>
      <c r="AA123" s="119">
        <v>59.925440000000002</v>
      </c>
      <c r="AB123" s="119">
        <v>0</v>
      </c>
      <c r="AC123" s="119">
        <v>0</v>
      </c>
      <c r="AD123" s="119">
        <v>288.75554999999997</v>
      </c>
      <c r="AE123" s="119">
        <v>26284.630150000001</v>
      </c>
      <c r="AF123" s="119">
        <v>118.36126</v>
      </c>
      <c r="AG123" s="119">
        <v>54.602490000000003</v>
      </c>
      <c r="AH123" s="119">
        <v>0</v>
      </c>
      <c r="AI123" s="119">
        <v>119.34743</v>
      </c>
      <c r="AJ123" s="119">
        <v>25992.31897</v>
      </c>
      <c r="AK123" s="196"/>
    </row>
    <row r="124" spans="1:37" x14ac:dyDescent="0.25">
      <c r="A124" s="124"/>
      <c r="B124" s="84">
        <v>190210</v>
      </c>
      <c r="C124" s="86" t="s">
        <v>200</v>
      </c>
      <c r="D124" s="119">
        <v>0</v>
      </c>
      <c r="E124" s="119">
        <v>0</v>
      </c>
      <c r="F124" s="119">
        <v>0</v>
      </c>
      <c r="G124" s="119">
        <v>218.76767000000001</v>
      </c>
      <c r="H124" s="119">
        <v>218.76767000000001</v>
      </c>
      <c r="I124" s="119">
        <v>0</v>
      </c>
      <c r="J124" s="119">
        <v>0</v>
      </c>
      <c r="K124" s="119">
        <v>0</v>
      </c>
      <c r="L124" s="119">
        <v>0</v>
      </c>
      <c r="M124" s="119">
        <v>104.06252000000001</v>
      </c>
      <c r="N124" s="119">
        <v>3315.5170400000002</v>
      </c>
      <c r="O124" s="119">
        <v>0</v>
      </c>
      <c r="P124" s="119">
        <v>0</v>
      </c>
      <c r="Q124" s="119">
        <v>0</v>
      </c>
      <c r="R124" s="119">
        <v>3419.5795600000001</v>
      </c>
      <c r="S124" s="119">
        <v>0</v>
      </c>
      <c r="T124" s="119">
        <v>0</v>
      </c>
      <c r="U124" s="119">
        <v>60.366900000000001</v>
      </c>
      <c r="V124" s="119">
        <v>64.161199999999994</v>
      </c>
      <c r="W124" s="119">
        <v>0</v>
      </c>
      <c r="X124" s="119">
        <v>82.591359999999995</v>
      </c>
      <c r="Y124" s="119">
        <v>0</v>
      </c>
      <c r="Z124" s="119">
        <v>52.984430000000003</v>
      </c>
      <c r="AA124" s="119">
        <v>0</v>
      </c>
      <c r="AB124" s="119">
        <v>82.327889999999996</v>
      </c>
      <c r="AC124" s="119">
        <v>73.863659999999996</v>
      </c>
      <c r="AD124" s="119">
        <v>416.29543999999999</v>
      </c>
      <c r="AE124" s="119">
        <v>4054.6426700000002</v>
      </c>
      <c r="AF124" s="119">
        <v>3315.5170400000002</v>
      </c>
      <c r="AG124" s="119">
        <v>168.22372000000001</v>
      </c>
      <c r="AH124" s="119">
        <v>0</v>
      </c>
      <c r="AI124" s="119">
        <v>73.863659999999996</v>
      </c>
      <c r="AJ124" s="119">
        <v>497.03825000000006</v>
      </c>
      <c r="AK124" s="196"/>
    </row>
    <row r="125" spans="1:37" x14ac:dyDescent="0.25">
      <c r="A125" s="124"/>
      <c r="B125" s="84">
        <v>190215</v>
      </c>
      <c r="C125" s="86" t="s">
        <v>201</v>
      </c>
      <c r="D125" s="119">
        <v>0</v>
      </c>
      <c r="E125" s="119">
        <v>0</v>
      </c>
      <c r="F125" s="119">
        <v>0</v>
      </c>
      <c r="G125" s="119">
        <v>0</v>
      </c>
      <c r="H125" s="119">
        <v>0</v>
      </c>
      <c r="I125" s="119">
        <v>0</v>
      </c>
      <c r="J125" s="119">
        <v>0</v>
      </c>
      <c r="K125" s="119">
        <v>0</v>
      </c>
      <c r="L125" s="119">
        <v>0</v>
      </c>
      <c r="M125" s="119">
        <v>0</v>
      </c>
      <c r="N125" s="119">
        <v>0</v>
      </c>
      <c r="O125" s="119">
        <v>0</v>
      </c>
      <c r="P125" s="119">
        <v>0</v>
      </c>
      <c r="Q125" s="119">
        <v>0</v>
      </c>
      <c r="R125" s="119">
        <v>0</v>
      </c>
      <c r="S125" s="119">
        <v>0</v>
      </c>
      <c r="T125" s="119">
        <v>0</v>
      </c>
      <c r="U125" s="119">
        <v>0</v>
      </c>
      <c r="V125" s="119">
        <v>0</v>
      </c>
      <c r="W125" s="119">
        <v>0</v>
      </c>
      <c r="X125" s="119">
        <v>0</v>
      </c>
      <c r="Y125" s="119">
        <v>0</v>
      </c>
      <c r="Z125" s="119">
        <v>0</v>
      </c>
      <c r="AA125" s="119">
        <v>0</v>
      </c>
      <c r="AB125" s="119">
        <v>0</v>
      </c>
      <c r="AC125" s="119">
        <v>0</v>
      </c>
      <c r="AD125" s="119">
        <v>0</v>
      </c>
      <c r="AE125" s="119">
        <v>0</v>
      </c>
      <c r="AF125" s="119">
        <v>0</v>
      </c>
      <c r="AG125" s="119">
        <v>0</v>
      </c>
      <c r="AH125" s="119">
        <v>0</v>
      </c>
      <c r="AI125" s="119">
        <v>0</v>
      </c>
      <c r="AJ125" s="119">
        <v>0</v>
      </c>
      <c r="AK125" s="196"/>
    </row>
    <row r="126" spans="1:37" x14ac:dyDescent="0.25">
      <c r="A126" s="124"/>
      <c r="B126" s="84">
        <v>190220</v>
      </c>
      <c r="C126" s="86" t="s">
        <v>202</v>
      </c>
      <c r="D126" s="119">
        <v>0</v>
      </c>
      <c r="E126" s="119">
        <v>0</v>
      </c>
      <c r="F126" s="119">
        <v>0</v>
      </c>
      <c r="G126" s="119">
        <v>0</v>
      </c>
      <c r="H126" s="119">
        <v>0</v>
      </c>
      <c r="I126" s="119">
        <v>0</v>
      </c>
      <c r="J126" s="119">
        <v>0</v>
      </c>
      <c r="K126" s="119">
        <v>0</v>
      </c>
      <c r="L126" s="119">
        <v>0</v>
      </c>
      <c r="M126" s="119">
        <v>0</v>
      </c>
      <c r="N126" s="119">
        <v>0</v>
      </c>
      <c r="O126" s="119">
        <v>0</v>
      </c>
      <c r="P126" s="119">
        <v>0</v>
      </c>
      <c r="Q126" s="119">
        <v>0</v>
      </c>
      <c r="R126" s="119">
        <v>0</v>
      </c>
      <c r="S126" s="119">
        <v>0</v>
      </c>
      <c r="T126" s="119">
        <v>0</v>
      </c>
      <c r="U126" s="119">
        <v>0</v>
      </c>
      <c r="V126" s="119">
        <v>0</v>
      </c>
      <c r="W126" s="119">
        <v>0</v>
      </c>
      <c r="X126" s="119">
        <v>0</v>
      </c>
      <c r="Y126" s="119">
        <v>0</v>
      </c>
      <c r="Z126" s="119">
        <v>0</v>
      </c>
      <c r="AA126" s="119">
        <v>0</v>
      </c>
      <c r="AB126" s="119">
        <v>0</v>
      </c>
      <c r="AC126" s="119">
        <v>0</v>
      </c>
      <c r="AD126" s="119">
        <v>0</v>
      </c>
      <c r="AE126" s="119">
        <v>0</v>
      </c>
      <c r="AF126" s="119">
        <v>0</v>
      </c>
      <c r="AG126" s="119">
        <v>0</v>
      </c>
      <c r="AH126" s="119">
        <v>0</v>
      </c>
      <c r="AI126" s="119">
        <v>0</v>
      </c>
      <c r="AJ126" s="119">
        <v>0</v>
      </c>
      <c r="AK126" s="286"/>
    </row>
    <row r="127" spans="1:37" x14ac:dyDescent="0.25">
      <c r="A127" s="124"/>
      <c r="B127" s="84">
        <v>190240</v>
      </c>
      <c r="C127" s="86" t="s">
        <v>116</v>
      </c>
      <c r="D127" s="119">
        <v>0</v>
      </c>
      <c r="E127" s="119">
        <v>0</v>
      </c>
      <c r="F127" s="119">
        <v>0</v>
      </c>
      <c r="G127" s="119">
        <v>0</v>
      </c>
      <c r="H127" s="119">
        <v>0</v>
      </c>
      <c r="I127" s="119">
        <v>0</v>
      </c>
      <c r="J127" s="119">
        <v>0</v>
      </c>
      <c r="K127" s="119">
        <v>0</v>
      </c>
      <c r="L127" s="119">
        <v>0</v>
      </c>
      <c r="M127" s="119">
        <v>0</v>
      </c>
      <c r="N127" s="119">
        <v>0</v>
      </c>
      <c r="O127" s="119">
        <v>0</v>
      </c>
      <c r="P127" s="119">
        <v>0</v>
      </c>
      <c r="Q127" s="119">
        <v>0</v>
      </c>
      <c r="R127" s="119">
        <v>0</v>
      </c>
      <c r="S127" s="119">
        <v>0</v>
      </c>
      <c r="T127" s="119">
        <v>0</v>
      </c>
      <c r="U127" s="119">
        <v>0</v>
      </c>
      <c r="V127" s="119">
        <v>0</v>
      </c>
      <c r="W127" s="119">
        <v>0</v>
      </c>
      <c r="X127" s="119">
        <v>0</v>
      </c>
      <c r="Y127" s="119">
        <v>0</v>
      </c>
      <c r="Z127" s="119">
        <v>0</v>
      </c>
      <c r="AA127" s="119">
        <v>0</v>
      </c>
      <c r="AB127" s="119">
        <v>0</v>
      </c>
      <c r="AC127" s="119">
        <v>0</v>
      </c>
      <c r="AD127" s="119">
        <v>0</v>
      </c>
      <c r="AE127" s="119">
        <v>0</v>
      </c>
      <c r="AF127" s="119">
        <v>0</v>
      </c>
      <c r="AG127" s="119">
        <v>0</v>
      </c>
      <c r="AH127" s="119">
        <v>0</v>
      </c>
      <c r="AI127" s="119">
        <v>0</v>
      </c>
      <c r="AJ127" s="119">
        <v>0</v>
      </c>
      <c r="AK127" s="286"/>
    </row>
    <row r="128" spans="1:37" x14ac:dyDescent="0.25">
      <c r="A128" s="124"/>
      <c r="B128" s="84">
        <v>190250</v>
      </c>
      <c r="C128" s="86" t="s">
        <v>147</v>
      </c>
      <c r="D128" s="119">
        <v>0</v>
      </c>
      <c r="E128" s="119">
        <v>0</v>
      </c>
      <c r="F128" s="119">
        <v>0</v>
      </c>
      <c r="G128" s="119">
        <v>0</v>
      </c>
      <c r="H128" s="119">
        <v>0</v>
      </c>
      <c r="I128" s="119">
        <v>0</v>
      </c>
      <c r="J128" s="119">
        <v>0</v>
      </c>
      <c r="K128" s="119">
        <v>0</v>
      </c>
      <c r="L128" s="119">
        <v>0</v>
      </c>
      <c r="M128" s="119">
        <v>0</v>
      </c>
      <c r="N128" s="119">
        <v>0</v>
      </c>
      <c r="O128" s="119">
        <v>0</v>
      </c>
      <c r="P128" s="119">
        <v>0</v>
      </c>
      <c r="Q128" s="119">
        <v>0</v>
      </c>
      <c r="R128" s="119">
        <v>0</v>
      </c>
      <c r="S128" s="119">
        <v>0</v>
      </c>
      <c r="T128" s="119">
        <v>0</v>
      </c>
      <c r="U128" s="119">
        <v>0</v>
      </c>
      <c r="V128" s="119">
        <v>0</v>
      </c>
      <c r="W128" s="119">
        <v>0</v>
      </c>
      <c r="X128" s="119">
        <v>0</v>
      </c>
      <c r="Y128" s="119">
        <v>0</v>
      </c>
      <c r="Z128" s="119">
        <v>0</v>
      </c>
      <c r="AA128" s="119">
        <v>0</v>
      </c>
      <c r="AB128" s="119">
        <v>0</v>
      </c>
      <c r="AC128" s="119">
        <v>0</v>
      </c>
      <c r="AD128" s="119">
        <v>0</v>
      </c>
      <c r="AE128" s="119">
        <v>0</v>
      </c>
      <c r="AF128" s="119">
        <v>0</v>
      </c>
      <c r="AG128" s="119">
        <v>0</v>
      </c>
      <c r="AH128" s="119">
        <v>0</v>
      </c>
      <c r="AI128" s="119">
        <v>0</v>
      </c>
      <c r="AJ128" s="119">
        <v>0</v>
      </c>
      <c r="AK128" s="286"/>
    </row>
    <row r="129" spans="1:37" x14ac:dyDescent="0.25">
      <c r="A129" s="124"/>
      <c r="B129" s="84">
        <v>190280</v>
      </c>
      <c r="C129" s="86" t="s">
        <v>193</v>
      </c>
      <c r="D129" s="119">
        <v>0</v>
      </c>
      <c r="E129" s="119">
        <v>0</v>
      </c>
      <c r="F129" s="119">
        <v>70092.47193</v>
      </c>
      <c r="G129" s="119">
        <v>0</v>
      </c>
      <c r="H129" s="119">
        <v>70092.47193</v>
      </c>
      <c r="I129" s="119">
        <v>0</v>
      </c>
      <c r="J129" s="119">
        <v>0</v>
      </c>
      <c r="K129" s="119">
        <v>0</v>
      </c>
      <c r="L129" s="119">
        <v>0</v>
      </c>
      <c r="M129" s="119">
        <v>0</v>
      </c>
      <c r="N129" s="119">
        <v>0</v>
      </c>
      <c r="O129" s="119">
        <v>0</v>
      </c>
      <c r="P129" s="119">
        <v>0</v>
      </c>
      <c r="Q129" s="119">
        <v>0</v>
      </c>
      <c r="R129" s="119">
        <v>0</v>
      </c>
      <c r="S129" s="119">
        <v>0</v>
      </c>
      <c r="T129" s="119">
        <v>0</v>
      </c>
      <c r="U129" s="119">
        <v>0</v>
      </c>
      <c r="V129" s="119">
        <v>0</v>
      </c>
      <c r="W129" s="119">
        <v>0</v>
      </c>
      <c r="X129" s="119">
        <v>0</v>
      </c>
      <c r="Y129" s="119">
        <v>0</v>
      </c>
      <c r="Z129" s="119">
        <v>0</v>
      </c>
      <c r="AA129" s="119">
        <v>0</v>
      </c>
      <c r="AB129" s="119">
        <v>0</v>
      </c>
      <c r="AC129" s="119">
        <v>0</v>
      </c>
      <c r="AD129" s="119">
        <v>0</v>
      </c>
      <c r="AE129" s="119">
        <v>70092.47193</v>
      </c>
      <c r="AF129" s="119">
        <v>0</v>
      </c>
      <c r="AG129" s="119">
        <v>0</v>
      </c>
      <c r="AH129" s="119">
        <v>0</v>
      </c>
      <c r="AI129" s="119">
        <v>0</v>
      </c>
      <c r="AJ129" s="119">
        <v>70092.47193</v>
      </c>
      <c r="AK129" s="196"/>
    </row>
    <row r="130" spans="1:37" x14ac:dyDescent="0.25">
      <c r="A130" s="124"/>
      <c r="B130" s="84">
        <v>190286</v>
      </c>
      <c r="C130" s="86" t="s">
        <v>211</v>
      </c>
      <c r="D130" s="119">
        <v>78003.458339999997</v>
      </c>
      <c r="E130" s="119">
        <v>87961.773419999998</v>
      </c>
      <c r="F130" s="119">
        <v>180957.93552</v>
      </c>
      <c r="G130" s="119">
        <v>79265.143070000006</v>
      </c>
      <c r="H130" s="119">
        <v>426188.31034999999</v>
      </c>
      <c r="I130" s="119">
        <v>33706.137990000003</v>
      </c>
      <c r="J130" s="119">
        <v>55803.659800000001</v>
      </c>
      <c r="K130" s="119">
        <v>11642.088</v>
      </c>
      <c r="L130" s="119">
        <v>21603.10398</v>
      </c>
      <c r="M130" s="119">
        <v>14599.738359999999</v>
      </c>
      <c r="N130" s="119">
        <v>58650.819150000003</v>
      </c>
      <c r="O130" s="119">
        <v>9203.3964799999994</v>
      </c>
      <c r="P130" s="119">
        <v>14238.96976</v>
      </c>
      <c r="Q130" s="119">
        <v>8333.4324099999994</v>
      </c>
      <c r="R130" s="119">
        <v>227781.34593000001</v>
      </c>
      <c r="S130" s="119">
        <v>4981.0515999999998</v>
      </c>
      <c r="T130" s="119">
        <v>3616.6370700000002</v>
      </c>
      <c r="U130" s="119">
        <v>776.81035999999995</v>
      </c>
      <c r="V130" s="119">
        <v>580.29285000000004</v>
      </c>
      <c r="W130" s="119">
        <v>2799.7657800000002</v>
      </c>
      <c r="X130" s="119">
        <v>605.60105999999996</v>
      </c>
      <c r="Y130" s="119">
        <v>1007.2634399999999</v>
      </c>
      <c r="Z130" s="119">
        <v>383.87365999999997</v>
      </c>
      <c r="AA130" s="119">
        <v>679.82862</v>
      </c>
      <c r="AB130" s="119">
        <v>2372.80798</v>
      </c>
      <c r="AC130" s="119">
        <v>189.65278000000001</v>
      </c>
      <c r="AD130" s="119">
        <v>17993.585200000001</v>
      </c>
      <c r="AE130" s="119">
        <v>671963.24147999997</v>
      </c>
      <c r="AF130" s="119">
        <v>70292.907149999999</v>
      </c>
      <c r="AG130" s="119">
        <v>36783.135190000001</v>
      </c>
      <c r="AH130" s="119">
        <v>0</v>
      </c>
      <c r="AI130" s="119">
        <v>1876.7448399999998</v>
      </c>
      <c r="AJ130" s="119">
        <v>563010.45430000022</v>
      </c>
      <c r="AK130" s="196"/>
    </row>
    <row r="131" spans="1:37" x14ac:dyDescent="0.25">
      <c r="A131" s="124"/>
      <c r="B131" s="84">
        <v>1903</v>
      </c>
      <c r="C131" s="86" t="s">
        <v>212</v>
      </c>
      <c r="D131" s="119">
        <v>0</v>
      </c>
      <c r="E131" s="119">
        <v>0</v>
      </c>
      <c r="F131" s="119">
        <v>0</v>
      </c>
      <c r="G131" s="119">
        <v>0</v>
      </c>
      <c r="H131" s="119">
        <v>0</v>
      </c>
      <c r="I131" s="119">
        <v>0</v>
      </c>
      <c r="J131" s="119">
        <v>0</v>
      </c>
      <c r="K131" s="119">
        <v>0</v>
      </c>
      <c r="L131" s="119">
        <v>0</v>
      </c>
      <c r="M131" s="119">
        <v>0</v>
      </c>
      <c r="N131" s="119">
        <v>0</v>
      </c>
      <c r="O131" s="119">
        <v>0</v>
      </c>
      <c r="P131" s="119">
        <v>0</v>
      </c>
      <c r="Q131" s="119">
        <v>0</v>
      </c>
      <c r="R131" s="119">
        <v>0</v>
      </c>
      <c r="S131" s="119">
        <v>0</v>
      </c>
      <c r="T131" s="119">
        <v>0</v>
      </c>
      <c r="U131" s="119">
        <v>0</v>
      </c>
      <c r="V131" s="119">
        <v>0</v>
      </c>
      <c r="W131" s="119">
        <v>0</v>
      </c>
      <c r="X131" s="119">
        <v>0</v>
      </c>
      <c r="Y131" s="119">
        <v>0</v>
      </c>
      <c r="Z131" s="119">
        <v>0</v>
      </c>
      <c r="AA131" s="119">
        <v>0</v>
      </c>
      <c r="AB131" s="119">
        <v>0</v>
      </c>
      <c r="AC131" s="119">
        <v>0</v>
      </c>
      <c r="AD131" s="119">
        <v>0</v>
      </c>
      <c r="AE131" s="119">
        <v>0</v>
      </c>
      <c r="AF131" s="119">
        <v>0</v>
      </c>
      <c r="AG131" s="119">
        <v>0</v>
      </c>
      <c r="AH131" s="119">
        <v>0</v>
      </c>
      <c r="AI131" s="119">
        <v>0</v>
      </c>
      <c r="AJ131" s="119">
        <v>0</v>
      </c>
      <c r="AK131" s="286"/>
    </row>
    <row r="132" spans="1:37" s="14" customFormat="1" x14ac:dyDescent="0.25">
      <c r="A132" s="127"/>
      <c r="C132" s="25" t="s">
        <v>523</v>
      </c>
      <c r="D132" s="109">
        <v>5024513.7786400001</v>
      </c>
      <c r="E132" s="109">
        <v>5301965.8544499995</v>
      </c>
      <c r="F132" s="109">
        <v>10279766.18812</v>
      </c>
      <c r="G132" s="109">
        <v>4747162.234579999</v>
      </c>
      <c r="H132" s="109">
        <v>25353408.055789996</v>
      </c>
      <c r="I132" s="109">
        <v>1833173.3528299998</v>
      </c>
      <c r="J132" s="109">
        <v>3460312.8069199994</v>
      </c>
      <c r="K132" s="109">
        <v>499054.01199999999</v>
      </c>
      <c r="L132" s="109">
        <v>2180837.5183000006</v>
      </c>
      <c r="M132" s="109">
        <v>895974.40177999996</v>
      </c>
      <c r="N132" s="109">
        <v>3543804.8010800001</v>
      </c>
      <c r="O132" s="109">
        <v>469588.64056999999</v>
      </c>
      <c r="P132" s="109">
        <v>777119.89260000002</v>
      </c>
      <c r="Q132" s="109">
        <v>725613.29229000001</v>
      </c>
      <c r="R132" s="109">
        <v>14385478.71837</v>
      </c>
      <c r="S132" s="109">
        <v>479103.01897000009</v>
      </c>
      <c r="T132" s="109">
        <v>202855.14980000001</v>
      </c>
      <c r="U132" s="109">
        <v>38726.513899999998</v>
      </c>
      <c r="V132" s="109">
        <v>33754.310010000001</v>
      </c>
      <c r="W132" s="109">
        <v>178799.88488999999</v>
      </c>
      <c r="X132" s="109">
        <v>19412.38653</v>
      </c>
      <c r="Y132" s="109">
        <v>72515.07733</v>
      </c>
      <c r="Z132" s="109">
        <v>26793.063759999997</v>
      </c>
      <c r="AA132" s="109">
        <v>106109.99315000001</v>
      </c>
      <c r="AB132" s="109">
        <v>188709.53208000003</v>
      </c>
      <c r="AC132" s="109">
        <v>83007.670740000016</v>
      </c>
      <c r="AD132" s="109">
        <v>1429786.6011600001</v>
      </c>
      <c r="AE132" s="109">
        <v>41168673.375319995</v>
      </c>
      <c r="AF132" s="109">
        <v>4042858.8130799998</v>
      </c>
      <c r="AG132" s="109">
        <v>3110566.2300900007</v>
      </c>
      <c r="AH132" s="109">
        <v>0</v>
      </c>
      <c r="AI132" s="109">
        <v>261632.74121999997</v>
      </c>
      <c r="AJ132" s="109">
        <v>33753615.590929992</v>
      </c>
      <c r="AK132" s="196"/>
    </row>
    <row r="133" spans="1:37" x14ac:dyDescent="0.25">
      <c r="A133" s="124"/>
      <c r="C133" s="86"/>
    </row>
    <row r="134" spans="1:37" x14ac:dyDescent="0.25">
      <c r="A134" s="124"/>
      <c r="B134" s="84">
        <v>2101</v>
      </c>
      <c r="C134" s="86" t="s">
        <v>243</v>
      </c>
      <c r="D134" s="119">
        <v>2736927.3648399999</v>
      </c>
      <c r="E134" s="119">
        <v>2776722.2719899998</v>
      </c>
      <c r="F134" s="119">
        <v>7022893.4097999996</v>
      </c>
      <c r="G134" s="119">
        <v>2719046.6576100001</v>
      </c>
      <c r="H134" s="119">
        <v>15255589.704239998</v>
      </c>
      <c r="I134" s="119">
        <v>949365.12381000002</v>
      </c>
      <c r="J134" s="119">
        <v>2068020.33785</v>
      </c>
      <c r="K134" s="119">
        <v>459663.37599999999</v>
      </c>
      <c r="L134" s="119">
        <v>13487.425509999999</v>
      </c>
      <c r="M134" s="119">
        <v>327243.80101</v>
      </c>
      <c r="N134" s="119">
        <v>2124365.4424899998</v>
      </c>
      <c r="O134" s="119">
        <v>283325.31478000002</v>
      </c>
      <c r="P134" s="119">
        <v>437280.47668999998</v>
      </c>
      <c r="Q134" s="119">
        <v>74555.574829999998</v>
      </c>
      <c r="R134" s="119">
        <v>6737306.8729699999</v>
      </c>
      <c r="S134" s="119">
        <v>159688.57154</v>
      </c>
      <c r="T134" s="119">
        <v>67197.77046</v>
      </c>
      <c r="U134" s="119">
        <v>32686.882900000001</v>
      </c>
      <c r="V134" s="119">
        <v>8036.4372100000001</v>
      </c>
      <c r="W134" s="119">
        <v>114456.43232000001</v>
      </c>
      <c r="X134" s="119">
        <v>2679.1599200000001</v>
      </c>
      <c r="Y134" s="119">
        <v>6571.1251300000004</v>
      </c>
      <c r="Z134" s="119">
        <v>10393.15876</v>
      </c>
      <c r="AA134" s="119">
        <v>5640.5053900000003</v>
      </c>
      <c r="AB134" s="119">
        <v>61996.696779999998</v>
      </c>
      <c r="AC134" s="119">
        <v>4279.2996599999997</v>
      </c>
      <c r="AD134" s="119">
        <v>473626.04007000005</v>
      </c>
      <c r="AE134" s="119">
        <v>22466522.617279999</v>
      </c>
      <c r="AF134" s="119">
        <v>2584028.81849</v>
      </c>
      <c r="AG134" s="119">
        <v>348767.66372999997</v>
      </c>
      <c r="AH134" s="119">
        <v>0</v>
      </c>
      <c r="AI134" s="119">
        <v>16490.930179999999</v>
      </c>
      <c r="AJ134" s="119">
        <v>19517235.204879999</v>
      </c>
    </row>
    <row r="135" spans="1:37" x14ac:dyDescent="0.25">
      <c r="A135" s="124"/>
      <c r="B135" s="84">
        <v>2102</v>
      </c>
      <c r="C135" s="86" t="s">
        <v>254</v>
      </c>
      <c r="D135" s="119">
        <v>0</v>
      </c>
      <c r="E135" s="119">
        <v>0</v>
      </c>
      <c r="F135" s="119">
        <v>0</v>
      </c>
      <c r="G135" s="119">
        <v>0</v>
      </c>
      <c r="H135" s="119">
        <v>0</v>
      </c>
      <c r="I135" s="119">
        <v>0</v>
      </c>
      <c r="J135" s="119">
        <v>0</v>
      </c>
      <c r="K135" s="119">
        <v>0</v>
      </c>
      <c r="L135" s="119">
        <v>0</v>
      </c>
      <c r="M135" s="119">
        <v>0</v>
      </c>
      <c r="N135" s="119">
        <v>0</v>
      </c>
      <c r="O135" s="119">
        <v>0</v>
      </c>
      <c r="P135" s="119">
        <v>0</v>
      </c>
      <c r="Q135" s="119">
        <v>0</v>
      </c>
      <c r="R135" s="119">
        <v>0</v>
      </c>
      <c r="S135" s="119">
        <v>0</v>
      </c>
      <c r="T135" s="119">
        <v>0</v>
      </c>
      <c r="U135" s="119">
        <v>0</v>
      </c>
      <c r="V135" s="119">
        <v>0</v>
      </c>
      <c r="W135" s="119">
        <v>0</v>
      </c>
      <c r="X135" s="119">
        <v>0</v>
      </c>
      <c r="Y135" s="119">
        <v>0</v>
      </c>
      <c r="Z135" s="119">
        <v>0</v>
      </c>
      <c r="AA135" s="119">
        <v>0</v>
      </c>
      <c r="AB135" s="119">
        <v>0</v>
      </c>
      <c r="AC135" s="119">
        <v>0</v>
      </c>
      <c r="AD135" s="119">
        <v>0</v>
      </c>
      <c r="AE135" s="119">
        <v>0</v>
      </c>
      <c r="AF135" s="119">
        <v>0</v>
      </c>
      <c r="AG135" s="119">
        <v>0</v>
      </c>
      <c r="AH135" s="119">
        <v>0</v>
      </c>
      <c r="AI135" s="119">
        <v>0</v>
      </c>
      <c r="AJ135" s="119">
        <v>0</v>
      </c>
    </row>
    <row r="136" spans="1:37" x14ac:dyDescent="0.25">
      <c r="A136" s="124"/>
      <c r="B136" s="84">
        <v>210305</v>
      </c>
      <c r="C136" s="86" t="s">
        <v>34</v>
      </c>
      <c r="D136" s="119">
        <v>402576.38231000002</v>
      </c>
      <c r="E136" s="119">
        <v>598814.37282000005</v>
      </c>
      <c r="F136" s="119">
        <v>644235.08105000004</v>
      </c>
      <c r="G136" s="119">
        <v>356559.14085999998</v>
      </c>
      <c r="H136" s="119">
        <v>2002184.97704</v>
      </c>
      <c r="I136" s="119">
        <v>180462.87437999999</v>
      </c>
      <c r="J136" s="119">
        <v>272357.20052000001</v>
      </c>
      <c r="K136" s="119">
        <v>0</v>
      </c>
      <c r="L136" s="119">
        <v>161883.03435999999</v>
      </c>
      <c r="M136" s="119">
        <v>103334.20978</v>
      </c>
      <c r="N136" s="119">
        <v>294685.27161</v>
      </c>
      <c r="O136" s="119">
        <v>37675.59607</v>
      </c>
      <c r="P136" s="119">
        <v>70012.747380000001</v>
      </c>
      <c r="Q136" s="119">
        <v>47291.69859</v>
      </c>
      <c r="R136" s="119">
        <v>1167702.6326900001</v>
      </c>
      <c r="S136" s="119">
        <v>15954.95867</v>
      </c>
      <c r="T136" s="119">
        <v>26591.289339999999</v>
      </c>
      <c r="U136" s="119">
        <v>1225.65634</v>
      </c>
      <c r="V136" s="119">
        <v>1658.8894399999999</v>
      </c>
      <c r="W136" s="119">
        <v>4442.7165800000002</v>
      </c>
      <c r="X136" s="119">
        <v>2609.3593099999998</v>
      </c>
      <c r="Y136" s="119">
        <v>7578.8766699999996</v>
      </c>
      <c r="Z136" s="119">
        <v>1309.49773</v>
      </c>
      <c r="AA136" s="119">
        <v>4456.8754799999997</v>
      </c>
      <c r="AB136" s="119">
        <v>10894.35692</v>
      </c>
      <c r="AC136" s="119">
        <v>1660.60033</v>
      </c>
      <c r="AD136" s="119">
        <v>78383.076809999999</v>
      </c>
      <c r="AE136" s="119">
        <v>3248270.6865400001</v>
      </c>
      <c r="AF136" s="119">
        <v>294685.27161</v>
      </c>
      <c r="AG136" s="119">
        <v>266876.13358000002</v>
      </c>
      <c r="AH136" s="119">
        <v>0</v>
      </c>
      <c r="AI136" s="119">
        <v>13696.35248</v>
      </c>
      <c r="AJ136" s="119">
        <v>2673012.9288700009</v>
      </c>
    </row>
    <row r="137" spans="1:37" x14ac:dyDescent="0.25">
      <c r="A137" s="124"/>
      <c r="B137" s="84">
        <v>210310</v>
      </c>
      <c r="C137" s="86" t="s">
        <v>35</v>
      </c>
      <c r="D137" s="119">
        <v>461812.03493999998</v>
      </c>
      <c r="E137" s="119">
        <v>585077.23481000005</v>
      </c>
      <c r="F137" s="119">
        <v>689560.07391000004</v>
      </c>
      <c r="G137" s="119">
        <v>545335.89524999994</v>
      </c>
      <c r="H137" s="119">
        <v>2281785.2389099998</v>
      </c>
      <c r="I137" s="119">
        <v>281675.66678999999</v>
      </c>
      <c r="J137" s="119">
        <v>325587.62065</v>
      </c>
      <c r="K137" s="119">
        <v>0</v>
      </c>
      <c r="L137" s="119">
        <v>262972.44481999998</v>
      </c>
      <c r="M137" s="119">
        <v>141524.21353000001</v>
      </c>
      <c r="N137" s="119">
        <v>364902.58468999999</v>
      </c>
      <c r="O137" s="119">
        <v>58236.531499999997</v>
      </c>
      <c r="P137" s="119">
        <v>64121.191859999999</v>
      </c>
      <c r="Q137" s="119">
        <v>73367.916200000007</v>
      </c>
      <c r="R137" s="119">
        <v>1572388.17004</v>
      </c>
      <c r="S137" s="119">
        <v>22737.19527</v>
      </c>
      <c r="T137" s="119">
        <v>33535.252959999998</v>
      </c>
      <c r="U137" s="119">
        <v>1391.4002800000001</v>
      </c>
      <c r="V137" s="119">
        <v>4249.8214099999996</v>
      </c>
      <c r="W137" s="119">
        <v>12674.59476</v>
      </c>
      <c r="X137" s="119">
        <v>3673.0297599999999</v>
      </c>
      <c r="Y137" s="119">
        <v>9880.9717700000001</v>
      </c>
      <c r="Z137" s="119">
        <v>1740.4768099999999</v>
      </c>
      <c r="AA137" s="119">
        <v>10729.17273</v>
      </c>
      <c r="AB137" s="119">
        <v>15679.696840000001</v>
      </c>
      <c r="AC137" s="119">
        <v>2513.8700100000001</v>
      </c>
      <c r="AD137" s="119">
        <v>118805.4826</v>
      </c>
      <c r="AE137" s="119">
        <v>3972978.8915500003</v>
      </c>
      <c r="AF137" s="119">
        <v>364902.58468999999</v>
      </c>
      <c r="AG137" s="119">
        <v>408746.47975999996</v>
      </c>
      <c r="AH137" s="119">
        <v>0</v>
      </c>
      <c r="AI137" s="119">
        <v>23124.014510000001</v>
      </c>
      <c r="AJ137" s="119">
        <v>3176205.8125899998</v>
      </c>
    </row>
    <row r="138" spans="1:37" s="14" customFormat="1" x14ac:dyDescent="0.25">
      <c r="A138" s="127"/>
      <c r="C138" s="128" t="s">
        <v>524</v>
      </c>
      <c r="D138" s="109">
        <v>3601315.7820900003</v>
      </c>
      <c r="E138" s="109">
        <v>3960613.8796199998</v>
      </c>
      <c r="F138" s="109">
        <v>8356688.5647599995</v>
      </c>
      <c r="G138" s="109">
        <v>3620941.6937200003</v>
      </c>
      <c r="H138" s="109">
        <v>19539559.920189999</v>
      </c>
      <c r="I138" s="109">
        <v>1411503.6649799999</v>
      </c>
      <c r="J138" s="109">
        <v>2665965.1590200001</v>
      </c>
      <c r="K138" s="109">
        <v>459663.37599999999</v>
      </c>
      <c r="L138" s="109">
        <v>438342.90469</v>
      </c>
      <c r="M138" s="109">
        <v>572102.22432000004</v>
      </c>
      <c r="N138" s="109">
        <v>2783953.2987899999</v>
      </c>
      <c r="O138" s="109">
        <v>379237.44234999997</v>
      </c>
      <c r="P138" s="109">
        <v>571414.41593000002</v>
      </c>
      <c r="Q138" s="109">
        <v>195215.18962000002</v>
      </c>
      <c r="R138" s="109">
        <v>9477397.6756999996</v>
      </c>
      <c r="S138" s="109">
        <v>198380.72547999999</v>
      </c>
      <c r="T138" s="109">
        <v>127324.31276</v>
      </c>
      <c r="U138" s="109">
        <v>35303.93952</v>
      </c>
      <c r="V138" s="109">
        <v>13945.14806</v>
      </c>
      <c r="W138" s="109">
        <v>131573.74366000001</v>
      </c>
      <c r="X138" s="109">
        <v>8961.5489899999993</v>
      </c>
      <c r="Y138" s="109">
        <v>24030.973570000002</v>
      </c>
      <c r="Z138" s="109">
        <v>13443.133300000001</v>
      </c>
      <c r="AA138" s="109">
        <v>20826.553599999999</v>
      </c>
      <c r="AB138" s="109">
        <v>88570.750540000008</v>
      </c>
      <c r="AC138" s="109">
        <v>8453.77</v>
      </c>
      <c r="AD138" s="109">
        <v>670814.59948000009</v>
      </c>
      <c r="AE138" s="109">
        <v>29687772.19537</v>
      </c>
      <c r="AF138" s="109">
        <v>3243616.6747900001</v>
      </c>
      <c r="AG138" s="109">
        <v>1024390.2770700001</v>
      </c>
      <c r="AH138" s="109">
        <v>0</v>
      </c>
      <c r="AI138" s="109">
        <v>53311.297169999998</v>
      </c>
      <c r="AJ138" s="109">
        <v>25366453.946339998</v>
      </c>
    </row>
    <row r="139" spans="1:37" s="14" customFormat="1" x14ac:dyDescent="0.25">
      <c r="A139" s="127"/>
      <c r="C139" s="25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</row>
    <row r="140" spans="1:37" s="14" customFormat="1" x14ac:dyDescent="0.25">
      <c r="A140" s="127"/>
      <c r="C140" s="25" t="s">
        <v>525</v>
      </c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>
        <v>-97749.146300000008</v>
      </c>
      <c r="O140" s="109">
        <v>-3913.8923700000014</v>
      </c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</row>
    <row r="141" spans="1:37" x14ac:dyDescent="0.25">
      <c r="A141" s="124"/>
      <c r="B141" s="133" t="s">
        <v>526</v>
      </c>
      <c r="C141" s="86" t="s">
        <v>527</v>
      </c>
      <c r="D141" s="119">
        <v>48592.132679999988</v>
      </c>
      <c r="E141" s="119">
        <v>155738.41866</v>
      </c>
      <c r="F141" s="119">
        <v>213878.00034000003</v>
      </c>
      <c r="G141" s="119">
        <v>59959.118939999978</v>
      </c>
      <c r="H141" s="119">
        <v>478167.67061999993</v>
      </c>
      <c r="I141" s="119">
        <v>49579.965590000014</v>
      </c>
      <c r="J141" s="119">
        <v>30410.217420000004</v>
      </c>
      <c r="K141" s="119">
        <v>2E-3</v>
      </c>
      <c r="L141" s="119">
        <v>82898.561849999998</v>
      </c>
      <c r="M141" s="119">
        <v>13796.4046</v>
      </c>
      <c r="N141" s="119">
        <v>23461.107629999999</v>
      </c>
      <c r="O141" s="119">
        <v>8494.0986499999981</v>
      </c>
      <c r="P141" s="119">
        <v>6805.9483700000001</v>
      </c>
      <c r="Q141" s="119">
        <v>28512.910319999999</v>
      </c>
      <c r="R141" s="119">
        <v>243959.21643</v>
      </c>
      <c r="S141" s="119">
        <v>7936.4410900000003</v>
      </c>
      <c r="T141" s="119">
        <v>3624.4841700000002</v>
      </c>
      <c r="U141" s="119">
        <v>2492.8137199999996</v>
      </c>
      <c r="V141" s="119">
        <v>1845.9461799999999</v>
      </c>
      <c r="W141" s="119">
        <v>76.629829999999998</v>
      </c>
      <c r="X141" s="119">
        <v>959.16095999999993</v>
      </c>
      <c r="Y141" s="119">
        <v>5332.407549999999</v>
      </c>
      <c r="Z141" s="119">
        <v>487.73377999999997</v>
      </c>
      <c r="AA141" s="119">
        <v>5245.9265799999994</v>
      </c>
      <c r="AB141" s="119">
        <v>4262.3567700000003</v>
      </c>
      <c r="AC141" s="119">
        <v>4821.9254600000004</v>
      </c>
      <c r="AD141" s="119">
        <v>37085.826090000002</v>
      </c>
      <c r="AE141" s="119">
        <v>759212.71314000001</v>
      </c>
      <c r="AF141" s="119">
        <v>23461.109629999999</v>
      </c>
      <c r="AG141" s="119">
        <v>98540.912630000006</v>
      </c>
      <c r="AH141" s="119">
        <v>0</v>
      </c>
      <c r="AI141" s="119">
        <v>15400.259590000001</v>
      </c>
      <c r="AJ141" s="119">
        <v>621810.4312900001</v>
      </c>
    </row>
    <row r="142" spans="1:37" x14ac:dyDescent="0.25">
      <c r="A142" s="124"/>
      <c r="B142" s="84">
        <v>1499</v>
      </c>
      <c r="C142" s="86" t="s">
        <v>1525</v>
      </c>
      <c r="D142" s="119">
        <v>-173990.33876000001</v>
      </c>
      <c r="E142" s="119">
        <v>-231442.32011</v>
      </c>
      <c r="F142" s="119">
        <v>-909137.00818999996</v>
      </c>
      <c r="G142" s="119">
        <v>-160341.66403000001</v>
      </c>
      <c r="H142" s="119">
        <v>-1474911.33109</v>
      </c>
      <c r="I142" s="119">
        <v>-76923.281319999995</v>
      </c>
      <c r="J142" s="119">
        <v>-93906.521030000004</v>
      </c>
      <c r="K142" s="119">
        <v>-19529.792000000001</v>
      </c>
      <c r="L142" s="119">
        <v>-228434.09307</v>
      </c>
      <c r="M142" s="119">
        <v>-55797.654739999998</v>
      </c>
      <c r="N142" s="119">
        <v>-121210.25393000001</v>
      </c>
      <c r="O142" s="119">
        <v>-34505.19687</v>
      </c>
      <c r="P142" s="119">
        <v>-15998.15091</v>
      </c>
      <c r="Q142" s="119">
        <v>-76316.491680000006</v>
      </c>
      <c r="R142" s="119">
        <v>-722621.43554999994</v>
      </c>
      <c r="S142" s="119">
        <v>-9011.6235199999992</v>
      </c>
      <c r="T142" s="119">
        <v>-4126.2025100000001</v>
      </c>
      <c r="U142" s="119">
        <v>-2367.1718599999999</v>
      </c>
      <c r="V142" s="119">
        <v>-2282.9862699999999</v>
      </c>
      <c r="W142" s="119">
        <v>-2808.9609799999998</v>
      </c>
      <c r="X142" s="119">
        <v>-1685.95787</v>
      </c>
      <c r="Y142" s="119">
        <v>-3748.9838500000001</v>
      </c>
      <c r="Z142" s="119">
        <v>-874.98584000000005</v>
      </c>
      <c r="AA142" s="119">
        <v>-6795.5003500000003</v>
      </c>
      <c r="AB142" s="119">
        <v>-12322.31565</v>
      </c>
      <c r="AC142" s="119">
        <v>-5535.0104499999998</v>
      </c>
      <c r="AD142" s="119">
        <v>-51559.69915</v>
      </c>
      <c r="AE142" s="119">
        <v>-2249092.4657899998</v>
      </c>
      <c r="AF142" s="119">
        <v>-140740.04593000002</v>
      </c>
      <c r="AG142" s="119">
        <v>-286514.73407999997</v>
      </c>
      <c r="AH142" s="119">
        <v>0</v>
      </c>
      <c r="AI142" s="119">
        <v>-16079.494650000001</v>
      </c>
      <c r="AJ142" s="119">
        <v>-1805758.1911299999</v>
      </c>
    </row>
    <row r="143" spans="1:37" x14ac:dyDescent="0.25">
      <c r="A143" s="124"/>
      <c r="B143" s="84">
        <v>190221</v>
      </c>
      <c r="C143" s="86" t="s">
        <v>1575</v>
      </c>
      <c r="D143" s="119">
        <v>0</v>
      </c>
      <c r="E143" s="119">
        <v>0</v>
      </c>
      <c r="F143" s="119">
        <v>0</v>
      </c>
      <c r="G143" s="119">
        <v>0</v>
      </c>
      <c r="H143" s="119">
        <v>0</v>
      </c>
      <c r="I143" s="119">
        <v>0</v>
      </c>
      <c r="J143" s="119">
        <v>0</v>
      </c>
      <c r="K143" s="119">
        <v>0</v>
      </c>
      <c r="L143" s="119">
        <v>0</v>
      </c>
      <c r="M143" s="119">
        <v>0</v>
      </c>
      <c r="N143" s="119">
        <v>0</v>
      </c>
      <c r="O143" s="119">
        <v>0</v>
      </c>
      <c r="P143" s="119">
        <v>0</v>
      </c>
      <c r="Q143" s="119">
        <v>0</v>
      </c>
      <c r="R143" s="119">
        <v>0</v>
      </c>
      <c r="S143" s="119">
        <v>0</v>
      </c>
      <c r="T143" s="119">
        <v>0</v>
      </c>
      <c r="U143" s="119">
        <v>0</v>
      </c>
      <c r="V143" s="119">
        <v>0</v>
      </c>
      <c r="W143" s="119">
        <v>0</v>
      </c>
      <c r="X143" s="119">
        <v>0</v>
      </c>
      <c r="Y143" s="119">
        <v>0</v>
      </c>
      <c r="Z143" s="119">
        <v>0</v>
      </c>
      <c r="AA143" s="119">
        <v>0</v>
      </c>
      <c r="AB143" s="119">
        <v>0</v>
      </c>
      <c r="AC143" s="119">
        <v>0</v>
      </c>
      <c r="AD143" s="119">
        <v>0</v>
      </c>
      <c r="AE143" s="119">
        <v>0</v>
      </c>
      <c r="AF143" s="119">
        <v>0</v>
      </c>
      <c r="AG143" s="119">
        <v>0</v>
      </c>
      <c r="AH143" s="119">
        <v>0</v>
      </c>
      <c r="AI143" s="119">
        <v>0</v>
      </c>
      <c r="AJ143" s="119">
        <v>0</v>
      </c>
    </row>
    <row r="144" spans="1:37" x14ac:dyDescent="0.25">
      <c r="A144" s="124"/>
      <c r="B144" s="84">
        <v>190225</v>
      </c>
      <c r="C144" s="86" t="s">
        <v>1576</v>
      </c>
      <c r="D144" s="119">
        <v>0</v>
      </c>
      <c r="E144" s="119">
        <v>0</v>
      </c>
      <c r="F144" s="119">
        <v>0</v>
      </c>
      <c r="G144" s="119">
        <v>0</v>
      </c>
      <c r="H144" s="119">
        <v>0</v>
      </c>
      <c r="I144" s="119">
        <v>0</v>
      </c>
      <c r="J144" s="119">
        <v>0</v>
      </c>
      <c r="K144" s="119">
        <v>0</v>
      </c>
      <c r="L144" s="119">
        <v>0</v>
      </c>
      <c r="M144" s="119">
        <v>0</v>
      </c>
      <c r="N144" s="119">
        <v>0</v>
      </c>
      <c r="O144" s="119">
        <v>0</v>
      </c>
      <c r="P144" s="119">
        <v>0</v>
      </c>
      <c r="Q144" s="119">
        <v>0</v>
      </c>
      <c r="R144" s="119">
        <v>0</v>
      </c>
      <c r="S144" s="119">
        <v>0</v>
      </c>
      <c r="T144" s="119">
        <v>0</v>
      </c>
      <c r="U144" s="119">
        <v>0</v>
      </c>
      <c r="V144" s="119">
        <v>0</v>
      </c>
      <c r="W144" s="119">
        <v>0</v>
      </c>
      <c r="X144" s="119">
        <v>0</v>
      </c>
      <c r="Y144" s="119">
        <v>0</v>
      </c>
      <c r="Z144" s="119">
        <v>0</v>
      </c>
      <c r="AA144" s="119">
        <v>0</v>
      </c>
      <c r="AB144" s="119">
        <v>0</v>
      </c>
      <c r="AC144" s="119">
        <v>0</v>
      </c>
      <c r="AD144" s="119">
        <v>0</v>
      </c>
      <c r="AE144" s="119">
        <v>0</v>
      </c>
      <c r="AF144" s="119">
        <v>0</v>
      </c>
      <c r="AG144" s="119">
        <v>0</v>
      </c>
      <c r="AH144" s="119">
        <v>0</v>
      </c>
      <c r="AI144" s="119">
        <v>0</v>
      </c>
      <c r="AJ144" s="119">
        <v>0</v>
      </c>
    </row>
    <row r="145" spans="1:37" x14ac:dyDescent="0.25">
      <c r="A145" s="124"/>
      <c r="B145" s="84">
        <v>190226</v>
      </c>
      <c r="C145" s="86" t="s">
        <v>1577</v>
      </c>
      <c r="D145" s="119">
        <v>0</v>
      </c>
      <c r="E145" s="119">
        <v>0</v>
      </c>
      <c r="F145" s="119">
        <v>0</v>
      </c>
      <c r="G145" s="119">
        <v>0</v>
      </c>
      <c r="H145" s="119">
        <v>0</v>
      </c>
      <c r="I145" s="119">
        <v>0</v>
      </c>
      <c r="J145" s="119">
        <v>0</v>
      </c>
      <c r="K145" s="119">
        <v>0</v>
      </c>
      <c r="L145" s="119">
        <v>0</v>
      </c>
      <c r="M145" s="119">
        <v>0</v>
      </c>
      <c r="N145" s="119">
        <v>0</v>
      </c>
      <c r="O145" s="119">
        <v>0</v>
      </c>
      <c r="P145" s="119">
        <v>0</v>
      </c>
      <c r="Q145" s="119">
        <v>0</v>
      </c>
      <c r="R145" s="119">
        <v>0</v>
      </c>
      <c r="S145" s="119">
        <v>0</v>
      </c>
      <c r="T145" s="119">
        <v>0</v>
      </c>
      <c r="U145" s="119">
        <v>0</v>
      </c>
      <c r="V145" s="119">
        <v>0</v>
      </c>
      <c r="W145" s="119">
        <v>0</v>
      </c>
      <c r="X145" s="119">
        <v>0</v>
      </c>
      <c r="Y145" s="119">
        <v>0</v>
      </c>
      <c r="Z145" s="119">
        <v>0</v>
      </c>
      <c r="AA145" s="119">
        <v>0</v>
      </c>
      <c r="AB145" s="119">
        <v>0</v>
      </c>
      <c r="AC145" s="119">
        <v>0</v>
      </c>
      <c r="AD145" s="119">
        <v>0</v>
      </c>
      <c r="AE145" s="119">
        <v>0</v>
      </c>
      <c r="AF145" s="119">
        <v>0</v>
      </c>
      <c r="AG145" s="119">
        <v>0</v>
      </c>
      <c r="AH145" s="119">
        <v>0</v>
      </c>
      <c r="AI145" s="119">
        <v>0</v>
      </c>
      <c r="AJ145" s="119">
        <v>0</v>
      </c>
    </row>
    <row r="146" spans="1:37" x14ac:dyDescent="0.25">
      <c r="A146" s="124"/>
      <c r="B146" s="84">
        <v>190230</v>
      </c>
      <c r="C146" s="86" t="s">
        <v>206</v>
      </c>
      <c r="D146" s="119">
        <v>0</v>
      </c>
      <c r="E146" s="119">
        <v>0</v>
      </c>
      <c r="F146" s="119">
        <v>0</v>
      </c>
      <c r="G146" s="119">
        <v>0</v>
      </c>
      <c r="H146" s="119">
        <v>0</v>
      </c>
      <c r="I146" s="119">
        <v>0</v>
      </c>
      <c r="J146" s="119">
        <v>0</v>
      </c>
      <c r="K146" s="119">
        <v>0</v>
      </c>
      <c r="L146" s="119">
        <v>0</v>
      </c>
      <c r="M146" s="119">
        <v>0</v>
      </c>
      <c r="N146" s="119">
        <v>0</v>
      </c>
      <c r="O146" s="119">
        <v>0</v>
      </c>
      <c r="P146" s="119">
        <v>0</v>
      </c>
      <c r="Q146" s="119">
        <v>0</v>
      </c>
      <c r="R146" s="119">
        <v>0</v>
      </c>
      <c r="S146" s="119">
        <v>0</v>
      </c>
      <c r="T146" s="119">
        <v>0</v>
      </c>
      <c r="U146" s="119">
        <v>875.73875999999996</v>
      </c>
      <c r="V146" s="119">
        <v>0</v>
      </c>
      <c r="W146" s="119">
        <v>0</v>
      </c>
      <c r="X146" s="119">
        <v>0</v>
      </c>
      <c r="Y146" s="119">
        <v>0</v>
      </c>
      <c r="Z146" s="119">
        <v>0</v>
      </c>
      <c r="AA146" s="119">
        <v>0</v>
      </c>
      <c r="AB146" s="119">
        <v>0</v>
      </c>
      <c r="AC146" s="119">
        <v>0</v>
      </c>
      <c r="AD146" s="119">
        <v>875.73875999999996</v>
      </c>
      <c r="AE146" s="119">
        <v>875.73875999999996</v>
      </c>
      <c r="AF146" s="119">
        <v>0</v>
      </c>
      <c r="AG146" s="119">
        <v>0</v>
      </c>
      <c r="AH146" s="119">
        <v>0</v>
      </c>
      <c r="AI146" s="119">
        <v>0</v>
      </c>
      <c r="AJ146" s="119">
        <v>875.73875999999996</v>
      </c>
    </row>
    <row r="147" spans="1:37" x14ac:dyDescent="0.25">
      <c r="A147" s="124"/>
      <c r="B147" s="84">
        <v>190231</v>
      </c>
      <c r="C147" s="86" t="s">
        <v>207</v>
      </c>
      <c r="D147" s="119">
        <v>0</v>
      </c>
      <c r="E147" s="119">
        <v>0</v>
      </c>
      <c r="F147" s="119">
        <v>0</v>
      </c>
      <c r="G147" s="119">
        <v>0</v>
      </c>
      <c r="H147" s="119">
        <v>0</v>
      </c>
      <c r="I147" s="119">
        <v>0</v>
      </c>
      <c r="J147" s="119">
        <v>0</v>
      </c>
      <c r="K147" s="119">
        <v>0</v>
      </c>
      <c r="L147" s="119">
        <v>0</v>
      </c>
      <c r="M147" s="119">
        <v>0</v>
      </c>
      <c r="N147" s="119">
        <v>0</v>
      </c>
      <c r="O147" s="119">
        <v>0</v>
      </c>
      <c r="P147" s="119">
        <v>0</v>
      </c>
      <c r="Q147" s="119">
        <v>0</v>
      </c>
      <c r="R147" s="119">
        <v>0</v>
      </c>
      <c r="S147" s="119">
        <v>0</v>
      </c>
      <c r="T147" s="119">
        <v>0</v>
      </c>
      <c r="U147" s="119">
        <v>105.7</v>
      </c>
      <c r="V147" s="119">
        <v>0</v>
      </c>
      <c r="W147" s="119">
        <v>0</v>
      </c>
      <c r="X147" s="119">
        <v>0</v>
      </c>
      <c r="Y147" s="119">
        <v>0</v>
      </c>
      <c r="Z147" s="119">
        <v>0</v>
      </c>
      <c r="AA147" s="119">
        <v>0</v>
      </c>
      <c r="AB147" s="119">
        <v>0</v>
      </c>
      <c r="AC147" s="119">
        <v>0</v>
      </c>
      <c r="AD147" s="119">
        <v>105.7</v>
      </c>
      <c r="AE147" s="119">
        <v>105.7</v>
      </c>
      <c r="AF147" s="119">
        <v>0</v>
      </c>
      <c r="AG147" s="119">
        <v>0</v>
      </c>
      <c r="AH147" s="119">
        <v>0</v>
      </c>
      <c r="AI147" s="119">
        <v>0</v>
      </c>
      <c r="AJ147" s="119">
        <v>105.7</v>
      </c>
    </row>
    <row r="148" spans="1:37" x14ac:dyDescent="0.25">
      <c r="A148" s="124"/>
      <c r="B148" s="84">
        <v>190235</v>
      </c>
      <c r="C148" s="84" t="s">
        <v>208</v>
      </c>
      <c r="D148" s="119">
        <v>0</v>
      </c>
      <c r="E148" s="119">
        <v>0</v>
      </c>
    </row>
    <row r="149" spans="1:37" s="14" customFormat="1" x14ac:dyDescent="0.25">
      <c r="A149" s="127"/>
      <c r="C149" s="25" t="s">
        <v>1881</v>
      </c>
      <c r="D149" s="109">
        <v>-125398.20608000003</v>
      </c>
      <c r="E149" s="109">
        <v>-75703.901450000005</v>
      </c>
      <c r="F149" s="109">
        <v>-695259.00784999994</v>
      </c>
      <c r="G149" s="109">
        <v>-100382.54509000003</v>
      </c>
      <c r="H149" s="109">
        <v>-996743.66047</v>
      </c>
      <c r="I149" s="109">
        <v>-27343.31572999998</v>
      </c>
      <c r="J149" s="109">
        <v>-63496.303610000003</v>
      </c>
      <c r="K149" s="109">
        <v>-19529.79</v>
      </c>
      <c r="L149" s="109">
        <v>-145535.53122</v>
      </c>
      <c r="M149" s="109">
        <v>-42001.250139999996</v>
      </c>
      <c r="N149" s="308">
        <v>-97749.146300000008</v>
      </c>
      <c r="O149" s="109">
        <v>-26011.09822</v>
      </c>
      <c r="P149" s="109">
        <v>-9192.2025400000002</v>
      </c>
      <c r="Q149" s="109">
        <v>-47803.581360000011</v>
      </c>
      <c r="R149" s="109">
        <v>-478662.21911999991</v>
      </c>
      <c r="S149" s="109">
        <v>-1075.1824299999989</v>
      </c>
      <c r="T149" s="109">
        <v>-501.7183399999999</v>
      </c>
      <c r="U149" s="109">
        <v>1107.0806199999997</v>
      </c>
      <c r="V149" s="109">
        <v>-437.04008999999996</v>
      </c>
      <c r="W149" s="109">
        <v>-2732.33115</v>
      </c>
      <c r="X149" s="109">
        <v>-726.79691000000003</v>
      </c>
      <c r="Y149" s="109">
        <v>1583.4236999999989</v>
      </c>
      <c r="Z149" s="109">
        <v>-387.25206000000009</v>
      </c>
      <c r="AA149" s="109">
        <v>-1549.5737700000009</v>
      </c>
      <c r="AB149" s="109">
        <v>-8059.9588800000001</v>
      </c>
      <c r="AC149" s="109">
        <v>-713.08498999999938</v>
      </c>
      <c r="AD149" s="109">
        <v>-13492.434299999997</v>
      </c>
      <c r="AE149" s="109">
        <v>-1488898.3138899996</v>
      </c>
      <c r="AF149" s="109">
        <v>-117278.93630000003</v>
      </c>
      <c r="AG149" s="109">
        <v>-187973.82144999996</v>
      </c>
      <c r="AH149" s="109">
        <v>0</v>
      </c>
      <c r="AI149" s="109">
        <v>-679.23505999999907</v>
      </c>
      <c r="AJ149" s="109">
        <v>-1182966.3210799999</v>
      </c>
    </row>
    <row r="150" spans="1:37" s="14" customFormat="1" x14ac:dyDescent="0.25">
      <c r="A150" s="127"/>
      <c r="B150" s="14">
        <v>3</v>
      </c>
      <c r="C150" s="25" t="s">
        <v>360</v>
      </c>
      <c r="D150" s="109">
        <v>526748.55645999999</v>
      </c>
      <c r="E150" s="109">
        <v>789845.89754999999</v>
      </c>
      <c r="F150" s="109">
        <v>1250006.51954</v>
      </c>
      <c r="G150" s="109">
        <v>446393.66830999998</v>
      </c>
      <c r="H150" s="109">
        <v>3012994.6418600003</v>
      </c>
      <c r="I150" s="109">
        <v>199123.79633000001</v>
      </c>
      <c r="J150" s="109">
        <v>350849.77489</v>
      </c>
      <c r="K150" s="109">
        <v>80062.093999999997</v>
      </c>
      <c r="L150" s="109">
        <v>440790.54051000002</v>
      </c>
      <c r="M150" s="109">
        <v>81131.709189999994</v>
      </c>
      <c r="N150" s="109">
        <v>379678.73031999997</v>
      </c>
      <c r="O150" s="109">
        <v>59418.76195</v>
      </c>
      <c r="P150" s="109">
        <v>63941.41403</v>
      </c>
      <c r="Q150" s="109">
        <v>150851.36170000001</v>
      </c>
      <c r="R150" s="109">
        <v>1805848.1829200001</v>
      </c>
      <c r="S150" s="109">
        <v>57632.712619999998</v>
      </c>
      <c r="T150" s="109">
        <v>24170.753789999999</v>
      </c>
      <c r="U150" s="109">
        <v>12689.092070000001</v>
      </c>
      <c r="V150" s="109">
        <v>11250.26037</v>
      </c>
      <c r="W150" s="109">
        <v>30498.294760000001</v>
      </c>
      <c r="X150" s="109">
        <v>7191.9436500000002</v>
      </c>
      <c r="Y150" s="109">
        <v>14572.74705</v>
      </c>
      <c r="Z150" s="109">
        <v>11413.177</v>
      </c>
      <c r="AA150" s="109">
        <v>19910.380980000002</v>
      </c>
      <c r="AB150" s="109">
        <v>23889.813330000001</v>
      </c>
      <c r="AC150" s="109">
        <v>17566.77781</v>
      </c>
      <c r="AD150" s="109">
        <v>230785.95343000002</v>
      </c>
      <c r="AE150" s="109">
        <v>5049628.7782100001</v>
      </c>
      <c r="AF150" s="109">
        <v>459740.82431999996</v>
      </c>
      <c r="AG150" s="109">
        <v>533172.51006999996</v>
      </c>
      <c r="AH150" s="109">
        <v>0</v>
      </c>
      <c r="AI150" s="109">
        <v>52049.905839999999</v>
      </c>
      <c r="AJ150" s="109">
        <v>4004665.5379799996</v>
      </c>
    </row>
    <row r="151" spans="1:37" s="14" customFormat="1" x14ac:dyDescent="0.25">
      <c r="A151" s="127"/>
      <c r="B151" s="14" t="s">
        <v>5</v>
      </c>
      <c r="C151" s="25" t="s">
        <v>528</v>
      </c>
      <c r="D151" s="109">
        <v>30132.03191000002</v>
      </c>
      <c r="E151" s="109">
        <v>17417.973230000003</v>
      </c>
      <c r="F151" s="109">
        <v>42684.569360000081</v>
      </c>
      <c r="G151" s="109">
        <v>17749.140289999981</v>
      </c>
      <c r="H151" s="109">
        <v>107983.71479000011</v>
      </c>
      <c r="I151" s="109">
        <v>4195.9616799999931</v>
      </c>
      <c r="J151" s="109">
        <v>17211.875469999999</v>
      </c>
      <c r="K151" s="109">
        <v>3285.0630000000019</v>
      </c>
      <c r="L151" s="109">
        <v>16340.731159999996</v>
      </c>
      <c r="M151" s="109">
        <v>4780.3758299999972</v>
      </c>
      <c r="N151" s="109">
        <v>17677.258289999998</v>
      </c>
      <c r="O151" s="109">
        <v>2097.0053999999982</v>
      </c>
      <c r="P151" s="109">
        <v>1533.9407499999943</v>
      </c>
      <c r="Q151" s="109">
        <v>1331.8643500000035</v>
      </c>
      <c r="R151" s="109">
        <v>68454.075929999934</v>
      </c>
      <c r="S151" s="109">
        <v>17.974590000001626</v>
      </c>
      <c r="T151" s="109">
        <v>24.432010000000446</v>
      </c>
      <c r="U151" s="109">
        <v>31.312400000000252</v>
      </c>
      <c r="V151" s="109">
        <v>141.23445000000038</v>
      </c>
      <c r="W151" s="109">
        <v>582.11031999999977</v>
      </c>
      <c r="X151" s="109">
        <v>-1035.8846300000002</v>
      </c>
      <c r="Y151" s="109">
        <v>-3754.165680000001</v>
      </c>
      <c r="Z151" s="109">
        <v>81.627129999999852</v>
      </c>
      <c r="AA151" s="109">
        <v>306.0551800000012</v>
      </c>
      <c r="AB151" s="109">
        <v>785.29130000000077</v>
      </c>
      <c r="AC151" s="109">
        <v>400.86737999999968</v>
      </c>
      <c r="AD151" s="109">
        <v>-2419.1455500000011</v>
      </c>
      <c r="AE151" s="109">
        <v>174018.64516999992</v>
      </c>
      <c r="AF151" s="109">
        <v>20962.321289999993</v>
      </c>
      <c r="AG151" s="109">
        <v>21262.341439999989</v>
      </c>
      <c r="AH151" s="109">
        <v>0</v>
      </c>
      <c r="AI151" s="109">
        <v>-3047.2431199999992</v>
      </c>
      <c r="AJ151" s="109">
        <v>134841.22556000063</v>
      </c>
    </row>
    <row r="152" spans="1:37" s="14" customFormat="1" x14ac:dyDescent="0.25">
      <c r="A152" s="127"/>
      <c r="C152" s="25" t="s">
        <v>1882</v>
      </c>
      <c r="D152" s="109">
        <v>556880.58837000001</v>
      </c>
      <c r="E152" s="109">
        <v>807263.87078</v>
      </c>
      <c r="F152" s="109">
        <v>1292691.0889000001</v>
      </c>
      <c r="G152" s="109">
        <v>464142.80859999999</v>
      </c>
      <c r="H152" s="109">
        <v>3120978.3566500004</v>
      </c>
      <c r="I152" s="109">
        <v>203319.75800999999</v>
      </c>
      <c r="J152" s="109">
        <v>368061.65035999997</v>
      </c>
      <c r="K152" s="109">
        <v>83347.157000000007</v>
      </c>
      <c r="L152" s="109">
        <v>457131.27167000005</v>
      </c>
      <c r="M152" s="109">
        <v>85912.085019999999</v>
      </c>
      <c r="N152" s="308">
        <v>397355.98861</v>
      </c>
      <c r="O152" s="109">
        <v>61515.767349999995</v>
      </c>
      <c r="P152" s="109">
        <v>65475.354779999994</v>
      </c>
      <c r="Q152" s="109">
        <v>152183.22605</v>
      </c>
      <c r="R152" s="109">
        <v>1874302.2588499999</v>
      </c>
      <c r="S152" s="109">
        <v>57650.687210000004</v>
      </c>
      <c r="T152" s="109">
        <v>24195.185799999999</v>
      </c>
      <c r="U152" s="109">
        <v>12720.404470000001</v>
      </c>
      <c r="V152" s="109">
        <v>11391.49482</v>
      </c>
      <c r="W152" s="109">
        <v>31080.40508</v>
      </c>
      <c r="X152" s="109">
        <v>6156.0590199999997</v>
      </c>
      <c r="Y152" s="109">
        <v>10818.58137</v>
      </c>
      <c r="Z152" s="109">
        <v>11494.80413</v>
      </c>
      <c r="AA152" s="109">
        <v>20216.436160000005</v>
      </c>
      <c r="AB152" s="109">
        <v>24675.104630000002</v>
      </c>
      <c r="AC152" s="109">
        <v>17967.645189999999</v>
      </c>
      <c r="AD152" s="109">
        <v>228366.80788000004</v>
      </c>
      <c r="AE152" s="109">
        <v>5223647.4233800005</v>
      </c>
      <c r="AF152" s="109">
        <v>480703.14560999995</v>
      </c>
      <c r="AG152" s="109">
        <v>554434.85150999995</v>
      </c>
      <c r="AH152" s="109">
        <v>0</v>
      </c>
      <c r="AI152" s="109">
        <v>49002.66272</v>
      </c>
      <c r="AJ152" s="109">
        <v>4139506.7635400002</v>
      </c>
    </row>
    <row r="153" spans="1:37" s="14" customFormat="1" x14ac:dyDescent="0.25">
      <c r="A153" s="127"/>
      <c r="C153" s="25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</row>
    <row r="154" spans="1:37" s="14" customFormat="1" x14ac:dyDescent="0.25">
      <c r="A154" s="127"/>
      <c r="C154" s="25" t="s">
        <v>529</v>
      </c>
      <c r="D154" s="109">
        <v>-0.2251797040493779</v>
      </c>
      <c r="E154" s="109">
        <v>-9.3778384231233913E-2</v>
      </c>
      <c r="F154" s="109">
        <v>-0.53783847805559037</v>
      </c>
      <c r="G154" s="109">
        <v>-0.21627512746084596</v>
      </c>
      <c r="H154" s="109">
        <v>-0.31936897554774646</v>
      </c>
      <c r="I154" s="109">
        <v>-0.1344843019567982</v>
      </c>
      <c r="J154" s="109">
        <v>-0.1725154021015079</v>
      </c>
      <c r="K154" s="109">
        <v>-0.23431861029165038</v>
      </c>
      <c r="L154" s="109">
        <v>-0.31836704299035817</v>
      </c>
      <c r="M154" s="109">
        <v>-0.48888640207279649</v>
      </c>
      <c r="N154" s="109">
        <v>-0.24599892565338832</v>
      </c>
      <c r="O154" s="109">
        <v>-0.42283627987613814</v>
      </c>
      <c r="P154" s="109">
        <v>-0.14039179430010262</v>
      </c>
      <c r="Q154" s="109">
        <v>-0.3141185963839016</v>
      </c>
      <c r="R154" s="109">
        <v>-0.25538155164668519</v>
      </c>
      <c r="S154" s="109">
        <v>-1.864994993179369E-2</v>
      </c>
      <c r="T154" s="109">
        <v>-2.0736287960227192E-2</v>
      </c>
      <c r="U154" s="109">
        <v>8.7031872501456678E-2</v>
      </c>
      <c r="V154" s="109">
        <v>-3.836547326806404E-2</v>
      </c>
      <c r="W154" s="109">
        <v>-8.7911696870329209E-2</v>
      </c>
      <c r="X154" s="109">
        <v>-0.11806204385610326</v>
      </c>
      <c r="Y154" s="109">
        <v>0.14636149101682072</v>
      </c>
      <c r="Z154" s="109">
        <v>-3.368931350376999E-2</v>
      </c>
      <c r="AA154" s="109">
        <v>-7.6649205514568816E-2</v>
      </c>
      <c r="AB154" s="109">
        <v>-0.32664335170440167</v>
      </c>
      <c r="AC154" s="109">
        <v>-3.9687170047017127E-2</v>
      </c>
      <c r="AD154" s="109">
        <v>-5.9082291447055957E-2</v>
      </c>
      <c r="AE154" s="109">
        <v>-0.2850303998746142</v>
      </c>
      <c r="AF154" s="109">
        <v>-0.24397372343211124</v>
      </c>
      <c r="AG154" s="109">
        <v>-0.33903680646707979</v>
      </c>
      <c r="AH154" s="109" t="e">
        <v>#DIV/0!</v>
      </c>
      <c r="AI154" s="109">
        <v>-1.3861186766138227E-2</v>
      </c>
      <c r="AJ154" s="109">
        <v>-0.28577470424721746</v>
      </c>
    </row>
    <row r="155" spans="1:37" s="14" customFormat="1" x14ac:dyDescent="0.25">
      <c r="A155" s="127"/>
      <c r="C155" s="25" t="s">
        <v>530</v>
      </c>
      <c r="D155" s="109">
        <v>-0.23806084429112712</v>
      </c>
      <c r="E155" s="109">
        <v>-9.5846419769759814E-2</v>
      </c>
      <c r="F155" s="109">
        <v>-0.55620430532302656</v>
      </c>
      <c r="G155" s="109">
        <v>-0.22487448236001623</v>
      </c>
      <c r="H155" s="109">
        <v>-0.33081494624055624</v>
      </c>
      <c r="I155" s="109">
        <v>-0.13731817208167818</v>
      </c>
      <c r="J155" s="109">
        <v>-0.18097860723982978</v>
      </c>
      <c r="K155" s="109">
        <v>-0.24393304027246654</v>
      </c>
      <c r="L155" s="109">
        <v>-0.33016936128351038</v>
      </c>
      <c r="M155" s="109">
        <v>-0.51769216449808164</v>
      </c>
      <c r="N155" s="109">
        <v>-0.25745225764323243</v>
      </c>
      <c r="O155" s="109">
        <v>-0.43775900685860725</v>
      </c>
      <c r="P155" s="109">
        <v>-0.14375976320584977</v>
      </c>
      <c r="Q155" s="109">
        <v>-0.31689194463532649</v>
      </c>
      <c r="R155" s="109">
        <v>-0.26506227026571971</v>
      </c>
      <c r="S155" s="109">
        <v>-1.8655766510405129E-2</v>
      </c>
      <c r="T155" s="109">
        <v>-2.0757248382033182E-2</v>
      </c>
      <c r="U155" s="109">
        <v>8.7246637812440408E-2</v>
      </c>
      <c r="V155" s="109">
        <v>-3.8847108922511094E-2</v>
      </c>
      <c r="W155" s="109">
        <v>-8.958963678138443E-2</v>
      </c>
      <c r="X155" s="109">
        <v>-0.10105709184748687</v>
      </c>
      <c r="Y155" s="109">
        <v>0.10865650069730669</v>
      </c>
      <c r="Z155" s="109">
        <v>-3.3930259733989943E-2</v>
      </c>
      <c r="AA155" s="109">
        <v>-7.7827429397586578E-2</v>
      </c>
      <c r="AB155" s="109">
        <v>-0.33738057173843977</v>
      </c>
      <c r="AC155" s="109">
        <v>-4.0592816606018163E-2</v>
      </c>
      <c r="AD155" s="109">
        <v>-5.8462978788232034</v>
      </c>
      <c r="AE155" s="109">
        <v>-29.485302371430688</v>
      </c>
      <c r="AF155" s="109">
        <v>-25.509793800336666</v>
      </c>
      <c r="AG155" s="109">
        <v>-35.255722660067555</v>
      </c>
      <c r="AH155" s="109" t="e">
        <v>#DIV/0!</v>
      </c>
      <c r="AI155" s="109">
        <v>-1.3049688544835205</v>
      </c>
      <c r="AJ155" s="109">
        <v>-29.539703374996506</v>
      </c>
    </row>
    <row r="156" spans="1:37" x14ac:dyDescent="0.25">
      <c r="A156" s="124"/>
      <c r="C156" s="86"/>
      <c r="AH156" s="109"/>
      <c r="AI156" s="147"/>
      <c r="AJ156" s="147"/>
    </row>
    <row r="157" spans="1:37" x14ac:dyDescent="0.25">
      <c r="A157" s="124"/>
      <c r="C157" s="178"/>
      <c r="AH157" s="94"/>
      <c r="AI157" s="147"/>
      <c r="AJ157" s="147"/>
    </row>
    <row r="158" spans="1:37" x14ac:dyDescent="0.25">
      <c r="A158" s="124"/>
      <c r="C158" s="126"/>
      <c r="E158" s="117"/>
      <c r="AF158" s="121"/>
      <c r="AG158" s="121"/>
      <c r="AH158" s="121"/>
      <c r="AI158" s="121"/>
      <c r="AJ158" s="121"/>
      <c r="AK158" s="28"/>
    </row>
    <row r="159" spans="1:37" x14ac:dyDescent="0.25">
      <c r="A159" s="124"/>
      <c r="C159" s="126"/>
      <c r="E159" s="117"/>
      <c r="AF159" s="121"/>
      <c r="AG159" s="121"/>
      <c r="AH159" s="121"/>
      <c r="AI159" s="121"/>
      <c r="AJ159" s="121"/>
      <c r="AK159" s="28"/>
    </row>
  </sheetData>
  <customSheetViews>
    <customSheetView guid="{CFED1871-9B9D-472F-82C9-C68C06036B2E}" scale="75" showGridLines="0" fitToPage="1">
      <pane xSplit="3" ySplit="5" topLeftCell="D6" activePane="bottomRight" state="frozen"/>
      <selection pane="bottomRight" activeCell="F14" sqref="F13:F14"/>
      <pageMargins left="0.70866141732283472" right="0.70866141732283472" top="0.74803149606299213" bottom="0.74803149606299213" header="0.31496062992125984" footer="0.31496062992125984"/>
      <pageSetup paperSize="9" scale="12" orientation="portrait" r:id="rId1"/>
    </customSheetView>
  </customSheetViews>
  <mergeCells count="1">
    <mergeCell ref="AF4:AI4"/>
  </mergeCells>
  <conditionalFormatting sqref="AH157:AH159">
    <cfRule type="containsErrors" dxfId="14" priority="29">
      <formula>ISERROR(AH157)</formula>
    </cfRule>
  </conditionalFormatting>
  <pageMargins left="0.70866141732283472" right="0.70866141732283472" top="0.74803149606299213" bottom="0.74803149606299213" header="0.31496062992125984" footer="0.31496062992125984"/>
  <pageSetup paperSize="9" scale="12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1:CT1104"/>
  <sheetViews>
    <sheetView showGridLines="0" topLeftCell="W1" zoomScale="85" zoomScaleNormal="85" workbookViewId="0">
      <selection activeCell="AA8" sqref="AA8"/>
    </sheetView>
  </sheetViews>
  <sheetFormatPr defaultColWidth="11.44140625" defaultRowHeight="13.8" x14ac:dyDescent="0.25"/>
  <cols>
    <col min="1" max="1" width="3.21875" style="315" customWidth="1"/>
    <col min="2" max="2" width="8.44140625" style="310" hidden="1" customWidth="1"/>
    <col min="3" max="3" width="70.5546875" style="79" customWidth="1"/>
    <col min="4" max="4" width="22.77734375" style="143" customWidth="1"/>
    <col min="5" max="5" width="22.77734375" style="117" customWidth="1"/>
    <col min="6" max="6" width="20.44140625" style="143" customWidth="1"/>
    <col min="7" max="14" width="22.77734375" style="143" customWidth="1"/>
    <col min="15" max="15" width="20.21875" style="143" customWidth="1"/>
    <col min="16" max="16" width="17.77734375" style="143" customWidth="1"/>
    <col min="17" max="17" width="16.21875" style="79" customWidth="1"/>
    <col min="18" max="18" width="15.77734375" style="79" customWidth="1"/>
    <col min="19" max="19" width="20.77734375" style="79" customWidth="1"/>
    <col min="20" max="20" width="14.5546875" style="79" customWidth="1"/>
    <col min="21" max="21" width="20.77734375" style="79" bestFit="1" customWidth="1"/>
    <col min="22" max="22" width="15.77734375" style="79" bestFit="1" customWidth="1"/>
    <col min="23" max="23" width="25.44140625" style="79" bestFit="1" customWidth="1"/>
    <col min="24" max="25" width="15.77734375" style="79" bestFit="1" customWidth="1"/>
    <col min="26" max="26" width="16.5546875" style="79" customWidth="1"/>
    <col min="27" max="27" width="17.21875" style="79" bestFit="1" customWidth="1"/>
    <col min="28" max="28" width="25.77734375" style="79" customWidth="1"/>
    <col min="29" max="29" width="20.77734375" style="79" bestFit="1" customWidth="1"/>
    <col min="30" max="30" width="15.77734375" style="79" bestFit="1" customWidth="1"/>
    <col min="31" max="31" width="14.77734375" style="79" customWidth="1"/>
    <col min="32" max="32" width="18.5546875" style="79" bestFit="1" customWidth="1"/>
    <col min="33" max="33" width="14" style="79" bestFit="1" customWidth="1"/>
    <col min="34" max="34" width="15.77734375" style="79" bestFit="1" customWidth="1"/>
    <col min="35" max="36" width="23.21875" style="79" customWidth="1"/>
    <col min="37" max="37" width="14" style="79" bestFit="1" customWidth="1"/>
    <col min="38" max="38" width="16.21875" style="79" bestFit="1" customWidth="1"/>
    <col min="39" max="39" width="8.21875" style="79" bestFit="1" customWidth="1"/>
    <col min="40" max="16384" width="11.44140625" style="79"/>
  </cols>
  <sheetData>
    <row r="1" spans="1:98" s="66" customFormat="1" x14ac:dyDescent="0.25">
      <c r="A1" s="314"/>
      <c r="B1" s="309"/>
      <c r="C1" s="65"/>
      <c r="D1" s="140"/>
      <c r="E1" s="140"/>
      <c r="F1" s="140"/>
      <c r="G1" s="140"/>
      <c r="H1" s="144"/>
      <c r="I1" s="138"/>
      <c r="J1" s="140"/>
      <c r="K1" s="140"/>
      <c r="L1" s="140"/>
      <c r="M1" s="140"/>
      <c r="N1" s="140"/>
      <c r="O1" s="140"/>
      <c r="P1" s="140"/>
    </row>
    <row r="2" spans="1:98" s="66" customFormat="1" x14ac:dyDescent="0.25">
      <c r="A2" s="314"/>
      <c r="B2" s="309"/>
      <c r="C2" s="67" t="s">
        <v>567</v>
      </c>
      <c r="D2" s="138"/>
      <c r="E2" s="138"/>
      <c r="F2" s="138"/>
      <c r="G2" s="138"/>
      <c r="H2" s="144"/>
      <c r="I2" s="140"/>
      <c r="J2" s="140"/>
      <c r="K2" s="140"/>
      <c r="L2" s="140"/>
      <c r="M2" s="140"/>
      <c r="N2" s="140"/>
      <c r="O2" s="140"/>
      <c r="P2" s="140"/>
    </row>
    <row r="3" spans="1:98" s="66" customFormat="1" x14ac:dyDescent="0.25">
      <c r="A3" s="314"/>
      <c r="B3" s="309"/>
      <c r="C3" s="67" t="s">
        <v>1166</v>
      </c>
      <c r="D3" s="334"/>
      <c r="E3" s="138"/>
      <c r="F3" s="138"/>
      <c r="G3" s="138"/>
      <c r="H3" s="144"/>
      <c r="I3" s="138"/>
      <c r="J3" s="140"/>
      <c r="K3" s="140"/>
      <c r="L3" s="140"/>
      <c r="M3" s="140"/>
      <c r="N3" s="140"/>
      <c r="O3" s="140"/>
      <c r="P3" s="140"/>
    </row>
    <row r="4" spans="1:98" s="66" customFormat="1" x14ac:dyDescent="0.25">
      <c r="A4" s="314"/>
      <c r="B4" s="309"/>
      <c r="C4" s="68">
        <v>44377</v>
      </c>
      <c r="D4" s="138"/>
      <c r="E4" s="138"/>
      <c r="F4" s="138"/>
      <c r="G4" s="138"/>
      <c r="H4" s="144"/>
      <c r="I4" s="140"/>
      <c r="J4" s="140"/>
      <c r="K4" s="140"/>
      <c r="L4" s="140"/>
      <c r="M4" s="140"/>
      <c r="N4" s="140"/>
      <c r="O4" s="101"/>
      <c r="P4" s="140"/>
    </row>
    <row r="5" spans="1:98" s="66" customFormat="1" x14ac:dyDescent="0.25">
      <c r="A5" s="314"/>
      <c r="B5" s="309"/>
      <c r="C5" s="67" t="s">
        <v>566</v>
      </c>
      <c r="D5" s="138"/>
      <c r="E5" s="138"/>
      <c r="F5" s="138"/>
      <c r="G5" s="138"/>
      <c r="H5" s="144"/>
      <c r="I5" s="140"/>
      <c r="J5" s="140"/>
      <c r="K5" s="140"/>
      <c r="L5" s="140"/>
      <c r="M5" s="140"/>
      <c r="N5" s="140"/>
      <c r="O5" s="140"/>
      <c r="P5" s="140"/>
    </row>
    <row r="6" spans="1:98" s="66" customFormat="1" x14ac:dyDescent="0.25">
      <c r="A6" s="314"/>
      <c r="B6" s="309"/>
      <c r="C6" s="65"/>
      <c r="D6" s="138"/>
      <c r="E6" s="138"/>
      <c r="F6" s="138"/>
      <c r="G6" s="138"/>
      <c r="H6" s="144"/>
      <c r="I6" s="140"/>
      <c r="J6" s="140"/>
      <c r="K6" s="140"/>
      <c r="L6" s="140"/>
      <c r="M6" s="140"/>
      <c r="N6" s="145"/>
      <c r="O6" s="140"/>
      <c r="P6" s="140"/>
    </row>
    <row r="7" spans="1:98" s="1" customFormat="1" ht="15" customHeight="1" x14ac:dyDescent="0.25">
      <c r="A7" s="186"/>
      <c r="B7" s="112"/>
      <c r="C7" s="58"/>
      <c r="D7" s="103"/>
      <c r="E7" s="103"/>
      <c r="F7" s="103"/>
      <c r="G7" s="103"/>
      <c r="H7" s="103"/>
      <c r="I7" s="103"/>
      <c r="J7" s="103"/>
      <c r="K7" s="102"/>
      <c r="L7" s="102"/>
      <c r="M7" s="102"/>
      <c r="N7" s="102"/>
      <c r="O7" s="103"/>
      <c r="P7" s="113"/>
      <c r="Q7" s="113"/>
      <c r="R7" s="113"/>
      <c r="S7" s="113"/>
      <c r="T7" s="113"/>
      <c r="U7" s="113"/>
      <c r="V7" s="93"/>
      <c r="W7" s="113"/>
      <c r="X7" s="113"/>
      <c r="Y7" s="93"/>
      <c r="Z7" s="113"/>
      <c r="AA7" s="93"/>
      <c r="AB7" s="113"/>
      <c r="AC7" s="93"/>
      <c r="AD7" s="113"/>
      <c r="AE7" s="113"/>
      <c r="AF7" s="565" t="s">
        <v>1229</v>
      </c>
      <c r="AG7" s="566"/>
      <c r="AH7" s="566"/>
      <c r="AI7" s="567"/>
      <c r="AJ7" s="3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</row>
    <row r="8" spans="1:98" s="343" customFormat="1" ht="48.75" customHeight="1" x14ac:dyDescent="0.3">
      <c r="A8" s="187" t="s">
        <v>568</v>
      </c>
      <c r="B8" s="345"/>
      <c r="C8" s="346" t="s">
        <v>569</v>
      </c>
      <c r="D8" s="347" t="s">
        <v>1139</v>
      </c>
      <c r="E8" s="324" t="s">
        <v>1140</v>
      </c>
      <c r="F8" s="324" t="s">
        <v>1141</v>
      </c>
      <c r="G8" s="324" t="s">
        <v>1142</v>
      </c>
      <c r="H8" s="348" t="s">
        <v>1143</v>
      </c>
      <c r="I8" s="324" t="s">
        <v>1144</v>
      </c>
      <c r="J8" s="324" t="s">
        <v>1145</v>
      </c>
      <c r="K8" s="340" t="s">
        <v>1150</v>
      </c>
      <c r="L8" s="341" t="s">
        <v>1213</v>
      </c>
      <c r="M8" s="341" t="s">
        <v>1147</v>
      </c>
      <c r="N8" s="340" t="s">
        <v>1148</v>
      </c>
      <c r="O8" s="324" t="s">
        <v>1151</v>
      </c>
      <c r="P8" s="324" t="s">
        <v>1149</v>
      </c>
      <c r="Q8" s="324" t="s">
        <v>1146</v>
      </c>
      <c r="R8" s="348" t="s">
        <v>1153</v>
      </c>
      <c r="S8" s="324" t="s">
        <v>1152</v>
      </c>
      <c r="T8" s="324" t="s">
        <v>1154</v>
      </c>
      <c r="U8" s="324" t="s">
        <v>1155</v>
      </c>
      <c r="V8" s="341" t="s">
        <v>1156</v>
      </c>
      <c r="W8" s="324" t="s">
        <v>1157</v>
      </c>
      <c r="X8" s="324" t="s">
        <v>1158</v>
      </c>
      <c r="Y8" s="344" t="s">
        <v>1292</v>
      </c>
      <c r="Z8" s="324" t="s">
        <v>1159</v>
      </c>
      <c r="AA8" s="344" t="s">
        <v>1884</v>
      </c>
      <c r="AB8" s="324" t="s">
        <v>1880</v>
      </c>
      <c r="AC8" s="344" t="s">
        <v>1294</v>
      </c>
      <c r="AD8" s="348" t="s">
        <v>1161</v>
      </c>
      <c r="AE8" s="348" t="s">
        <v>1162</v>
      </c>
      <c r="AF8" s="340" t="s">
        <v>1163</v>
      </c>
      <c r="AG8" s="341" t="s">
        <v>1164</v>
      </c>
      <c r="AH8" s="342" t="s">
        <v>1165</v>
      </c>
      <c r="AI8" s="533" t="s">
        <v>1862</v>
      </c>
      <c r="AJ8" s="541" t="s">
        <v>1230</v>
      </c>
      <c r="AK8" s="529"/>
    </row>
    <row r="9" spans="1:98" x14ac:dyDescent="0.25">
      <c r="C9" s="69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542"/>
      <c r="AK9" s="544"/>
    </row>
    <row r="10" spans="1:98" x14ac:dyDescent="0.25">
      <c r="C10" s="70" t="s">
        <v>570</v>
      </c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544"/>
    </row>
    <row r="11" spans="1:98" s="84" customFormat="1" x14ac:dyDescent="0.25">
      <c r="A11" s="60" t="s">
        <v>571</v>
      </c>
      <c r="B11" s="28"/>
      <c r="C11" s="71" t="s">
        <v>1883</v>
      </c>
      <c r="D11" s="240">
        <v>3.89989438168841</v>
      </c>
      <c r="E11" s="240">
        <v>2.1698175691716894</v>
      </c>
      <c r="F11" s="240">
        <v>8.1324669901914408</v>
      </c>
      <c r="G11" s="240">
        <v>2.5465135267827077</v>
      </c>
      <c r="H11" s="240">
        <v>3.645762586142947</v>
      </c>
      <c r="I11" s="240">
        <v>1.9196588837598358</v>
      </c>
      <c r="J11" s="240">
        <v>7.9972016837771784</v>
      </c>
      <c r="K11" s="240">
        <v>-6.1036086849222118</v>
      </c>
      <c r="L11" s="240">
        <v>-9.910102327781674</v>
      </c>
      <c r="M11" s="240">
        <v>-5.7348664930215776</v>
      </c>
      <c r="N11" s="240">
        <v>9.0227842921499217</v>
      </c>
      <c r="O11" s="240">
        <v>-51.13156345827835</v>
      </c>
      <c r="P11" s="240">
        <v>2.2325807010920697</v>
      </c>
      <c r="Q11" s="240">
        <v>-15.96028148955935</v>
      </c>
      <c r="R11" s="240">
        <v>13.406772312208382</v>
      </c>
      <c r="S11" s="240">
        <v>4.1266810624106167</v>
      </c>
      <c r="T11" s="240">
        <v>0.80065090012578</v>
      </c>
      <c r="U11" s="240">
        <v>1.3925411154341498</v>
      </c>
      <c r="V11" s="240">
        <v>3.7187169085990441</v>
      </c>
      <c r="W11" s="240">
        <v>32.242887568980983</v>
      </c>
      <c r="X11" s="240">
        <v>0.73712851013076164</v>
      </c>
      <c r="Y11" s="240">
        <v>1.0020863914387588</v>
      </c>
      <c r="Z11" s="240">
        <v>5.521553201386256</v>
      </c>
      <c r="AA11" s="240">
        <v>2.5215574805651126</v>
      </c>
      <c r="AB11" s="240">
        <v>3.7948211293692573</v>
      </c>
      <c r="AC11" s="240">
        <v>10.34023306797712</v>
      </c>
      <c r="AD11" s="240">
        <v>2.4079624832307345</v>
      </c>
      <c r="AE11" s="240">
        <v>4.7892735828402424</v>
      </c>
      <c r="AF11" s="240">
        <v>15.821041527630495</v>
      </c>
      <c r="AG11" s="240">
        <v>-9.5517812309436554</v>
      </c>
      <c r="AH11" s="240"/>
      <c r="AI11" s="240">
        <v>2.384425425593272</v>
      </c>
      <c r="AJ11" s="240">
        <v>3.7707037323340682</v>
      </c>
      <c r="AK11" s="545"/>
    </row>
    <row r="12" spans="1:98" x14ac:dyDescent="0.25">
      <c r="C12" s="71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545"/>
    </row>
    <row r="13" spans="1:98" x14ac:dyDescent="0.25">
      <c r="C13" s="70" t="s">
        <v>572</v>
      </c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545"/>
    </row>
    <row r="14" spans="1:98" x14ac:dyDescent="0.25">
      <c r="A14" s="315" t="s">
        <v>573</v>
      </c>
      <c r="C14" s="71" t="s">
        <v>574</v>
      </c>
      <c r="D14" s="209">
        <v>0.14642873215394522</v>
      </c>
      <c r="E14" s="209">
        <v>0.23636654034337609</v>
      </c>
      <c r="F14" s="209">
        <v>0.17310930766357266</v>
      </c>
      <c r="G14" s="209">
        <v>0.13164752044787134</v>
      </c>
      <c r="H14" s="209">
        <v>0.17491480854779223</v>
      </c>
      <c r="I14" s="209">
        <v>0.16688448330446631</v>
      </c>
      <c r="J14" s="209">
        <v>0.1332083430436995</v>
      </c>
      <c r="K14" s="209">
        <v>0.14148887436413163</v>
      </c>
      <c r="L14" s="209">
        <v>-7.7265131063450777E-3</v>
      </c>
      <c r="M14" s="209">
        <v>3.8306332825856174E-2</v>
      </c>
      <c r="N14" s="209">
        <v>0.1300257720831588</v>
      </c>
      <c r="O14" s="209">
        <v>0.20664244651996563</v>
      </c>
      <c r="P14" s="209">
        <v>0.14083578326530585</v>
      </c>
      <c r="Q14" s="209">
        <v>4.6368133990345256E-2</v>
      </c>
      <c r="R14" s="209">
        <v>0.11202494458957596</v>
      </c>
      <c r="S14" s="209">
        <v>7.6508529466002229E-2</v>
      </c>
      <c r="T14" s="209">
        <v>0.20111609111831724</v>
      </c>
      <c r="U14" s="209">
        <v>0.31922144274252434</v>
      </c>
      <c r="V14" s="209">
        <v>0.12144657515717008</v>
      </c>
      <c r="W14" s="209">
        <v>6.5905833211911777E-2</v>
      </c>
      <c r="X14" s="209">
        <v>0.32800351949937062</v>
      </c>
      <c r="Y14" s="209">
        <v>0.17736775368127936</v>
      </c>
      <c r="Z14" s="209">
        <v>0.16798418126709785</v>
      </c>
      <c r="AA14" s="209">
        <v>9.1506936257359381E-2</v>
      </c>
      <c r="AB14" s="209">
        <v>0.10432212751444393</v>
      </c>
      <c r="AC14" s="209">
        <v>3.487997340507086E-2</v>
      </c>
      <c r="AD14" s="209">
        <v>0.11859874020364468</v>
      </c>
      <c r="AE14" s="209">
        <v>0.15204820159103852</v>
      </c>
      <c r="AF14" s="209">
        <v>0.13145732161689386</v>
      </c>
      <c r="AG14" s="209">
        <v>7.5405327021530084E-3</v>
      </c>
      <c r="AH14" s="209"/>
      <c r="AI14" s="209">
        <v>0.10078081504861697</v>
      </c>
      <c r="AJ14" s="209">
        <v>0.16597621784869956</v>
      </c>
      <c r="AK14" s="545"/>
    </row>
    <row r="15" spans="1:98" x14ac:dyDescent="0.25">
      <c r="A15" s="60" t="s">
        <v>575</v>
      </c>
      <c r="C15" s="71" t="s">
        <v>576</v>
      </c>
      <c r="D15" s="209">
        <v>0.85357126784605475</v>
      </c>
      <c r="E15" s="209">
        <v>0.76363345965662388</v>
      </c>
      <c r="F15" s="209">
        <v>0.82689069233642731</v>
      </c>
      <c r="G15" s="209">
        <v>0.86835247955212846</v>
      </c>
      <c r="H15" s="209">
        <v>0.8250851914522076</v>
      </c>
      <c r="I15" s="209">
        <v>0.83311551669553363</v>
      </c>
      <c r="J15" s="209">
        <v>0.86679165695630034</v>
      </c>
      <c r="K15" s="209">
        <v>0.85851112563586829</v>
      </c>
      <c r="L15" s="209">
        <v>1.0077265131063453</v>
      </c>
      <c r="M15" s="209">
        <v>0.96169366717414373</v>
      </c>
      <c r="N15" s="209">
        <v>0.8699742279168412</v>
      </c>
      <c r="O15" s="209">
        <v>0.79335755348003434</v>
      </c>
      <c r="P15" s="209">
        <v>0.85916421673469412</v>
      </c>
      <c r="Q15" s="209">
        <v>0.95363186600965477</v>
      </c>
      <c r="R15" s="209">
        <v>0.88797505541042399</v>
      </c>
      <c r="S15" s="209">
        <v>0.92349147053399794</v>
      </c>
      <c r="T15" s="209">
        <v>0.79888390888168292</v>
      </c>
      <c r="U15" s="209">
        <v>0.68077855725747571</v>
      </c>
      <c r="V15" s="209">
        <v>0.87855342484283006</v>
      </c>
      <c r="W15" s="209">
        <v>0.9340941667880881</v>
      </c>
      <c r="X15" s="209">
        <v>0.67199648050062954</v>
      </c>
      <c r="Y15" s="209">
        <v>0.82263224631872056</v>
      </c>
      <c r="Z15" s="209">
        <v>0.83201581873290198</v>
      </c>
      <c r="AA15" s="209">
        <v>0.90849306374264072</v>
      </c>
      <c r="AB15" s="209">
        <v>0.8956778724855563</v>
      </c>
      <c r="AC15" s="209">
        <v>0.96512002659492935</v>
      </c>
      <c r="AD15" s="209">
        <v>0.88140125979635542</v>
      </c>
      <c r="AE15" s="209">
        <v>0.84795179840896129</v>
      </c>
      <c r="AF15" s="209">
        <v>0.86854267838310595</v>
      </c>
      <c r="AG15" s="209">
        <v>0.99245946729784718</v>
      </c>
      <c r="AH15" s="209"/>
      <c r="AI15" s="209">
        <v>0.89921918495138287</v>
      </c>
      <c r="AJ15" s="209">
        <v>0.83402378215130013</v>
      </c>
      <c r="AK15" s="545"/>
    </row>
    <row r="16" spans="1:98" x14ac:dyDescent="0.25">
      <c r="A16" s="60" t="s">
        <v>577</v>
      </c>
      <c r="C16" s="71" t="s">
        <v>578</v>
      </c>
      <c r="D16" s="209">
        <v>1.1731098475110795</v>
      </c>
      <c r="E16" s="209">
        <v>1.085994606046413</v>
      </c>
      <c r="F16" s="209">
        <v>1.3255391338180342</v>
      </c>
      <c r="G16" s="209">
        <v>1.4462219994699965</v>
      </c>
      <c r="H16" s="209">
        <v>1.2549442006437321</v>
      </c>
      <c r="I16" s="209">
        <v>1.0439111403682835</v>
      </c>
      <c r="J16" s="209">
        <v>1.2739437745736131</v>
      </c>
      <c r="K16" s="209">
        <v>22.867828131908453</v>
      </c>
      <c r="L16" s="209">
        <v>1.888601978942565</v>
      </c>
      <c r="M16" s="209">
        <v>1.1537443661095363</v>
      </c>
      <c r="N16" s="209">
        <v>1.048317485665303</v>
      </c>
      <c r="O16" s="209">
        <v>1.0617922929546604</v>
      </c>
      <c r="P16" s="209">
        <v>1.1592731402006391</v>
      </c>
      <c r="Q16" s="209">
        <v>1.2587569838178363</v>
      </c>
      <c r="R16" s="209">
        <v>1.2514601213662404</v>
      </c>
      <c r="S16" s="209">
        <v>1.0867885127488734</v>
      </c>
      <c r="T16" s="209">
        <v>0.98212926381723964</v>
      </c>
      <c r="U16" s="209">
        <v>1.0742831025968387</v>
      </c>
      <c r="V16" s="209">
        <v>1.4759149834813385</v>
      </c>
      <c r="W16" s="209">
        <v>1.141655549061763</v>
      </c>
      <c r="X16" s="209">
        <v>0.93750509995492948</v>
      </c>
      <c r="Y16" s="209">
        <v>0.98714721337089772</v>
      </c>
      <c r="Z16" s="209">
        <v>1.7261815665054572</v>
      </c>
      <c r="AA16" s="209">
        <v>1.1409926746676278</v>
      </c>
      <c r="AB16" s="209">
        <v>1.0670437232968273</v>
      </c>
      <c r="AC16" s="209">
        <v>1.267767972556737</v>
      </c>
      <c r="AD16" s="209">
        <v>1.093162609367057</v>
      </c>
      <c r="AE16" s="209">
        <v>1.2473197836683076</v>
      </c>
      <c r="AF16" s="209">
        <v>1.1882749278754068</v>
      </c>
      <c r="AG16" s="209">
        <v>1.5917450745635142</v>
      </c>
      <c r="AH16" s="209"/>
      <c r="AI16" s="209">
        <v>1.1280548633799177</v>
      </c>
      <c r="AJ16" s="209">
        <v>1.2311065937473149</v>
      </c>
      <c r="AK16" s="545"/>
    </row>
    <row r="17" spans="1:39" x14ac:dyDescent="0.25">
      <c r="A17" s="60"/>
      <c r="B17" s="28"/>
      <c r="C17" s="7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545"/>
    </row>
    <row r="18" spans="1:39" x14ac:dyDescent="0.25">
      <c r="A18" s="60"/>
      <c r="B18" s="28"/>
      <c r="C18" s="70" t="s">
        <v>1204</v>
      </c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545"/>
    </row>
    <row r="19" spans="1:39" s="199" customFormat="1" x14ac:dyDescent="0.25">
      <c r="A19" s="60" t="s">
        <v>1209</v>
      </c>
      <c r="B19" s="28"/>
      <c r="C19" s="201" t="s">
        <v>1172</v>
      </c>
      <c r="D19" s="202">
        <v>8.9263819581332313E-3</v>
      </c>
      <c r="E19" s="202">
        <v>1.3449697691718741E-2</v>
      </c>
      <c r="F19" s="202">
        <v>2.1501175758278927E-2</v>
      </c>
      <c r="G19" s="202">
        <v>3.546085004837806E-3</v>
      </c>
      <c r="H19" s="202">
        <v>1.2540397355849489E-2</v>
      </c>
      <c r="I19" s="202">
        <v>1.1798763790657278E-2</v>
      </c>
      <c r="J19" s="202">
        <v>2.8941901876209527E-3</v>
      </c>
      <c r="K19" s="202">
        <v>9.1466194453534778E-9</v>
      </c>
      <c r="L19" s="202">
        <v>2.0812967134102418E-2</v>
      </c>
      <c r="M19" s="202">
        <v>3.5905816151931905E-2</v>
      </c>
      <c r="N19" s="202">
        <v>1.6839774816382771E-3</v>
      </c>
      <c r="O19" s="202">
        <v>3.6658223976823515E-2</v>
      </c>
      <c r="P19" s="202">
        <v>7.6894200378011084E-3</v>
      </c>
      <c r="Q19" s="202">
        <v>2.1244601100285599E-3</v>
      </c>
      <c r="R19" s="202">
        <v>5.2360392717431571E-3</v>
      </c>
      <c r="S19" s="202">
        <v>1.6648032074223933E-2</v>
      </c>
      <c r="T19" s="202">
        <v>1.1840899682858076E-2</v>
      </c>
      <c r="U19" s="202">
        <v>1.3803012168188709E-2</v>
      </c>
      <c r="V19" s="202">
        <v>4.1359551879556082E-2</v>
      </c>
      <c r="W19" s="202">
        <v>0</v>
      </c>
      <c r="X19" s="202">
        <v>8.4289017145873169E-2</v>
      </c>
      <c r="Y19" s="202">
        <v>0</v>
      </c>
      <c r="Z19" s="202">
        <v>1.1350499926632177E-2</v>
      </c>
      <c r="AA19" s="202">
        <v>0</v>
      </c>
      <c r="AB19" s="202">
        <v>1.6290949241044482E-2</v>
      </c>
      <c r="AC19" s="202">
        <v>0</v>
      </c>
      <c r="AD19" s="202">
        <v>1.3487574410523244E-2</v>
      </c>
      <c r="AE19" s="202">
        <v>9.8855757020466471E-3</v>
      </c>
      <c r="AF19" s="202">
        <v>1.522362150430219E-3</v>
      </c>
      <c r="AG19" s="202">
        <v>2.6944423006133752E-2</v>
      </c>
      <c r="AH19" s="202">
        <v>0</v>
      </c>
      <c r="AI19" s="202">
        <v>0</v>
      </c>
      <c r="AJ19" s="202">
        <v>1.1226250751746096E-2</v>
      </c>
      <c r="AK19" s="545"/>
      <c r="AL19" s="202"/>
      <c r="AM19" s="202"/>
    </row>
    <row r="20" spans="1:39" s="203" customFormat="1" x14ac:dyDescent="0.25">
      <c r="A20" s="315" t="s">
        <v>1243</v>
      </c>
      <c r="B20" s="28"/>
      <c r="C20" s="204" t="s">
        <v>1173</v>
      </c>
      <c r="D20" s="205">
        <v>2.3071312961075518E-2</v>
      </c>
      <c r="E20" s="205">
        <v>5.3013762318643229E-2</v>
      </c>
      <c r="F20" s="205">
        <v>4.8929569199504093E-2</v>
      </c>
      <c r="G20" s="205">
        <v>5.0664616549696943E-2</v>
      </c>
      <c r="H20" s="205">
        <v>4.4987803371698734E-2</v>
      </c>
      <c r="I20" s="205">
        <v>7.8131256873249288E-2</v>
      </c>
      <c r="J20" s="205">
        <v>3.8925459872751124E-2</v>
      </c>
      <c r="K20" s="205">
        <v>0</v>
      </c>
      <c r="L20" s="205">
        <v>4.5866716620015929E-2</v>
      </c>
      <c r="M20" s="205">
        <v>1.9963294289943409E-2</v>
      </c>
      <c r="N20" s="205">
        <v>5.1767752362329861E-2</v>
      </c>
      <c r="O20" s="205">
        <v>2.5644654585422172E-2</v>
      </c>
      <c r="P20" s="205">
        <v>2.3592010895197298E-2</v>
      </c>
      <c r="Q20" s="205">
        <v>5.3359083650104527E-2</v>
      </c>
      <c r="R20" s="205">
        <v>4.5396223862838897E-2</v>
      </c>
      <c r="S20" s="205">
        <v>2.4086530273838513E-2</v>
      </c>
      <c r="T20" s="205">
        <v>5.2624657439838796E-2</v>
      </c>
      <c r="U20" s="205">
        <v>0.12006068087012238</v>
      </c>
      <c r="V20" s="205">
        <v>0.10422081939048856</v>
      </c>
      <c r="W20" s="205">
        <v>1.7497521696240854E-3</v>
      </c>
      <c r="X20" s="205">
        <v>6.80906443201309E-2</v>
      </c>
      <c r="Y20" s="205">
        <v>0.14007827175020865</v>
      </c>
      <c r="Z20" s="205">
        <v>7.7191844116584862E-2</v>
      </c>
      <c r="AA20" s="205">
        <v>0</v>
      </c>
      <c r="AB20" s="205">
        <v>2.8939479648282477E-2</v>
      </c>
      <c r="AC20" s="205">
        <v>0</v>
      </c>
      <c r="AD20" s="205">
        <v>5.8384163175579679E-2</v>
      </c>
      <c r="AE20" s="205">
        <v>4.5351121456638777E-2</v>
      </c>
      <c r="AF20" s="205">
        <v>5.1767752362329861E-2</v>
      </c>
      <c r="AG20" s="205">
        <v>4.1029911981917917E-2</v>
      </c>
      <c r="AH20" s="205">
        <v>0</v>
      </c>
      <c r="AI20" s="205">
        <v>0.14007827175020865</v>
      </c>
      <c r="AJ20" s="205">
        <v>4.6228166129072538E-2</v>
      </c>
      <c r="AK20" s="545"/>
      <c r="AL20" s="205"/>
      <c r="AM20" s="205"/>
    </row>
    <row r="21" spans="1:39" s="206" customFormat="1" x14ac:dyDescent="0.25">
      <c r="A21" s="315" t="s">
        <v>1244</v>
      </c>
      <c r="B21" s="28"/>
      <c r="C21" s="207" t="s">
        <v>1174</v>
      </c>
      <c r="D21" s="208">
        <v>2.5195863340253699E-2</v>
      </c>
      <c r="E21" s="208">
        <v>3.7592587230314445E-2</v>
      </c>
      <c r="F21" s="208">
        <v>5.1527446119651661E-2</v>
      </c>
      <c r="G21" s="208">
        <v>4.2871964024333555E-2</v>
      </c>
      <c r="H21" s="208">
        <v>4.2789550771953032E-2</v>
      </c>
      <c r="I21" s="208">
        <v>1.2852805028036986E-2</v>
      </c>
      <c r="J21" s="208">
        <v>2.875262261221409E-2</v>
      </c>
      <c r="K21" s="208">
        <v>0</v>
      </c>
      <c r="L21" s="208">
        <v>0</v>
      </c>
      <c r="M21" s="208">
        <v>2.6756154334618278E-2</v>
      </c>
      <c r="N21" s="208">
        <v>3.3478100570762635E-2</v>
      </c>
      <c r="O21" s="208">
        <v>2.7443449981565921E-2</v>
      </c>
      <c r="P21" s="208">
        <v>1.6758161136771203E-2</v>
      </c>
      <c r="Q21" s="208">
        <v>0.61871155231783359</v>
      </c>
      <c r="R21" s="208">
        <v>2.7032890118435016E-2</v>
      </c>
      <c r="S21" s="208">
        <v>4.2561758444238533E-2</v>
      </c>
      <c r="T21" s="208">
        <v>3.7271268183897003E-6</v>
      </c>
      <c r="U21" s="208">
        <v>0</v>
      </c>
      <c r="V21" s="208">
        <v>0.11704020224687704</v>
      </c>
      <c r="W21" s="208">
        <v>2.3805272867940249E-5</v>
      </c>
      <c r="X21" s="208">
        <v>1</v>
      </c>
      <c r="Y21" s="208">
        <v>0</v>
      </c>
      <c r="Z21" s="208">
        <v>3.6788888405865056E-2</v>
      </c>
      <c r="AA21" s="208">
        <v>0</v>
      </c>
      <c r="AB21" s="208">
        <v>3.1587678544484125E-2</v>
      </c>
      <c r="AC21" s="208">
        <v>0</v>
      </c>
      <c r="AD21" s="208">
        <v>3.7036906714638114E-2</v>
      </c>
      <c r="AE21" s="208">
        <v>3.9983081514362792E-2</v>
      </c>
      <c r="AF21" s="208">
        <v>3.3478100570762635E-2</v>
      </c>
      <c r="AG21" s="208">
        <v>2.6871054509101672E-2</v>
      </c>
      <c r="AH21" s="208">
        <v>0</v>
      </c>
      <c r="AI21" s="208">
        <v>0</v>
      </c>
      <c r="AJ21" s="208">
        <v>4.0971946011642467E-2</v>
      </c>
      <c r="AK21" s="545"/>
      <c r="AL21" s="208"/>
      <c r="AM21" s="208"/>
    </row>
    <row r="22" spans="1:39" x14ac:dyDescent="0.25">
      <c r="A22" s="60" t="s">
        <v>1245</v>
      </c>
      <c r="B22" s="28"/>
      <c r="C22" s="470" t="s">
        <v>1836</v>
      </c>
      <c r="D22" s="209">
        <v>8.9263819581332313E-3</v>
      </c>
      <c r="E22" s="209">
        <v>1.3449697691718741E-2</v>
      </c>
      <c r="F22" s="209">
        <v>2.1501175758278927E-2</v>
      </c>
      <c r="G22" s="209">
        <v>3.546085004837806E-3</v>
      </c>
      <c r="H22" s="209">
        <v>1.2540397355849489E-2</v>
      </c>
      <c r="I22" s="209">
        <v>1.1798763790657278E-2</v>
      </c>
      <c r="J22" s="209">
        <v>2.8941901876209527E-3</v>
      </c>
      <c r="K22" s="209">
        <v>9.1466194453534778E-9</v>
      </c>
      <c r="L22" s="209">
        <v>2.0812967134102418E-2</v>
      </c>
      <c r="M22" s="209">
        <v>3.5905816151931905E-2</v>
      </c>
      <c r="N22" s="209">
        <v>1.6839774816382771E-3</v>
      </c>
      <c r="O22" s="209">
        <v>3.6658223976823515E-2</v>
      </c>
      <c r="P22" s="209">
        <v>7.6894200378011084E-3</v>
      </c>
      <c r="Q22" s="209">
        <v>2.1244601100285599E-3</v>
      </c>
      <c r="R22" s="209">
        <v>5.2360392717431571E-3</v>
      </c>
      <c r="S22" s="209">
        <v>1.6648032074223933E-2</v>
      </c>
      <c r="T22" s="209">
        <v>1.1840899682858076E-2</v>
      </c>
      <c r="U22" s="209">
        <v>1.3803012168188709E-2</v>
      </c>
      <c r="V22" s="209">
        <v>4.1359551879556082E-2</v>
      </c>
      <c r="W22" s="209">
        <v>0</v>
      </c>
      <c r="X22" s="209">
        <v>8.4289017145873169E-2</v>
      </c>
      <c r="Y22" s="209">
        <v>0</v>
      </c>
      <c r="Z22" s="209">
        <v>1.1350499926632177E-2</v>
      </c>
      <c r="AA22" s="209">
        <v>0</v>
      </c>
      <c r="AB22" s="209">
        <v>1.6290949241044482E-2</v>
      </c>
      <c r="AC22" s="209">
        <v>0</v>
      </c>
      <c r="AD22" s="209">
        <v>1.3487574410523244E-2</v>
      </c>
      <c r="AE22" s="209">
        <v>9.8855757020466471E-3</v>
      </c>
      <c r="AF22" s="209">
        <v>1.522362150430219E-3</v>
      </c>
      <c r="AG22" s="209">
        <v>2.6944423006133752E-2</v>
      </c>
      <c r="AH22" s="209">
        <v>0</v>
      </c>
      <c r="AI22" s="209">
        <v>0</v>
      </c>
      <c r="AJ22" s="209">
        <v>1.1226250751746096E-2</v>
      </c>
      <c r="AK22" s="545"/>
      <c r="AL22" s="209"/>
      <c r="AM22" s="209"/>
    </row>
    <row r="23" spans="1:39" x14ac:dyDescent="0.25">
      <c r="A23" s="60" t="s">
        <v>1246</v>
      </c>
      <c r="B23" s="28"/>
      <c r="C23" s="71" t="s">
        <v>1837</v>
      </c>
      <c r="D23" s="209">
        <v>2.3071312961075518E-2</v>
      </c>
      <c r="E23" s="209">
        <v>5.3013762318643229E-2</v>
      </c>
      <c r="F23" s="209">
        <v>4.8929569199504093E-2</v>
      </c>
      <c r="G23" s="209">
        <v>5.0664616549696943E-2</v>
      </c>
      <c r="H23" s="209">
        <v>4.4987803371698734E-2</v>
      </c>
      <c r="I23" s="209">
        <v>7.8131256873249288E-2</v>
      </c>
      <c r="J23" s="209">
        <v>3.8925459872751124E-2</v>
      </c>
      <c r="K23" s="209">
        <v>0</v>
      </c>
      <c r="L23" s="209">
        <v>4.5866716620015929E-2</v>
      </c>
      <c r="M23" s="209">
        <v>1.9963294289943409E-2</v>
      </c>
      <c r="N23" s="209">
        <v>5.1767752362329861E-2</v>
      </c>
      <c r="O23" s="209">
        <v>2.5644654585422172E-2</v>
      </c>
      <c r="P23" s="209">
        <v>2.3592010895197298E-2</v>
      </c>
      <c r="Q23" s="209">
        <v>5.3359083650104527E-2</v>
      </c>
      <c r="R23" s="209">
        <v>4.5396223862838897E-2</v>
      </c>
      <c r="S23" s="209">
        <v>2.4086530273838513E-2</v>
      </c>
      <c r="T23" s="209">
        <v>5.2624657439838796E-2</v>
      </c>
      <c r="U23" s="209">
        <v>0.12006068087012238</v>
      </c>
      <c r="V23" s="209">
        <v>0.10422081939048856</v>
      </c>
      <c r="W23" s="209">
        <v>1.7497521696240854E-3</v>
      </c>
      <c r="X23" s="209">
        <v>6.80906443201309E-2</v>
      </c>
      <c r="Y23" s="209">
        <v>0.14007827175020865</v>
      </c>
      <c r="Z23" s="209">
        <v>7.7191844116584862E-2</v>
      </c>
      <c r="AA23" s="209">
        <v>0</v>
      </c>
      <c r="AB23" s="209">
        <v>2.8939479648282477E-2</v>
      </c>
      <c r="AC23" s="209">
        <v>0</v>
      </c>
      <c r="AD23" s="209">
        <v>5.8384163175579679E-2</v>
      </c>
      <c r="AE23" s="209">
        <v>4.5351121456638777E-2</v>
      </c>
      <c r="AF23" s="209">
        <v>5.1767752362329861E-2</v>
      </c>
      <c r="AG23" s="209">
        <v>4.1029911981917917E-2</v>
      </c>
      <c r="AH23" s="209">
        <v>0</v>
      </c>
      <c r="AI23" s="209">
        <v>0.14007827175020865</v>
      </c>
      <c r="AJ23" s="209">
        <v>4.6228166129072538E-2</v>
      </c>
      <c r="AK23" s="545"/>
      <c r="AL23" s="209"/>
      <c r="AM23" s="209"/>
    </row>
    <row r="24" spans="1:39" x14ac:dyDescent="0.25">
      <c r="A24" s="60" t="s">
        <v>1247</v>
      </c>
      <c r="B24" s="28"/>
      <c r="C24" s="71" t="s">
        <v>1121</v>
      </c>
      <c r="D24" s="209">
        <v>2.5195863340253699E-2</v>
      </c>
      <c r="E24" s="209">
        <v>3.0608945306793537E-2</v>
      </c>
      <c r="F24" s="209">
        <v>5.1953808823096921E-2</v>
      </c>
      <c r="G24" s="209">
        <v>4.2871964024333555E-2</v>
      </c>
      <c r="H24" s="209">
        <v>4.0956306146370192E-2</v>
      </c>
      <c r="I24" s="209">
        <v>1.2852805028036986E-2</v>
      </c>
      <c r="J24" s="209">
        <v>2.875262261221409E-2</v>
      </c>
      <c r="K24" s="209">
        <v>0</v>
      </c>
      <c r="L24" s="209">
        <v>0</v>
      </c>
      <c r="M24" s="209">
        <v>2.6517709047558773E-2</v>
      </c>
      <c r="N24" s="209">
        <v>3.360246427853944E-2</v>
      </c>
      <c r="O24" s="209">
        <v>2.7443449981565921E-2</v>
      </c>
      <c r="P24" s="209">
        <v>1.6758161136771203E-2</v>
      </c>
      <c r="Q24" s="209">
        <v>0.61871155231783359</v>
      </c>
      <c r="R24" s="209">
        <v>2.7007067167800221E-2</v>
      </c>
      <c r="S24" s="209">
        <v>4.2561758444238533E-2</v>
      </c>
      <c r="T24" s="209">
        <v>3.7271268183897003E-6</v>
      </c>
      <c r="U24" s="209">
        <v>0</v>
      </c>
      <c r="V24" s="209">
        <v>0.11704020224687704</v>
      </c>
      <c r="W24" s="209">
        <v>2.3805272867940249E-5</v>
      </c>
      <c r="X24" s="209">
        <v>1</v>
      </c>
      <c r="Y24" s="209">
        <v>0</v>
      </c>
      <c r="Z24" s="209">
        <v>3.6788888405865056E-2</v>
      </c>
      <c r="AA24" s="209">
        <v>0</v>
      </c>
      <c r="AB24" s="209">
        <v>3.1587678544484125E-2</v>
      </c>
      <c r="AC24" s="209">
        <v>0</v>
      </c>
      <c r="AD24" s="209">
        <v>3.7036906714638114E-2</v>
      </c>
      <c r="AE24" s="209">
        <v>3.8446556832492255E-2</v>
      </c>
      <c r="AF24" s="209">
        <v>3.360246427853944E-2</v>
      </c>
      <c r="AG24" s="209">
        <v>2.6636839249513988E-2</v>
      </c>
      <c r="AH24" s="209">
        <v>0</v>
      </c>
      <c r="AI24" s="209">
        <v>0</v>
      </c>
      <c r="AJ24" s="209">
        <v>3.9283627661410116E-2</v>
      </c>
      <c r="AK24" s="545"/>
      <c r="AL24" s="209"/>
      <c r="AM24" s="209"/>
    </row>
    <row r="25" spans="1:39" x14ac:dyDescent="0.25">
      <c r="A25" s="60" t="s">
        <v>1248</v>
      </c>
      <c r="B25" s="28"/>
      <c r="C25" s="71" t="s">
        <v>1838</v>
      </c>
      <c r="D25" s="209">
        <v>3.6272362049196302E-2</v>
      </c>
      <c r="E25" s="209">
        <v>0.23355237023337475</v>
      </c>
      <c r="F25" s="209">
        <v>3.6813886078607548E-2</v>
      </c>
      <c r="G25" s="209">
        <v>6.106528887754336E-2</v>
      </c>
      <c r="H25" s="209">
        <v>3.8612913060766425E-2</v>
      </c>
      <c r="I25" s="209">
        <v>0.10770826778640777</v>
      </c>
      <c r="J25" s="209">
        <v>0</v>
      </c>
      <c r="K25" s="209">
        <v>0</v>
      </c>
      <c r="L25" s="209">
        <v>0</v>
      </c>
      <c r="M25" s="209">
        <v>1</v>
      </c>
      <c r="N25" s="209">
        <v>3.6821553527375442E-2</v>
      </c>
      <c r="O25" s="209">
        <v>2.5255363103945445E-2</v>
      </c>
      <c r="P25" s="209">
        <v>4.2629044967412828E-2</v>
      </c>
      <c r="Q25" s="209">
        <v>5.0922114991154441E-2</v>
      </c>
      <c r="R25" s="209">
        <v>4.7146587979588692E-2</v>
      </c>
      <c r="S25" s="209">
        <v>2.6109972735596246E-2</v>
      </c>
      <c r="T25" s="209">
        <v>6.5483719328218504E-2</v>
      </c>
      <c r="U25" s="209">
        <v>0.17252729632138131</v>
      </c>
      <c r="V25" s="209">
        <v>0.12971850706042623</v>
      </c>
      <c r="W25" s="209">
        <v>2.3031269812978164E-2</v>
      </c>
      <c r="X25" s="209">
        <v>0.28410945768028617</v>
      </c>
      <c r="Y25" s="209">
        <v>0.1116806215134263</v>
      </c>
      <c r="Z25" s="209">
        <v>0.22289602354364241</v>
      </c>
      <c r="AA25" s="209">
        <v>6.7382433325888905E-2</v>
      </c>
      <c r="AB25" s="209">
        <v>8.0254452500901824E-2</v>
      </c>
      <c r="AC25" s="209">
        <v>5.8371390982116966E-2</v>
      </c>
      <c r="AD25" s="209">
        <v>6.9414741527169546E-2</v>
      </c>
      <c r="AE25" s="209">
        <v>4.5475498269651832E-2</v>
      </c>
      <c r="AF25" s="209">
        <v>3.6821553527375442E-2</v>
      </c>
      <c r="AG25" s="209">
        <v>0.12972807114879942</v>
      </c>
      <c r="AH25" s="209">
        <v>0</v>
      </c>
      <c r="AI25" s="209">
        <v>7.664887060650899E-2</v>
      </c>
      <c r="AJ25" s="209">
        <v>4.1828976685096976E-2</v>
      </c>
      <c r="AK25" s="545"/>
      <c r="AL25" s="209"/>
      <c r="AM25" s="209"/>
    </row>
    <row r="26" spans="1:39" x14ac:dyDescent="0.25">
      <c r="A26" s="60" t="s">
        <v>1249</v>
      </c>
      <c r="B26" s="28"/>
      <c r="C26" s="71" t="s">
        <v>1839</v>
      </c>
      <c r="D26" s="209">
        <v>0</v>
      </c>
      <c r="E26" s="209">
        <v>0.11319035435127237</v>
      </c>
      <c r="F26" s="209">
        <v>1.1326302517022851E-6</v>
      </c>
      <c r="G26" s="209">
        <v>0</v>
      </c>
      <c r="H26" s="209">
        <v>0.10051792255808713</v>
      </c>
      <c r="I26" s="209">
        <v>0</v>
      </c>
      <c r="J26" s="209">
        <v>0</v>
      </c>
      <c r="K26" s="209">
        <v>0</v>
      </c>
      <c r="L26" s="209">
        <v>0</v>
      </c>
      <c r="M26" s="209">
        <v>3.374281571801846E-2</v>
      </c>
      <c r="N26" s="209">
        <v>0</v>
      </c>
      <c r="O26" s="209">
        <v>0</v>
      </c>
      <c r="P26" s="209">
        <v>0</v>
      </c>
      <c r="Q26" s="209">
        <v>0</v>
      </c>
      <c r="R26" s="209">
        <v>2.9774820627265702E-2</v>
      </c>
      <c r="S26" s="209">
        <v>0</v>
      </c>
      <c r="T26" s="209">
        <v>0</v>
      </c>
      <c r="U26" s="209">
        <v>0</v>
      </c>
      <c r="V26" s="209">
        <v>0</v>
      </c>
      <c r="W26" s="209">
        <v>0</v>
      </c>
      <c r="X26" s="209">
        <v>0</v>
      </c>
      <c r="Y26" s="209">
        <v>0</v>
      </c>
      <c r="Z26" s="209">
        <v>0</v>
      </c>
      <c r="AA26" s="209">
        <v>0</v>
      </c>
      <c r="AB26" s="209">
        <v>0</v>
      </c>
      <c r="AC26" s="209">
        <v>0</v>
      </c>
      <c r="AD26" s="209">
        <v>0</v>
      </c>
      <c r="AE26" s="209">
        <v>9.6243485562721831E-2</v>
      </c>
      <c r="AF26" s="209">
        <v>0</v>
      </c>
      <c r="AG26" s="209">
        <v>3.374281571801846E-2</v>
      </c>
      <c r="AH26" s="209">
        <v>0</v>
      </c>
      <c r="AI26" s="209">
        <v>0</v>
      </c>
      <c r="AJ26" s="209">
        <v>0.10051792255808713</v>
      </c>
      <c r="AK26" s="545"/>
      <c r="AL26" s="209"/>
      <c r="AM26" s="209"/>
    </row>
    <row r="27" spans="1:39" x14ac:dyDescent="0.25">
      <c r="A27" s="60" t="s">
        <v>1250</v>
      </c>
      <c r="B27" s="28"/>
      <c r="C27" s="71" t="s">
        <v>1123</v>
      </c>
      <c r="D27" s="209">
        <v>3.5568480874152375E-2</v>
      </c>
      <c r="E27" s="209">
        <v>6.1542068100301099E-2</v>
      </c>
      <c r="F27" s="209">
        <v>1.9160165267973932E-3</v>
      </c>
      <c r="G27" s="209">
        <v>2.9185007503548539E-2</v>
      </c>
      <c r="H27" s="209">
        <v>5.8799275804669017E-2</v>
      </c>
      <c r="I27" s="209">
        <v>0</v>
      </c>
      <c r="J27" s="209">
        <v>2.8364449826869777E-2</v>
      </c>
      <c r="K27" s="209">
        <v>0</v>
      </c>
      <c r="L27" s="209">
        <v>0</v>
      </c>
      <c r="M27" s="209">
        <v>0</v>
      </c>
      <c r="N27" s="209">
        <v>0</v>
      </c>
      <c r="O27" s="209">
        <v>0</v>
      </c>
      <c r="P27" s="209">
        <v>4.1227547956432277E-3</v>
      </c>
      <c r="Q27" s="209">
        <v>0</v>
      </c>
      <c r="R27" s="209">
        <v>1.7322251553833688E-2</v>
      </c>
      <c r="S27" s="209">
        <v>0</v>
      </c>
      <c r="T27" s="209">
        <v>0</v>
      </c>
      <c r="U27" s="209">
        <v>0</v>
      </c>
      <c r="V27" s="209">
        <v>0</v>
      </c>
      <c r="W27" s="209">
        <v>0</v>
      </c>
      <c r="X27" s="209">
        <v>0</v>
      </c>
      <c r="Y27" s="209">
        <v>0</v>
      </c>
      <c r="Z27" s="209">
        <v>0</v>
      </c>
      <c r="AA27" s="209">
        <v>0</v>
      </c>
      <c r="AB27" s="209">
        <v>0</v>
      </c>
      <c r="AC27" s="209">
        <v>0</v>
      </c>
      <c r="AD27" s="209">
        <v>0</v>
      </c>
      <c r="AE27" s="209">
        <v>5.8008398549841529E-2</v>
      </c>
      <c r="AF27" s="209">
        <v>0</v>
      </c>
      <c r="AG27" s="209">
        <v>0</v>
      </c>
      <c r="AH27" s="209">
        <v>0</v>
      </c>
      <c r="AI27" s="209">
        <v>0</v>
      </c>
      <c r="AJ27" s="209">
        <v>5.8008398549841543E-2</v>
      </c>
      <c r="AK27" s="545"/>
      <c r="AL27" s="209"/>
      <c r="AM27" s="209"/>
    </row>
    <row r="28" spans="1:39" x14ac:dyDescent="0.25">
      <c r="A28" s="60" t="s">
        <v>1251</v>
      </c>
      <c r="B28" s="28"/>
      <c r="C28" s="71" t="s">
        <v>1122</v>
      </c>
      <c r="D28" s="209">
        <v>0</v>
      </c>
      <c r="E28" s="209">
        <v>0</v>
      </c>
      <c r="F28" s="209">
        <v>0</v>
      </c>
      <c r="G28" s="209">
        <v>0</v>
      </c>
      <c r="H28" s="209">
        <v>0</v>
      </c>
      <c r="I28" s="209">
        <v>0</v>
      </c>
      <c r="J28" s="209">
        <v>0</v>
      </c>
      <c r="K28" s="209">
        <v>0</v>
      </c>
      <c r="L28" s="209">
        <v>0</v>
      </c>
      <c r="M28" s="209">
        <v>0</v>
      </c>
      <c r="N28" s="209">
        <v>0</v>
      </c>
      <c r="O28" s="209">
        <v>0</v>
      </c>
      <c r="P28" s="209">
        <v>0</v>
      </c>
      <c r="Q28" s="209">
        <v>0</v>
      </c>
      <c r="R28" s="209">
        <v>0</v>
      </c>
      <c r="S28" s="209">
        <v>0</v>
      </c>
      <c r="T28" s="209">
        <v>0</v>
      </c>
      <c r="U28" s="209">
        <v>0</v>
      </c>
      <c r="V28" s="209">
        <v>0</v>
      </c>
      <c r="W28" s="209">
        <v>0</v>
      </c>
      <c r="X28" s="209">
        <v>0</v>
      </c>
      <c r="Y28" s="209">
        <v>0</v>
      </c>
      <c r="Z28" s="209">
        <v>0</v>
      </c>
      <c r="AA28" s="209">
        <v>0</v>
      </c>
      <c r="AB28" s="209">
        <v>0</v>
      </c>
      <c r="AC28" s="209">
        <v>0</v>
      </c>
      <c r="AD28" s="209">
        <v>0</v>
      </c>
      <c r="AE28" s="209">
        <v>0</v>
      </c>
      <c r="AF28" s="209">
        <v>0</v>
      </c>
      <c r="AG28" s="209">
        <v>0</v>
      </c>
      <c r="AH28" s="209">
        <v>0</v>
      </c>
      <c r="AI28" s="209">
        <v>0</v>
      </c>
      <c r="AJ28" s="209">
        <v>0</v>
      </c>
      <c r="AK28" s="545"/>
      <c r="AL28" s="209"/>
      <c r="AM28" s="209"/>
    </row>
    <row r="29" spans="1:39" x14ac:dyDescent="0.25">
      <c r="A29" s="60" t="s">
        <v>579</v>
      </c>
      <c r="B29" s="28"/>
      <c r="C29" s="71" t="s">
        <v>1221</v>
      </c>
      <c r="D29" s="209">
        <v>1.6687857464725241E-2</v>
      </c>
      <c r="E29" s="209">
        <v>3.7680277837878848E-2</v>
      </c>
      <c r="F29" s="209">
        <v>3.6572033470477681E-2</v>
      </c>
      <c r="G29" s="209">
        <v>2.083077089576274E-2</v>
      </c>
      <c r="H29" s="209">
        <v>2.9975505935637112E-2</v>
      </c>
      <c r="I29" s="209">
        <v>4.1258629517807177E-2</v>
      </c>
      <c r="J29" s="209">
        <v>1.2722318148231533E-2</v>
      </c>
      <c r="K29" s="209">
        <v>9.1466194453534778E-9</v>
      </c>
      <c r="L29" s="209">
        <v>4.4460426211595752E-2</v>
      </c>
      <c r="M29" s="209">
        <v>2.2579914299054701E-2</v>
      </c>
      <c r="N29" s="209">
        <v>9.5685238719914589E-3</v>
      </c>
      <c r="O29" s="209">
        <v>2.9301760343106602E-2</v>
      </c>
      <c r="P29" s="209">
        <v>1.3054212718107E-2</v>
      </c>
      <c r="Q29" s="209">
        <v>5.22528049065695E-2</v>
      </c>
      <c r="R29" s="209">
        <v>2.4423913840071081E-2</v>
      </c>
      <c r="S29" s="209">
        <v>1.949745894774713E-2</v>
      </c>
      <c r="T29" s="209">
        <v>3.277521445270723E-2</v>
      </c>
      <c r="U29" s="209">
        <v>7.933321378741813E-2</v>
      </c>
      <c r="V29" s="209">
        <v>9.3439258714245618E-2</v>
      </c>
      <c r="W29" s="209">
        <v>2.0422531800788411E-3</v>
      </c>
      <c r="X29" s="209">
        <v>7.9550065628433142E-2</v>
      </c>
      <c r="Y29" s="209">
        <v>0.11366806649230049</v>
      </c>
      <c r="Z29" s="209">
        <v>3.43200535108934E-2</v>
      </c>
      <c r="AA29" s="209">
        <v>6.7382433325888905E-2</v>
      </c>
      <c r="AB29" s="209">
        <v>5.1768625067281783E-2</v>
      </c>
      <c r="AC29" s="209">
        <v>5.8371390982116966E-2</v>
      </c>
      <c r="AD29" s="209">
        <v>4.0440683897701959E-2</v>
      </c>
      <c r="AE29" s="209">
        <v>2.8468396570193108E-2</v>
      </c>
      <c r="AF29" s="209">
        <v>8.7973895114444381E-3</v>
      </c>
      <c r="AG29" s="209">
        <v>3.9600536650577597E-2</v>
      </c>
      <c r="AH29" s="209">
        <v>0</v>
      </c>
      <c r="AI29" s="209">
        <v>7.7972268203622908E-2</v>
      </c>
      <c r="AJ29" s="209">
        <v>2.8970985709280729E-2</v>
      </c>
      <c r="AK29" s="545"/>
      <c r="AL29" s="209"/>
      <c r="AM29" s="209"/>
    </row>
    <row r="30" spans="1:39" x14ac:dyDescent="0.25">
      <c r="A30" s="60"/>
      <c r="B30" s="28"/>
      <c r="C30" s="70"/>
      <c r="D30" s="141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545"/>
    </row>
    <row r="31" spans="1:39" s="42" customFormat="1" x14ac:dyDescent="0.25">
      <c r="A31" s="60"/>
      <c r="B31" s="28"/>
      <c r="C31" s="70" t="s">
        <v>1205</v>
      </c>
      <c r="D31" s="233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545"/>
    </row>
    <row r="32" spans="1:39" s="199" customFormat="1" x14ac:dyDescent="0.25">
      <c r="A32" s="60" t="s">
        <v>1210</v>
      </c>
      <c r="B32" s="28"/>
      <c r="C32" s="201" t="s">
        <v>1175</v>
      </c>
      <c r="D32" s="202">
        <v>3.7050958342099163</v>
      </c>
      <c r="E32" s="202">
        <v>5.0810480361964876</v>
      </c>
      <c r="F32" s="202">
        <v>7.3970855705836946</v>
      </c>
      <c r="G32" s="202">
        <v>7.6649604284703834</v>
      </c>
      <c r="H32" s="202">
        <v>6.3743776912596539</v>
      </c>
      <c r="I32" s="202">
        <v>3.9075414411887661</v>
      </c>
      <c r="J32" s="202">
        <v>13.142254524595952</v>
      </c>
      <c r="K32" s="202">
        <v>8425341</v>
      </c>
      <c r="L32" s="202">
        <v>2.3674594267565925</v>
      </c>
      <c r="M32" s="202">
        <v>10.821469315664805</v>
      </c>
      <c r="N32" s="202">
        <v>21.214854181403513</v>
      </c>
      <c r="O32" s="202">
        <v>3.355063743020215</v>
      </c>
      <c r="P32" s="202">
        <v>2.1386999904120558</v>
      </c>
      <c r="Q32" s="202">
        <v>5.6969565217391311</v>
      </c>
      <c r="R32" s="202">
        <v>8.5589010730984221</v>
      </c>
      <c r="S32" s="202">
        <v>1.1939704854161006</v>
      </c>
      <c r="T32" s="202">
        <v>1.0926426201418038</v>
      </c>
      <c r="U32" s="202">
        <v>1.0056732183197969</v>
      </c>
      <c r="V32" s="202">
        <v>0.80244714903074688</v>
      </c>
      <c r="W32" s="202">
        <v>0</v>
      </c>
      <c r="X32" s="202">
        <v>0.32825161639611594</v>
      </c>
      <c r="Y32" s="202">
        <v>0</v>
      </c>
      <c r="Z32" s="202">
        <v>2.6531631506424431</v>
      </c>
      <c r="AA32" s="202">
        <v>0</v>
      </c>
      <c r="AB32" s="202">
        <v>1.5004490630459018</v>
      </c>
      <c r="AC32" s="202">
        <v>0</v>
      </c>
      <c r="AD32" s="202">
        <v>1.3832428852099834</v>
      </c>
      <c r="AE32" s="202">
        <v>6.5481631798479381</v>
      </c>
      <c r="AF32" s="202">
        <v>26.073079597572111</v>
      </c>
      <c r="AG32" s="202">
        <v>6.3986588027950217</v>
      </c>
      <c r="AH32" s="202">
        <v>0</v>
      </c>
      <c r="AI32" s="202">
        <v>0</v>
      </c>
      <c r="AJ32" s="202">
        <v>6.0468333469104794</v>
      </c>
      <c r="AK32" s="545"/>
      <c r="AL32" s="235"/>
      <c r="AM32" s="235"/>
    </row>
    <row r="33" spans="1:39" s="203" customFormat="1" x14ac:dyDescent="0.25">
      <c r="A33" s="60" t="s">
        <v>1211</v>
      </c>
      <c r="B33" s="28"/>
      <c r="C33" s="204" t="s">
        <v>1176</v>
      </c>
      <c r="D33" s="205">
        <v>2.3156574904572791</v>
      </c>
      <c r="E33" s="205">
        <v>0.83448549753723522</v>
      </c>
      <c r="F33" s="205">
        <v>1.161476798358402</v>
      </c>
      <c r="G33" s="205">
        <v>1.5151517372947647</v>
      </c>
      <c r="H33" s="205">
        <v>1.2434850982581895</v>
      </c>
      <c r="I33" s="205">
        <v>1.2232344548710752</v>
      </c>
      <c r="J33" s="205">
        <v>1.000386773664981</v>
      </c>
      <c r="K33" s="205">
        <v>0</v>
      </c>
      <c r="L33" s="205">
        <v>2.5075152408459371</v>
      </c>
      <c r="M33" s="205">
        <v>2.0058578299950445</v>
      </c>
      <c r="N33" s="205">
        <v>1.7636924971634758</v>
      </c>
      <c r="O33" s="205">
        <v>3.7222507936653817</v>
      </c>
      <c r="P33" s="205">
        <v>1.1554273317192494</v>
      </c>
      <c r="Q33" s="205">
        <v>1.7135571610641886</v>
      </c>
      <c r="R33" s="205">
        <v>1.910763955615042</v>
      </c>
      <c r="S33" s="205">
        <v>1.1951289127879343</v>
      </c>
      <c r="T33" s="205">
        <v>0.96053878260241976</v>
      </c>
      <c r="U33" s="205">
        <v>0.66307827557154031</v>
      </c>
      <c r="V33" s="205">
        <v>0.88016355970218696</v>
      </c>
      <c r="W33" s="205">
        <v>25.62790141896938</v>
      </c>
      <c r="X33" s="205">
        <v>1.00770140045692</v>
      </c>
      <c r="Y33" s="205">
        <v>0.35527890619938085</v>
      </c>
      <c r="Z33" s="205">
        <v>1.1626445223689461</v>
      </c>
      <c r="AA33" s="205">
        <v>0</v>
      </c>
      <c r="AB33" s="205">
        <v>2.0675873030298861</v>
      </c>
      <c r="AC33" s="205">
        <v>0</v>
      </c>
      <c r="AD33" s="205">
        <v>1.0583957132096218</v>
      </c>
      <c r="AE33" s="205">
        <v>1.4971174229903115</v>
      </c>
      <c r="AF33" s="205">
        <v>1.7636924971634758</v>
      </c>
      <c r="AG33" s="205">
        <v>2.4192147788414924</v>
      </c>
      <c r="AH33" s="205">
        <v>0</v>
      </c>
      <c r="AI33" s="205">
        <v>0.35527890619938085</v>
      </c>
      <c r="AJ33" s="205">
        <v>1.2678549911214898</v>
      </c>
      <c r="AK33" s="545"/>
      <c r="AL33" s="236"/>
      <c r="AM33" s="236"/>
    </row>
    <row r="34" spans="1:39" s="206" customFormat="1" x14ac:dyDescent="0.25">
      <c r="A34" s="315" t="s">
        <v>1252</v>
      </c>
      <c r="B34" s="28"/>
      <c r="C34" s="289" t="s">
        <v>1177</v>
      </c>
      <c r="D34" s="208">
        <v>2.2462121825375645</v>
      </c>
      <c r="E34" s="208">
        <v>1.019218491787059</v>
      </c>
      <c r="F34" s="208">
        <v>0.97086750200703098</v>
      </c>
      <c r="G34" s="208">
        <v>1.0523767217010547</v>
      </c>
      <c r="H34" s="208">
        <v>1.081700515435644</v>
      </c>
      <c r="I34" s="208">
        <v>2.5716348410964458</v>
      </c>
      <c r="J34" s="208">
        <v>1.068324030804209</v>
      </c>
      <c r="K34" s="208">
        <v>0</v>
      </c>
      <c r="L34" s="208">
        <v>0</v>
      </c>
      <c r="M34" s="208">
        <v>1.835276647867639</v>
      </c>
      <c r="N34" s="208">
        <v>1.2783156563532432</v>
      </c>
      <c r="O34" s="208">
        <v>1.1628230403964885</v>
      </c>
      <c r="P34" s="208">
        <v>1.2808945153056115</v>
      </c>
      <c r="Q34" s="208">
        <v>0.82198031019130002</v>
      </c>
      <c r="R34" s="208">
        <v>1.4401438107861968</v>
      </c>
      <c r="S34" s="208">
        <v>0.40551964730483236</v>
      </c>
      <c r="T34" s="208">
        <v>3369.2</v>
      </c>
      <c r="U34" s="208">
        <v>0</v>
      </c>
      <c r="V34" s="208">
        <v>0.53233488180210109</v>
      </c>
      <c r="W34" s="208">
        <v>585.2025000000001</v>
      </c>
      <c r="X34" s="208">
        <v>1</v>
      </c>
      <c r="Y34" s="208">
        <v>0</v>
      </c>
      <c r="Z34" s="208">
        <v>0.94444076702916391</v>
      </c>
      <c r="AA34" s="208">
        <v>0</v>
      </c>
      <c r="AB34" s="208">
        <v>1.1647197364282387</v>
      </c>
      <c r="AC34" s="208">
        <v>0</v>
      </c>
      <c r="AD34" s="208">
        <v>0.66491504904606857</v>
      </c>
      <c r="AE34" s="208">
        <v>1.1171372868288372</v>
      </c>
      <c r="AF34" s="208">
        <v>1.2783156563532432</v>
      </c>
      <c r="AG34" s="208">
        <v>1.8280541898679883</v>
      </c>
      <c r="AH34" s="208">
        <v>0</v>
      </c>
      <c r="AI34" s="208">
        <v>0</v>
      </c>
      <c r="AJ34" s="208">
        <v>1.0875861598059526</v>
      </c>
      <c r="AK34" s="545"/>
      <c r="AL34" s="237"/>
      <c r="AM34" s="237"/>
    </row>
    <row r="35" spans="1:39" s="42" customFormat="1" x14ac:dyDescent="0.25">
      <c r="A35" s="60" t="s">
        <v>1253</v>
      </c>
      <c r="B35" s="28"/>
      <c r="C35" s="470" t="s">
        <v>1840</v>
      </c>
      <c r="D35" s="223">
        <v>3.7050958342099163</v>
      </c>
      <c r="E35" s="223">
        <v>5.0810480361964876</v>
      </c>
      <c r="F35" s="223">
        <v>7.3970855705836946</v>
      </c>
      <c r="G35" s="223">
        <v>7.6649604284703834</v>
      </c>
      <c r="H35" s="223">
        <v>6.3743776912596539</v>
      </c>
      <c r="I35" s="223">
        <v>3.9075414411887661</v>
      </c>
      <c r="J35" s="223">
        <v>13.142254524595952</v>
      </c>
      <c r="K35" s="223">
        <v>8425341</v>
      </c>
      <c r="L35" s="223">
        <v>2.3674594267565925</v>
      </c>
      <c r="M35" s="223">
        <v>10.821469315664805</v>
      </c>
      <c r="N35" s="223">
        <v>21.214854181403513</v>
      </c>
      <c r="O35" s="223">
        <v>3.355063743020215</v>
      </c>
      <c r="P35" s="223">
        <v>2.1386999904120558</v>
      </c>
      <c r="Q35" s="223">
        <v>5.6969565217391311</v>
      </c>
      <c r="R35" s="223">
        <v>8.5589010730984221</v>
      </c>
      <c r="S35" s="223">
        <v>1.1939704854161006</v>
      </c>
      <c r="T35" s="223">
        <v>1.0926426201418038</v>
      </c>
      <c r="U35" s="223">
        <v>1.0056732183197969</v>
      </c>
      <c r="V35" s="223">
        <v>0.80244714903074688</v>
      </c>
      <c r="W35" s="223">
        <v>0</v>
      </c>
      <c r="X35" s="223">
        <v>0.32825161639611594</v>
      </c>
      <c r="Y35" s="223">
        <v>0</v>
      </c>
      <c r="Z35" s="223">
        <v>2.6531631506424431</v>
      </c>
      <c r="AA35" s="223">
        <v>0</v>
      </c>
      <c r="AB35" s="223">
        <v>1.5004490630459018</v>
      </c>
      <c r="AC35" s="223">
        <v>0</v>
      </c>
      <c r="AD35" s="223">
        <v>1.3832428852099834</v>
      </c>
      <c r="AE35" s="223">
        <v>6.5481631798479381</v>
      </c>
      <c r="AF35" s="223">
        <v>26.073079597572111</v>
      </c>
      <c r="AG35" s="223">
        <v>6.3986588027950217</v>
      </c>
      <c r="AH35" s="223">
        <v>0</v>
      </c>
      <c r="AI35" s="223">
        <v>0</v>
      </c>
      <c r="AJ35" s="223">
        <v>6.0468333469104794</v>
      </c>
      <c r="AK35" s="545"/>
      <c r="AL35" s="238"/>
      <c r="AM35" s="238"/>
    </row>
    <row r="36" spans="1:39" s="42" customFormat="1" x14ac:dyDescent="0.25">
      <c r="A36" s="60" t="s">
        <v>1254</v>
      </c>
      <c r="B36" s="28"/>
      <c r="C36" s="71" t="s">
        <v>1841</v>
      </c>
      <c r="D36" s="223">
        <v>2.3156574904572791</v>
      </c>
      <c r="E36" s="223">
        <v>0.83448549753723522</v>
      </c>
      <c r="F36" s="223">
        <v>1.161476798358402</v>
      </c>
      <c r="G36" s="223">
        <v>1.5151517372947647</v>
      </c>
      <c r="H36" s="223">
        <v>1.2434850982581895</v>
      </c>
      <c r="I36" s="223">
        <v>1.2232344548710752</v>
      </c>
      <c r="J36" s="223">
        <v>1.000386773664981</v>
      </c>
      <c r="K36" s="223">
        <v>0</v>
      </c>
      <c r="L36" s="223">
        <v>2.5075152408459371</v>
      </c>
      <c r="M36" s="223">
        <v>2.0058578299950445</v>
      </c>
      <c r="N36" s="223">
        <v>1.7636924971634758</v>
      </c>
      <c r="O36" s="223">
        <v>3.7222507936653817</v>
      </c>
      <c r="P36" s="223">
        <v>1.1554273317192494</v>
      </c>
      <c r="Q36" s="223">
        <v>1.7135571610641886</v>
      </c>
      <c r="R36" s="223">
        <v>1.910763955615042</v>
      </c>
      <c r="S36" s="223">
        <v>1.1951289127879343</v>
      </c>
      <c r="T36" s="223">
        <v>0.96053878260241976</v>
      </c>
      <c r="U36" s="223">
        <v>0.66307827557154031</v>
      </c>
      <c r="V36" s="223">
        <v>0.88016355970218696</v>
      </c>
      <c r="W36" s="223">
        <v>25.62790141896938</v>
      </c>
      <c r="X36" s="223">
        <v>1.00770140045692</v>
      </c>
      <c r="Y36" s="223">
        <v>0.35527890619938085</v>
      </c>
      <c r="Z36" s="223">
        <v>1.1626445223689461</v>
      </c>
      <c r="AA36" s="223">
        <v>0</v>
      </c>
      <c r="AB36" s="223">
        <v>2.0675873030298861</v>
      </c>
      <c r="AC36" s="223">
        <v>0</v>
      </c>
      <c r="AD36" s="223">
        <v>1.0583957132096218</v>
      </c>
      <c r="AE36" s="223">
        <v>1.4971174229903115</v>
      </c>
      <c r="AF36" s="223">
        <v>1.7636924971634758</v>
      </c>
      <c r="AG36" s="223">
        <v>2.4192147788414924</v>
      </c>
      <c r="AH36" s="223">
        <v>0</v>
      </c>
      <c r="AI36" s="223">
        <v>0.35527890619938085</v>
      </c>
      <c r="AJ36" s="223">
        <v>1.2678549911214898</v>
      </c>
      <c r="AK36" s="545"/>
      <c r="AL36" s="238"/>
      <c r="AM36" s="238"/>
    </row>
    <row r="37" spans="1:39" s="42" customFormat="1" x14ac:dyDescent="0.25">
      <c r="A37" s="60" t="s">
        <v>1255</v>
      </c>
      <c r="B37" s="28"/>
      <c r="C37" s="71" t="s">
        <v>1124</v>
      </c>
      <c r="D37" s="223">
        <v>1.4674452066503589</v>
      </c>
      <c r="E37" s="223">
        <v>1.0768517148627577</v>
      </c>
      <c r="F37" s="223">
        <v>0.96927498235902276</v>
      </c>
      <c r="G37" s="223">
        <v>1.0523767217010547</v>
      </c>
      <c r="H37" s="223">
        <v>1.0426309043405975</v>
      </c>
      <c r="I37" s="223">
        <v>2.5716348410964458</v>
      </c>
      <c r="J37" s="223">
        <v>1.068324030804209</v>
      </c>
      <c r="K37" s="223">
        <v>0</v>
      </c>
      <c r="L37" s="223">
        <v>0</v>
      </c>
      <c r="M37" s="223">
        <v>1.8895082378427515</v>
      </c>
      <c r="N37" s="223">
        <v>1.2768581180707144</v>
      </c>
      <c r="O37" s="223">
        <v>1.1628230403964885</v>
      </c>
      <c r="P37" s="223">
        <v>1.2808945153056115</v>
      </c>
      <c r="Q37" s="223">
        <v>0.82198031019130002</v>
      </c>
      <c r="R37" s="223">
        <v>1.4484666005186939</v>
      </c>
      <c r="S37" s="223">
        <v>0.40551964730483236</v>
      </c>
      <c r="T37" s="223">
        <v>3369.2</v>
      </c>
      <c r="U37" s="223">
        <v>0</v>
      </c>
      <c r="V37" s="223">
        <v>0.53233488180210109</v>
      </c>
      <c r="W37" s="223">
        <v>585.2025000000001</v>
      </c>
      <c r="X37" s="223">
        <v>1</v>
      </c>
      <c r="Y37" s="223">
        <v>0</v>
      </c>
      <c r="Z37" s="223">
        <v>0.94444076702916391</v>
      </c>
      <c r="AA37" s="223">
        <v>0</v>
      </c>
      <c r="AB37" s="223">
        <v>1.1647197364282387</v>
      </c>
      <c r="AC37" s="223">
        <v>0</v>
      </c>
      <c r="AD37" s="223">
        <v>0.66491504904606857</v>
      </c>
      <c r="AE37" s="223">
        <v>1.0864952528418583</v>
      </c>
      <c r="AF37" s="223">
        <v>1.2768581180707144</v>
      </c>
      <c r="AG37" s="223">
        <v>1.881660344901396</v>
      </c>
      <c r="AH37" s="223">
        <v>0</v>
      </c>
      <c r="AI37" s="223">
        <v>0</v>
      </c>
      <c r="AJ37" s="223">
        <v>1.0516451873136454</v>
      </c>
      <c r="AK37" s="545"/>
      <c r="AL37" s="238"/>
      <c r="AM37" s="238"/>
    </row>
    <row r="38" spans="1:39" s="42" customFormat="1" x14ac:dyDescent="0.25">
      <c r="A38" s="60" t="s">
        <v>1256</v>
      </c>
      <c r="B38" s="28"/>
      <c r="C38" s="71" t="s">
        <v>1842</v>
      </c>
      <c r="D38" s="223">
        <v>1.2054981685901893</v>
      </c>
      <c r="E38" s="223">
        <v>0.49970166843267205</v>
      </c>
      <c r="F38" s="223">
        <v>1.1331515939280092</v>
      </c>
      <c r="G38" s="223">
        <v>1.5143851367868546</v>
      </c>
      <c r="H38" s="223">
        <v>1.120558188471835</v>
      </c>
      <c r="I38" s="223">
        <v>0.68608482455481234</v>
      </c>
      <c r="J38" s="223">
        <v>0</v>
      </c>
      <c r="K38" s="223">
        <v>0</v>
      </c>
      <c r="L38" s="223">
        <v>0</v>
      </c>
      <c r="M38" s="223">
        <v>1</v>
      </c>
      <c r="N38" s="223">
        <v>1.4871003114341872</v>
      </c>
      <c r="O38" s="223">
        <v>2.6943035557497095</v>
      </c>
      <c r="P38" s="223">
        <v>0.87761501296605282</v>
      </c>
      <c r="Q38" s="223">
        <v>2.1753277505155233</v>
      </c>
      <c r="R38" s="223">
        <v>2.1417272558418996</v>
      </c>
      <c r="S38" s="223">
        <v>1.0353850421573996</v>
      </c>
      <c r="T38" s="223">
        <v>0.18328053719701043</v>
      </c>
      <c r="U38" s="223">
        <v>1.0228917099866115</v>
      </c>
      <c r="V38" s="223">
        <v>0.46175914791872275</v>
      </c>
      <c r="W38" s="223">
        <v>2.4155613247691292</v>
      </c>
      <c r="X38" s="223">
        <v>1.0177238588939934</v>
      </c>
      <c r="Y38" s="223">
        <v>0.29573959897568008</v>
      </c>
      <c r="Z38" s="223">
        <v>1.1085950691836799</v>
      </c>
      <c r="AA38" s="223">
        <v>1.2045641948567318</v>
      </c>
      <c r="AB38" s="223">
        <v>1.2149320949082296</v>
      </c>
      <c r="AC38" s="223">
        <v>1.1126143331133118</v>
      </c>
      <c r="AD38" s="223">
        <v>0.9317844222015127</v>
      </c>
      <c r="AE38" s="223">
        <v>1.2427442218542215</v>
      </c>
      <c r="AF38" s="223">
        <v>1.4871003114341872</v>
      </c>
      <c r="AG38" s="223">
        <v>0.46180474389601994</v>
      </c>
      <c r="AH38" s="223">
        <v>0</v>
      </c>
      <c r="AI38" s="223">
        <v>0.80413785030685703</v>
      </c>
      <c r="AJ38" s="223">
        <v>1.336968747056881</v>
      </c>
      <c r="AK38" s="545"/>
      <c r="AL38" s="238"/>
      <c r="AM38" s="238"/>
    </row>
    <row r="39" spans="1:39" s="42" customFormat="1" x14ac:dyDescent="0.25">
      <c r="A39" s="60" t="s">
        <v>1257</v>
      </c>
      <c r="B39" s="28"/>
      <c r="C39" s="71" t="s">
        <v>1843</v>
      </c>
      <c r="D39" s="223">
        <v>0</v>
      </c>
      <c r="E39" s="223">
        <v>0.8505092559278663</v>
      </c>
      <c r="F39" s="223">
        <v>8829.0028571428556</v>
      </c>
      <c r="G39" s="223">
        <v>0</v>
      </c>
      <c r="H39" s="223">
        <v>1.5829861424918117</v>
      </c>
      <c r="I39" s="223">
        <v>0</v>
      </c>
      <c r="J39" s="223">
        <v>0</v>
      </c>
      <c r="K39" s="223">
        <v>0</v>
      </c>
      <c r="L39" s="223">
        <v>0</v>
      </c>
      <c r="M39" s="223">
        <v>0.58649079300012186</v>
      </c>
      <c r="N39" s="223">
        <v>0</v>
      </c>
      <c r="O39" s="223">
        <v>0</v>
      </c>
      <c r="P39" s="223">
        <v>0</v>
      </c>
      <c r="Q39" s="223">
        <v>0</v>
      </c>
      <c r="R39" s="223">
        <v>0.63856215037128483</v>
      </c>
      <c r="S39" s="223">
        <v>0</v>
      </c>
      <c r="T39" s="223">
        <v>0</v>
      </c>
      <c r="U39" s="223">
        <v>0</v>
      </c>
      <c r="V39" s="223">
        <v>0</v>
      </c>
      <c r="W39" s="223">
        <v>0</v>
      </c>
      <c r="X39" s="223">
        <v>0</v>
      </c>
      <c r="Y39" s="223">
        <v>0</v>
      </c>
      <c r="Z39" s="223">
        <v>0</v>
      </c>
      <c r="AA39" s="223">
        <v>0</v>
      </c>
      <c r="AB39" s="223">
        <v>0</v>
      </c>
      <c r="AC39" s="223">
        <v>0</v>
      </c>
      <c r="AD39" s="223">
        <v>0</v>
      </c>
      <c r="AE39" s="223">
        <v>1.5653322839066319</v>
      </c>
      <c r="AF39" s="223">
        <v>0</v>
      </c>
      <c r="AG39" s="223">
        <v>0.58649079300012186</v>
      </c>
      <c r="AH39" s="223">
        <v>0</v>
      </c>
      <c r="AI39" s="223">
        <v>0</v>
      </c>
      <c r="AJ39" s="223">
        <v>1.5829861424918117</v>
      </c>
      <c r="AK39" s="545"/>
      <c r="AL39" s="238"/>
      <c r="AM39" s="238"/>
    </row>
    <row r="40" spans="1:39" s="42" customFormat="1" x14ac:dyDescent="0.25">
      <c r="A40" s="60" t="s">
        <v>1258</v>
      </c>
      <c r="B40" s="28"/>
      <c r="C40" s="71" t="s">
        <v>1125</v>
      </c>
      <c r="D40" s="223">
        <v>1.8891325631889375</v>
      </c>
      <c r="E40" s="223">
        <v>0.45193273503751563</v>
      </c>
      <c r="F40" s="223">
        <v>6.0112881027175744</v>
      </c>
      <c r="G40" s="223">
        <v>0.43539618444841027</v>
      </c>
      <c r="H40" s="223">
        <v>0.46600013209500135</v>
      </c>
      <c r="I40" s="223">
        <v>0</v>
      </c>
      <c r="J40" s="223">
        <v>0.82710691845172257</v>
      </c>
      <c r="K40" s="223">
        <v>0</v>
      </c>
      <c r="L40" s="223">
        <v>0</v>
      </c>
      <c r="M40" s="223">
        <v>0</v>
      </c>
      <c r="N40" s="223">
        <v>0</v>
      </c>
      <c r="O40" s="223">
        <v>0</v>
      </c>
      <c r="P40" s="223">
        <v>3.1538489871402056</v>
      </c>
      <c r="Q40" s="223">
        <v>0</v>
      </c>
      <c r="R40" s="223">
        <v>1.0804431469127282</v>
      </c>
      <c r="S40" s="223">
        <v>0</v>
      </c>
      <c r="T40" s="223">
        <v>0</v>
      </c>
      <c r="U40" s="223">
        <v>0</v>
      </c>
      <c r="V40" s="223">
        <v>0</v>
      </c>
      <c r="W40" s="223">
        <v>0</v>
      </c>
      <c r="X40" s="223">
        <v>0</v>
      </c>
      <c r="Y40" s="223">
        <v>0</v>
      </c>
      <c r="Z40" s="223">
        <v>0</v>
      </c>
      <c r="AA40" s="223">
        <v>0</v>
      </c>
      <c r="AB40" s="223">
        <v>0</v>
      </c>
      <c r="AC40" s="223">
        <v>0</v>
      </c>
      <c r="AD40" s="223">
        <v>0</v>
      </c>
      <c r="AE40" s="223">
        <v>0.4694513644889366</v>
      </c>
      <c r="AF40" s="223">
        <v>0</v>
      </c>
      <c r="AG40" s="223">
        <v>0</v>
      </c>
      <c r="AH40" s="223">
        <v>0</v>
      </c>
      <c r="AI40" s="223">
        <v>0</v>
      </c>
      <c r="AJ40" s="223">
        <v>0.46945136448893654</v>
      </c>
      <c r="AK40" s="545"/>
      <c r="AL40" s="238"/>
      <c r="AM40" s="238"/>
    </row>
    <row r="41" spans="1:39" s="42" customFormat="1" x14ac:dyDescent="0.25">
      <c r="A41" s="60" t="s">
        <v>1259</v>
      </c>
      <c r="B41" s="28"/>
      <c r="C41" s="350" t="s">
        <v>1126</v>
      </c>
      <c r="D41" s="223">
        <v>0</v>
      </c>
      <c r="E41" s="223">
        <v>0</v>
      </c>
      <c r="F41" s="223">
        <v>0</v>
      </c>
      <c r="G41" s="223">
        <v>0</v>
      </c>
      <c r="H41" s="223">
        <v>0</v>
      </c>
      <c r="I41" s="223">
        <v>0</v>
      </c>
      <c r="J41" s="223">
        <v>0</v>
      </c>
      <c r="K41" s="223">
        <v>0</v>
      </c>
      <c r="L41" s="223">
        <v>0</v>
      </c>
      <c r="M41" s="223">
        <v>0</v>
      </c>
      <c r="N41" s="223">
        <v>0</v>
      </c>
      <c r="O41" s="223">
        <v>0</v>
      </c>
      <c r="P41" s="223">
        <v>0</v>
      </c>
      <c r="Q41" s="223">
        <v>0</v>
      </c>
      <c r="R41" s="223">
        <v>0</v>
      </c>
      <c r="S41" s="223">
        <v>0</v>
      </c>
      <c r="T41" s="223">
        <v>0</v>
      </c>
      <c r="U41" s="223">
        <v>0</v>
      </c>
      <c r="V41" s="223">
        <v>0</v>
      </c>
      <c r="W41" s="223">
        <v>0</v>
      </c>
      <c r="X41" s="223">
        <v>0</v>
      </c>
      <c r="Y41" s="223">
        <v>0</v>
      </c>
      <c r="Z41" s="223">
        <v>0</v>
      </c>
      <c r="AA41" s="223">
        <v>0</v>
      </c>
      <c r="AB41" s="223">
        <v>0</v>
      </c>
      <c r="AC41" s="223">
        <v>0</v>
      </c>
      <c r="AD41" s="223">
        <v>0</v>
      </c>
      <c r="AE41" s="223">
        <v>0</v>
      </c>
      <c r="AF41" s="223">
        <v>0</v>
      </c>
      <c r="AG41" s="223">
        <v>0</v>
      </c>
      <c r="AH41" s="223">
        <v>0</v>
      </c>
      <c r="AI41" s="223">
        <v>0</v>
      </c>
      <c r="AJ41" s="223">
        <v>0</v>
      </c>
      <c r="AK41" s="545"/>
      <c r="AL41" s="238"/>
      <c r="AM41" s="238"/>
    </row>
    <row r="42" spans="1:39" s="42" customFormat="1" x14ac:dyDescent="0.25">
      <c r="A42" s="60"/>
      <c r="B42" s="28"/>
      <c r="C42" s="350" t="s">
        <v>1241</v>
      </c>
      <c r="D42" s="223">
        <v>0.69007031844204558</v>
      </c>
      <c r="E42" s="223">
        <v>4.4867705642184523</v>
      </c>
      <c r="F42" s="223">
        <v>1.192205170125274</v>
      </c>
      <c r="G42" s="223">
        <v>0.82737102211925928</v>
      </c>
      <c r="H42" s="223">
        <v>1.280112749966392</v>
      </c>
      <c r="I42" s="223">
        <v>2.0715015938675077</v>
      </c>
      <c r="J42" s="223">
        <v>0.51634654326388585</v>
      </c>
      <c r="K42" s="223">
        <v>0</v>
      </c>
      <c r="L42" s="223">
        <v>0.71428638611780249</v>
      </c>
      <c r="M42" s="223">
        <v>2.4290396234683844</v>
      </c>
      <c r="N42" s="223">
        <v>14.810993436772055</v>
      </c>
      <c r="O42" s="223">
        <v>1.5704343426872058</v>
      </c>
      <c r="P42" s="223">
        <v>1.1944883214361912</v>
      </c>
      <c r="Q42" s="223">
        <v>0.73194986751962743</v>
      </c>
      <c r="R42" s="223">
        <v>1.3184128852250956</v>
      </c>
      <c r="S42" s="223">
        <v>0.59621303218602995</v>
      </c>
      <c r="T42" s="223">
        <v>0.52066131945194694</v>
      </c>
      <c r="U42" s="223">
        <v>0.91627678298739479</v>
      </c>
      <c r="V42" s="223">
        <v>0.60152082014985886</v>
      </c>
      <c r="W42" s="223">
        <v>0</v>
      </c>
      <c r="X42" s="223">
        <v>0.24376539154673918</v>
      </c>
      <c r="Y42" s="223">
        <v>0.33266232053167122</v>
      </c>
      <c r="Z42" s="223">
        <v>1.3466351728676353</v>
      </c>
      <c r="AA42" s="223">
        <v>0.92228216811886587</v>
      </c>
      <c r="AB42" s="223">
        <v>0.79372760173384194</v>
      </c>
      <c r="AC42" s="223">
        <v>0.63046350326691891</v>
      </c>
      <c r="AD42" s="223">
        <v>0.591126164463741</v>
      </c>
      <c r="AE42" s="223">
        <v>1.1948348856088222</v>
      </c>
      <c r="AF42" s="223">
        <v>14.810993436772055</v>
      </c>
      <c r="AG42" s="223">
        <v>0.76726145518644606</v>
      </c>
      <c r="AH42" s="223">
        <v>0</v>
      </c>
      <c r="AI42" s="223">
        <v>0.40944802901817767</v>
      </c>
      <c r="AJ42" s="223">
        <v>1.2540830637105</v>
      </c>
      <c r="AK42" s="545"/>
      <c r="AL42" s="238"/>
      <c r="AM42" s="238"/>
    </row>
    <row r="43" spans="1:39" s="42" customFormat="1" x14ac:dyDescent="0.25">
      <c r="A43" s="60"/>
      <c r="B43" s="28"/>
      <c r="C43" s="350" t="s">
        <v>1242</v>
      </c>
      <c r="D43" s="223">
        <v>3.804245614383436</v>
      </c>
      <c r="E43" s="223">
        <v>1.5360132249412684</v>
      </c>
      <c r="F43" s="223">
        <v>1.3714249571166266</v>
      </c>
      <c r="G43" s="223">
        <v>2.0094391809515098</v>
      </c>
      <c r="H43" s="223">
        <v>1.5596564142213205</v>
      </c>
      <c r="I43" s="223">
        <v>1.5231772722388097</v>
      </c>
      <c r="J43" s="223">
        <v>1.4152558878814827</v>
      </c>
      <c r="K43" s="223">
        <v>0</v>
      </c>
      <c r="L43" s="223">
        <v>1.9854320123364639</v>
      </c>
      <c r="M43" s="223">
        <v>5.0454434758485691</v>
      </c>
      <c r="N43" s="223">
        <v>4.4579395402697006</v>
      </c>
      <c r="O43" s="223">
        <v>3.5085998392155071</v>
      </c>
      <c r="P43" s="223">
        <v>2.493210969474513</v>
      </c>
      <c r="Q43" s="223">
        <v>1.6289301803417566</v>
      </c>
      <c r="R43" s="223">
        <v>2.2465890434651152</v>
      </c>
      <c r="S43" s="223">
        <v>2.3644631459066896</v>
      </c>
      <c r="T43" s="223">
        <v>2.1586157727362791</v>
      </c>
      <c r="U43" s="223">
        <v>1.0786162790697675</v>
      </c>
      <c r="V43" s="223">
        <v>1.1796832435214846</v>
      </c>
      <c r="W43" s="223">
        <v>0</v>
      </c>
      <c r="X43" s="223">
        <v>0.56483574842698747</v>
      </c>
      <c r="Y43" s="223">
        <v>0.67136863405534342</v>
      </c>
      <c r="Z43" s="223">
        <v>3.3007368783060285</v>
      </c>
      <c r="AA43" s="223">
        <v>0.93051227681904058</v>
      </c>
      <c r="AB43" s="223">
        <v>4.7991741486972668</v>
      </c>
      <c r="AC43" s="223">
        <v>2.1674359906666187</v>
      </c>
      <c r="AD43" s="223">
        <v>1.2962971293196781</v>
      </c>
      <c r="AE43" s="223">
        <v>1.7365335666361883</v>
      </c>
      <c r="AF43" s="223">
        <v>5.0150169210645572</v>
      </c>
      <c r="AG43" s="223">
        <v>2.3540673680153974</v>
      </c>
      <c r="AH43" s="223">
        <v>0</v>
      </c>
      <c r="AI43" s="223">
        <v>0.71697657635867784</v>
      </c>
      <c r="AJ43" s="223">
        <v>1.603526815474797</v>
      </c>
      <c r="AK43" s="545"/>
      <c r="AL43" s="238"/>
      <c r="AM43" s="238"/>
    </row>
    <row r="44" spans="1:39" s="42" customFormat="1" x14ac:dyDescent="0.25">
      <c r="A44" s="60" t="s">
        <v>1212</v>
      </c>
      <c r="B44" s="28"/>
      <c r="C44" s="71" t="s">
        <v>580</v>
      </c>
      <c r="D44" s="223">
        <v>2.8074489008061851</v>
      </c>
      <c r="E44" s="223">
        <v>1.4229468459025121</v>
      </c>
      <c r="F44" s="223">
        <v>3.3607166097966616</v>
      </c>
      <c r="G44" s="223">
        <v>2.1522783442159326</v>
      </c>
      <c r="H44" s="223">
        <v>2.5891903269878118</v>
      </c>
      <c r="I44" s="223">
        <v>1.5281350963477141</v>
      </c>
      <c r="J44" s="223">
        <v>3.0654887611424515</v>
      </c>
      <c r="K44" s="223">
        <v>9764896</v>
      </c>
      <c r="L44" s="223">
        <v>2.6268474582939416</v>
      </c>
      <c r="M44" s="223">
        <v>3.8053136889492252</v>
      </c>
      <c r="N44" s="223">
        <v>5.0781054651529045</v>
      </c>
      <c r="O44" s="223">
        <v>3.188952609763668</v>
      </c>
      <c r="P44" s="223">
        <v>2.28025958487948</v>
      </c>
      <c r="Q44" s="223">
        <v>2.4857176709852165</v>
      </c>
      <c r="R44" s="223">
        <v>2.8337738224004756</v>
      </c>
      <c r="S44" s="223">
        <v>1.0772942887083201</v>
      </c>
      <c r="T44" s="223">
        <v>1.0257443171687601</v>
      </c>
      <c r="U44" s="223">
        <v>0.94959837592678198</v>
      </c>
      <c r="V44" s="223">
        <v>0.85010553734596772</v>
      </c>
      <c r="W44" s="223">
        <v>13.785481384752929</v>
      </c>
      <c r="X44" s="223">
        <v>1.3908712168079385</v>
      </c>
      <c r="Y44" s="223">
        <v>0.47689504229773855</v>
      </c>
      <c r="Z44" s="223">
        <v>1.5678284846004407</v>
      </c>
      <c r="AA44" s="223">
        <v>1.2571549046972477</v>
      </c>
      <c r="AB44" s="223">
        <v>1.4907731646992122</v>
      </c>
      <c r="AC44" s="223">
        <v>1.1478838683665589</v>
      </c>
      <c r="AD44" s="223">
        <v>1.1234422407922711</v>
      </c>
      <c r="AE44" s="223">
        <v>2.5835615873732607</v>
      </c>
      <c r="AF44" s="223">
        <v>5.896305909330235</v>
      </c>
      <c r="AG44" s="223">
        <v>2.7467637205358986</v>
      </c>
      <c r="AH44" s="223">
        <v>0</v>
      </c>
      <c r="AI44" s="223">
        <v>0.88892876620158323</v>
      </c>
      <c r="AJ44" s="223">
        <v>2.4932052328518086</v>
      </c>
      <c r="AK44" s="545"/>
      <c r="AL44" s="238"/>
      <c r="AM44" s="238"/>
    </row>
    <row r="45" spans="1:39" s="42" customFormat="1" x14ac:dyDescent="0.25">
      <c r="A45" s="60"/>
      <c r="B45" s="28"/>
      <c r="C45" s="80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545"/>
      <c r="AL45" s="141"/>
    </row>
    <row r="46" spans="1:39" s="42" customFormat="1" x14ac:dyDescent="0.25">
      <c r="A46" s="60"/>
      <c r="B46" s="28"/>
      <c r="C46" s="81" t="s">
        <v>581</v>
      </c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545"/>
      <c r="AL46" s="198"/>
    </row>
    <row r="47" spans="1:39" s="242" customFormat="1" ht="16.2" x14ac:dyDescent="0.25">
      <c r="A47" s="316" t="s">
        <v>582</v>
      </c>
      <c r="B47" s="311"/>
      <c r="C47" s="241" t="s">
        <v>583</v>
      </c>
      <c r="D47" s="223">
        <v>3.7042217175019806E-2</v>
      </c>
      <c r="E47" s="223">
        <v>3.9598939772361515E-2</v>
      </c>
      <c r="F47" s="223">
        <v>4.9519857323854929E-2</v>
      </c>
      <c r="G47" s="223">
        <v>3.9770502444147281E-2</v>
      </c>
      <c r="H47" s="223">
        <v>4.3181477613863511E-2</v>
      </c>
      <c r="I47" s="223">
        <v>3.821708584296344E-2</v>
      </c>
      <c r="J47" s="223">
        <v>3.346533121956622E-2</v>
      </c>
      <c r="K47" s="223">
        <v>4.4568538683420089E-2</v>
      </c>
      <c r="L47" s="223">
        <v>7.7254809811772684E-2</v>
      </c>
      <c r="M47" s="223">
        <v>4.5975331581835255E-2</v>
      </c>
      <c r="N47" s="223">
        <v>2.7870334604651908E-2</v>
      </c>
      <c r="O47" s="223">
        <v>4.146674186534402E-2</v>
      </c>
      <c r="P47" s="223">
        <v>3.9987593793436388E-2</v>
      </c>
      <c r="Q47" s="223">
        <v>8.1577294042483886E-2</v>
      </c>
      <c r="R47" s="223">
        <v>4.2807004919043039E-2</v>
      </c>
      <c r="S47" s="223">
        <v>4.4062246649354243E-2</v>
      </c>
      <c r="T47" s="223">
        <v>3.1034866482220196E-2</v>
      </c>
      <c r="U47" s="223">
        <v>6.6343297304172169E-2</v>
      </c>
      <c r="V47" s="223">
        <v>8.0287113632539875E-2</v>
      </c>
      <c r="W47" s="223">
        <v>4.0543362866548832E-2</v>
      </c>
      <c r="X47" s="223">
        <v>0.11985929780823151</v>
      </c>
      <c r="Y47" s="223">
        <v>8.800102790976233E-2</v>
      </c>
      <c r="Z47" s="223">
        <v>0.14574452023733867</v>
      </c>
      <c r="AA47" s="223">
        <v>8.6981114953281591E-2</v>
      </c>
      <c r="AB47" s="223">
        <v>5.4994792650772638E-2</v>
      </c>
      <c r="AC47" s="223">
        <v>9.2608485528730966E-2</v>
      </c>
      <c r="AD47" s="223">
        <v>5.6319197534701354E-2</v>
      </c>
      <c r="AE47" s="223">
        <v>4.3488539125198324E-2</v>
      </c>
      <c r="AF47" s="223">
        <v>3.0106430666153108E-2</v>
      </c>
      <c r="AG47" s="223">
        <v>6.7933078325070173E-2</v>
      </c>
      <c r="AH47" s="223" t="e">
        <v>#DIV/0!</v>
      </c>
      <c r="AI47" s="223">
        <v>8.8973254018185205E-2</v>
      </c>
      <c r="AJ47" s="223">
        <v>4.2744201814999411E-2</v>
      </c>
      <c r="AK47" s="545"/>
    </row>
    <row r="48" spans="1:39" s="242" customFormat="1" x14ac:dyDescent="0.25">
      <c r="A48" s="316" t="s">
        <v>584</v>
      </c>
      <c r="B48" s="311"/>
      <c r="C48" s="241" t="s">
        <v>585</v>
      </c>
      <c r="D48" s="223">
        <v>0.74160945527859579</v>
      </c>
      <c r="E48" s="223">
        <v>1.1359158260427522</v>
      </c>
      <c r="F48" s="223">
        <v>1.0266002501508553</v>
      </c>
      <c r="G48" s="223">
        <v>1.0005029752642454</v>
      </c>
      <c r="H48" s="223">
        <v>0.98095544361482512</v>
      </c>
      <c r="I48" s="223">
        <v>0.92691953874988509</v>
      </c>
      <c r="J48" s="223">
        <v>0.73952990480528114</v>
      </c>
      <c r="K48" s="223">
        <v>1.376487338401573</v>
      </c>
      <c r="L48" s="223">
        <v>0.95355781624929892</v>
      </c>
      <c r="M48" s="223">
        <v>0.77344971054183986</v>
      </c>
      <c r="N48" s="223">
        <v>0.66752921246670682</v>
      </c>
      <c r="O48" s="223">
        <v>0.84594219120575398</v>
      </c>
      <c r="P48" s="223">
        <v>0.91444567548973676</v>
      </c>
      <c r="Q48" s="223">
        <v>0.92379893379773614</v>
      </c>
      <c r="R48" s="223">
        <v>0.83602601715782132</v>
      </c>
      <c r="S48" s="223">
        <v>1.4256323434222438</v>
      </c>
      <c r="T48" s="223">
        <v>1.1621823465302814</v>
      </c>
      <c r="U48" s="223">
        <v>0.90252562509067114</v>
      </c>
      <c r="V48" s="223">
        <v>1.0055794932120754</v>
      </c>
      <c r="W48" s="223">
        <v>0.82883813217813362</v>
      </c>
      <c r="X48" s="223">
        <v>4.6985489482942189</v>
      </c>
      <c r="Y48" s="223">
        <v>96.601593872439452</v>
      </c>
      <c r="Z48" s="223">
        <v>1.269665708234534</v>
      </c>
      <c r="AA48" s="223">
        <v>1.101334968984421</v>
      </c>
      <c r="AB48" s="223">
        <v>2.9190493405776436</v>
      </c>
      <c r="AC48" s="223">
        <v>0.98067705999344001</v>
      </c>
      <c r="AD48" s="223">
        <v>1.3944928453159975</v>
      </c>
      <c r="AE48" s="223">
        <v>0.93937590672146021</v>
      </c>
      <c r="AF48" s="223">
        <v>0.74343622507189955</v>
      </c>
      <c r="AG48" s="223">
        <v>0.91126788510467316</v>
      </c>
      <c r="AH48" s="223" t="e">
        <v>#DIV/0!</v>
      </c>
      <c r="AI48" s="223">
        <v>1.4949378982297095</v>
      </c>
      <c r="AJ48" s="223">
        <v>0.9582123082561852</v>
      </c>
      <c r="AK48" s="545"/>
    </row>
    <row r="49" spans="1:39" s="242" customFormat="1" ht="13.5" customHeight="1" x14ac:dyDescent="0.25">
      <c r="A49" s="316" t="s">
        <v>586</v>
      </c>
      <c r="B49" s="311"/>
      <c r="C49" s="241" t="s">
        <v>587</v>
      </c>
      <c r="D49" s="223">
        <v>1.3774831875905308E-2</v>
      </c>
      <c r="E49" s="223">
        <v>1.2229638487109213E-2</v>
      </c>
      <c r="F49" s="223">
        <v>1.1654856799606299E-2</v>
      </c>
      <c r="G49" s="223">
        <v>1.1126457590075644E-2</v>
      </c>
      <c r="H49" s="223">
        <v>1.2090265943084582E-2</v>
      </c>
      <c r="I49" s="223">
        <v>1.1547225095959119E-2</v>
      </c>
      <c r="J49" s="223">
        <v>1.0387138036722679E-2</v>
      </c>
      <c r="K49" s="223">
        <v>1.3301986368177544E-2</v>
      </c>
      <c r="L49" s="223">
        <v>1.5890486811676204E-2</v>
      </c>
      <c r="M49" s="223">
        <v>1.6351416165204351E-2</v>
      </c>
      <c r="N49" s="223">
        <v>9.1646375877126249E-3</v>
      </c>
      <c r="O49" s="223">
        <v>1.7117855772757675E-2</v>
      </c>
      <c r="P49" s="223">
        <v>1.6136779935519447E-2</v>
      </c>
      <c r="Q49" s="223">
        <v>4.4884550741622321E-2</v>
      </c>
      <c r="R49" s="223">
        <v>1.3647474932759297E-2</v>
      </c>
      <c r="S49" s="223">
        <v>1.4512136215036147E-2</v>
      </c>
      <c r="T49" s="223">
        <v>1.1176846294705082E-2</v>
      </c>
      <c r="U49" s="223">
        <v>2.4316950165986922E-2</v>
      </c>
      <c r="V49" s="223">
        <v>3.8038325724797692E-2</v>
      </c>
      <c r="W49" s="223">
        <v>1.4273188142505156E-2</v>
      </c>
      <c r="X49" s="223">
        <v>4.7246257009048789E-2</v>
      </c>
      <c r="Y49" s="223">
        <v>4.6402417998011571E-2</v>
      </c>
      <c r="Z49" s="223">
        <v>5.9670963752586667E-2</v>
      </c>
      <c r="AA49" s="223">
        <v>4.2988235486726867E-2</v>
      </c>
      <c r="AB49" s="223">
        <v>3.0465735000673871E-2</v>
      </c>
      <c r="AC49" s="223">
        <v>5.497406825117078E-2</v>
      </c>
      <c r="AD49" s="223">
        <v>2.4503962351179118E-2</v>
      </c>
      <c r="AE49" s="223">
        <v>1.3017520491980315E-2</v>
      </c>
      <c r="AF49" s="223">
        <v>9.7186797631114586E-3</v>
      </c>
      <c r="AG49" s="223">
        <v>1.6297867365641289E-2</v>
      </c>
      <c r="AH49" s="223" t="e">
        <v>#DIV/0!</v>
      </c>
      <c r="AI49" s="223">
        <v>4.7614208576549383E-2</v>
      </c>
      <c r="AJ49" s="223">
        <v>1.2883539344096868E-2</v>
      </c>
      <c r="AK49" s="545"/>
    </row>
    <row r="50" spans="1:39" s="242" customFormat="1" x14ac:dyDescent="0.25">
      <c r="A50" s="316"/>
      <c r="B50" s="311"/>
      <c r="C50" s="241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223"/>
      <c r="AA50" s="223"/>
      <c r="AB50" s="223"/>
      <c r="AC50" s="223"/>
      <c r="AD50" s="223"/>
      <c r="AE50" s="223"/>
      <c r="AF50" s="223"/>
      <c r="AG50" s="223"/>
      <c r="AH50" s="223"/>
      <c r="AI50" s="223"/>
      <c r="AJ50" s="223"/>
      <c r="AK50" s="545"/>
    </row>
    <row r="51" spans="1:39" s="242" customFormat="1" x14ac:dyDescent="0.25">
      <c r="A51" s="316"/>
      <c r="B51" s="311"/>
      <c r="C51" s="243" t="s">
        <v>588</v>
      </c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223"/>
      <c r="AA51" s="223"/>
      <c r="AB51" s="223"/>
      <c r="AC51" s="223"/>
      <c r="AD51" s="223"/>
      <c r="AE51" s="223"/>
      <c r="AF51" s="223"/>
      <c r="AG51" s="223"/>
      <c r="AH51" s="223"/>
      <c r="AI51" s="223"/>
      <c r="AJ51" s="223"/>
      <c r="AK51" s="545"/>
    </row>
    <row r="52" spans="1:39" s="242" customFormat="1" x14ac:dyDescent="0.25">
      <c r="A52" s="316" t="s">
        <v>589</v>
      </c>
      <c r="B52" s="311"/>
      <c r="C52" s="241" t="s">
        <v>590</v>
      </c>
      <c r="D52" s="223">
        <v>0.11378179071383028</v>
      </c>
      <c r="E52" s="223">
        <v>4.3974762088488828E-2</v>
      </c>
      <c r="F52" s="223">
        <v>6.8146565397608674E-2</v>
      </c>
      <c r="G52" s="223">
        <v>8.0164095934305554E-2</v>
      </c>
      <c r="H52" s="223">
        <v>7.157460710726575E-2</v>
      </c>
      <c r="I52" s="223">
        <v>4.215396287067455E-2</v>
      </c>
      <c r="J52" s="223">
        <v>9.7535036849018153E-2</v>
      </c>
      <c r="K52" s="223">
        <v>8.2903154010646615E-2</v>
      </c>
      <c r="L52" s="223">
        <v>7.3601129557364212E-2</v>
      </c>
      <c r="M52" s="223">
        <v>0.11632788757231199</v>
      </c>
      <c r="N52" s="223">
        <v>9.2447958018638962E-2</v>
      </c>
      <c r="O52" s="223">
        <v>7.0094127528614117E-2</v>
      </c>
      <c r="P52" s="223">
        <v>4.7940894239298815E-2</v>
      </c>
      <c r="Q52" s="223">
        <v>1.7639673328679113E-2</v>
      </c>
      <c r="R52" s="223">
        <v>7.5441899729615042E-2</v>
      </c>
      <c r="S52" s="223">
        <v>6.2376345595651749E-4</v>
      </c>
      <c r="T52" s="223">
        <v>2.0276661616639951E-3</v>
      </c>
      <c r="U52" s="223">
        <v>4.935325526407029E-3</v>
      </c>
      <c r="V52" s="223">
        <v>2.5107765572540252E-2</v>
      </c>
      <c r="W52" s="223">
        <v>3.8211631658967134E-2</v>
      </c>
      <c r="X52" s="223">
        <v>-0.28807879193631691</v>
      </c>
      <c r="Y52" s="223">
        <v>-0.51600019221150484</v>
      </c>
      <c r="Z52" s="223">
        <v>1.4326326271324857E-2</v>
      </c>
      <c r="AA52" s="223">
        <v>3.0761103725220888E-2</v>
      </c>
      <c r="AB52" s="223">
        <v>6.7400195444610206E-2</v>
      </c>
      <c r="AC52" s="223">
        <v>4.5392753466700714E-2</v>
      </c>
      <c r="AD52" s="223">
        <v>-2.1023262013981015E-2</v>
      </c>
      <c r="AE52" s="223">
        <v>6.8751306240027094E-2</v>
      </c>
      <c r="AF52" s="223">
        <v>9.0809513868735273E-2</v>
      </c>
      <c r="AG52" s="223">
        <v>7.9119661649208167E-2</v>
      </c>
      <c r="AH52" s="223" t="e">
        <v>#DIV/0!</v>
      </c>
      <c r="AI52" s="223">
        <v>-0.11694967238406519</v>
      </c>
      <c r="AJ52" s="223">
        <v>6.7235671227907995E-2</v>
      </c>
      <c r="AK52" s="545"/>
    </row>
    <row r="53" spans="1:39" s="242" customFormat="1" x14ac:dyDescent="0.25">
      <c r="A53" s="316" t="s">
        <v>591</v>
      </c>
      <c r="B53" s="311"/>
      <c r="C53" s="241" t="s">
        <v>592</v>
      </c>
      <c r="D53" s="223">
        <v>1.0441192359518308E-2</v>
      </c>
      <c r="E53" s="223">
        <v>5.0371688215727298E-3</v>
      </c>
      <c r="F53" s="223">
        <v>6.8615739475526537E-3</v>
      </c>
      <c r="G53" s="223">
        <v>6.4926460287427394E-3</v>
      </c>
      <c r="H53" s="223">
        <v>7.0585374863654559E-3</v>
      </c>
      <c r="I53" s="223">
        <v>3.9533326425740568E-3</v>
      </c>
      <c r="J53" s="223">
        <v>8.6787319540206041E-3</v>
      </c>
      <c r="K53" s="223">
        <v>1.0617616688843529E-2</v>
      </c>
      <c r="L53" s="223">
        <v>1.4786674450654463E-2</v>
      </c>
      <c r="M53" s="223">
        <v>9.9563516082945627E-3</v>
      </c>
      <c r="N53" s="223">
        <v>8.8339940669283842E-3</v>
      </c>
      <c r="O53" s="223">
        <v>7.3738442609700824E-3</v>
      </c>
      <c r="P53" s="223">
        <v>3.4706280666225615E-3</v>
      </c>
      <c r="Q53" s="223">
        <v>3.4936710672640006E-3</v>
      </c>
      <c r="R53" s="223">
        <v>8.505872408586055E-3</v>
      </c>
      <c r="S53" s="223">
        <v>7.1377653567742479E-5</v>
      </c>
      <c r="T53" s="223">
        <v>2.0015191396136433E-4</v>
      </c>
      <c r="U53" s="223">
        <v>1.1555938147768073E-3</v>
      </c>
      <c r="V53" s="223">
        <v>7.2334740544733765E-3</v>
      </c>
      <c r="W53" s="223">
        <v>6.1160277914005237E-3</v>
      </c>
      <c r="X53" s="223">
        <v>-7.556892231017856E-2</v>
      </c>
      <c r="Y53" s="223">
        <v>-8.34547131564633E-2</v>
      </c>
      <c r="Z53" s="223">
        <v>5.0869090774038504E-3</v>
      </c>
      <c r="AA53" s="223">
        <v>5.3299886888496933E-3</v>
      </c>
      <c r="AB53" s="223">
        <v>7.6799980269869122E-3</v>
      </c>
      <c r="AC53" s="223">
        <v>9.2157017334408235E-3</v>
      </c>
      <c r="AD53" s="223">
        <v>-3.0483170247210972E-3</v>
      </c>
      <c r="AE53" s="223">
        <v>7.2087935000856142E-3</v>
      </c>
      <c r="AF53" s="223">
        <v>9.0728431971255699E-3</v>
      </c>
      <c r="AG53" s="223">
        <v>1.3249571864194931E-2</v>
      </c>
      <c r="AH53" s="223" t="e">
        <v>#DIV/0!</v>
      </c>
      <c r="AI53" s="223">
        <v>-2.0885243190539454E-2</v>
      </c>
      <c r="AJ53" s="223">
        <v>6.7156465806840013E-3</v>
      </c>
      <c r="AK53" s="545"/>
    </row>
    <row r="54" spans="1:39" s="242" customFormat="1" x14ac:dyDescent="0.25">
      <c r="A54" s="316"/>
      <c r="B54" s="311"/>
      <c r="C54" s="241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  <c r="AA54" s="223"/>
      <c r="AB54" s="223"/>
      <c r="AC54" s="223"/>
      <c r="AD54" s="223"/>
      <c r="AE54" s="223"/>
      <c r="AF54" s="223"/>
      <c r="AG54" s="223"/>
      <c r="AH54" s="223"/>
      <c r="AI54" s="223"/>
      <c r="AJ54" s="223"/>
      <c r="AK54" s="545"/>
    </row>
    <row r="55" spans="1:39" s="242" customFormat="1" x14ac:dyDescent="0.25">
      <c r="A55" s="316"/>
      <c r="B55" s="311"/>
      <c r="C55" s="243" t="s">
        <v>593</v>
      </c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  <c r="Z55" s="223"/>
      <c r="AA55" s="223"/>
      <c r="AB55" s="223"/>
      <c r="AC55" s="223"/>
      <c r="AD55" s="223"/>
      <c r="AE55" s="223"/>
      <c r="AF55" s="223"/>
      <c r="AG55" s="223"/>
      <c r="AH55" s="223"/>
      <c r="AI55" s="223"/>
      <c r="AJ55" s="223"/>
      <c r="AK55" s="545"/>
    </row>
    <row r="56" spans="1:39" s="242" customFormat="1" x14ac:dyDescent="0.25">
      <c r="A56" s="316" t="s">
        <v>594</v>
      </c>
      <c r="B56" s="311"/>
      <c r="C56" s="241" t="s">
        <v>595</v>
      </c>
      <c r="D56" s="223">
        <v>0.84811464060289754</v>
      </c>
      <c r="E56" s="223">
        <v>0.87165431713206698</v>
      </c>
      <c r="F56" s="223">
        <v>0.76508393973131672</v>
      </c>
      <c r="G56" s="223">
        <v>0.83669031182604436</v>
      </c>
      <c r="H56" s="223">
        <v>0.81653340124428642</v>
      </c>
      <c r="I56" s="223">
        <v>0.64417294515533796</v>
      </c>
      <c r="J56" s="223">
        <v>0.77573254842071426</v>
      </c>
      <c r="K56" s="223">
        <v>0.47569598192221435</v>
      </c>
      <c r="L56" s="223">
        <v>1.7281875103193833</v>
      </c>
      <c r="M56" s="223">
        <v>0.8390058927407712</v>
      </c>
      <c r="N56" s="223">
        <v>0.74349904055693294</v>
      </c>
      <c r="O56" s="223">
        <v>0.72434501928728345</v>
      </c>
      <c r="P56" s="223">
        <v>0.71227597088288741</v>
      </c>
      <c r="Q56" s="223">
        <v>1.5851032995763847</v>
      </c>
      <c r="R56" s="223">
        <v>0.84515726247533574</v>
      </c>
      <c r="S56" s="223">
        <v>1.6106310641139401</v>
      </c>
      <c r="T56" s="223">
        <v>0.61330458556177347</v>
      </c>
      <c r="U56" s="223">
        <v>0.75572087145122779</v>
      </c>
      <c r="V56" s="223">
        <v>1.133858388629116</v>
      </c>
      <c r="W56" s="223">
        <v>0.66404118729500339</v>
      </c>
      <c r="X56" s="223">
        <v>0.73525879249421844</v>
      </c>
      <c r="Y56" s="223">
        <v>1.0754180409426217</v>
      </c>
      <c r="Z56" s="223">
        <v>0.9225258703232232</v>
      </c>
      <c r="AA56" s="223">
        <v>1.9042135659519295</v>
      </c>
      <c r="AB56" s="223">
        <v>1.0611887281738956</v>
      </c>
      <c r="AC56" s="223">
        <v>6.1419931612234775</v>
      </c>
      <c r="AD56" s="223">
        <v>1.1435800041438307</v>
      </c>
      <c r="AE56" s="223">
        <v>0.83505250294899891</v>
      </c>
      <c r="AF56" s="223">
        <v>0.71123031348601817</v>
      </c>
      <c r="AG56" s="223">
        <v>1.364001699619058</v>
      </c>
      <c r="AH56" s="223" t="e">
        <v>#DIV/0!</v>
      </c>
      <c r="AI56" s="223">
        <v>1.935053124226696</v>
      </c>
      <c r="AJ56" s="223">
        <v>0.81290933959940004</v>
      </c>
      <c r="AK56" s="545"/>
    </row>
    <row r="57" spans="1:39" s="224" customFormat="1" x14ac:dyDescent="0.25">
      <c r="A57" s="244"/>
      <c r="B57" s="312"/>
      <c r="C57" s="245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  <c r="AA57" s="209"/>
      <c r="AB57" s="209"/>
      <c r="AC57" s="209"/>
      <c r="AD57" s="209"/>
      <c r="AE57" s="209"/>
      <c r="AF57" s="209"/>
      <c r="AG57" s="209"/>
      <c r="AH57" s="209"/>
      <c r="AI57" s="209"/>
      <c r="AJ57" s="209"/>
      <c r="AK57" s="545"/>
    </row>
    <row r="58" spans="1:39" s="224" customFormat="1" x14ac:dyDescent="0.25">
      <c r="A58" s="244"/>
      <c r="B58" s="312"/>
      <c r="C58" s="246" t="s">
        <v>596</v>
      </c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09"/>
      <c r="AB58" s="209"/>
      <c r="AC58" s="209"/>
      <c r="AD58" s="209"/>
      <c r="AE58" s="209"/>
      <c r="AF58" s="209"/>
      <c r="AG58" s="209"/>
      <c r="AH58" s="209"/>
      <c r="AI58" s="209"/>
      <c r="AJ58" s="209"/>
      <c r="AK58" s="545"/>
    </row>
    <row r="59" spans="1:39" s="224" customFormat="1" x14ac:dyDescent="0.25">
      <c r="A59" s="244"/>
      <c r="B59" s="312"/>
      <c r="C59" s="245" t="s">
        <v>597</v>
      </c>
      <c r="D59" s="209">
        <v>0.14064393228686869</v>
      </c>
      <c r="E59" s="209">
        <v>-4.1364180899107365E-2</v>
      </c>
      <c r="F59" s="209">
        <v>-1.2743360344269681E-2</v>
      </c>
      <c r="G59" s="209">
        <v>-2.4685816337253065E-4</v>
      </c>
      <c r="H59" s="209">
        <v>8.5008690415243077E-3</v>
      </c>
      <c r="I59" s="209">
        <v>3.2128604391062583E-2</v>
      </c>
      <c r="J59" s="209">
        <v>0.13246514925280367</v>
      </c>
      <c r="K59" s="209">
        <v>-9.518106492944596E-2</v>
      </c>
      <c r="L59" s="209">
        <v>1.87285906713314E-2</v>
      </c>
      <c r="M59" s="209">
        <v>0.15734068140514038</v>
      </c>
      <c r="N59" s="209">
        <v>0.14526654870850725</v>
      </c>
      <c r="O59" s="209">
        <v>7.1784489690243342E-2</v>
      </c>
      <c r="P59" s="209">
        <v>5.1678200683879016E-2</v>
      </c>
      <c r="Q59" s="209">
        <v>3.3975152254006595E-2</v>
      </c>
      <c r="R59" s="209">
        <v>7.4466981024002066E-2</v>
      </c>
      <c r="S59" s="209">
        <v>-0.11496122425618355</v>
      </c>
      <c r="T59" s="209">
        <v>-4.3874875076478678E-2</v>
      </c>
      <c r="U59" s="209">
        <v>3.0601207545655394E-2</v>
      </c>
      <c r="V59" s="209">
        <v>-1.5462699909051078E-3</v>
      </c>
      <c r="W59" s="209">
        <v>5.2309816273397765E-2</v>
      </c>
      <c r="X59" s="209">
        <v>-0.35967263993640008</v>
      </c>
      <c r="Y59" s="209">
        <v>-0.53847752385477299</v>
      </c>
      <c r="Z59" s="209">
        <v>-8.7178507714402789E-2</v>
      </c>
      <c r="AA59" s="209">
        <v>-4.6189207097279528E-2</v>
      </c>
      <c r="AB59" s="209">
        <v>-0.31729725975859591</v>
      </c>
      <c r="AC59" s="209">
        <v>8.9878556350627501E-3</v>
      </c>
      <c r="AD59" s="209">
        <v>-0.10988015672127367</v>
      </c>
      <c r="AE59" s="209">
        <v>2.6766958580874807E-2</v>
      </c>
      <c r="AF59" s="209">
        <v>0.1039917372410825</v>
      </c>
      <c r="AG59" s="209">
        <v>3.9500140348496693E-2</v>
      </c>
      <c r="AH59" s="209" t="e">
        <v>#DIV/0!</v>
      </c>
      <c r="AI59" s="209">
        <v>-0.16494779150703401</v>
      </c>
      <c r="AJ59" s="209">
        <v>1.8662755270766759E-2</v>
      </c>
      <c r="AK59" s="545"/>
    </row>
    <row r="60" spans="1:39" s="224" customFormat="1" x14ac:dyDescent="0.25">
      <c r="A60" s="244" t="s">
        <v>598</v>
      </c>
      <c r="B60" s="312"/>
      <c r="C60" s="245" t="s">
        <v>599</v>
      </c>
      <c r="D60" s="209">
        <v>1.2906198276485443E-2</v>
      </c>
      <c r="E60" s="209">
        <v>-4.7381350679193178E-3</v>
      </c>
      <c r="F60" s="209">
        <v>-1.2831095570604472E-3</v>
      </c>
      <c r="G60" s="209">
        <v>-1.999352272863965E-5</v>
      </c>
      <c r="H60" s="209">
        <v>8.3833785781538359E-4</v>
      </c>
      <c r="I60" s="209">
        <v>3.0131226544277542E-3</v>
      </c>
      <c r="J60" s="209">
        <v>1.1786836410325185E-2</v>
      </c>
      <c r="K60" s="209">
        <v>-1.2190079804768366E-2</v>
      </c>
      <c r="L60" s="209">
        <v>3.7626266721993906E-3</v>
      </c>
      <c r="M60" s="209">
        <v>1.3466582941123521E-2</v>
      </c>
      <c r="N60" s="209">
        <v>1.3881148452790988E-2</v>
      </c>
      <c r="O60" s="209">
        <v>7.5516689627527292E-3</v>
      </c>
      <c r="P60" s="209">
        <v>3.7411862371770199E-3</v>
      </c>
      <c r="Q60" s="209">
        <v>6.7290365430253928E-3</v>
      </c>
      <c r="R60" s="209">
        <v>8.3959529321623646E-3</v>
      </c>
      <c r="S60" s="209">
        <v>-1.3155086852753108E-2</v>
      </c>
      <c r="T60" s="209">
        <v>-4.3309102787247554E-3</v>
      </c>
      <c r="U60" s="209">
        <v>7.1651942663658649E-3</v>
      </c>
      <c r="V60" s="209">
        <v>-4.4547587590412812E-4</v>
      </c>
      <c r="W60" s="209">
        <v>8.3725367434310648E-3</v>
      </c>
      <c r="X60" s="209">
        <v>-9.4349443781544029E-2</v>
      </c>
      <c r="Y60" s="209">
        <v>-8.7090059214711954E-2</v>
      </c>
      <c r="Z60" s="209">
        <v>-3.095484033017952E-2</v>
      </c>
      <c r="AA60" s="209">
        <v>-8.0032223022474796E-3</v>
      </c>
      <c r="AB60" s="209">
        <v>-3.6154825855319345E-2</v>
      </c>
      <c r="AC60" s="209">
        <v>1.8247273062367932E-3</v>
      </c>
      <c r="AD60" s="209">
        <v>-1.5932330205927638E-2</v>
      </c>
      <c r="AE60" s="209">
        <v>2.8066008864065925E-3</v>
      </c>
      <c r="AF60" s="209">
        <v>1.03898885214698E-2</v>
      </c>
      <c r="AG60" s="209">
        <v>6.614790019118218E-3</v>
      </c>
      <c r="AH60" s="209" t="e">
        <v>#DIV/0!</v>
      </c>
      <c r="AI60" s="209">
        <v>-2.9456899443492536E-2</v>
      </c>
      <c r="AJ60" s="209">
        <v>1.8640770045327438E-3</v>
      </c>
      <c r="AK60" s="545"/>
    </row>
    <row r="61" spans="1:39" s="224" customFormat="1" x14ac:dyDescent="0.25">
      <c r="A61" s="244"/>
      <c r="B61" s="312"/>
      <c r="C61" s="245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09"/>
      <c r="AB61" s="209"/>
      <c r="AC61" s="209"/>
      <c r="AD61" s="209"/>
      <c r="AE61" s="209"/>
      <c r="AF61" s="209"/>
      <c r="AG61" s="209"/>
      <c r="AH61" s="209"/>
      <c r="AI61" s="209"/>
      <c r="AJ61" s="209"/>
      <c r="AK61" s="545"/>
    </row>
    <row r="62" spans="1:39" s="224" customFormat="1" ht="16.2" x14ac:dyDescent="0.25">
      <c r="A62" s="244"/>
      <c r="B62" s="312"/>
      <c r="C62" s="246" t="s">
        <v>600</v>
      </c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  <c r="AA62" s="209"/>
      <c r="AB62" s="209"/>
      <c r="AC62" s="209"/>
      <c r="AD62" s="209"/>
      <c r="AE62" s="209"/>
      <c r="AF62" s="209"/>
      <c r="AG62" s="209"/>
      <c r="AH62" s="209"/>
      <c r="AI62" s="209"/>
      <c r="AJ62" s="209"/>
      <c r="AK62" s="545"/>
    </row>
    <row r="63" spans="1:39" x14ac:dyDescent="0.25">
      <c r="A63" s="315" t="s">
        <v>1260</v>
      </c>
      <c r="C63" s="201" t="s">
        <v>1178</v>
      </c>
      <c r="D63" s="209">
        <v>8.172816150990854E-2</v>
      </c>
      <c r="E63" s="209">
        <v>8.1389603063745528E-2</v>
      </c>
      <c r="F63" s="209">
        <v>8.1346962477560278E-2</v>
      </c>
      <c r="G63" s="209">
        <v>8.4336430897073725E-2</v>
      </c>
      <c r="H63" s="209">
        <v>8.2352029628677312E-2</v>
      </c>
      <c r="I63" s="209">
        <v>8.7127495410855405E-2</v>
      </c>
      <c r="J63" s="209">
        <v>8.2578241846717276E-2</v>
      </c>
      <c r="K63" s="209">
        <v>4.9971698547909005E-2</v>
      </c>
      <c r="L63" s="209">
        <v>3.5058431020801785E-2</v>
      </c>
      <c r="M63" s="209">
        <v>9.1397623270484646E-2</v>
      </c>
      <c r="N63" s="209">
        <v>8.334527119524604E-2</v>
      </c>
      <c r="O63" s="209">
        <v>0.10444990045802194</v>
      </c>
      <c r="P63" s="209">
        <v>9.7480117821195811E-2</v>
      </c>
      <c r="Q63" s="209">
        <v>0</v>
      </c>
      <c r="R63" s="209">
        <v>8.3128329577020432E-2</v>
      </c>
      <c r="S63" s="209">
        <v>8.7340231832064311E-2</v>
      </c>
      <c r="T63" s="209">
        <v>8.4784851654421844E-2</v>
      </c>
      <c r="U63" s="209">
        <v>0.10137177061591554</v>
      </c>
      <c r="V63" s="209">
        <v>9.9455538146377392E-2</v>
      </c>
      <c r="W63" s="209">
        <v>7.0788581363449177E-2</v>
      </c>
      <c r="X63" s="209">
        <v>9.035143776854794E-2</v>
      </c>
      <c r="Y63" s="209">
        <v>0</v>
      </c>
      <c r="Z63" s="209">
        <v>9.8235841122471038E-2</v>
      </c>
      <c r="AA63" s="209">
        <v>0</v>
      </c>
      <c r="AB63" s="209">
        <v>9.6490200630535927E-2</v>
      </c>
      <c r="AC63" s="209">
        <v>0</v>
      </c>
      <c r="AD63" s="209">
        <v>8.4785773321418081E-2</v>
      </c>
      <c r="AE63" s="240">
        <v>8.2746663284137725E-2</v>
      </c>
      <c r="AF63" s="209">
        <v>8.01189528916397E-2</v>
      </c>
      <c r="AG63" s="209">
        <v>6.942299560299775E-2</v>
      </c>
      <c r="AH63" s="209">
        <v>0</v>
      </c>
      <c r="AI63" s="209">
        <v>0</v>
      </c>
      <c r="AJ63" s="209">
        <v>8.3412983213530661E-2</v>
      </c>
      <c r="AK63" s="545"/>
      <c r="AL63" s="202"/>
      <c r="AM63" s="202"/>
    </row>
    <row r="64" spans="1:39" x14ac:dyDescent="0.25">
      <c r="A64" s="315" t="s">
        <v>1261</v>
      </c>
      <c r="C64" s="204" t="s">
        <v>1179</v>
      </c>
      <c r="D64" s="209">
        <v>0.13966544590806299</v>
      </c>
      <c r="E64" s="209">
        <v>0.13038275990875808</v>
      </c>
      <c r="F64" s="209">
        <v>0.15050539713038116</v>
      </c>
      <c r="G64" s="209">
        <v>0.14275026683254455</v>
      </c>
      <c r="H64" s="209">
        <v>0.14122877875262599</v>
      </c>
      <c r="I64" s="209">
        <v>0.14999349086953004</v>
      </c>
      <c r="J64" s="209">
        <v>0.14044660702109116</v>
      </c>
      <c r="K64" s="209">
        <v>0</v>
      </c>
      <c r="L64" s="209">
        <v>0.12296898108349097</v>
      </c>
      <c r="M64" s="209">
        <v>0.15915209220237528</v>
      </c>
      <c r="N64" s="209">
        <v>0.15116781867401324</v>
      </c>
      <c r="O64" s="209">
        <v>0.15240203507470393</v>
      </c>
      <c r="P64" s="209">
        <v>0.14902585003837762</v>
      </c>
      <c r="Q64" s="209">
        <v>0.14969326620928447</v>
      </c>
      <c r="R64" s="209">
        <v>0.1384936899624398</v>
      </c>
      <c r="S64" s="209">
        <v>0.10380265199485732</v>
      </c>
      <c r="T64" s="209">
        <v>0.14729276290063723</v>
      </c>
      <c r="U64" s="209">
        <v>0.162031093174892</v>
      </c>
      <c r="V64" s="209">
        <v>0.14957170201035314</v>
      </c>
      <c r="W64" s="209">
        <v>0.15244152588448229</v>
      </c>
      <c r="X64" s="209">
        <v>0.12302268284715084</v>
      </c>
      <c r="Y64" s="209">
        <v>0.15056349918417661</v>
      </c>
      <c r="Z64" s="209">
        <v>0.15153911915146201</v>
      </c>
      <c r="AA64" s="209">
        <v>0</v>
      </c>
      <c r="AB64" s="209">
        <v>0.15408359865996973</v>
      </c>
      <c r="AC64" s="209">
        <v>0</v>
      </c>
      <c r="AD64" s="209">
        <v>0.14702324450279586</v>
      </c>
      <c r="AE64" s="209">
        <v>0.14023651382530722</v>
      </c>
      <c r="AF64" s="209">
        <v>0.15116781867401324</v>
      </c>
      <c r="AG64" s="209">
        <v>0.13063967892490663</v>
      </c>
      <c r="AH64" s="209">
        <v>0</v>
      </c>
      <c r="AI64" s="209">
        <v>0.15056349918417661</v>
      </c>
      <c r="AJ64" s="209">
        <v>0.14239694081141971</v>
      </c>
      <c r="AK64" s="545"/>
      <c r="AL64" s="205"/>
      <c r="AM64" s="205"/>
    </row>
    <row r="65" spans="1:39" ht="16.2" x14ac:dyDescent="0.25">
      <c r="A65" s="315" t="s">
        <v>1262</v>
      </c>
      <c r="C65" s="288" t="s">
        <v>1207</v>
      </c>
      <c r="D65" s="209">
        <v>9.7195452820723865E-2</v>
      </c>
      <c r="E65" s="209">
        <v>8.286879410234424E-2</v>
      </c>
      <c r="F65" s="209">
        <v>0.11158621181288611</v>
      </c>
      <c r="G65" s="209">
        <v>0.10886239350777066</v>
      </c>
      <c r="H65" s="209">
        <v>0.10053658265459957</v>
      </c>
      <c r="I65" s="295">
        <v>0.10788574770935921</v>
      </c>
      <c r="J65" s="209">
        <v>0.10372341986710423</v>
      </c>
      <c r="K65" s="209">
        <v>0</v>
      </c>
      <c r="L65" s="209">
        <v>0</v>
      </c>
      <c r="M65" s="209">
        <v>9.6257013723965779E-2</v>
      </c>
      <c r="N65" s="209">
        <v>0.10295087185132717</v>
      </c>
      <c r="O65" s="209">
        <v>0.11135637378418395</v>
      </c>
      <c r="P65" s="209">
        <v>0.10717507430261075</v>
      </c>
      <c r="Q65" s="209">
        <v>9.9584074149742907E-2</v>
      </c>
      <c r="R65" s="209">
        <v>0.10307254688479311</v>
      </c>
      <c r="S65" s="209">
        <v>8.2136834516511978E-2</v>
      </c>
      <c r="T65" s="209">
        <v>9.7286918169072922E-2</v>
      </c>
      <c r="U65" s="209">
        <v>8.7799502911260499E-2</v>
      </c>
      <c r="V65" s="209">
        <v>9.3203345464503956E-2</v>
      </c>
      <c r="W65" s="209">
        <v>8.0531625063532147E-2</v>
      </c>
      <c r="X65" s="209">
        <v>0</v>
      </c>
      <c r="Y65" s="209">
        <v>0</v>
      </c>
      <c r="Z65" s="209">
        <v>0.11859710466197185</v>
      </c>
      <c r="AA65" s="209">
        <v>0</v>
      </c>
      <c r="AB65" s="209">
        <v>0.1035292312936785</v>
      </c>
      <c r="AC65" s="209">
        <v>0</v>
      </c>
      <c r="AD65" s="209">
        <v>8.9599899926146934E-2</v>
      </c>
      <c r="AE65" s="209">
        <v>0.10085775233700456</v>
      </c>
      <c r="AF65" s="209">
        <v>0.10295087185132717</v>
      </c>
      <c r="AG65" s="209">
        <v>9.6255000669490803E-2</v>
      </c>
      <c r="AH65" s="209">
        <v>0</v>
      </c>
      <c r="AI65" s="209">
        <v>0</v>
      </c>
      <c r="AJ65" s="209">
        <v>0.10095511580446753</v>
      </c>
      <c r="AK65" s="545"/>
      <c r="AL65" s="208"/>
      <c r="AM65" s="208"/>
    </row>
    <row r="66" spans="1:39" x14ac:dyDescent="0.25">
      <c r="A66" s="315" t="s">
        <v>1263</v>
      </c>
      <c r="C66" s="470" t="s">
        <v>1844</v>
      </c>
      <c r="D66" s="209">
        <v>8.172816150990854E-2</v>
      </c>
      <c r="E66" s="209">
        <v>8.1389603063745528E-2</v>
      </c>
      <c r="F66" s="209">
        <v>8.1346962477560278E-2</v>
      </c>
      <c r="G66" s="209">
        <v>8.4336430897073725E-2</v>
      </c>
      <c r="H66" s="209">
        <v>8.2352029628677312E-2</v>
      </c>
      <c r="I66" s="209">
        <v>8.7127495410855405E-2</v>
      </c>
      <c r="J66" s="209">
        <v>8.2578241846717276E-2</v>
      </c>
      <c r="K66" s="209">
        <v>4.9971698547909005E-2</v>
      </c>
      <c r="L66" s="209">
        <v>3.5058431020801785E-2</v>
      </c>
      <c r="M66" s="209">
        <v>9.1397623270484646E-2</v>
      </c>
      <c r="N66" s="209">
        <v>8.334527119524604E-2</v>
      </c>
      <c r="O66" s="209">
        <v>0.10444990045802194</v>
      </c>
      <c r="P66" s="209">
        <v>9.7480117821195811E-2</v>
      </c>
      <c r="Q66" s="209">
        <v>0</v>
      </c>
      <c r="R66" s="209">
        <v>8.3128329577020432E-2</v>
      </c>
      <c r="S66" s="209">
        <v>8.7340231832064311E-2</v>
      </c>
      <c r="T66" s="209">
        <v>8.4784851654421844E-2</v>
      </c>
      <c r="U66" s="209">
        <v>0.10137177061591554</v>
      </c>
      <c r="V66" s="209">
        <v>9.9455538146377392E-2</v>
      </c>
      <c r="W66" s="209">
        <v>7.0788581363449177E-2</v>
      </c>
      <c r="X66" s="209">
        <v>9.035143776854794E-2</v>
      </c>
      <c r="Y66" s="209">
        <v>0</v>
      </c>
      <c r="Z66" s="209">
        <v>9.8235841122471038E-2</v>
      </c>
      <c r="AA66" s="209">
        <v>0</v>
      </c>
      <c r="AB66" s="209">
        <v>9.6490200630535927E-2</v>
      </c>
      <c r="AC66" s="209">
        <v>0</v>
      </c>
      <c r="AD66" s="209">
        <v>8.4785773321418081E-2</v>
      </c>
      <c r="AE66" s="209">
        <v>8.2746663284137725E-2</v>
      </c>
      <c r="AF66" s="209">
        <v>8.01189528916397E-2</v>
      </c>
      <c r="AG66" s="209">
        <v>6.942299560299775E-2</v>
      </c>
      <c r="AH66" s="209">
        <v>0</v>
      </c>
      <c r="AI66" s="209">
        <v>0</v>
      </c>
      <c r="AJ66" s="209">
        <v>8.3412983213530661E-2</v>
      </c>
      <c r="AK66" s="545"/>
      <c r="AL66" s="209"/>
      <c r="AM66" s="209"/>
    </row>
    <row r="67" spans="1:39" x14ac:dyDescent="0.25">
      <c r="A67" s="315" t="s">
        <v>1264</v>
      </c>
      <c r="C67" s="71" t="s">
        <v>1845</v>
      </c>
      <c r="D67" s="209">
        <v>0.13966544590806299</v>
      </c>
      <c r="E67" s="209">
        <v>0.13038275990875808</v>
      </c>
      <c r="F67" s="209">
        <v>0.15050539713038116</v>
      </c>
      <c r="G67" s="209">
        <v>0.14275026683254455</v>
      </c>
      <c r="H67" s="209">
        <v>0.14122877875262599</v>
      </c>
      <c r="I67" s="209">
        <v>0.14999349086953004</v>
      </c>
      <c r="J67" s="209">
        <v>0.14044660702109116</v>
      </c>
      <c r="K67" s="209">
        <v>0</v>
      </c>
      <c r="L67" s="209">
        <v>0.12296898108349097</v>
      </c>
      <c r="M67" s="209">
        <v>0.15915209220237528</v>
      </c>
      <c r="N67" s="209">
        <v>0.15116781867401324</v>
      </c>
      <c r="O67" s="209">
        <v>0.15240203507470393</v>
      </c>
      <c r="P67" s="209">
        <v>0.14902585003837762</v>
      </c>
      <c r="Q67" s="209">
        <v>0.14969326620928447</v>
      </c>
      <c r="R67" s="209">
        <v>0.1384936899624398</v>
      </c>
      <c r="S67" s="209">
        <v>0.10380265199485732</v>
      </c>
      <c r="T67" s="209">
        <v>0.14729276290063723</v>
      </c>
      <c r="U67" s="209">
        <v>0.162031093174892</v>
      </c>
      <c r="V67" s="209">
        <v>0.14957170201035314</v>
      </c>
      <c r="W67" s="209">
        <v>0.15244152588448229</v>
      </c>
      <c r="X67" s="209">
        <v>0.12302268284715084</v>
      </c>
      <c r="Y67" s="209">
        <v>0.15056349918417661</v>
      </c>
      <c r="Z67" s="209">
        <v>0.15153911915146201</v>
      </c>
      <c r="AA67" s="209">
        <v>0</v>
      </c>
      <c r="AB67" s="209">
        <v>0.15408359865996973</v>
      </c>
      <c r="AC67" s="209">
        <v>0</v>
      </c>
      <c r="AD67" s="209">
        <v>0.14702324450279586</v>
      </c>
      <c r="AE67" s="209">
        <v>0.14023651382530722</v>
      </c>
      <c r="AF67" s="209">
        <v>0.15116781867401324</v>
      </c>
      <c r="AG67" s="209">
        <v>0.13063967892490663</v>
      </c>
      <c r="AH67" s="209">
        <v>0</v>
      </c>
      <c r="AI67" s="209">
        <v>0.15056349918417661</v>
      </c>
      <c r="AJ67" s="209">
        <v>0.14239694081141971</v>
      </c>
      <c r="AK67" s="545"/>
      <c r="AL67" s="209"/>
      <c r="AM67" s="209"/>
    </row>
    <row r="68" spans="1:39" x14ac:dyDescent="0.25">
      <c r="C68" s="71" t="s">
        <v>1032</v>
      </c>
      <c r="D68" s="209">
        <v>9.7195452820723865E-2</v>
      </c>
      <c r="E68" s="209">
        <v>8.5255418619051226E-2</v>
      </c>
      <c r="F68" s="209">
        <v>0.10923734512481018</v>
      </c>
      <c r="G68" s="209">
        <v>0.10886239350777066</v>
      </c>
      <c r="H68" s="209">
        <v>0.10054613484820754</v>
      </c>
      <c r="I68" s="209">
        <v>0.10788574770935921</v>
      </c>
      <c r="J68" s="209">
        <v>0.10372341986710423</v>
      </c>
      <c r="K68" s="209">
        <v>0</v>
      </c>
      <c r="L68" s="209">
        <v>0</v>
      </c>
      <c r="M68" s="209">
        <v>9.7952786087403432E-2</v>
      </c>
      <c r="N68" s="209">
        <v>0.10316999180355887</v>
      </c>
      <c r="O68" s="209">
        <v>0.11135637378418395</v>
      </c>
      <c r="P68" s="209">
        <v>0.10717507430261075</v>
      </c>
      <c r="Q68" s="209">
        <v>9.9584074149742907E-2</v>
      </c>
      <c r="R68" s="209">
        <v>0.10360298939441798</v>
      </c>
      <c r="S68" s="209">
        <v>8.2136834516511978E-2</v>
      </c>
      <c r="T68" s="209">
        <v>9.7286918169072922E-2</v>
      </c>
      <c r="U68" s="209">
        <v>8.7799502911260499E-2</v>
      </c>
      <c r="V68" s="209">
        <v>9.3203345464503956E-2</v>
      </c>
      <c r="W68" s="209">
        <v>8.0531625063532147E-2</v>
      </c>
      <c r="X68" s="209">
        <v>0</v>
      </c>
      <c r="Y68" s="209">
        <v>0</v>
      </c>
      <c r="Z68" s="209">
        <v>0.11859710466197185</v>
      </c>
      <c r="AA68" s="209">
        <v>0</v>
      </c>
      <c r="AB68" s="209">
        <v>0.1035292312936785</v>
      </c>
      <c r="AC68" s="209">
        <v>0</v>
      </c>
      <c r="AD68" s="209">
        <v>8.9599899926146934E-2</v>
      </c>
      <c r="AE68" s="209">
        <v>0.10096158991070278</v>
      </c>
      <c r="AF68" s="209">
        <v>0.10316999180355887</v>
      </c>
      <c r="AG68" s="209">
        <v>9.79495405897719E-2</v>
      </c>
      <c r="AH68" s="209">
        <v>0</v>
      </c>
      <c r="AI68" s="209">
        <v>0</v>
      </c>
      <c r="AJ68" s="209">
        <v>0.10097237050209171</v>
      </c>
      <c r="AK68" s="545"/>
      <c r="AL68" s="209"/>
      <c r="AM68" s="209"/>
    </row>
    <row r="69" spans="1:39" ht="16.2" x14ac:dyDescent="0.25">
      <c r="A69" s="315" t="s">
        <v>1265</v>
      </c>
      <c r="C69" s="287" t="s">
        <v>1846</v>
      </c>
      <c r="D69" s="209">
        <v>0.19759695764885496</v>
      </c>
      <c r="E69" s="209">
        <v>0.10905600617996039</v>
      </c>
      <c r="F69" s="209">
        <v>0.20903799416248442</v>
      </c>
      <c r="G69" s="209">
        <v>0.15899953844515868</v>
      </c>
      <c r="H69" s="209">
        <v>0.20587844154793083</v>
      </c>
      <c r="I69" s="209">
        <v>0.18250939428553337</v>
      </c>
      <c r="J69" s="209">
        <v>0</v>
      </c>
      <c r="K69" s="209">
        <v>0</v>
      </c>
      <c r="L69" s="209">
        <v>0</v>
      </c>
      <c r="M69" s="209">
        <v>0</v>
      </c>
      <c r="N69" s="209">
        <v>0.16106939113359112</v>
      </c>
      <c r="O69" s="209">
        <v>0.19017431118323852</v>
      </c>
      <c r="P69" s="209">
        <v>0.17085710608504298</v>
      </c>
      <c r="Q69" s="209">
        <v>0.20632821626817943</v>
      </c>
      <c r="R69" s="209">
        <v>0.20234001897736514</v>
      </c>
      <c r="S69" s="209">
        <v>0.13452280810443443</v>
      </c>
      <c r="T69" s="209">
        <v>0.11512220541500552</v>
      </c>
      <c r="U69" s="209">
        <v>0.20685577061115801</v>
      </c>
      <c r="V69" s="209">
        <v>0.1837537808273246</v>
      </c>
      <c r="W69" s="209">
        <v>0.20769949261358014</v>
      </c>
      <c r="X69" s="209">
        <v>0.27129212404756137</v>
      </c>
      <c r="Y69" s="209">
        <v>0.24243792681773779</v>
      </c>
      <c r="Z69" s="209">
        <v>0.23521936338581642</v>
      </c>
      <c r="AA69" s="209">
        <v>0.21681869781170013</v>
      </c>
      <c r="AB69" s="209">
        <v>0.21326087478683844</v>
      </c>
      <c r="AC69" s="209">
        <v>0.20034139692444705</v>
      </c>
      <c r="AD69" s="209">
        <v>0.19791968061273796</v>
      </c>
      <c r="AE69" s="209">
        <v>0.20377847447124464</v>
      </c>
      <c r="AF69" s="209">
        <v>0.16106939113359112</v>
      </c>
      <c r="AG69" s="209">
        <v>0.1837537808273246</v>
      </c>
      <c r="AH69" s="209">
        <v>0</v>
      </c>
      <c r="AI69" s="209">
        <v>0.21512696077196497</v>
      </c>
      <c r="AJ69" s="209">
        <v>0.20248948921920251</v>
      </c>
      <c r="AK69" s="545"/>
      <c r="AL69" s="209"/>
      <c r="AM69" s="209"/>
    </row>
    <row r="70" spans="1:39" x14ac:dyDescent="0.25">
      <c r="C70" s="71" t="s">
        <v>1847</v>
      </c>
      <c r="D70" s="209">
        <v>0</v>
      </c>
      <c r="E70" s="209">
        <v>4.6826036948528729E-2</v>
      </c>
      <c r="F70" s="209">
        <v>0.42894312619474795</v>
      </c>
      <c r="G70" s="209">
        <v>0</v>
      </c>
      <c r="H70" s="209">
        <v>0.10012361975121409</v>
      </c>
      <c r="I70" s="209">
        <v>0</v>
      </c>
      <c r="J70" s="209">
        <v>0</v>
      </c>
      <c r="K70" s="209">
        <v>0</v>
      </c>
      <c r="L70" s="209">
        <v>0</v>
      </c>
      <c r="M70" s="209">
        <v>4.9937842681585534E-2</v>
      </c>
      <c r="N70" s="209">
        <v>4.7895638047904115E-2</v>
      </c>
      <c r="O70" s="209">
        <v>0</v>
      </c>
      <c r="P70" s="209">
        <v>0</v>
      </c>
      <c r="Q70" s="209">
        <v>0</v>
      </c>
      <c r="R70" s="209">
        <v>4.9691735777992851E-2</v>
      </c>
      <c r="S70" s="209">
        <v>0</v>
      </c>
      <c r="T70" s="209">
        <v>0</v>
      </c>
      <c r="U70" s="209">
        <v>0</v>
      </c>
      <c r="V70" s="209">
        <v>0</v>
      </c>
      <c r="W70" s="209">
        <v>0</v>
      </c>
      <c r="X70" s="209">
        <v>0</v>
      </c>
      <c r="Y70" s="209">
        <v>0</v>
      </c>
      <c r="Z70" s="209">
        <v>0</v>
      </c>
      <c r="AA70" s="209">
        <v>0</v>
      </c>
      <c r="AB70" s="209">
        <v>0</v>
      </c>
      <c r="AC70" s="209">
        <v>0</v>
      </c>
      <c r="AD70" s="209">
        <v>0</v>
      </c>
      <c r="AE70" s="209">
        <v>9.5799299271317029E-2</v>
      </c>
      <c r="AF70" s="209">
        <v>4.7895638047904115E-2</v>
      </c>
      <c r="AG70" s="209">
        <v>4.9937842681585534E-2</v>
      </c>
      <c r="AH70" s="209">
        <v>0</v>
      </c>
      <c r="AI70" s="209">
        <v>0</v>
      </c>
      <c r="AJ70" s="209">
        <v>0.10012361975121409</v>
      </c>
      <c r="AK70" s="545"/>
      <c r="AL70" s="209"/>
      <c r="AM70" s="209"/>
    </row>
    <row r="71" spans="1:39" x14ac:dyDescent="0.25">
      <c r="A71" s="315" t="s">
        <v>1266</v>
      </c>
      <c r="C71" s="71" t="s">
        <v>601</v>
      </c>
      <c r="D71" s="209">
        <v>9.3445428538331321E-2</v>
      </c>
      <c r="E71" s="209">
        <v>8.2012610758635682E-2</v>
      </c>
      <c r="F71" s="209">
        <v>8.8274955405013775E-2</v>
      </c>
      <c r="G71" s="209">
        <v>8.9176217390761717E-2</v>
      </c>
      <c r="H71" s="209">
        <v>8.2368229481294075E-2</v>
      </c>
      <c r="I71" s="209">
        <v>0</v>
      </c>
      <c r="J71" s="209">
        <v>8.604001587987313E-2</v>
      </c>
      <c r="K71" s="209">
        <v>0</v>
      </c>
      <c r="L71" s="209">
        <v>0</v>
      </c>
      <c r="M71" s="209">
        <v>0</v>
      </c>
      <c r="N71" s="209">
        <v>0</v>
      </c>
      <c r="O71" s="209">
        <v>8.9136549047900512E-2</v>
      </c>
      <c r="P71" s="209">
        <v>8.9690251117704289E-2</v>
      </c>
      <c r="Q71" s="209">
        <v>0</v>
      </c>
      <c r="R71" s="209">
        <v>8.7613453579635764E-2</v>
      </c>
      <c r="S71" s="209">
        <v>8.4924436940120904E-2</v>
      </c>
      <c r="T71" s="209">
        <v>0</v>
      </c>
      <c r="U71" s="209">
        <v>0</v>
      </c>
      <c r="V71" s="209">
        <v>0</v>
      </c>
      <c r="W71" s="209">
        <v>0</v>
      </c>
      <c r="X71" s="209">
        <v>0</v>
      </c>
      <c r="Y71" s="209">
        <v>0</v>
      </c>
      <c r="Z71" s="209">
        <v>0</v>
      </c>
      <c r="AA71" s="209">
        <v>0</v>
      </c>
      <c r="AB71" s="209">
        <v>0</v>
      </c>
      <c r="AC71" s="209">
        <v>0</v>
      </c>
      <c r="AD71" s="209">
        <v>8.4924436940120904E-2</v>
      </c>
      <c r="AE71" s="209">
        <v>8.2471817389013033E-2</v>
      </c>
      <c r="AF71" s="209">
        <v>0</v>
      </c>
      <c r="AG71" s="209">
        <v>0</v>
      </c>
      <c r="AH71" s="209">
        <v>0</v>
      </c>
      <c r="AI71" s="209">
        <v>0</v>
      </c>
      <c r="AJ71" s="209">
        <v>8.2471817389013019E-2</v>
      </c>
      <c r="AK71" s="545"/>
      <c r="AL71" s="209"/>
      <c r="AM71" s="209"/>
    </row>
    <row r="72" spans="1:39" x14ac:dyDescent="0.25">
      <c r="A72" s="315" t="s">
        <v>1267</v>
      </c>
      <c r="C72" s="71" t="s">
        <v>1137</v>
      </c>
      <c r="D72" s="209">
        <v>0</v>
      </c>
      <c r="E72" s="209">
        <v>0</v>
      </c>
      <c r="F72" s="209">
        <v>0</v>
      </c>
      <c r="G72" s="209">
        <v>0</v>
      </c>
      <c r="H72" s="209">
        <v>0</v>
      </c>
      <c r="I72" s="209">
        <v>0</v>
      </c>
      <c r="J72" s="209">
        <v>0</v>
      </c>
      <c r="K72" s="209">
        <v>0</v>
      </c>
      <c r="L72" s="209">
        <v>0</v>
      </c>
      <c r="M72" s="209">
        <v>0</v>
      </c>
      <c r="N72" s="209">
        <v>0</v>
      </c>
      <c r="O72" s="209">
        <v>0</v>
      </c>
      <c r="P72" s="209">
        <v>0</v>
      </c>
      <c r="Q72" s="209">
        <v>0</v>
      </c>
      <c r="R72" s="209">
        <v>0</v>
      </c>
      <c r="S72" s="209">
        <v>0</v>
      </c>
      <c r="T72" s="209">
        <v>0</v>
      </c>
      <c r="U72" s="209">
        <v>0</v>
      </c>
      <c r="V72" s="209">
        <v>0</v>
      </c>
      <c r="W72" s="209">
        <v>0</v>
      </c>
      <c r="X72" s="209">
        <v>0</v>
      </c>
      <c r="Y72" s="209">
        <v>0</v>
      </c>
      <c r="Z72" s="209">
        <v>0</v>
      </c>
      <c r="AA72" s="209">
        <v>0</v>
      </c>
      <c r="AB72" s="209">
        <v>0</v>
      </c>
      <c r="AC72" s="209">
        <v>0</v>
      </c>
      <c r="AD72" s="209">
        <v>0</v>
      </c>
      <c r="AE72" s="209">
        <v>0</v>
      </c>
      <c r="AF72" s="209">
        <v>0</v>
      </c>
      <c r="AG72" s="209">
        <v>0</v>
      </c>
      <c r="AH72" s="209">
        <v>0</v>
      </c>
      <c r="AI72" s="209">
        <v>0</v>
      </c>
      <c r="AJ72" s="209">
        <v>0</v>
      </c>
      <c r="AK72" s="545"/>
      <c r="AL72" s="209"/>
      <c r="AM72" s="209"/>
    </row>
    <row r="73" spans="1:39" x14ac:dyDescent="0.25">
      <c r="A73" s="315" t="s">
        <v>1268</v>
      </c>
      <c r="C73" s="71" t="s">
        <v>602</v>
      </c>
      <c r="D73" s="209">
        <v>9.6170456625811418E-2</v>
      </c>
      <c r="E73" s="209">
        <v>0.10990767716984159</v>
      </c>
      <c r="F73" s="209">
        <v>8.1651038558413727E-2</v>
      </c>
      <c r="G73" s="209">
        <v>0.12720880574926327</v>
      </c>
      <c r="H73" s="209">
        <v>0.10075050965378654</v>
      </c>
      <c r="I73" s="209">
        <v>9.1001917979074878E-2</v>
      </c>
      <c r="J73" s="209">
        <v>0.12436571508259472</v>
      </c>
      <c r="K73" s="209">
        <v>0</v>
      </c>
      <c r="L73" s="209">
        <v>0</v>
      </c>
      <c r="M73" s="209">
        <v>1.1648067391995051E-2</v>
      </c>
      <c r="N73" s="209">
        <v>9.2004006666798838E-2</v>
      </c>
      <c r="O73" s="209">
        <v>0.12785828701330018</v>
      </c>
      <c r="P73" s="209">
        <v>0.13129744823358547</v>
      </c>
      <c r="Q73" s="209">
        <v>0.16524360744074396</v>
      </c>
      <c r="R73" s="209">
        <v>5.9102075556814175E-2</v>
      </c>
      <c r="S73" s="209">
        <v>0.11896995884601116</v>
      </c>
      <c r="T73" s="209">
        <v>0.14335070593386826</v>
      </c>
      <c r="U73" s="209">
        <v>0.10718503742718044</v>
      </c>
      <c r="V73" s="209">
        <v>0.12074433747390315</v>
      </c>
      <c r="W73" s="209">
        <v>0</v>
      </c>
      <c r="X73" s="209">
        <v>0</v>
      </c>
      <c r="Y73" s="209">
        <v>0.10333512345082362</v>
      </c>
      <c r="Z73" s="209">
        <v>0.1046519969824649</v>
      </c>
      <c r="AA73" s="209">
        <v>0.20119744250289556</v>
      </c>
      <c r="AB73" s="209">
        <v>0.17101555034372404</v>
      </c>
      <c r="AC73" s="209">
        <v>0.21699067243883702</v>
      </c>
      <c r="AD73" s="209">
        <v>0.14790210503955661</v>
      </c>
      <c r="AE73" s="209">
        <v>9.5623041485060511E-2</v>
      </c>
      <c r="AF73" s="209">
        <v>9.2004006666798838E-2</v>
      </c>
      <c r="AG73" s="209">
        <v>5.6620069699964328E-3</v>
      </c>
      <c r="AH73" s="209">
        <v>0</v>
      </c>
      <c r="AI73" s="209">
        <v>0.12446371051765301</v>
      </c>
      <c r="AJ73" s="209">
        <v>0.10451230765168235</v>
      </c>
      <c r="AK73" s="545"/>
      <c r="AL73" s="209"/>
      <c r="AM73" s="209"/>
    </row>
    <row r="74" spans="1:39" x14ac:dyDescent="0.25">
      <c r="A74" s="315" t="s">
        <v>1269</v>
      </c>
      <c r="C74" s="71" t="s">
        <v>603</v>
      </c>
      <c r="D74" s="209">
        <v>0.13643340729254513</v>
      </c>
      <c r="E74" s="209">
        <v>0.15570910107085784</v>
      </c>
      <c r="F74" s="209">
        <v>0.15224223633174677</v>
      </c>
      <c r="G74" s="209">
        <v>0.12698745846636755</v>
      </c>
      <c r="H74" s="209">
        <v>0.14917332617731938</v>
      </c>
      <c r="I74" s="209">
        <v>0.11507705092635789</v>
      </c>
      <c r="J74" s="209">
        <v>2.8144562942949376E-2</v>
      </c>
      <c r="K74" s="209">
        <v>8.1901885578852057E-2</v>
      </c>
      <c r="L74" s="209">
        <v>0</v>
      </c>
      <c r="M74" s="209">
        <v>0.11407847401461879</v>
      </c>
      <c r="N74" s="209">
        <v>7.95777490197105E-2</v>
      </c>
      <c r="O74" s="209">
        <v>0.13342326166154833</v>
      </c>
      <c r="P74" s="209">
        <v>8.7804981724238687E-2</v>
      </c>
      <c r="Q74" s="209">
        <v>0.15608159423652357</v>
      </c>
      <c r="R74" s="209">
        <v>7.0896513647483186E-2</v>
      </c>
      <c r="S74" s="209">
        <v>0.17763909459669514</v>
      </c>
      <c r="T74" s="209">
        <v>0.12074072171817232</v>
      </c>
      <c r="U74" s="209">
        <v>0.14446634543206652</v>
      </c>
      <c r="V74" s="209">
        <v>0.17864110755073367</v>
      </c>
      <c r="W74" s="209">
        <v>0</v>
      </c>
      <c r="X74" s="209">
        <v>2.0358437783692281E-4</v>
      </c>
      <c r="Y74" s="209">
        <v>0.17422124176752157</v>
      </c>
      <c r="Z74" s="209">
        <v>9.2179469275292872E-2</v>
      </c>
      <c r="AA74" s="209">
        <v>0.19846641712796326</v>
      </c>
      <c r="AB74" s="209">
        <v>0.20243668372816526</v>
      </c>
      <c r="AC74" s="209">
        <v>0.22777552569535298</v>
      </c>
      <c r="AD74" s="209">
        <v>0.16051268604760141</v>
      </c>
      <c r="AE74" s="209">
        <v>0.13200120168069557</v>
      </c>
      <c r="AF74" s="209">
        <v>8.0079711313810503E-2</v>
      </c>
      <c r="AG74" s="209">
        <v>3.8719585765935004E-2</v>
      </c>
      <c r="AH74" s="209">
        <v>0</v>
      </c>
      <c r="AI74" s="209">
        <v>0.17854032743700624</v>
      </c>
      <c r="AJ74" s="209">
        <v>0.145898497247201</v>
      </c>
      <c r="AK74" s="545"/>
    </row>
    <row r="75" spans="1:39" x14ac:dyDescent="0.25">
      <c r="C75" s="70" t="s">
        <v>604</v>
      </c>
      <c r="D75" s="209">
        <v>0.11225594095385794</v>
      </c>
      <c r="E75" s="209">
        <v>0.10927506621439997</v>
      </c>
      <c r="F75" s="209">
        <v>0.12854710184337217</v>
      </c>
      <c r="G75" s="209">
        <v>0.1049105126822151</v>
      </c>
      <c r="H75" s="209">
        <v>0.1164880506864229</v>
      </c>
      <c r="I75" s="209">
        <v>0.11959100538442885</v>
      </c>
      <c r="J75" s="209">
        <v>9.8020796541213262E-2</v>
      </c>
      <c r="K75" s="209">
        <v>7.0009597953532968E-2</v>
      </c>
      <c r="L75" s="209">
        <v>0.11698620870771446</v>
      </c>
      <c r="M75" s="209">
        <v>0.13989943566921975</v>
      </c>
      <c r="N75" s="209">
        <v>9.4225281703753272E-2</v>
      </c>
      <c r="O75" s="209">
        <v>0.1434952683040237</v>
      </c>
      <c r="P75" s="209">
        <v>0.11572523839547148</v>
      </c>
      <c r="Q75" s="209">
        <v>0.17936619173925375</v>
      </c>
      <c r="R75" s="209">
        <v>0.11209746073634935</v>
      </c>
      <c r="S75" s="209">
        <v>9.7548832413856451E-2</v>
      </c>
      <c r="T75" s="209">
        <v>0.1243225032835814</v>
      </c>
      <c r="U75" s="209">
        <v>0.14419255164363698</v>
      </c>
      <c r="V75" s="209">
        <v>0.14372837100319158</v>
      </c>
      <c r="W75" s="209">
        <v>8.2974463431862155E-2</v>
      </c>
      <c r="X75" s="209">
        <v>0.17745015771772393</v>
      </c>
      <c r="Y75" s="209">
        <v>0.19865024567941603</v>
      </c>
      <c r="Z75" s="209">
        <v>0.11642161849075516</v>
      </c>
      <c r="AA75" s="209">
        <v>0.21981018719272472</v>
      </c>
      <c r="AB75" s="209">
        <v>0.17393137556961952</v>
      </c>
      <c r="AC75" s="209">
        <v>0.204538324970367</v>
      </c>
      <c r="AD75" s="209">
        <v>0.1355632424416946</v>
      </c>
      <c r="AE75" s="209">
        <v>0.11566828479821897</v>
      </c>
      <c r="AF75" s="209">
        <v>9.2282544264554109E-2</v>
      </c>
      <c r="AG75" s="209">
        <v>0.12293832814872815</v>
      </c>
      <c r="AH75" s="209">
        <v>0</v>
      </c>
      <c r="AI75" s="209">
        <v>0.20831758114684462</v>
      </c>
      <c r="AJ75" s="209">
        <v>0.11667202559471931</v>
      </c>
      <c r="AK75" s="545"/>
    </row>
    <row r="76" spans="1:39" x14ac:dyDescent="0.25">
      <c r="C76" s="70"/>
      <c r="D76" s="209"/>
      <c r="E76" s="209"/>
      <c r="F76" s="209"/>
      <c r="G76" s="209"/>
      <c r="H76" s="209" t="e">
        <v>#REF!</v>
      </c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  <c r="AA76" s="209"/>
      <c r="AB76" s="209"/>
      <c r="AC76" s="209"/>
      <c r="AD76" s="209"/>
      <c r="AE76" s="209"/>
      <c r="AF76" s="209"/>
      <c r="AG76" s="209"/>
      <c r="AH76" s="209"/>
      <c r="AI76" s="209"/>
      <c r="AJ76" s="209"/>
      <c r="AK76" s="545"/>
    </row>
    <row r="77" spans="1:39" x14ac:dyDescent="0.25">
      <c r="C77" s="70" t="s">
        <v>605</v>
      </c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545"/>
    </row>
    <row r="78" spans="1:39" s="224" customFormat="1" x14ac:dyDescent="0.25">
      <c r="A78" s="244" t="s">
        <v>606</v>
      </c>
      <c r="B78" s="312"/>
      <c r="C78" s="245" t="s">
        <v>607</v>
      </c>
      <c r="D78" s="209">
        <v>0.23775914911662738</v>
      </c>
      <c r="E78" s="209">
        <v>0.33906833669654413</v>
      </c>
      <c r="F78" s="209">
        <v>0.26712115601188602</v>
      </c>
      <c r="G78" s="209">
        <v>0.25443236351411985</v>
      </c>
      <c r="H78" s="209">
        <v>0.27394156375595335</v>
      </c>
      <c r="I78" s="209">
        <v>0.27835387790195154</v>
      </c>
      <c r="J78" s="209">
        <v>0.33450520633128422</v>
      </c>
      <c r="K78" s="209">
        <v>0.48536299963998003</v>
      </c>
      <c r="L78" s="209">
        <v>0.21024936435363839</v>
      </c>
      <c r="M78" s="209">
        <v>0.26637698096898038</v>
      </c>
      <c r="N78" s="209">
        <v>0.2807679657879783</v>
      </c>
      <c r="O78" s="209">
        <v>0.42463334762546556</v>
      </c>
      <c r="P78" s="209">
        <v>0.28340206737072965</v>
      </c>
      <c r="Q78" s="209">
        <v>0.3951360627221257</v>
      </c>
      <c r="R78" s="209">
        <v>0.3095886632237671</v>
      </c>
      <c r="S78" s="209">
        <v>0.25480191146440806</v>
      </c>
      <c r="T78" s="209">
        <v>0.29559859192755794</v>
      </c>
      <c r="U78" s="209">
        <v>0.30620856728682727</v>
      </c>
      <c r="V78" s="209">
        <v>0.12297902629798253</v>
      </c>
      <c r="W78" s="209">
        <v>0.39917490107843601</v>
      </c>
      <c r="X78" s="209">
        <v>0.25892098593549062</v>
      </c>
      <c r="Y78" s="209">
        <v>0.31404645375755363</v>
      </c>
      <c r="Z78" s="209">
        <v>0.66969061297636612</v>
      </c>
      <c r="AA78" s="209">
        <v>0.28737160045529569</v>
      </c>
      <c r="AB78" s="209">
        <v>0.31101075718625154</v>
      </c>
      <c r="AC78" s="209">
        <v>0.58102320739740965</v>
      </c>
      <c r="AD78" s="209">
        <v>0.31386333789277826</v>
      </c>
      <c r="AE78" s="209">
        <v>0.28622345018954354</v>
      </c>
      <c r="AF78" s="209">
        <v>0.30976178762401074</v>
      </c>
      <c r="AG78" s="209">
        <v>0.24040753474778584</v>
      </c>
      <c r="AH78" s="209" t="e">
        <v>#DIV/0!</v>
      </c>
      <c r="AI78" s="209">
        <v>0.34596116787754394</v>
      </c>
      <c r="AJ78" s="209">
        <v>0.28493826224902336</v>
      </c>
      <c r="AK78" s="545"/>
    </row>
    <row r="79" spans="1:39" s="224" customFormat="1" x14ac:dyDescent="0.25">
      <c r="A79" s="244"/>
      <c r="B79" s="312"/>
      <c r="C79" s="245"/>
      <c r="D79" s="20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  <c r="AA79" s="209"/>
      <c r="AB79" s="209"/>
      <c r="AC79" s="209"/>
      <c r="AD79" s="209"/>
      <c r="AE79" s="209"/>
      <c r="AF79" s="209"/>
      <c r="AG79" s="209"/>
      <c r="AH79" s="209"/>
      <c r="AI79" s="209"/>
      <c r="AJ79" s="209"/>
      <c r="AK79" s="545"/>
    </row>
    <row r="80" spans="1:39" s="224" customFormat="1" ht="16.2" x14ac:dyDescent="0.25">
      <c r="A80" s="244" t="s">
        <v>608</v>
      </c>
      <c r="B80" s="312"/>
      <c r="C80" s="245" t="s">
        <v>609</v>
      </c>
      <c r="D80" s="141">
        <v>0</v>
      </c>
      <c r="E80" s="141">
        <v>0</v>
      </c>
      <c r="F80" s="141">
        <v>0</v>
      </c>
      <c r="G80" s="141">
        <v>0</v>
      </c>
      <c r="H80" s="141">
        <v>0</v>
      </c>
      <c r="I80" s="141">
        <v>0</v>
      </c>
      <c r="J80" s="141">
        <v>0</v>
      </c>
      <c r="K80" s="141">
        <v>0</v>
      </c>
      <c r="L80" s="141">
        <v>0</v>
      </c>
      <c r="M80" s="141">
        <v>0</v>
      </c>
      <c r="N80" s="141">
        <v>0</v>
      </c>
      <c r="O80" s="141">
        <v>0</v>
      </c>
      <c r="P80" s="141">
        <v>0</v>
      </c>
      <c r="Q80" s="141">
        <v>0</v>
      </c>
      <c r="R80" s="141">
        <v>0</v>
      </c>
      <c r="S80" s="141">
        <v>0</v>
      </c>
      <c r="T80" s="141">
        <v>0</v>
      </c>
      <c r="U80" s="141">
        <v>0</v>
      </c>
      <c r="V80" s="141">
        <v>0</v>
      </c>
      <c r="W80" s="141">
        <v>0</v>
      </c>
      <c r="X80" s="141">
        <v>0</v>
      </c>
      <c r="Y80" s="141">
        <v>0</v>
      </c>
      <c r="Z80" s="141">
        <v>0</v>
      </c>
      <c r="AA80" s="141">
        <v>0</v>
      </c>
      <c r="AB80" s="141">
        <v>0</v>
      </c>
      <c r="AC80" s="141">
        <v>0</v>
      </c>
      <c r="AD80" s="141">
        <v>0</v>
      </c>
      <c r="AE80" s="141">
        <v>0</v>
      </c>
      <c r="AF80" s="141">
        <v>0</v>
      </c>
      <c r="AG80" s="141">
        <v>0</v>
      </c>
      <c r="AH80" s="141">
        <v>0</v>
      </c>
      <c r="AI80" s="141">
        <v>0</v>
      </c>
      <c r="AJ80" s="141">
        <v>0</v>
      </c>
      <c r="AK80" s="545"/>
    </row>
    <row r="81" spans="1:37" s="224" customFormat="1" ht="16.2" x14ac:dyDescent="0.25">
      <c r="A81" s="244" t="s">
        <v>610</v>
      </c>
      <c r="B81" s="312"/>
      <c r="C81" s="245" t="s">
        <v>611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141">
        <v>0</v>
      </c>
      <c r="Q81" s="141">
        <v>0</v>
      </c>
      <c r="R81" s="141">
        <v>0</v>
      </c>
      <c r="S81" s="141">
        <v>0</v>
      </c>
      <c r="T81" s="141">
        <v>0</v>
      </c>
      <c r="U81" s="141">
        <v>0</v>
      </c>
      <c r="V81" s="141">
        <v>0</v>
      </c>
      <c r="W81" s="141">
        <v>0</v>
      </c>
      <c r="X81" s="141">
        <v>0</v>
      </c>
      <c r="Y81" s="141">
        <v>0</v>
      </c>
      <c r="Z81" s="141">
        <v>0</v>
      </c>
      <c r="AA81" s="141">
        <v>0</v>
      </c>
      <c r="AB81" s="141">
        <v>0</v>
      </c>
      <c r="AC81" s="141">
        <v>0</v>
      </c>
      <c r="AD81" s="141">
        <v>0</v>
      </c>
      <c r="AE81" s="141">
        <v>0</v>
      </c>
      <c r="AF81" s="141">
        <v>0</v>
      </c>
      <c r="AG81" s="141">
        <v>0</v>
      </c>
      <c r="AH81" s="141">
        <v>0</v>
      </c>
      <c r="AI81" s="141">
        <v>0</v>
      </c>
      <c r="AJ81" s="141">
        <v>0</v>
      </c>
      <c r="AK81" s="545"/>
    </row>
    <row r="82" spans="1:37" s="224" customFormat="1" x14ac:dyDescent="0.25">
      <c r="A82" s="244"/>
      <c r="B82" s="312"/>
      <c r="C82" s="245"/>
      <c r="D82" s="209"/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  <c r="AA82" s="209"/>
      <c r="AB82" s="209"/>
      <c r="AC82" s="209"/>
      <c r="AD82" s="209"/>
      <c r="AE82" s="209"/>
      <c r="AF82" s="209"/>
      <c r="AG82" s="209"/>
      <c r="AH82" s="209"/>
      <c r="AI82" s="209"/>
      <c r="AJ82" s="209"/>
      <c r="AK82" s="545"/>
    </row>
    <row r="83" spans="1:37" s="224" customFormat="1" x14ac:dyDescent="0.25">
      <c r="A83" s="244"/>
      <c r="B83" s="312"/>
      <c r="C83" s="246" t="s">
        <v>612</v>
      </c>
      <c r="D83" s="209"/>
      <c r="E83" s="209"/>
      <c r="F83" s="209"/>
      <c r="G83" s="209"/>
      <c r="H83" s="209"/>
      <c r="I83" s="209"/>
      <c r="J83" s="209"/>
      <c r="K83" s="209"/>
      <c r="L83" s="209"/>
      <c r="M83" s="209"/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  <c r="AA83" s="209"/>
      <c r="AB83" s="209"/>
      <c r="AC83" s="209"/>
      <c r="AD83" s="209"/>
      <c r="AE83" s="209"/>
      <c r="AF83" s="209"/>
      <c r="AG83" s="209"/>
      <c r="AH83" s="209"/>
      <c r="AI83" s="209"/>
      <c r="AJ83" s="209"/>
      <c r="AK83" s="545"/>
    </row>
    <row r="84" spans="1:37" s="224" customFormat="1" ht="16.2" x14ac:dyDescent="0.25">
      <c r="A84" s="244" t="s">
        <v>613</v>
      </c>
      <c r="B84" s="312"/>
      <c r="C84" s="245" t="s">
        <v>614</v>
      </c>
      <c r="D84" s="209">
        <v>-0.2251797040493779</v>
      </c>
      <c r="E84" s="209">
        <v>-9.3778384231233913E-2</v>
      </c>
      <c r="F84" s="209">
        <v>-0.53783847805559037</v>
      </c>
      <c r="G84" s="209">
        <v>-0.21627512746084596</v>
      </c>
      <c r="H84" s="209">
        <v>-0.31936897554774646</v>
      </c>
      <c r="I84" s="209">
        <v>-0.1344843019567982</v>
      </c>
      <c r="J84" s="209">
        <v>-0.1725154021015079</v>
      </c>
      <c r="K84" s="209">
        <v>-0.23431861029165038</v>
      </c>
      <c r="L84" s="209">
        <v>-0.31836704299035817</v>
      </c>
      <c r="M84" s="209">
        <v>-0.48888640207279649</v>
      </c>
      <c r="N84" s="209">
        <v>-0.24599892565338832</v>
      </c>
      <c r="O84" s="209">
        <v>-0.42283627987613814</v>
      </c>
      <c r="P84" s="209">
        <v>-0.14039179430010262</v>
      </c>
      <c r="Q84" s="209">
        <v>-0.3141185963839016</v>
      </c>
      <c r="R84" s="209">
        <v>-0.25538155164668519</v>
      </c>
      <c r="S84" s="209">
        <v>-1.864994993179369E-2</v>
      </c>
      <c r="T84" s="209">
        <v>-2.0736287960227192E-2</v>
      </c>
      <c r="U84" s="209">
        <v>8.7031872501456678E-2</v>
      </c>
      <c r="V84" s="209">
        <v>-3.836547326806404E-2</v>
      </c>
      <c r="W84" s="209">
        <v>-8.7911696870329209E-2</v>
      </c>
      <c r="X84" s="209">
        <v>-0.11806204385610326</v>
      </c>
      <c r="Y84" s="209">
        <v>0.14636149101682072</v>
      </c>
      <c r="Z84" s="209">
        <v>-3.368931350376999E-2</v>
      </c>
      <c r="AA84" s="209">
        <v>-7.6649205514568816E-2</v>
      </c>
      <c r="AB84" s="209">
        <v>-0.32664335170440167</v>
      </c>
      <c r="AC84" s="209">
        <v>-3.9687170047017127E-2</v>
      </c>
      <c r="AD84" s="209">
        <v>-5.9082291447055957E-2</v>
      </c>
      <c r="AE84" s="209">
        <v>-0.2850303998746142</v>
      </c>
      <c r="AF84" s="209">
        <v>-0.24397372343211124</v>
      </c>
      <c r="AG84" s="209">
        <v>-0.33903680646707979</v>
      </c>
      <c r="AH84" s="209" t="e">
        <v>#DIV/0!</v>
      </c>
      <c r="AI84" s="209">
        <v>-1.3861186766138227E-2</v>
      </c>
      <c r="AJ84" s="209">
        <v>-0.28577470424721746</v>
      </c>
      <c r="AK84" s="545"/>
    </row>
    <row r="85" spans="1:37" s="224" customFormat="1" x14ac:dyDescent="0.25">
      <c r="A85" s="244"/>
      <c r="B85" s="312"/>
      <c r="C85" s="245" t="s">
        <v>615</v>
      </c>
      <c r="D85" s="209">
        <v>0.11765487297487488</v>
      </c>
      <c r="E85" s="209">
        <v>0.2059262591405733</v>
      </c>
      <c r="F85" s="209">
        <v>0.21641390740069932</v>
      </c>
      <c r="G85" s="209">
        <v>0.16688985010034724</v>
      </c>
      <c r="H85" s="209">
        <v>0.1890617079519083</v>
      </c>
      <c r="I85" s="209">
        <v>0.25279756587493341</v>
      </c>
      <c r="J85" s="209">
        <v>8.7312177839088942E-2</v>
      </c>
      <c r="K85" s="209">
        <v>2.4980610674509715E-8</v>
      </c>
      <c r="L85" s="209">
        <v>0.19728487986467383</v>
      </c>
      <c r="M85" s="209">
        <v>0.18073191759908488</v>
      </c>
      <c r="N85" s="209">
        <v>6.2866803099248206E-2</v>
      </c>
      <c r="O85" s="209">
        <v>0.18210121592747186</v>
      </c>
      <c r="P85" s="209">
        <v>0.10972441220502674</v>
      </c>
      <c r="Q85" s="209">
        <v>0.20352481226558261</v>
      </c>
      <c r="R85" s="209">
        <v>0.1412096639694638</v>
      </c>
      <c r="S85" s="209">
        <v>0.14514417836194504</v>
      </c>
      <c r="T85" s="209">
        <v>0.16642601902073326</v>
      </c>
      <c r="U85" s="209">
        <v>0.19645327705467583</v>
      </c>
      <c r="V85" s="209">
        <v>0.23870849844162317</v>
      </c>
      <c r="W85" s="209">
        <v>6.6811037011565684E-3</v>
      </c>
      <c r="X85" s="209">
        <v>0.16854408752215408</v>
      </c>
      <c r="Y85" s="209">
        <v>0.53944768704401558</v>
      </c>
      <c r="Z85" s="209">
        <v>4.8898543324089348E-2</v>
      </c>
      <c r="AA85" s="209">
        <v>0.27148952325069975</v>
      </c>
      <c r="AB85" s="209">
        <v>0.34599355322798575</v>
      </c>
      <c r="AC85" s="209">
        <v>0.27449117374588122</v>
      </c>
      <c r="AD85" s="209">
        <v>0.19886129037710384</v>
      </c>
      <c r="AE85" s="209">
        <v>0.17239673624851884</v>
      </c>
      <c r="AF85" s="209">
        <v>5.1918795802623756E-2</v>
      </c>
      <c r="AG85" s="209">
        <v>0.19564011459687822</v>
      </c>
      <c r="AH85" s="209" t="e">
        <v>#DIV/0!</v>
      </c>
      <c r="AI85" s="209">
        <v>0.34752454779849046</v>
      </c>
      <c r="AJ85" s="209">
        <v>0.18085699612640588</v>
      </c>
      <c r="AK85" s="545"/>
    </row>
    <row r="86" spans="1:37" s="224" customFormat="1" x14ac:dyDescent="0.25">
      <c r="A86" s="244"/>
      <c r="B86" s="312"/>
      <c r="C86" s="245"/>
      <c r="D86" s="209"/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  <c r="AA86" s="209"/>
      <c r="AB86" s="209"/>
      <c r="AC86" s="209"/>
      <c r="AD86" s="209"/>
      <c r="AE86" s="209"/>
      <c r="AF86" s="209"/>
      <c r="AG86" s="209"/>
      <c r="AH86" s="209"/>
      <c r="AI86" s="209"/>
      <c r="AJ86" s="209"/>
      <c r="AK86" s="545"/>
    </row>
    <row r="87" spans="1:37" s="224" customFormat="1" x14ac:dyDescent="0.25">
      <c r="A87" s="244" t="s">
        <v>616</v>
      </c>
      <c r="B87" s="312"/>
      <c r="C87" s="245" t="s">
        <v>617</v>
      </c>
      <c r="D87" s="209">
        <v>9.3031365524393797E-2</v>
      </c>
      <c r="E87" s="209">
        <v>0.10945047054592667</v>
      </c>
      <c r="F87" s="209">
        <v>9.7588264481159051E-2</v>
      </c>
      <c r="G87" s="209">
        <v>8.1364617619109056E-2</v>
      </c>
      <c r="H87" s="209">
        <v>9.6509249581761269E-2</v>
      </c>
      <c r="I87" s="209">
        <v>8.9407498336510613E-2</v>
      </c>
      <c r="J87" s="209">
        <v>9.1880683987846642E-2</v>
      </c>
      <c r="K87" s="209">
        <v>0.12755668832583111</v>
      </c>
      <c r="L87" s="209">
        <v>0.2038462874334665</v>
      </c>
      <c r="M87" s="209">
        <v>9.0805003093074821E-2</v>
      </c>
      <c r="N87" s="209">
        <v>9.6199433653866309E-2</v>
      </c>
      <c r="O87" s="209">
        <v>0.10204329346736685</v>
      </c>
      <c r="P87" s="209">
        <v>7.1239062108620216E-2</v>
      </c>
      <c r="Q87" s="209">
        <v>0.19592757466548796</v>
      </c>
      <c r="R87" s="209">
        <v>0.11291155001028629</v>
      </c>
      <c r="S87" s="209">
        <v>0.10431154531376863</v>
      </c>
      <c r="T87" s="209">
        <v>9.2674814028688435E-2</v>
      </c>
      <c r="U87" s="209">
        <v>0.22250816475907223</v>
      </c>
      <c r="V87" s="209">
        <v>0.29487586929751697</v>
      </c>
      <c r="W87" s="209">
        <v>0.16175266100674157</v>
      </c>
      <c r="X87" s="209">
        <v>0.20624353338074405</v>
      </c>
      <c r="Y87" s="209">
        <v>0.11735514539412001</v>
      </c>
      <c r="Z87" s="209">
        <v>0.33899323326371378</v>
      </c>
      <c r="AA87" s="209">
        <v>0.1689962803229012</v>
      </c>
      <c r="AB87" s="209">
        <v>9.0856600666738133E-2</v>
      </c>
      <c r="AC87" s="209">
        <v>0.20110691065057093</v>
      </c>
      <c r="AD87" s="209">
        <v>0.13315097893126046</v>
      </c>
      <c r="AE87" s="209">
        <v>0.10320661151874309</v>
      </c>
      <c r="AF87" s="209">
        <v>0.10011542970838758</v>
      </c>
      <c r="AG87" s="209">
        <v>0.17135984663132947</v>
      </c>
      <c r="AH87" s="209" t="e">
        <v>#DIV/0!</v>
      </c>
      <c r="AI87" s="209">
        <v>0.16284272646948378</v>
      </c>
      <c r="AJ87" s="209">
        <v>9.7855381590443477E-2</v>
      </c>
      <c r="AK87" s="545"/>
    </row>
    <row r="88" spans="1:37" s="224" customFormat="1" x14ac:dyDescent="0.25">
      <c r="A88" s="244" t="s">
        <v>618</v>
      </c>
      <c r="B88" s="312"/>
      <c r="C88" s="245" t="s">
        <v>619</v>
      </c>
      <c r="D88" s="209">
        <v>1.1464287321539453</v>
      </c>
      <c r="E88" s="209">
        <v>1.2363665403433761</v>
      </c>
      <c r="F88" s="209">
        <v>1.1731093076635726</v>
      </c>
      <c r="G88" s="209">
        <v>1.1316475204478713</v>
      </c>
      <c r="H88" s="209">
        <v>1.1749148085477923</v>
      </c>
      <c r="I88" s="209">
        <v>1.1668844833044663</v>
      </c>
      <c r="J88" s="209">
        <v>1.1332083430436994</v>
      </c>
      <c r="K88" s="209">
        <v>1.1414888743641316</v>
      </c>
      <c r="L88" s="209">
        <v>0.99227348689365491</v>
      </c>
      <c r="M88" s="209">
        <v>1.0383063328258562</v>
      </c>
      <c r="N88" s="209">
        <v>1.1300257720831588</v>
      </c>
      <c r="O88" s="209">
        <v>1.2066424465199657</v>
      </c>
      <c r="P88" s="209">
        <v>1.1408357832653058</v>
      </c>
      <c r="Q88" s="209">
        <v>1.0463681339903452</v>
      </c>
      <c r="R88" s="209">
        <v>1.112024944589576</v>
      </c>
      <c r="S88" s="209">
        <v>1.0765085294660022</v>
      </c>
      <c r="T88" s="209">
        <v>1.2011160911183172</v>
      </c>
      <c r="U88" s="209">
        <v>1.3192214427425244</v>
      </c>
      <c r="V88" s="209">
        <v>1.1214465751571701</v>
      </c>
      <c r="W88" s="209">
        <v>1.0659058332119118</v>
      </c>
      <c r="X88" s="209">
        <v>1.3280035194993707</v>
      </c>
      <c r="Y88" s="209">
        <v>1.1773677536812794</v>
      </c>
      <c r="Z88" s="209">
        <v>1.1679841812670979</v>
      </c>
      <c r="AA88" s="209">
        <v>1.0915069362573593</v>
      </c>
      <c r="AB88" s="209">
        <v>1.1043221275144439</v>
      </c>
      <c r="AC88" s="209">
        <v>1.0348799734050709</v>
      </c>
      <c r="AD88" s="209">
        <v>1.1185987402036446</v>
      </c>
      <c r="AE88" s="209">
        <v>1.1520482015910385</v>
      </c>
      <c r="AF88" s="209">
        <v>1.1314573216168939</v>
      </c>
      <c r="AG88" s="209">
        <v>1.0075405327021529</v>
      </c>
      <c r="AH88" s="209">
        <v>1</v>
      </c>
      <c r="AI88" s="209">
        <v>1.1007808150486169</v>
      </c>
      <c r="AJ88" s="209">
        <v>1.1659762178486996</v>
      </c>
      <c r="AK88" s="545"/>
    </row>
    <row r="89" spans="1:37" s="224" customFormat="1" x14ac:dyDescent="0.25">
      <c r="A89" s="244" t="s">
        <v>620</v>
      </c>
      <c r="B89" s="312"/>
      <c r="C89" s="247" t="s">
        <v>621</v>
      </c>
      <c r="D89" s="248">
        <v>8.1148843286231703E-2</v>
      </c>
      <c r="E89" s="248">
        <v>8.8525907952449925E-2</v>
      </c>
      <c r="F89" s="248">
        <v>8.3187699427192396E-2</v>
      </c>
      <c r="G89" s="248">
        <v>7.1899258513735298E-2</v>
      </c>
      <c r="H89" s="248">
        <v>8.2141487093049553E-2</v>
      </c>
      <c r="I89" s="248">
        <v>7.6620693492572736E-2</v>
      </c>
      <c r="J89" s="248">
        <v>8.1080133721097639E-2</v>
      </c>
      <c r="K89" s="248">
        <v>0.11174588836609274</v>
      </c>
      <c r="L89" s="248">
        <v>0.20543357262483558</v>
      </c>
      <c r="M89" s="248">
        <v>8.745492560556746E-2</v>
      </c>
      <c r="N89" s="248">
        <v>8.513030059175232E-2</v>
      </c>
      <c r="O89" s="248">
        <v>8.4567962747926079E-2</v>
      </c>
      <c r="P89" s="248">
        <v>6.2444624505657971E-2</v>
      </c>
      <c r="Q89" s="248">
        <v>0.18724535686911101</v>
      </c>
      <c r="R89" s="248">
        <v>0.10153688598411743</v>
      </c>
      <c r="S89" s="248">
        <v>9.6898020274406887E-2</v>
      </c>
      <c r="T89" s="248">
        <v>7.7157249589756269E-2</v>
      </c>
      <c r="U89" s="248">
        <v>0.16866627356852301</v>
      </c>
      <c r="V89" s="248">
        <v>0.26294241369116517</v>
      </c>
      <c r="W89" s="248">
        <v>0.1517513611116374</v>
      </c>
      <c r="X89" s="248">
        <v>0.15530345390838537</v>
      </c>
      <c r="Y89" s="248">
        <v>9.9675861706918084E-2</v>
      </c>
      <c r="Z89" s="248">
        <v>0.29023786340663793</v>
      </c>
      <c r="AA89" s="248">
        <v>0.15482840713992008</v>
      </c>
      <c r="AB89" s="248">
        <v>8.227363955047598E-2</v>
      </c>
      <c r="AC89" s="248">
        <v>0.19432872972589066</v>
      </c>
      <c r="AD89" s="248">
        <v>0.1190337286693349</v>
      </c>
      <c r="AE89" s="248">
        <v>8.9585324100336594E-2</v>
      </c>
      <c r="AF89" s="248">
        <v>8.8483611176176716E-2</v>
      </c>
      <c r="AG89" s="248">
        <v>0.17007737264103351</v>
      </c>
      <c r="AH89" s="248" t="e">
        <v>#DIV/0!</v>
      </c>
      <c r="AI89" s="248">
        <v>0.14793383409602001</v>
      </c>
      <c r="AJ89" s="543">
        <v>8.3925709712152519E-2</v>
      </c>
      <c r="AK89" s="546"/>
    </row>
    <row r="90" spans="1:37" s="224" customFormat="1" x14ac:dyDescent="0.25">
      <c r="A90" s="244"/>
      <c r="B90" s="312"/>
      <c r="E90" s="249"/>
      <c r="AK90" s="209"/>
    </row>
    <row r="91" spans="1:37" s="98" customFormat="1" x14ac:dyDescent="0.25">
      <c r="A91" s="78"/>
      <c r="B91" s="313"/>
      <c r="C91" s="99" t="s">
        <v>729</v>
      </c>
      <c r="D91" s="142"/>
      <c r="E91" s="10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</row>
    <row r="92" spans="1:37" s="98" customFormat="1" x14ac:dyDescent="0.25">
      <c r="A92" s="78"/>
      <c r="B92" s="313"/>
      <c r="C92" s="99" t="s">
        <v>1222</v>
      </c>
      <c r="D92" s="142"/>
      <c r="E92" s="10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</row>
    <row r="93" spans="1:37" s="98" customFormat="1" x14ac:dyDescent="0.25">
      <c r="A93" s="78"/>
      <c r="B93" s="313"/>
      <c r="C93" s="99" t="s">
        <v>1228</v>
      </c>
      <c r="D93" s="142"/>
      <c r="E93" s="10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</row>
    <row r="94" spans="1:37" x14ac:dyDescent="0.25">
      <c r="C94" s="72" t="s">
        <v>1225</v>
      </c>
    </row>
    <row r="95" spans="1:37" x14ac:dyDescent="0.25">
      <c r="C95" s="72" t="s">
        <v>1226</v>
      </c>
    </row>
    <row r="96" spans="1:37" x14ac:dyDescent="0.25">
      <c r="C96" s="72" t="s">
        <v>1227</v>
      </c>
    </row>
    <row r="97" spans="1:16" x14ac:dyDescent="0.25">
      <c r="C97" s="72" t="s">
        <v>1287</v>
      </c>
    </row>
    <row r="98" spans="1:16" x14ac:dyDescent="0.25">
      <c r="C98" s="72" t="s">
        <v>1234</v>
      </c>
    </row>
    <row r="100" spans="1:16" x14ac:dyDescent="0.25">
      <c r="C100" s="73" t="s">
        <v>622</v>
      </c>
    </row>
    <row r="101" spans="1:16" x14ac:dyDescent="0.25">
      <c r="A101" s="79"/>
      <c r="B101" s="79"/>
      <c r="C101" s="73" t="s">
        <v>623</v>
      </c>
    </row>
    <row r="102" spans="1:16" x14ac:dyDescent="0.25">
      <c r="A102" s="79"/>
      <c r="B102" s="79"/>
      <c r="C102" s="73" t="s">
        <v>624</v>
      </c>
    </row>
    <row r="103" spans="1:16" x14ac:dyDescent="0.25">
      <c r="A103" s="79"/>
      <c r="B103" s="79"/>
      <c r="C103" s="73" t="s">
        <v>1208</v>
      </c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</row>
    <row r="104" spans="1:16" x14ac:dyDescent="0.25">
      <c r="A104" s="79"/>
      <c r="B104" s="79"/>
      <c r="C104" s="73" t="s">
        <v>625</v>
      </c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</row>
    <row r="105" spans="1:16" x14ac:dyDescent="0.25">
      <c r="A105" s="79"/>
      <c r="B105" s="79"/>
      <c r="C105" s="73" t="s">
        <v>626</v>
      </c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</row>
    <row r="106" spans="1:16" x14ac:dyDescent="0.25">
      <c r="A106" s="79"/>
      <c r="B106" s="79"/>
      <c r="C106" s="73" t="s">
        <v>627</v>
      </c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</row>
    <row r="107" spans="1:16" x14ac:dyDescent="0.25">
      <c r="A107" s="79"/>
      <c r="B107" s="79"/>
      <c r="C107" s="79" t="s">
        <v>1206</v>
      </c>
    </row>
    <row r="854" spans="1:16" s="84" customFormat="1" x14ac:dyDescent="0.25">
      <c r="A854" s="60"/>
      <c r="B854" s="28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</row>
    <row r="1055" spans="1:16" s="84" customFormat="1" x14ac:dyDescent="0.25">
      <c r="A1055" s="60"/>
      <c r="B1055" s="28"/>
      <c r="D1055" s="117"/>
      <c r="E1055" s="117"/>
      <c r="F1055" s="117"/>
      <c r="G1055" s="117"/>
      <c r="H1055" s="117"/>
      <c r="I1055" s="117"/>
      <c r="J1055" s="117"/>
      <c r="K1055" s="117"/>
      <c r="L1055" s="117"/>
      <c r="M1055" s="117"/>
      <c r="N1055" s="117"/>
      <c r="O1055" s="117"/>
      <c r="P1055" s="117"/>
    </row>
    <row r="1104" spans="1:16" s="84" customFormat="1" x14ac:dyDescent="0.25">
      <c r="A1104" s="60"/>
      <c r="B1104" s="28"/>
      <c r="D1104" s="117"/>
      <c r="E1104" s="117"/>
      <c r="F1104" s="117"/>
      <c r="G1104" s="117"/>
      <c r="H1104" s="117"/>
      <c r="I1104" s="117"/>
      <c r="J1104" s="117"/>
      <c r="K1104" s="117"/>
      <c r="L1104" s="117"/>
      <c r="M1104" s="117"/>
      <c r="N1104" s="117"/>
      <c r="O1104" s="117"/>
      <c r="P1104" s="117"/>
    </row>
  </sheetData>
  <customSheetViews>
    <customSheetView guid="{CFED1871-9B9D-472F-82C9-C68C06036B2E}" scale="75" showGridLines="0" hiddenRows="1" hiddenColumns="1">
      <pane xSplit="3" ySplit="8" topLeftCell="D30" activePane="bottomRight" state="frozen"/>
      <selection pane="bottomRight" activeCell="F14" sqref="F13:F14"/>
      <pageMargins left="0.7" right="0.7" top="0.75" bottom="0.75" header="0.3" footer="0.3"/>
      <pageSetup paperSize="9" orientation="portrait" r:id="rId1"/>
    </customSheetView>
  </customSheetViews>
  <mergeCells count="1">
    <mergeCell ref="AF7:AI7"/>
  </mergeCells>
  <conditionalFormatting sqref="D1:D2 D4:D6 D9:AI10 AJ9:AJ41 D11:R18 S11:AI41 E19:R41 D80:AJ81 D90:P1048576">
    <cfRule type="containsErrors" dxfId="13" priority="324">
      <formula>ISERROR(D1)</formula>
    </cfRule>
  </conditionalFormatting>
  <conditionalFormatting sqref="D19:D29">
    <cfRule type="containsErrors" dxfId="12" priority="227">
      <formula>ISERROR(D19)</formula>
    </cfRule>
  </conditionalFormatting>
  <conditionalFormatting sqref="D31:D44">
    <cfRule type="containsErrors" dxfId="11" priority="157">
      <formula>ISERROR(D31)</formula>
    </cfRule>
  </conditionalFormatting>
  <conditionalFormatting sqref="D46:D89">
    <cfRule type="containsErrors" dxfId="10" priority="10">
      <formula>ISERROR(D46)</formula>
    </cfRule>
  </conditionalFormatting>
  <conditionalFormatting sqref="E1:P6">
    <cfRule type="containsErrors" dxfId="9" priority="3">
      <formula>ISERROR(E1)</formula>
    </cfRule>
  </conditionalFormatting>
  <conditionalFormatting sqref="E42:AJ89">
    <cfRule type="containsErrors" dxfId="8" priority="165">
      <formula>ISERROR(E42)</formula>
    </cfRule>
  </conditionalFormatting>
  <conditionalFormatting sqref="AH7">
    <cfRule type="containsBlanks" dxfId="7" priority="1">
      <formula>LEN(TRIM(AH7))=0</formula>
    </cfRule>
  </conditionalFormatting>
  <conditionalFormatting sqref="AL45">
    <cfRule type="containsErrors" dxfId="6" priority="321">
      <formula>ISERROR(AL45)</formula>
    </cfRule>
  </conditionalFormatting>
  <conditionalFormatting sqref="AL19:AM29">
    <cfRule type="containsErrors" dxfId="5" priority="79">
      <formula>ISERROR(AL19)</formula>
    </cfRule>
  </conditionalFormatting>
  <conditionalFormatting sqref="AL32:AM44">
    <cfRule type="containsErrors" dxfId="4" priority="34">
      <formula>ISERROR(AL32)</formula>
    </cfRule>
  </conditionalFormatting>
  <conditionalFormatting sqref="AL63:AM73">
    <cfRule type="containsErrors" dxfId="3" priority="19">
      <formula>ISERROR(AL63)</formula>
    </cfRule>
  </conditionalFormatting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CT1121"/>
  <sheetViews>
    <sheetView showGridLines="0" zoomScale="70" zoomScaleNormal="70" workbookViewId="0">
      <pane xSplit="3" ySplit="6" topLeftCell="D7" activePane="bottomRight" state="frozen"/>
      <selection activeCell="C349" sqref="C349:AV349"/>
      <selection pane="topRight" activeCell="C349" sqref="C349:AV349"/>
      <selection pane="bottomLeft" activeCell="C349" sqref="C349:AV349"/>
      <selection pane="bottomRight" activeCell="A251" sqref="A251:XFD271"/>
    </sheetView>
  </sheetViews>
  <sheetFormatPr defaultColWidth="11.44140625" defaultRowHeight="13.8" x14ac:dyDescent="0.25"/>
  <cols>
    <col min="1" max="1" width="2.77734375" style="11" customWidth="1"/>
    <col min="2" max="2" width="25.21875" style="11" customWidth="1"/>
    <col min="3" max="3" width="66.21875" style="11" customWidth="1"/>
    <col min="4" max="4" width="21.77734375" style="11" bestFit="1" customWidth="1"/>
    <col min="5" max="5" width="18.5546875" style="11" bestFit="1" customWidth="1"/>
    <col min="6" max="6" width="20.44140625" style="11" bestFit="1" customWidth="1"/>
    <col min="7" max="7" width="25" style="11" bestFit="1" customWidth="1"/>
    <col min="8" max="8" width="27.44140625" style="11" bestFit="1" customWidth="1"/>
    <col min="9" max="9" width="17.21875" style="11" bestFit="1" customWidth="1"/>
    <col min="10" max="10" width="24.21875" style="11" bestFit="1" customWidth="1"/>
    <col min="11" max="11" width="18.44140625" style="11" bestFit="1" customWidth="1"/>
    <col min="12" max="12" width="18" style="11" bestFit="1" customWidth="1"/>
    <col min="13" max="13" width="33.21875" style="11" bestFit="1" customWidth="1"/>
    <col min="14" max="14" width="27.21875" style="11" bestFit="1" customWidth="1"/>
    <col min="15" max="15" width="16" style="11" bestFit="1" customWidth="1"/>
    <col min="16" max="16" width="19" style="11" bestFit="1" customWidth="1"/>
    <col min="17" max="17" width="20.5546875" style="11" bestFit="1" customWidth="1"/>
    <col min="18" max="18" width="18.44140625" style="11" bestFit="1" customWidth="1"/>
    <col min="19" max="19" width="16.44140625" style="11" bestFit="1" customWidth="1"/>
    <col min="20" max="20" width="21" style="11" bestFit="1" customWidth="1"/>
    <col min="21" max="21" width="25.5546875" style="11" bestFit="1" customWidth="1"/>
    <col min="22" max="22" width="17.5546875" style="11" bestFit="1" customWidth="1"/>
    <col min="23" max="23" width="27.44140625" style="11" bestFit="1" customWidth="1"/>
    <col min="24" max="24" width="17.5546875" style="11" bestFit="1" customWidth="1"/>
    <col min="25" max="25" width="14.44140625" style="11" bestFit="1" customWidth="1"/>
    <col min="26" max="26" width="18.5546875" style="11" bestFit="1" customWidth="1"/>
    <col min="27" max="27" width="22.21875" style="11" bestFit="1" customWidth="1"/>
    <col min="28" max="28" width="33.5546875" style="11" bestFit="1" customWidth="1"/>
    <col min="29" max="29" width="22.21875" style="11" bestFit="1" customWidth="1"/>
    <col min="30" max="30" width="27.44140625" style="11" bestFit="1" customWidth="1"/>
    <col min="31" max="31" width="22.5546875" style="11" bestFit="1" customWidth="1"/>
    <col min="32" max="32" width="27.44140625" style="11" bestFit="1" customWidth="1"/>
    <col min="33" max="33" width="18.44140625" style="11" bestFit="1" customWidth="1"/>
    <col min="34" max="34" width="15.21875" style="11" bestFit="1" customWidth="1"/>
    <col min="35" max="36" width="27.44140625" style="11" bestFit="1" customWidth="1"/>
    <col min="37" max="16384" width="11.44140625" style="11"/>
  </cols>
  <sheetData>
    <row r="1" spans="1:98" s="2" customFormat="1" x14ac:dyDescent="0.25">
      <c r="H1" s="74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98" s="2" customFormat="1" x14ac:dyDescent="0.25">
      <c r="B2" s="12" t="s">
        <v>728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98" s="2" customFormat="1" x14ac:dyDescent="0.25">
      <c r="B3" s="35" t="str">
        <f>BALANCE!B3</f>
        <v>SISTEMA DE BANCOS PRIVADOS</v>
      </c>
      <c r="H3" s="76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98" s="2" customFormat="1" x14ac:dyDescent="0.25">
      <c r="B4" s="23">
        <f>BALANCE!B4</f>
        <v>44377</v>
      </c>
      <c r="C4" s="36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98" s="1" customFormat="1" ht="15" customHeight="1" x14ac:dyDescent="0.25">
      <c r="A5" s="186"/>
      <c r="B5" s="112"/>
      <c r="C5" s="58"/>
      <c r="D5" s="103"/>
      <c r="E5" s="103"/>
      <c r="F5" s="103"/>
      <c r="G5" s="103"/>
      <c r="H5" s="103"/>
      <c r="I5" s="103"/>
      <c r="J5" s="103"/>
      <c r="K5" s="102"/>
      <c r="L5" s="102"/>
      <c r="M5" s="102"/>
      <c r="N5" s="102"/>
      <c r="O5" s="103"/>
      <c r="P5" s="113"/>
      <c r="Q5" s="113"/>
      <c r="R5" s="113"/>
      <c r="S5" s="113"/>
      <c r="T5" s="113"/>
      <c r="U5" s="113"/>
      <c r="V5" s="93"/>
      <c r="W5" s="113"/>
      <c r="X5" s="113"/>
      <c r="Y5" s="93"/>
      <c r="Z5" s="113"/>
      <c r="AA5" s="93"/>
      <c r="AB5" s="113"/>
      <c r="AC5" s="93"/>
      <c r="AD5" s="113"/>
      <c r="AE5" s="113"/>
      <c r="AF5" s="565" t="s">
        <v>1229</v>
      </c>
      <c r="AG5" s="566"/>
      <c r="AH5" s="566"/>
      <c r="AI5" s="567"/>
      <c r="AJ5" s="3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</row>
    <row r="6" spans="1:98" s="343" customFormat="1" ht="48.75" customHeight="1" x14ac:dyDescent="0.3">
      <c r="A6" s="339"/>
      <c r="B6" s="345" t="s">
        <v>10</v>
      </c>
      <c r="C6" s="346"/>
      <c r="D6" s="347" t="str">
        <f>+BALANCE!D8</f>
        <v>BP GUAYAQUIL</v>
      </c>
      <c r="E6" s="324" t="str">
        <f>+BALANCE!E8</f>
        <v>BP PACIFICO</v>
      </c>
      <c r="F6" s="324" t="str">
        <f>+BALANCE!F8</f>
        <v>BP PICHINCHA</v>
      </c>
      <c r="G6" s="324" t="str">
        <f>+BALANCE!G8</f>
        <v>BP PRODUBANCO</v>
      </c>
      <c r="H6" s="348" t="str">
        <f>+BALANCE!H8</f>
        <v>BANCOS PRIVADOS GRANDES</v>
      </c>
      <c r="I6" s="324" t="str">
        <f>+BALANCE!I8</f>
        <v>BP AUSTRO</v>
      </c>
      <c r="J6" s="324" t="str">
        <f>+BALANCE!J8</f>
        <v>BP BOLIVARIANO</v>
      </c>
      <c r="K6" s="340" t="str">
        <f>+BALANCE!K8</f>
        <v>BP CITIBANK</v>
      </c>
      <c r="L6" s="341" t="str">
        <f>+BALANCE!L8</f>
        <v>BP DINERS</v>
      </c>
      <c r="M6" s="341" t="str">
        <f>+BALANCE!M8</f>
        <v>BP GENERAL RUMIÑAHUI</v>
      </c>
      <c r="N6" s="340" t="str">
        <f>+BALANCE!N8</f>
        <v>BP INTERNACIONAL</v>
      </c>
      <c r="O6" s="324" t="str">
        <f>+BALANCE!O8</f>
        <v>BP LOJA</v>
      </c>
      <c r="P6" s="324" t="str">
        <f>+BALANCE!P8</f>
        <v>BP MACHALA</v>
      </c>
      <c r="Q6" s="324" t="str">
        <f>+BALANCE!Q8</f>
        <v>BP SOLIDARIO</v>
      </c>
      <c r="R6" s="348" t="str">
        <f>+BALANCE!R8</f>
        <v>BANCOS PRIVADOS MEDIANOS</v>
      </c>
      <c r="S6" s="324" t="str">
        <f>+BALANCE!S8</f>
        <v>BP PROCREDIT</v>
      </c>
      <c r="T6" s="324" t="str">
        <f>+BALANCE!T8</f>
        <v>BP AMAZONAS</v>
      </c>
      <c r="U6" s="324" t="str">
        <f>+BALANCE!U8</f>
        <v>BP COMERCIAL DE MANABI</v>
      </c>
      <c r="V6" s="341" t="str">
        <f>+BALANCE!V8</f>
        <v>BP LITORAL</v>
      </c>
      <c r="W6" s="324" t="str">
        <f>+BALANCE!W8</f>
        <v>BP COOPNACIONAL</v>
      </c>
      <c r="X6" s="324" t="str">
        <f>+BALANCE!X8</f>
        <v>BP CAPITAL</v>
      </c>
      <c r="Y6" s="344" t="str">
        <f>+BALANCE!Y8</f>
        <v>BP FINCA S.A.</v>
      </c>
      <c r="Z6" s="324" t="str">
        <f>+BALANCE!Z8</f>
        <v>BP DELBANK</v>
      </c>
      <c r="AA6" s="344" t="str">
        <f>+BALANCE!AA8</f>
        <v>BP D-MIRO S.A.</v>
      </c>
      <c r="AB6" s="324" t="str">
        <f>+BALANCE!AB8</f>
        <v>BP BANCO  DESARROLLO DE LOS PUEBLOS  S.A., CODESARROLLO</v>
      </c>
      <c r="AC6" s="344" t="str">
        <f>+BALANCE!AC8</f>
        <v>BP VISIONFUND ECUADOR S.A.</v>
      </c>
      <c r="AD6" s="348" t="str">
        <f>+BALANCE!AD8</f>
        <v>BANCOS PRIVADOS PEQUEÑOS</v>
      </c>
      <c r="AE6" s="348" t="str">
        <f>+BALANCE!AE8</f>
        <v>TOTAL BANCOS PRIVADOS</v>
      </c>
      <c r="AF6" s="340" t="str">
        <f>+BALANCE!AF8</f>
        <v xml:space="preserve">BANCOS PRIVADOS COMERCIALES     </v>
      </c>
      <c r="AG6" s="341" t="str">
        <f>+BALANCE!AG8</f>
        <v xml:space="preserve">BANCOS PRIVADOS CONSUMO     </v>
      </c>
      <c r="AH6" s="342" t="str">
        <f>+BALANCE!AH8</f>
        <v>BANCOS PRIVADOS VIVIENDA</v>
      </c>
      <c r="AI6" s="344" t="str">
        <f>+BALANCE!AI8</f>
        <v>BANCOS PRIVADOS DE MICROCRÉDITO</v>
      </c>
      <c r="AJ6" s="338" t="str">
        <f>+BALANCE!AJ8</f>
        <v>BANCA MULTIPLE</v>
      </c>
    </row>
    <row r="7" spans="1:98" x14ac:dyDescent="0.25">
      <c r="B7" s="15"/>
      <c r="AJ7" s="382"/>
    </row>
    <row r="8" spans="1:98" s="28" customFormat="1" x14ac:dyDescent="0.25">
      <c r="B8" s="471"/>
      <c r="C8" s="472" t="s">
        <v>1844</v>
      </c>
      <c r="D8" s="473">
        <f>SUM(D9:D13)</f>
        <v>1883404.0621</v>
      </c>
      <c r="E8" s="473">
        <f t="shared" ref="E8:AI8" si="0">SUM(E9:E13)</f>
        <v>997513.96923000005</v>
      </c>
      <c r="F8" s="473">
        <f t="shared" si="0"/>
        <v>2729464.9104899997</v>
      </c>
      <c r="G8" s="473">
        <f t="shared" si="0"/>
        <v>2205854.5522400001</v>
      </c>
      <c r="H8" s="473">
        <f t="shared" si="0"/>
        <v>7816237.4940600004</v>
      </c>
      <c r="I8" s="473">
        <f t="shared" si="0"/>
        <v>616615.69463999989</v>
      </c>
      <c r="J8" s="473">
        <f t="shared" si="0"/>
        <v>1725255.8387600002</v>
      </c>
      <c r="K8" s="473">
        <f t="shared" si="0"/>
        <v>214960.43699999998</v>
      </c>
      <c r="L8" s="473">
        <f>SUM(L9:L13)</f>
        <v>107502.95040999999</v>
      </c>
      <c r="M8" s="473">
        <f t="shared" si="0"/>
        <v>60618.856809999997</v>
      </c>
      <c r="N8" s="473">
        <f t="shared" si="0"/>
        <v>2023928.0099899999</v>
      </c>
      <c r="O8" s="473">
        <f t="shared" si="0"/>
        <v>106499.45835</v>
      </c>
      <c r="P8" s="473">
        <f t="shared" si="0"/>
        <v>343283.02633999998</v>
      </c>
      <c r="Q8" s="473">
        <f t="shared" si="0"/>
        <v>10.803280000000001</v>
      </c>
      <c r="R8" s="473">
        <f t="shared" si="0"/>
        <v>5198675.0755800009</v>
      </c>
      <c r="S8" s="473">
        <f>SUM(S9:S13)</f>
        <v>324846.81062</v>
      </c>
      <c r="T8" s="473">
        <f t="shared" si="0"/>
        <v>57267.579669999999</v>
      </c>
      <c r="U8" s="473">
        <f t="shared" si="0"/>
        <v>14671.13092</v>
      </c>
      <c r="V8" s="473">
        <f t="shared" si="0"/>
        <v>4385.5375000000004</v>
      </c>
      <c r="W8" s="473">
        <f t="shared" si="0"/>
        <v>89425.308229999995</v>
      </c>
      <c r="X8" s="473">
        <f t="shared" si="0"/>
        <v>818.51099999999997</v>
      </c>
      <c r="Y8" s="473">
        <f t="shared" si="0"/>
        <v>0</v>
      </c>
      <c r="Z8" s="473">
        <f t="shared" si="0"/>
        <v>7225.94715</v>
      </c>
      <c r="AA8" s="473">
        <f t="shared" si="0"/>
        <v>0</v>
      </c>
      <c r="AB8" s="473">
        <f t="shared" si="0"/>
        <v>12775.818810000001</v>
      </c>
      <c r="AC8" s="473">
        <f>SUM(AC9:AC13)</f>
        <v>0</v>
      </c>
      <c r="AD8" s="473">
        <f t="shared" si="0"/>
        <v>511416.64389999997</v>
      </c>
      <c r="AE8" s="473">
        <f t="shared" si="0"/>
        <v>13526329.213539999</v>
      </c>
      <c r="AF8" s="473">
        <f t="shared" si="0"/>
        <v>2238888.4469900001</v>
      </c>
      <c r="AG8" s="473">
        <f t="shared" si="0"/>
        <v>172507.34471999999</v>
      </c>
      <c r="AH8" s="473">
        <f t="shared" si="0"/>
        <v>0</v>
      </c>
      <c r="AI8" s="473">
        <f t="shared" si="0"/>
        <v>0</v>
      </c>
      <c r="AJ8" s="474">
        <f>SUM(AJ9:AJ13)</f>
        <v>11114933.421830002</v>
      </c>
    </row>
    <row r="9" spans="1:98" x14ac:dyDescent="0.25">
      <c r="B9" s="37" t="s">
        <v>628</v>
      </c>
      <c r="C9" s="185" t="s">
        <v>1028</v>
      </c>
      <c r="D9" s="22">
        <f>BALANCE!D93+BALANCE!D123+BALANCE!D153</f>
        <v>211239.60161000001</v>
      </c>
      <c r="E9" s="22">
        <f>BALANCE!E93+BALANCE!E123+BALANCE!E153</f>
        <v>58405.878190000003</v>
      </c>
      <c r="F9" s="22">
        <f>BALANCE!F93+BALANCE!F123+BALANCE!F153</f>
        <v>300267.30632999999</v>
      </c>
      <c r="G9" s="22">
        <f>BALANCE!G93+BALANCE!G123+BALANCE!G153</f>
        <v>223025.70792999998</v>
      </c>
      <c r="H9" s="22">
        <f>BALANCE!H93+BALANCE!H123+BALANCE!H153</f>
        <v>792938.49406000006</v>
      </c>
      <c r="I9" s="22">
        <f>BALANCE!I93+BALANCE!I123+BALANCE!I153</f>
        <v>46270.242680000003</v>
      </c>
      <c r="J9" s="22">
        <f>BALANCE!J93+BALANCE!J123+BALANCE!J153</f>
        <v>131341.8364</v>
      </c>
      <c r="K9" s="22">
        <f>BALANCE!K93+BALANCE!K123+BALANCE!K153</f>
        <v>42608.866999999998</v>
      </c>
      <c r="L9" s="22">
        <f>BALANCE!L93+BALANCE!L123+BALANCE!L153</f>
        <v>38350.055050000003</v>
      </c>
      <c r="M9" s="22">
        <f>BALANCE!M93+BALANCE!M123+BALANCE!M153</f>
        <v>6963.5299299999997</v>
      </c>
      <c r="N9" s="22">
        <f>BALANCE!N93+BALANCE!N123+BALANCE!N153</f>
        <v>126557.96882000001</v>
      </c>
      <c r="O9" s="22">
        <f>BALANCE!O93+BALANCE!O123+BALANCE!O153</f>
        <v>4593.4740300000003</v>
      </c>
      <c r="P9" s="22">
        <f>BALANCE!P93+BALANCE!P123+BALANCE!P153</f>
        <v>14687.12895</v>
      </c>
      <c r="Q9" s="22">
        <f>BALANCE!Q93+BALANCE!Q123+BALANCE!Q153</f>
        <v>0</v>
      </c>
      <c r="R9" s="22">
        <f>BALANCE!R93+BALANCE!R123+BALANCE!R153</f>
        <v>411373.10285999998</v>
      </c>
      <c r="S9" s="22">
        <f>BALANCE!S93+BALANCE!S123+BALANCE!S153</f>
        <v>8892.1993399999992</v>
      </c>
      <c r="T9" s="22">
        <f>BALANCE!T93+BALANCE!T123+BALANCE!T153</f>
        <v>6432.2574700000005</v>
      </c>
      <c r="U9" s="22">
        <f>BALANCE!U93+BALANCE!U123+BALANCE!U153</f>
        <v>591.58163000000002</v>
      </c>
      <c r="V9" s="22">
        <f>BALANCE!V93+BALANCE!V123+BALANCE!V153</f>
        <v>229.13627</v>
      </c>
      <c r="W9" s="22">
        <f>BALANCE!W93+BALANCE!W123+BALANCE!W153</f>
        <v>2653.08221</v>
      </c>
      <c r="X9" s="22">
        <f>BALANCE!X93+BALANCE!X123+BALANCE!X153</f>
        <v>1.60578</v>
      </c>
      <c r="Y9" s="22">
        <f>BALANCE!Y93+BALANCE!Y123+BALANCE!Y153</f>
        <v>0</v>
      </c>
      <c r="Z9" s="22">
        <f>BALANCE!Z93+BALANCE!Z123+BALANCE!Z153</f>
        <v>436.30714</v>
      </c>
      <c r="AA9" s="22">
        <f>BALANCE!AA93+BALANCE!AA123+BALANCE!AA153</f>
        <v>0</v>
      </c>
      <c r="AB9" s="22">
        <f>BALANCE!AB93+BALANCE!AB123+BALANCE!AB153</f>
        <v>636.77213000000006</v>
      </c>
      <c r="AC9" s="22">
        <f>BALANCE!AC93+BALANCE!AC123+BALANCE!AC153</f>
        <v>0</v>
      </c>
      <c r="AD9" s="22">
        <f>BALANCE!AD93+BALANCE!AD123+BALANCE!AD153</f>
        <v>19872.94197</v>
      </c>
      <c r="AE9" s="22">
        <f>BALANCE!AE93+BALANCE!AE123+BALANCE!AE153</f>
        <v>1224184.53889</v>
      </c>
      <c r="AF9" s="22">
        <f>BALANCE!AF93+BALANCE!AF123+BALANCE!AF153</f>
        <v>169166.83581999998</v>
      </c>
      <c r="AG9" s="22">
        <f>BALANCE!AG93+BALANCE!AG123+BALANCE!AG153</f>
        <v>45542.721249999995</v>
      </c>
      <c r="AH9" s="22">
        <f>BALANCE!AH93+BALANCE!AH123+BALANCE!AH153</f>
        <v>0</v>
      </c>
      <c r="AI9" s="22">
        <f>BALANCE!AI93+BALANCE!AI123+BALANCE!AI153</f>
        <v>0</v>
      </c>
      <c r="AJ9" s="384">
        <f>BALANCE!AJ93+BALANCE!AJ123+BALANCE!AJ153</f>
        <v>1009474.9818199999</v>
      </c>
    </row>
    <row r="10" spans="1:98" x14ac:dyDescent="0.25">
      <c r="B10" s="37" t="s">
        <v>630</v>
      </c>
      <c r="C10" s="185" t="s">
        <v>1027</v>
      </c>
      <c r="D10" s="22">
        <f>BALANCE!D94+BALANCE!D124+BALANCE!D154</f>
        <v>303135.69258999999</v>
      </c>
      <c r="E10" s="22">
        <f>BALANCE!E94+BALANCE!E124+BALANCE!E154</f>
        <v>85298.152329999997</v>
      </c>
      <c r="F10" s="22">
        <f>BALANCE!F94+BALANCE!F124+BALANCE!F154</f>
        <v>359939.66658000002</v>
      </c>
      <c r="G10" s="22">
        <f>BALANCE!G94+BALANCE!G124+BALANCE!G154</f>
        <v>218021.02418000001</v>
      </c>
      <c r="H10" s="22">
        <f>BALANCE!H94+BALANCE!H124+BALANCE!H154</f>
        <v>966394.53568000009</v>
      </c>
      <c r="I10" s="22">
        <f>BALANCE!I94+BALANCE!I124+BALANCE!I154</f>
        <v>62571.365940000003</v>
      </c>
      <c r="J10" s="22">
        <f>BALANCE!J94+BALANCE!J124+BALANCE!J154</f>
        <v>221101.23974000002</v>
      </c>
      <c r="K10" s="22">
        <f>BALANCE!K94+BALANCE!K124+BALANCE!K154</f>
        <v>72081.284</v>
      </c>
      <c r="L10" s="22">
        <f>BALANCE!L94+BALANCE!L124+BALANCE!L154</f>
        <v>19412.956090000003</v>
      </c>
      <c r="M10" s="22">
        <f>BALANCE!M94+BALANCE!M124+BALANCE!M154</f>
        <v>10051.95528</v>
      </c>
      <c r="N10" s="22">
        <f>BALANCE!N94+BALANCE!N124+BALANCE!N154</f>
        <v>262021.41879999998</v>
      </c>
      <c r="O10" s="22">
        <f>BALANCE!O94+BALANCE!O124+BALANCE!O154</f>
        <v>11400.20687</v>
      </c>
      <c r="P10" s="22">
        <f>BALANCE!P94+BALANCE!P124+BALANCE!P154</f>
        <v>14685.436489999998</v>
      </c>
      <c r="Q10" s="22">
        <f>BALANCE!Q94+BALANCE!Q124+BALANCE!Q154</f>
        <v>10.803280000000001</v>
      </c>
      <c r="R10" s="22">
        <f>BALANCE!R94+BALANCE!R124+BALANCE!R154</f>
        <v>673336.66649000009</v>
      </c>
      <c r="S10" s="22">
        <f>BALANCE!S94+BALANCE!S124+BALANCE!S154</f>
        <v>22421.2886</v>
      </c>
      <c r="T10" s="22">
        <f>BALANCE!T94+BALANCE!T124+BALANCE!T154</f>
        <v>7207.0591300000006</v>
      </c>
      <c r="U10" s="22">
        <f>BALANCE!U94+BALANCE!U124+BALANCE!U154</f>
        <v>613.91655000000003</v>
      </c>
      <c r="V10" s="22">
        <f>BALANCE!V94+BALANCE!V124+BALANCE!V154</f>
        <v>395.21218999999996</v>
      </c>
      <c r="W10" s="22">
        <f>BALANCE!W94+BALANCE!W124+BALANCE!W154</f>
        <v>4981.6515600000002</v>
      </c>
      <c r="X10" s="22">
        <f>BALANCE!X94+BALANCE!X124+BALANCE!X154</f>
        <v>111.75072</v>
      </c>
      <c r="Y10" s="22">
        <f>BALANCE!Y94+BALANCE!Y124+BALANCE!Y154</f>
        <v>0</v>
      </c>
      <c r="Z10" s="22">
        <f>BALANCE!Z94+BALANCE!Z124+BALANCE!Z154</f>
        <v>881.60953000000006</v>
      </c>
      <c r="AA10" s="22">
        <f>BALANCE!AA94+BALANCE!AA124+BALANCE!AA154</f>
        <v>0</v>
      </c>
      <c r="AB10" s="22">
        <f>BALANCE!AB94+BALANCE!AB124+BALANCE!AB154</f>
        <v>1256.87087</v>
      </c>
      <c r="AC10" s="22">
        <f>BALANCE!AC94+BALANCE!AC124+BALANCE!AC154</f>
        <v>0</v>
      </c>
      <c r="AD10" s="22">
        <f>BALANCE!AD94+BALANCE!AD124+BALANCE!AD154</f>
        <v>37869.359150000004</v>
      </c>
      <c r="AE10" s="22">
        <f>BALANCE!AE94+BALANCE!AE124+BALANCE!AE154</f>
        <v>1677600.5613200003</v>
      </c>
      <c r="AF10" s="22">
        <f>BALANCE!AF94+BALANCE!AF124+BALANCE!AF154</f>
        <v>334102.70279999997</v>
      </c>
      <c r="AG10" s="22">
        <f>BALANCE!AG94+BALANCE!AG124+BALANCE!AG154</f>
        <v>29860.12356</v>
      </c>
      <c r="AH10" s="22">
        <f>BALANCE!AH94+BALANCE!AH124+BALANCE!AH154</f>
        <v>0</v>
      </c>
      <c r="AI10" s="22">
        <f>BALANCE!AI94+BALANCE!AI124+BALANCE!AI154</f>
        <v>0</v>
      </c>
      <c r="AJ10" s="384">
        <f>BALANCE!AJ94+BALANCE!AJ124+BALANCE!AJ154</f>
        <v>1313637.7349600003</v>
      </c>
    </row>
    <row r="11" spans="1:98" x14ac:dyDescent="0.25">
      <c r="B11" s="37" t="s">
        <v>632</v>
      </c>
      <c r="C11" s="185" t="s">
        <v>1029</v>
      </c>
      <c r="D11" s="22">
        <f>BALANCE!D95+BALANCE!D125+BALANCE!D155</f>
        <v>212132.34759000002</v>
      </c>
      <c r="E11" s="22">
        <f>BALANCE!E95+BALANCE!E125+BALANCE!E155</f>
        <v>99368.748229999997</v>
      </c>
      <c r="F11" s="22">
        <f>BALANCE!F95+BALANCE!F125+BALANCE!F155</f>
        <v>424548.09924999997</v>
      </c>
      <c r="G11" s="22">
        <f>BALANCE!G95+BALANCE!G125+BALANCE!G155</f>
        <v>211909.00580000001</v>
      </c>
      <c r="H11" s="22">
        <f>BALANCE!H95+BALANCE!H125+BALANCE!H155</f>
        <v>947958.20087000006</v>
      </c>
      <c r="I11" s="22">
        <f>BALANCE!I95+BALANCE!I125+BALANCE!I155</f>
        <v>67430.169119999991</v>
      </c>
      <c r="J11" s="22">
        <f>BALANCE!J95+BALANCE!J125+BALANCE!J155</f>
        <v>224619.84489000001</v>
      </c>
      <c r="K11" s="22">
        <f>BALANCE!K95+BALANCE!K125+BALANCE!K155</f>
        <v>54628.334000000003</v>
      </c>
      <c r="L11" s="22">
        <f>BALANCE!L95+BALANCE!L125+BALANCE!L155</f>
        <v>20455.329859999998</v>
      </c>
      <c r="M11" s="22">
        <f>BALANCE!M95+BALANCE!M125+BALANCE!M155</f>
        <v>11433.134460000001</v>
      </c>
      <c r="N11" s="22">
        <f>BALANCE!N95+BALANCE!N125+BALANCE!N155</f>
        <v>305567.56780000002</v>
      </c>
      <c r="O11" s="22">
        <f>BALANCE!O95+BALANCE!O125+BALANCE!O155</f>
        <v>12648.743700000001</v>
      </c>
      <c r="P11" s="22">
        <f>BALANCE!P95+BALANCE!P125+BALANCE!P155</f>
        <v>23879.144649999998</v>
      </c>
      <c r="Q11" s="22">
        <f>BALANCE!Q95+BALANCE!Q125+BALANCE!Q155</f>
        <v>0</v>
      </c>
      <c r="R11" s="22">
        <f>BALANCE!R95+BALANCE!R125+BALANCE!R155</f>
        <v>720662.26848000009</v>
      </c>
      <c r="S11" s="22">
        <f>BALANCE!S95+BALANCE!S125+BALANCE!S155</f>
        <v>30355.144629999999</v>
      </c>
      <c r="T11" s="22">
        <f>BALANCE!T95+BALANCE!T125+BALANCE!T155</f>
        <v>11993.487639999999</v>
      </c>
      <c r="U11" s="22">
        <f>BALANCE!U95+BALANCE!U125+BALANCE!U155</f>
        <v>907.2758</v>
      </c>
      <c r="V11" s="22">
        <f>BALANCE!V95+BALANCE!V125+BALANCE!V155</f>
        <v>579.2981400000001</v>
      </c>
      <c r="W11" s="22">
        <f>BALANCE!W95+BALANCE!W125+BALANCE!W155</f>
        <v>7477.9614099999999</v>
      </c>
      <c r="X11" s="22">
        <f>BALANCE!X95+BALANCE!X125+BALANCE!X155</f>
        <v>488.16793999999999</v>
      </c>
      <c r="Y11" s="22">
        <f>BALANCE!Y95+BALANCE!Y125+BALANCE!Y155</f>
        <v>0</v>
      </c>
      <c r="Z11" s="22">
        <f>BALANCE!Z95+BALANCE!Z125+BALANCE!Z155</f>
        <v>1112.1311700000001</v>
      </c>
      <c r="AA11" s="22">
        <f>BALANCE!AA95+BALANCE!AA125+BALANCE!AA155</f>
        <v>0</v>
      </c>
      <c r="AB11" s="22">
        <f>BALANCE!AB95+BALANCE!AB125+BALANCE!AB155</f>
        <v>1854.6558199999999</v>
      </c>
      <c r="AC11" s="22">
        <f>BALANCE!AC95+BALANCE!AC125+BALANCE!AC155</f>
        <v>0</v>
      </c>
      <c r="AD11" s="22">
        <f>BALANCE!AD95+BALANCE!AD125+BALANCE!AD155</f>
        <v>54768.122549999993</v>
      </c>
      <c r="AE11" s="22">
        <f>BALANCE!AE95+BALANCE!AE125+BALANCE!AE155</f>
        <v>1723388.5919000001</v>
      </c>
      <c r="AF11" s="22">
        <f>BALANCE!AF95+BALANCE!AF125+BALANCE!AF155</f>
        <v>360195.90180000005</v>
      </c>
      <c r="AG11" s="22">
        <f>BALANCE!AG95+BALANCE!AG125+BALANCE!AG155</f>
        <v>32467.762459999998</v>
      </c>
      <c r="AH11" s="22">
        <f>BALANCE!AH95+BALANCE!AH125+BALANCE!AH155</f>
        <v>0</v>
      </c>
      <c r="AI11" s="22">
        <f>BALANCE!AI95+BALANCE!AI125+BALANCE!AI155</f>
        <v>0</v>
      </c>
      <c r="AJ11" s="384">
        <f>BALANCE!AJ95+BALANCE!AJ125+BALANCE!AJ155</f>
        <v>1330724.9276400001</v>
      </c>
    </row>
    <row r="12" spans="1:98" x14ac:dyDescent="0.25">
      <c r="B12" s="37" t="s">
        <v>634</v>
      </c>
      <c r="C12" s="185" t="s">
        <v>1030</v>
      </c>
      <c r="D12" s="22">
        <f>BALANCE!D96+BALANCE!D126+BALANCE!D156</f>
        <v>223084.69441</v>
      </c>
      <c r="E12" s="22">
        <f>BALANCE!E96+BALANCE!E126+BALANCE!E156</f>
        <v>121486.09027000002</v>
      </c>
      <c r="F12" s="22">
        <f>BALANCE!F96+BALANCE!F126+BALANCE!F156</f>
        <v>509315.01842999994</v>
      </c>
      <c r="G12" s="22">
        <f>BALANCE!G96+BALANCE!G126+BALANCE!G156</f>
        <v>300890.46765000006</v>
      </c>
      <c r="H12" s="22">
        <f>BALANCE!H96+BALANCE!H126+BALANCE!H156</f>
        <v>1154776.27076</v>
      </c>
      <c r="I12" s="22">
        <f>BALANCE!I96+BALANCE!I126+BALANCE!I156</f>
        <v>97614.55419000001</v>
      </c>
      <c r="J12" s="22">
        <f>BALANCE!J96+BALANCE!J126+BALANCE!J156</f>
        <v>292061.96575000003</v>
      </c>
      <c r="K12" s="22">
        <f>BALANCE!K96+BALANCE!K126+BALANCE!K156</f>
        <v>12112.69</v>
      </c>
      <c r="L12" s="22">
        <f>BALANCE!L96+BALANCE!L126+BALANCE!L156</f>
        <v>12052.85612</v>
      </c>
      <c r="M12" s="22">
        <f>BALANCE!M96+BALANCE!M126+BALANCE!M156</f>
        <v>14266.85643</v>
      </c>
      <c r="N12" s="22">
        <f>BALANCE!N96+BALANCE!N126+BALANCE!N156</f>
        <v>329349.85739999998</v>
      </c>
      <c r="O12" s="22">
        <f>BALANCE!O96+BALANCE!O126+BALANCE!O156</f>
        <v>15676.16912</v>
      </c>
      <c r="P12" s="22">
        <f>BALANCE!P96+BALANCE!P126+BALANCE!P156</f>
        <v>50221.190509999993</v>
      </c>
      <c r="Q12" s="22">
        <f>BALANCE!Q96+BALANCE!Q126+BALANCE!Q156</f>
        <v>0</v>
      </c>
      <c r="R12" s="22">
        <f>BALANCE!R96+BALANCE!R126+BALANCE!R156</f>
        <v>823356.13952000008</v>
      </c>
      <c r="S12" s="22">
        <f>BALANCE!S96+BALANCE!S126+BALANCE!S156</f>
        <v>55792.838189999995</v>
      </c>
      <c r="T12" s="22">
        <f>BALANCE!T96+BALANCE!T126+BALANCE!T156</f>
        <v>7777.2192700000005</v>
      </c>
      <c r="U12" s="22">
        <f>BALANCE!U96+BALANCE!U126+BALANCE!U156</f>
        <v>1730.49585</v>
      </c>
      <c r="V12" s="22">
        <f>BALANCE!V96+BALANCE!V126+BALANCE!V156</f>
        <v>913.00004000000001</v>
      </c>
      <c r="W12" s="22">
        <f>BALANCE!W96+BALANCE!W126+BALANCE!W156</f>
        <v>15227.43188</v>
      </c>
      <c r="X12" s="22">
        <f>BALANCE!X96+BALANCE!X126+BALANCE!X156</f>
        <v>174.95930000000001</v>
      </c>
      <c r="Y12" s="22">
        <f>BALANCE!Y96+BALANCE!Y126+BALANCE!Y156</f>
        <v>0</v>
      </c>
      <c r="Z12" s="22">
        <f>BALANCE!Z96+BALANCE!Z126+BALANCE!Z156</f>
        <v>1551.2004199999999</v>
      </c>
      <c r="AA12" s="22">
        <f>BALANCE!AA96+BALANCE!AA126+BALANCE!AA156</f>
        <v>0</v>
      </c>
      <c r="AB12" s="22">
        <f>BALANCE!AB96+BALANCE!AB126+BALANCE!AB156</f>
        <v>3433.1022199999998</v>
      </c>
      <c r="AC12" s="22">
        <f>BALANCE!AC96+BALANCE!AC126+BALANCE!AC156</f>
        <v>0</v>
      </c>
      <c r="AD12" s="22">
        <f>BALANCE!AD96+BALANCE!AD126+BALANCE!AD156</f>
        <v>86600.247169999988</v>
      </c>
      <c r="AE12" s="22">
        <f>BALANCE!AE96+BALANCE!AE126+BALANCE!AE156</f>
        <v>2064732.6574499998</v>
      </c>
      <c r="AF12" s="22">
        <f>BALANCE!AF96+BALANCE!AF126+BALANCE!AF156</f>
        <v>341462.54739999998</v>
      </c>
      <c r="AG12" s="22">
        <f>BALANCE!AG96+BALANCE!AG126+BALANCE!AG156</f>
        <v>27232.712590000003</v>
      </c>
      <c r="AH12" s="22">
        <f>BALANCE!AH96+BALANCE!AH126+BALANCE!AH156</f>
        <v>0</v>
      </c>
      <c r="AI12" s="22">
        <f>BALANCE!AI96+BALANCE!AI126+BALANCE!AI156</f>
        <v>0</v>
      </c>
      <c r="AJ12" s="384">
        <f>BALANCE!AJ96+BALANCE!AJ126+BALANCE!AJ156</f>
        <v>1696037.3974600004</v>
      </c>
    </row>
    <row r="13" spans="1:98" x14ac:dyDescent="0.25">
      <c r="B13" s="37" t="s">
        <v>636</v>
      </c>
      <c r="C13" s="185" t="s">
        <v>1031</v>
      </c>
      <c r="D13" s="22">
        <f>BALANCE!D97+BALANCE!D127+BALANCE!D157</f>
        <v>933811.72589999996</v>
      </c>
      <c r="E13" s="22">
        <f>BALANCE!E97+BALANCE!E127+BALANCE!E157</f>
        <v>632955.10021000006</v>
      </c>
      <c r="F13" s="22">
        <f>BALANCE!F97+BALANCE!F127+BALANCE!F157</f>
        <v>1135394.8199</v>
      </c>
      <c r="G13" s="22">
        <f>BALANCE!G97+BALANCE!G127+BALANCE!G157</f>
        <v>1252008.34668</v>
      </c>
      <c r="H13" s="22">
        <f>BALANCE!H97+BALANCE!H127+BALANCE!H157</f>
        <v>3954169.9926900002</v>
      </c>
      <c r="I13" s="22">
        <f>BALANCE!I97+BALANCE!I127+BALANCE!I157</f>
        <v>342729.36270999996</v>
      </c>
      <c r="J13" s="22">
        <f>BALANCE!J97+BALANCE!J127+BALANCE!J157</f>
        <v>856130.95198000001</v>
      </c>
      <c r="K13" s="22">
        <f>BALANCE!K97+BALANCE!K127+BALANCE!K157</f>
        <v>33529.262000000002</v>
      </c>
      <c r="L13" s="22">
        <f>BALANCE!L97+BALANCE!L127+BALANCE!L157</f>
        <v>17231.753290000001</v>
      </c>
      <c r="M13" s="22">
        <f>BALANCE!M97+BALANCE!M127+BALANCE!M157</f>
        <v>17903.380710000001</v>
      </c>
      <c r="N13" s="22">
        <f>BALANCE!N97+BALANCE!N127+BALANCE!N157</f>
        <v>1000431.1971699999</v>
      </c>
      <c r="O13" s="22">
        <f>BALANCE!O97+BALANCE!O127+BALANCE!O157</f>
        <v>62180.864629999996</v>
      </c>
      <c r="P13" s="22">
        <f>BALANCE!P97+BALANCE!P127+BALANCE!P157</f>
        <v>239810.12574000002</v>
      </c>
      <c r="Q13" s="22">
        <f>BALANCE!Q97+BALANCE!Q127+BALANCE!Q157</f>
        <v>0</v>
      </c>
      <c r="R13" s="22">
        <f>BALANCE!R97+BALANCE!R127+BALANCE!R157</f>
        <v>2569946.8982300004</v>
      </c>
      <c r="S13" s="22">
        <f>BALANCE!S97+BALANCE!S127+BALANCE!S157</f>
        <v>207385.33986000001</v>
      </c>
      <c r="T13" s="22">
        <f>BALANCE!T97+BALANCE!T127+BALANCE!T157</f>
        <v>23857.55616</v>
      </c>
      <c r="U13" s="22">
        <f>BALANCE!U97+BALANCE!U127+BALANCE!U157</f>
        <v>10827.86109</v>
      </c>
      <c r="V13" s="22">
        <f>BALANCE!V97+BALANCE!V127+BALANCE!V157</f>
        <v>2268.89086</v>
      </c>
      <c r="W13" s="22">
        <f>BALANCE!W97+BALANCE!W127+BALANCE!W157</f>
        <v>59085.181170000003</v>
      </c>
      <c r="X13" s="22">
        <f>BALANCE!X97+BALANCE!X127+BALANCE!X157</f>
        <v>42.027259999999998</v>
      </c>
      <c r="Y13" s="22">
        <f>BALANCE!Y97+BALANCE!Y127+BALANCE!Y157</f>
        <v>0</v>
      </c>
      <c r="Z13" s="22">
        <f>BALANCE!Z97+BALANCE!Z127+BALANCE!Z157</f>
        <v>3244.6988900000001</v>
      </c>
      <c r="AA13" s="22">
        <f>BALANCE!AA97+BALANCE!AA127+BALANCE!AA157</f>
        <v>0</v>
      </c>
      <c r="AB13" s="22">
        <f>BALANCE!AB97+BALANCE!AB127+BALANCE!AB157</f>
        <v>5594.41777</v>
      </c>
      <c r="AC13" s="22">
        <f>BALANCE!AC97+BALANCE!AC127+BALANCE!AC157</f>
        <v>0</v>
      </c>
      <c r="AD13" s="22">
        <f>BALANCE!AD97+BALANCE!AD127+BALANCE!AD157</f>
        <v>312305.97305999999</v>
      </c>
      <c r="AE13" s="22">
        <f>BALANCE!AE97+BALANCE!AE127+BALANCE!AE157</f>
        <v>6836422.8639799999</v>
      </c>
      <c r="AF13" s="22">
        <f>BALANCE!AF97+BALANCE!AF127+BALANCE!AF157</f>
        <v>1033960.4591699999</v>
      </c>
      <c r="AG13" s="22">
        <f>BALANCE!AG97+BALANCE!AG127+BALANCE!AG157</f>
        <v>37404.024859999998</v>
      </c>
      <c r="AH13" s="22">
        <f>BALANCE!AH97+BALANCE!AH127+BALANCE!AH157</f>
        <v>0</v>
      </c>
      <c r="AI13" s="22">
        <f>BALANCE!AI97+BALANCE!AI127+BALANCE!AI157</f>
        <v>0</v>
      </c>
      <c r="AJ13" s="384">
        <f>BALANCE!AJ97+BALANCE!AJ127+BALANCE!AJ157</f>
        <v>5765058.37995</v>
      </c>
    </row>
    <row r="14" spans="1:98" x14ac:dyDescent="0.25">
      <c r="B14" s="15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384"/>
    </row>
    <row r="15" spans="1:98" x14ac:dyDescent="0.25">
      <c r="B15" s="31"/>
      <c r="C15" s="188" t="s">
        <v>1848</v>
      </c>
      <c r="D15" s="21">
        <f>SUM(D16:D20)</f>
        <v>1345097.2990300001</v>
      </c>
      <c r="E15" s="21">
        <f t="shared" ref="E15:AI15" si="1">SUM(E16:E20)</f>
        <v>1705944.9665000001</v>
      </c>
      <c r="F15" s="21">
        <f t="shared" si="1"/>
        <v>2295549.4682299998</v>
      </c>
      <c r="G15" s="21">
        <f t="shared" si="1"/>
        <v>991508.71029999992</v>
      </c>
      <c r="H15" s="21">
        <f t="shared" si="1"/>
        <v>6338100.4440599997</v>
      </c>
      <c r="I15" s="21">
        <f t="shared" si="1"/>
        <v>490453.56971000001</v>
      </c>
      <c r="J15" s="21">
        <f t="shared" si="1"/>
        <v>580065.70546999993</v>
      </c>
      <c r="K15" s="21">
        <f t="shared" si="1"/>
        <v>0</v>
      </c>
      <c r="L15" s="21">
        <f>SUM(L16:L20)</f>
        <v>1731057.3146199998</v>
      </c>
      <c r="M15" s="21">
        <f t="shared" si="1"/>
        <v>461693.88740999997</v>
      </c>
      <c r="N15" s="21">
        <f t="shared" si="1"/>
        <v>301438.11287000001</v>
      </c>
      <c r="O15" s="21">
        <f t="shared" si="1"/>
        <v>139328.55765999999</v>
      </c>
      <c r="P15" s="21">
        <f t="shared" si="1"/>
        <v>154260.51895999999</v>
      </c>
      <c r="Q15" s="21">
        <f t="shared" si="1"/>
        <v>287065.83319000003</v>
      </c>
      <c r="R15" s="21">
        <f t="shared" si="1"/>
        <v>4145363.4998900006</v>
      </c>
      <c r="S15" s="21">
        <f>SUM(S16:S20)</f>
        <v>3888.5664199999997</v>
      </c>
      <c r="T15" s="21">
        <f t="shared" si="1"/>
        <v>58309.982410000004</v>
      </c>
      <c r="U15" s="21">
        <f t="shared" si="1"/>
        <v>7812.8255399999998</v>
      </c>
      <c r="V15" s="21">
        <f t="shared" si="1"/>
        <v>16967.083749999998</v>
      </c>
      <c r="W15" s="21">
        <f t="shared" si="1"/>
        <v>705.34300000000007</v>
      </c>
      <c r="X15" s="21">
        <f t="shared" si="1"/>
        <v>12173.81221</v>
      </c>
      <c r="Y15" s="21">
        <f t="shared" si="1"/>
        <v>4006.5181300000004</v>
      </c>
      <c r="Z15" s="21">
        <f t="shared" si="1"/>
        <v>4185.7593899999993</v>
      </c>
      <c r="AA15" s="21">
        <f t="shared" si="1"/>
        <v>0</v>
      </c>
      <c r="AB15" s="21">
        <f t="shared" si="1"/>
        <v>39351.678209999998</v>
      </c>
      <c r="AC15" s="21">
        <f>SUM(AC16:AC20)</f>
        <v>0</v>
      </c>
      <c r="AD15" s="21">
        <f t="shared" si="1"/>
        <v>147401.56906000001</v>
      </c>
      <c r="AE15" s="21">
        <f t="shared" si="1"/>
        <v>10630865.513009999</v>
      </c>
      <c r="AF15" s="21">
        <f t="shared" si="1"/>
        <v>301438.11287000001</v>
      </c>
      <c r="AG15" s="21">
        <f t="shared" si="1"/>
        <v>2209718.28578</v>
      </c>
      <c r="AH15" s="21">
        <f t="shared" si="1"/>
        <v>0</v>
      </c>
      <c r="AI15" s="21">
        <f t="shared" si="1"/>
        <v>4006.5181300000004</v>
      </c>
      <c r="AJ15" s="383">
        <f>SUM(AJ16:AJ20)</f>
        <v>8115702.5962299993</v>
      </c>
    </row>
    <row r="16" spans="1:98" x14ac:dyDescent="0.25">
      <c r="B16" s="37" t="s">
        <v>648</v>
      </c>
      <c r="C16" s="9" t="s">
        <v>629</v>
      </c>
      <c r="D16" s="22">
        <f>BALANCE!D99+BALANCE!D129+BALANCE!D159</f>
        <v>306101.07678999996</v>
      </c>
      <c r="E16" s="22">
        <f>BALANCE!E99+BALANCE!E129+BALANCE!E159</f>
        <v>160639.09581</v>
      </c>
      <c r="F16" s="22">
        <f>BALANCE!F99+BALANCE!F129+BALANCE!F159</f>
        <v>470762.59399000002</v>
      </c>
      <c r="G16" s="22">
        <f>BALANCE!G99+BALANCE!G129+BALANCE!G159</f>
        <v>336864.74361999996</v>
      </c>
      <c r="H16" s="22">
        <f>BALANCE!H99+BALANCE!H129+BALANCE!H159</f>
        <v>1274367.51021</v>
      </c>
      <c r="I16" s="22">
        <f>BALANCE!I99+BALANCE!I129+BALANCE!I159</f>
        <v>100029.13127000001</v>
      </c>
      <c r="J16" s="22">
        <f>BALANCE!J99+BALANCE!J129+BALANCE!J159</f>
        <v>308615.36001</v>
      </c>
      <c r="K16" s="22">
        <f>BALANCE!K99+BALANCE!K129+BALANCE!K159</f>
        <v>0</v>
      </c>
      <c r="L16" s="22">
        <f>BALANCE!L99+BALANCE!L129+BALANCE!L159</f>
        <v>694717.85219000001</v>
      </c>
      <c r="M16" s="22">
        <f>BALANCE!M99+BALANCE!M129+BALANCE!M159</f>
        <v>52270.826670000002</v>
      </c>
      <c r="N16" s="22">
        <f>BALANCE!N99+BALANCE!N129+BALANCE!N159</f>
        <v>93185.75181999999</v>
      </c>
      <c r="O16" s="22">
        <f>BALANCE!O99+BALANCE!O129+BALANCE!O159</f>
        <v>9440.1516200000005</v>
      </c>
      <c r="P16" s="22">
        <f>BALANCE!P99+BALANCE!P129+BALANCE!P159</f>
        <v>25077.186089999999</v>
      </c>
      <c r="Q16" s="22">
        <f>BALANCE!Q99+BALANCE!Q129+BALANCE!Q159</f>
        <v>25859.667740000001</v>
      </c>
      <c r="R16" s="22">
        <f>BALANCE!R99+BALANCE!R129+BALANCE!R159</f>
        <v>1309195.92741</v>
      </c>
      <c r="S16" s="22">
        <f>BALANCE!S99+BALANCE!S129+BALANCE!S159</f>
        <v>160.23584</v>
      </c>
      <c r="T16" s="22">
        <f>BALANCE!T99+BALANCE!T129+BALANCE!T159</f>
        <v>8189.3519099999994</v>
      </c>
      <c r="U16" s="22">
        <f>BALANCE!U99+BALANCE!U129+BALANCE!U159</f>
        <v>808.38815</v>
      </c>
      <c r="V16" s="22">
        <f>BALANCE!V99+BALANCE!V129+BALANCE!V159</f>
        <v>628.06335000000001</v>
      </c>
      <c r="W16" s="22">
        <f>BALANCE!W99+BALANCE!W129+BALANCE!W159</f>
        <v>30.335139999999999</v>
      </c>
      <c r="X16" s="22">
        <f>BALANCE!X99+BALANCE!X129+BALANCE!X159</f>
        <v>426.00914999999998</v>
      </c>
      <c r="Y16" s="22">
        <f>BALANCE!Y99+BALANCE!Y129+BALANCE!Y159</f>
        <v>189.36356000000001</v>
      </c>
      <c r="Z16" s="22">
        <f>BALANCE!Z99+BALANCE!Z129+BALANCE!Z159</f>
        <v>204.35969</v>
      </c>
      <c r="AA16" s="22">
        <f>BALANCE!AA99+BALANCE!AA129+BALANCE!AA159</f>
        <v>0</v>
      </c>
      <c r="AB16" s="22">
        <f>BALANCE!AB99+BALANCE!AB129+BALANCE!AB159</f>
        <v>1082.0387299999998</v>
      </c>
      <c r="AC16" s="22">
        <f>BALANCE!AC99+BALANCE!AC129+BALANCE!AC159</f>
        <v>0</v>
      </c>
      <c r="AD16" s="22">
        <f>BALANCE!AD99+BALANCE!AD129+BALANCE!AD159</f>
        <v>11718.14552</v>
      </c>
      <c r="AE16" s="22">
        <f>BALANCE!AE99+BALANCE!AE129+BALANCE!AE159</f>
        <v>2595281.5831399998</v>
      </c>
      <c r="AF16" s="22">
        <f>BALANCE!AF99+BALANCE!AF129+BALANCE!AF159</f>
        <v>93185.75181999999</v>
      </c>
      <c r="AG16" s="22">
        <f>BALANCE!AG99+BALANCE!AG129+BALANCE!AG159</f>
        <v>747616.74220999994</v>
      </c>
      <c r="AH16" s="22">
        <f>BALANCE!AH99+BALANCE!AH129+BALANCE!AH159</f>
        <v>0</v>
      </c>
      <c r="AI16" s="22">
        <f>BALANCE!AI99+BALANCE!AI129+BALANCE!AI159</f>
        <v>189.36356000000001</v>
      </c>
      <c r="AJ16" s="384">
        <f>BALANCE!AJ99+BALANCE!AJ129+BALANCE!AJ159</f>
        <v>1754289.7255500001</v>
      </c>
    </row>
    <row r="17" spans="2:36" x14ac:dyDescent="0.25">
      <c r="B17" s="37" t="s">
        <v>649</v>
      </c>
      <c r="C17" s="9" t="s">
        <v>631</v>
      </c>
      <c r="D17" s="22">
        <f>BALANCE!D100+BALANCE!D130+BALANCE!D160</f>
        <v>101833.62963000001</v>
      </c>
      <c r="E17" s="22">
        <f>BALANCE!E100+BALANCE!E130+BALANCE!E160</f>
        <v>153793.63496</v>
      </c>
      <c r="F17" s="22">
        <f>BALANCE!F100+BALANCE!F130+BALANCE!F160</f>
        <v>166994.84461000003</v>
      </c>
      <c r="G17" s="22">
        <f>BALANCE!G100+BALANCE!G130+BALANCE!G160</f>
        <v>67615.439270000003</v>
      </c>
      <c r="H17" s="22">
        <f>BALANCE!H100+BALANCE!H130+BALANCE!H160</f>
        <v>490237.54847000004</v>
      </c>
      <c r="I17" s="22">
        <f>BALANCE!I100+BALANCE!I130+BALANCE!I160</f>
        <v>29955.510739999998</v>
      </c>
      <c r="J17" s="22">
        <f>BALANCE!J100+BALANCE!J130+BALANCE!J160</f>
        <v>34807.212439999996</v>
      </c>
      <c r="K17" s="22">
        <f>BALANCE!K100+BALANCE!K130+BALANCE!K160</f>
        <v>0</v>
      </c>
      <c r="L17" s="22">
        <f>BALANCE!L100+BALANCE!L130+BALANCE!L160</f>
        <v>184365.45941000001</v>
      </c>
      <c r="M17" s="22">
        <f>BALANCE!M100+BALANCE!M130+BALANCE!M160</f>
        <v>20744.91689</v>
      </c>
      <c r="N17" s="22">
        <f>BALANCE!N100+BALANCE!N130+BALANCE!N160</f>
        <v>22861.011039999998</v>
      </c>
      <c r="O17" s="22">
        <f>BALANCE!O100+BALANCE!O130+BALANCE!O160</f>
        <v>8086.1941799999995</v>
      </c>
      <c r="P17" s="22">
        <f>BALANCE!P100+BALANCE!P130+BALANCE!P160</f>
        <v>9884.0255800000014</v>
      </c>
      <c r="Q17" s="22">
        <f>BALANCE!Q100+BALANCE!Q130+BALANCE!Q160</f>
        <v>40932.661909999995</v>
      </c>
      <c r="R17" s="22">
        <f>BALANCE!R100+BALANCE!R130+BALANCE!R160</f>
        <v>351636.99219000002</v>
      </c>
      <c r="S17" s="22">
        <f>BALANCE!S100+BALANCE!S130+BALANCE!S160</f>
        <v>341.22012000000001</v>
      </c>
      <c r="T17" s="22">
        <f>BALANCE!T100+BALANCE!T130+BALANCE!T160</f>
        <v>3599.0447300000001</v>
      </c>
      <c r="U17" s="22">
        <f>BALANCE!U100+BALANCE!U130+BALANCE!U160</f>
        <v>664.48028999999997</v>
      </c>
      <c r="V17" s="22">
        <f>BALANCE!V100+BALANCE!V130+BALANCE!V160</f>
        <v>912.71668</v>
      </c>
      <c r="W17" s="22">
        <f>BALANCE!W100+BALANCE!W130+BALANCE!W160</f>
        <v>60.467970000000001</v>
      </c>
      <c r="X17" s="22">
        <f>BALANCE!X100+BALANCE!X130+BALANCE!X160</f>
        <v>1133.4621300000001</v>
      </c>
      <c r="Y17" s="22">
        <f>BALANCE!Y100+BALANCE!Y130+BALANCE!Y160</f>
        <v>370.20871000000005</v>
      </c>
      <c r="Z17" s="22">
        <f>BALANCE!Z100+BALANCE!Z130+BALANCE!Z160</f>
        <v>352.42619000000002</v>
      </c>
      <c r="AA17" s="22">
        <f>BALANCE!AA100+BALANCE!AA130+BALANCE!AA160</f>
        <v>0</v>
      </c>
      <c r="AB17" s="22">
        <f>BALANCE!AB100+BALANCE!AB130+BALANCE!AB160</f>
        <v>1945.3351299999999</v>
      </c>
      <c r="AC17" s="22">
        <f>BALANCE!AC100+BALANCE!AC130+BALANCE!AC160</f>
        <v>0</v>
      </c>
      <c r="AD17" s="22">
        <f>BALANCE!AD100+BALANCE!AD130+BALANCE!AD160</f>
        <v>9379.3619499999986</v>
      </c>
      <c r="AE17" s="22">
        <f>BALANCE!AE100+BALANCE!AE130+BALANCE!AE160</f>
        <v>851253.90261000011</v>
      </c>
      <c r="AF17" s="22">
        <f>BALANCE!AF100+BALANCE!AF130+BALANCE!AF160</f>
        <v>22861.011039999998</v>
      </c>
      <c r="AG17" s="22">
        <f>BALANCE!AG100+BALANCE!AG130+BALANCE!AG160</f>
        <v>206023.09297999999</v>
      </c>
      <c r="AH17" s="22">
        <f>BALANCE!AH100+BALANCE!AH130+BALANCE!AH160</f>
        <v>0</v>
      </c>
      <c r="AI17" s="22">
        <f>BALANCE!AI100+BALANCE!AI130+BALANCE!AI160</f>
        <v>370.20871000000005</v>
      </c>
      <c r="AJ17" s="384">
        <f>BALANCE!AJ100+BALANCE!AJ130+BALANCE!AJ160</f>
        <v>621999.58987999998</v>
      </c>
    </row>
    <row r="18" spans="2:36" x14ac:dyDescent="0.25">
      <c r="B18" s="37" t="s">
        <v>650</v>
      </c>
      <c r="C18" s="9" t="s">
        <v>633</v>
      </c>
      <c r="D18" s="22">
        <f>BALANCE!D101+BALANCE!D131+BALANCE!D161</f>
        <v>122021.32049</v>
      </c>
      <c r="E18" s="22">
        <f>BALANCE!E101+BALANCE!E131+BALANCE!E161</f>
        <v>177424.01596999998</v>
      </c>
      <c r="F18" s="22">
        <f>BALANCE!F101+BALANCE!F131+BALANCE!F161</f>
        <v>201574.88913</v>
      </c>
      <c r="G18" s="22">
        <f>BALANCE!G101+BALANCE!G131+BALANCE!G161</f>
        <v>82769.0959</v>
      </c>
      <c r="H18" s="22">
        <f>BALANCE!H101+BALANCE!H131+BALANCE!H161</f>
        <v>583789.32148999989</v>
      </c>
      <c r="I18" s="22">
        <f>BALANCE!I101+BALANCE!I131+BALANCE!I161</f>
        <v>39385.162609999999</v>
      </c>
      <c r="J18" s="22">
        <f>BALANCE!J101+BALANCE!J131+BALANCE!J161</f>
        <v>41231.988969999999</v>
      </c>
      <c r="K18" s="22">
        <f>BALANCE!K101+BALANCE!K131+BALANCE!K161</f>
        <v>0</v>
      </c>
      <c r="L18" s="22">
        <f>BALANCE!L101+BALANCE!L131+BALANCE!L161</f>
        <v>170218.42837000001</v>
      </c>
      <c r="M18" s="22">
        <f>BALANCE!M101+BALANCE!M131+BALANCE!M161</f>
        <v>28895.933150000001</v>
      </c>
      <c r="N18" s="22">
        <f>BALANCE!N101+BALANCE!N131+BALANCE!N161</f>
        <v>29651.626669999998</v>
      </c>
      <c r="O18" s="22">
        <f>BALANCE!O101+BALANCE!O131+BALANCE!O161</f>
        <v>10829.36922</v>
      </c>
      <c r="P18" s="22">
        <f>BALANCE!P101+BALANCE!P131+BALANCE!P161</f>
        <v>13879.04773</v>
      </c>
      <c r="Q18" s="22">
        <f>BALANCE!Q101+BALANCE!Q131+BALANCE!Q161</f>
        <v>49332.223440000002</v>
      </c>
      <c r="R18" s="22">
        <f>BALANCE!R101+BALANCE!R131+BALANCE!R161</f>
        <v>383423.78015999997</v>
      </c>
      <c r="S18" s="22">
        <f>BALANCE!S101+BALANCE!S131+BALANCE!S161</f>
        <v>417.0247</v>
      </c>
      <c r="T18" s="22">
        <f>BALANCE!T101+BALANCE!T131+BALANCE!T161</f>
        <v>5505.5799400000005</v>
      </c>
      <c r="U18" s="22">
        <f>BALANCE!U101+BALANCE!U131+BALANCE!U161</f>
        <v>792.04274999999996</v>
      </c>
      <c r="V18" s="22">
        <f>BALANCE!V101+BALANCE!V131+BALANCE!V161</f>
        <v>1461.3349499999999</v>
      </c>
      <c r="W18" s="22">
        <f>BALANCE!W101+BALANCE!W131+BALANCE!W161</f>
        <v>79.216949999999997</v>
      </c>
      <c r="X18" s="22">
        <f>BALANCE!X101+BALANCE!X131+BALANCE!X161</f>
        <v>1222.1061900000002</v>
      </c>
      <c r="Y18" s="22">
        <f>BALANCE!Y101+BALANCE!Y131+BALANCE!Y161</f>
        <v>479.78321</v>
      </c>
      <c r="Z18" s="22">
        <f>BALANCE!Z101+BALANCE!Z131+BALANCE!Z161</f>
        <v>506.47455999999994</v>
      </c>
      <c r="AA18" s="22">
        <f>BALANCE!AA101+BALANCE!AA131+BALANCE!AA161</f>
        <v>0</v>
      </c>
      <c r="AB18" s="22">
        <f>BALANCE!AB101+BALANCE!AB131+BALANCE!AB161</f>
        <v>3098.6399700000002</v>
      </c>
      <c r="AC18" s="22">
        <f>BALANCE!AC101+BALANCE!AC131+BALANCE!AC161</f>
        <v>0</v>
      </c>
      <c r="AD18" s="22">
        <f>BALANCE!AD101+BALANCE!AD131+BALANCE!AD161</f>
        <v>13562.203220000001</v>
      </c>
      <c r="AE18" s="22">
        <f>BALANCE!AE101+BALANCE!AE131+BALANCE!AE161</f>
        <v>980775.30486999999</v>
      </c>
      <c r="AF18" s="22">
        <f>BALANCE!AF101+BALANCE!AF131+BALANCE!AF161</f>
        <v>29651.626669999998</v>
      </c>
      <c r="AG18" s="22">
        <f>BALANCE!AG101+BALANCE!AG131+BALANCE!AG161</f>
        <v>200575.69647</v>
      </c>
      <c r="AH18" s="22">
        <f>BALANCE!AH101+BALANCE!AH131+BALANCE!AH161</f>
        <v>0</v>
      </c>
      <c r="AI18" s="22">
        <f>BALANCE!AI101+BALANCE!AI131+BALANCE!AI161</f>
        <v>479.78321</v>
      </c>
      <c r="AJ18" s="384">
        <f>BALANCE!AJ101+BALANCE!AJ131+BALANCE!AJ161</f>
        <v>750068.19851999998</v>
      </c>
    </row>
    <row r="19" spans="2:36" x14ac:dyDescent="0.25">
      <c r="B19" s="37" t="s">
        <v>651</v>
      </c>
      <c r="C19" s="9" t="s">
        <v>635</v>
      </c>
      <c r="D19" s="22">
        <f>BALANCE!D102+BALANCE!D132+BALANCE!D162</f>
        <v>200050.47611000002</v>
      </c>
      <c r="E19" s="22">
        <f>BALANCE!E102+BALANCE!E132+BALANCE!E162</f>
        <v>249519.06196999998</v>
      </c>
      <c r="F19" s="22">
        <f>BALANCE!F102+BALANCE!F132+BALANCE!F162</f>
        <v>317392.55099000002</v>
      </c>
      <c r="G19" s="22">
        <f>BALANCE!G102+BALANCE!G132+BALANCE!G162</f>
        <v>128250.34305</v>
      </c>
      <c r="H19" s="22">
        <f>BALANCE!H102+BALANCE!H132+BALANCE!H162</f>
        <v>895212.43212000001</v>
      </c>
      <c r="I19" s="22">
        <f>BALANCE!I102+BALANCE!I132+BALANCE!I162</f>
        <v>67053.960089999993</v>
      </c>
      <c r="J19" s="22">
        <f>BALANCE!J102+BALANCE!J132+BALANCE!J162</f>
        <v>57691.418809999996</v>
      </c>
      <c r="K19" s="22">
        <f>BALANCE!K102+BALANCE!K132+BALANCE!K162</f>
        <v>0</v>
      </c>
      <c r="L19" s="22">
        <f>BALANCE!L102+BALANCE!L132+BALANCE!L162</f>
        <v>198008.92773999998</v>
      </c>
      <c r="M19" s="22">
        <f>BALANCE!M102+BALANCE!M132+BALANCE!M162</f>
        <v>53440.132409999998</v>
      </c>
      <c r="N19" s="22">
        <f>BALANCE!N102+BALANCE!N132+BALANCE!N162</f>
        <v>45829.201309999997</v>
      </c>
      <c r="O19" s="22">
        <f>BALANCE!O102+BALANCE!O132+BALANCE!O162</f>
        <v>18914.123409999997</v>
      </c>
      <c r="P19" s="22">
        <f>BALANCE!P102+BALANCE!P132+BALANCE!P162</f>
        <v>22639.250649999998</v>
      </c>
      <c r="Q19" s="22">
        <f>BALANCE!Q102+BALANCE!Q132+BALANCE!Q162</f>
        <v>72823.034339999998</v>
      </c>
      <c r="R19" s="22">
        <f>BALANCE!R102+BALANCE!R132+BALANCE!R162</f>
        <v>536400.04876000003</v>
      </c>
      <c r="S19" s="22">
        <f>BALANCE!S102+BALANCE!S132+BALANCE!S162</f>
        <v>804.90071999999998</v>
      </c>
      <c r="T19" s="22">
        <f>BALANCE!T102+BALANCE!T132+BALANCE!T162</f>
        <v>9168.8037899999999</v>
      </c>
      <c r="U19" s="22">
        <f>BALANCE!U102+BALANCE!U132+BALANCE!U162</f>
        <v>1312.9593299999999</v>
      </c>
      <c r="V19" s="22">
        <f>BALANCE!V102+BALANCE!V132+BALANCE!V162</f>
        <v>2915.6232300000001</v>
      </c>
      <c r="W19" s="22">
        <f>BALANCE!W102+BALANCE!W132+BALANCE!W162</f>
        <v>146.95042000000001</v>
      </c>
      <c r="X19" s="22">
        <f>BALANCE!X102+BALANCE!X132+BALANCE!X162</f>
        <v>1868.57852</v>
      </c>
      <c r="Y19" s="22">
        <f>BALANCE!Y102+BALANCE!Y132+BALANCE!Y162</f>
        <v>1108.5938599999999</v>
      </c>
      <c r="Z19" s="22">
        <f>BALANCE!Z102+BALANCE!Z132+BALANCE!Z162</f>
        <v>930.95889</v>
      </c>
      <c r="AA19" s="22">
        <f>BALANCE!AA102+BALANCE!AA132+BALANCE!AA162</f>
        <v>0</v>
      </c>
      <c r="AB19" s="22">
        <f>BALANCE!AB102+BALANCE!AB132+BALANCE!AB162</f>
        <v>6273.9393200000004</v>
      </c>
      <c r="AC19" s="22">
        <f>BALANCE!AC102+BALANCE!AC132+BALANCE!AC162</f>
        <v>0</v>
      </c>
      <c r="AD19" s="22">
        <f>BALANCE!AD102+BALANCE!AD132+BALANCE!AD162</f>
        <v>24531.308079999999</v>
      </c>
      <c r="AE19" s="22">
        <f>BALANCE!AE102+BALANCE!AE132+BALANCE!AE162</f>
        <v>1456143.78896</v>
      </c>
      <c r="AF19" s="22">
        <f>BALANCE!AF102+BALANCE!AF132+BALANCE!AF162</f>
        <v>45829.201309999997</v>
      </c>
      <c r="AG19" s="22">
        <f>BALANCE!AG102+BALANCE!AG132+BALANCE!AG162</f>
        <v>254364.68337999997</v>
      </c>
      <c r="AH19" s="22">
        <f>BALANCE!AH102+BALANCE!AH132+BALANCE!AH162</f>
        <v>0</v>
      </c>
      <c r="AI19" s="22">
        <f>BALANCE!AI102+BALANCE!AI132+BALANCE!AI162</f>
        <v>1108.5938599999999</v>
      </c>
      <c r="AJ19" s="384">
        <f>BALANCE!AJ102+BALANCE!AJ132+BALANCE!AJ162</f>
        <v>1154841.3104100002</v>
      </c>
    </row>
    <row r="20" spans="2:36" x14ac:dyDescent="0.25">
      <c r="B20" s="37" t="s">
        <v>652</v>
      </c>
      <c r="C20" s="9" t="s">
        <v>637</v>
      </c>
      <c r="D20" s="22">
        <f>BALANCE!D103+BALANCE!D133+BALANCE!D163</f>
        <v>615090.79601000017</v>
      </c>
      <c r="E20" s="22">
        <f>BALANCE!E103+BALANCE!E133+BALANCE!E163</f>
        <v>964569.15779000008</v>
      </c>
      <c r="F20" s="22">
        <f>BALANCE!F103+BALANCE!F133+BALANCE!F163</f>
        <v>1138824.5895100001</v>
      </c>
      <c r="G20" s="22">
        <f>BALANCE!G103+BALANCE!G133+BALANCE!G163</f>
        <v>376009.08846</v>
      </c>
      <c r="H20" s="22">
        <f>BALANCE!H103+BALANCE!H133+BALANCE!H163</f>
        <v>3094493.6317700003</v>
      </c>
      <c r="I20" s="22">
        <f>BALANCE!I103+BALANCE!I133+BALANCE!I163</f>
        <v>254029.80499999999</v>
      </c>
      <c r="J20" s="22">
        <f>BALANCE!J103+BALANCE!J133+BALANCE!J163</f>
        <v>137719.72524</v>
      </c>
      <c r="K20" s="22">
        <f>BALANCE!K103+BALANCE!K133+BALANCE!K163</f>
        <v>0</v>
      </c>
      <c r="L20" s="22">
        <f>BALANCE!L103+BALANCE!L133+BALANCE!L163</f>
        <v>483746.64691000001</v>
      </c>
      <c r="M20" s="22">
        <f>BALANCE!M103+BALANCE!M133+BALANCE!M163</f>
        <v>306342.07828999998</v>
      </c>
      <c r="N20" s="22">
        <f>BALANCE!N103+BALANCE!N133+BALANCE!N163</f>
        <v>109910.52203000001</v>
      </c>
      <c r="O20" s="22">
        <f>BALANCE!O103+BALANCE!O133+BALANCE!O163</f>
        <v>92058.719230000002</v>
      </c>
      <c r="P20" s="22">
        <f>BALANCE!P103+BALANCE!P133+BALANCE!P163</f>
        <v>82781.00890999999</v>
      </c>
      <c r="Q20" s="22">
        <f>BALANCE!Q103+BALANCE!Q133+BALANCE!Q163</f>
        <v>98118.245760000005</v>
      </c>
      <c r="R20" s="22">
        <f>BALANCE!R103+BALANCE!R133+BALANCE!R163</f>
        <v>1564706.75137</v>
      </c>
      <c r="S20" s="22">
        <f>BALANCE!S103+BALANCE!S133+BALANCE!S163</f>
        <v>2165.1850399999998</v>
      </c>
      <c r="T20" s="22">
        <f>BALANCE!T103+BALANCE!T133+BALANCE!T163</f>
        <v>31847.202040000004</v>
      </c>
      <c r="U20" s="22">
        <f>BALANCE!U103+BALANCE!U133+BALANCE!U163</f>
        <v>4234.9550200000003</v>
      </c>
      <c r="V20" s="22">
        <f>BALANCE!V103+BALANCE!V133+BALANCE!V163</f>
        <v>11049.34554</v>
      </c>
      <c r="W20" s="22">
        <f>BALANCE!W103+BALANCE!W133+BALANCE!W163</f>
        <v>388.37252000000001</v>
      </c>
      <c r="X20" s="22">
        <f>BALANCE!X103+BALANCE!X133+BALANCE!X163</f>
        <v>7523.6562200000008</v>
      </c>
      <c r="Y20" s="22">
        <f>BALANCE!Y103+BALANCE!Y133+BALANCE!Y163</f>
        <v>1858.5687900000003</v>
      </c>
      <c r="Z20" s="22">
        <f>BALANCE!Z103+BALANCE!Z133+BALANCE!Z163</f>
        <v>2191.5400599999998</v>
      </c>
      <c r="AA20" s="22">
        <f>BALANCE!AA103+BALANCE!AA133+BALANCE!AA163</f>
        <v>0</v>
      </c>
      <c r="AB20" s="22">
        <f>BALANCE!AB103+BALANCE!AB133+BALANCE!AB163</f>
        <v>26951.725059999997</v>
      </c>
      <c r="AC20" s="22">
        <f>BALANCE!AC103+BALANCE!AC133+BALANCE!AC163</f>
        <v>0</v>
      </c>
      <c r="AD20" s="22">
        <f>BALANCE!AD103+BALANCE!AD133+BALANCE!AD163</f>
        <v>88210.550289999999</v>
      </c>
      <c r="AE20" s="22">
        <f>BALANCE!AE103+BALANCE!AE133+BALANCE!AE163</f>
        <v>4747410.9334299993</v>
      </c>
      <c r="AF20" s="22">
        <f>BALANCE!AF103+BALANCE!AF133+BALANCE!AF163</f>
        <v>109910.52203000001</v>
      </c>
      <c r="AG20" s="22">
        <f>BALANCE!AG103+BALANCE!AG133+BALANCE!AG163</f>
        <v>801138.07074000011</v>
      </c>
      <c r="AH20" s="22">
        <f>BALANCE!AH103+BALANCE!AH133+BALANCE!AH163</f>
        <v>0</v>
      </c>
      <c r="AI20" s="22">
        <f>BALANCE!AI103+BALANCE!AI133+BALANCE!AI163</f>
        <v>1858.5687900000003</v>
      </c>
      <c r="AJ20" s="384">
        <f>BALANCE!AJ103+BALANCE!AJ133+BALANCE!AJ163</f>
        <v>3834503.7718699994</v>
      </c>
    </row>
    <row r="21" spans="2:36" x14ac:dyDescent="0.25">
      <c r="B21" s="15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384"/>
    </row>
    <row r="22" spans="2:36" x14ac:dyDescent="0.25">
      <c r="B22" s="31"/>
      <c r="C22" s="188" t="s">
        <v>1032</v>
      </c>
      <c r="D22" s="21">
        <f>SUM(D23:D27)</f>
        <v>198846.98975000001</v>
      </c>
      <c r="E22" s="21">
        <f t="shared" ref="E22:AI22" si="2">SUM(E23:E27)</f>
        <v>491511.46577000001</v>
      </c>
      <c r="F22" s="21">
        <f t="shared" si="2"/>
        <v>683354.04897</v>
      </c>
      <c r="G22" s="21">
        <f t="shared" si="2"/>
        <v>243368.78422999999</v>
      </c>
      <c r="H22" s="21">
        <f t="shared" si="2"/>
        <v>1617081.2887199996</v>
      </c>
      <c r="I22" s="21">
        <f t="shared" si="2"/>
        <v>47442.433820000006</v>
      </c>
      <c r="J22" s="21">
        <f t="shared" si="2"/>
        <v>65938.290049999996</v>
      </c>
      <c r="K22" s="21">
        <f t="shared" si="2"/>
        <v>0</v>
      </c>
      <c r="L22" s="21">
        <f>SUM(L23:L27)</f>
        <v>0</v>
      </c>
      <c r="M22" s="21">
        <f t="shared" si="2"/>
        <v>89349.844290000008</v>
      </c>
      <c r="N22" s="21">
        <f t="shared" si="2"/>
        <v>108599.97529999999</v>
      </c>
      <c r="O22" s="21">
        <f t="shared" si="2"/>
        <v>33871.564310000002</v>
      </c>
      <c r="P22" s="21">
        <f t="shared" si="2"/>
        <v>18025.468430000001</v>
      </c>
      <c r="Q22" s="21">
        <f t="shared" si="2"/>
        <v>25.913930000000001</v>
      </c>
      <c r="R22" s="21">
        <f t="shared" si="2"/>
        <v>363253.49013000005</v>
      </c>
      <c r="S22" s="21">
        <f>SUM(S23:S27)</f>
        <v>19612.572330000003</v>
      </c>
      <c r="T22" s="21">
        <f t="shared" si="2"/>
        <v>1341.5109299999999</v>
      </c>
      <c r="U22" s="21">
        <f t="shared" si="2"/>
        <v>26.72221</v>
      </c>
      <c r="V22" s="21">
        <f t="shared" si="2"/>
        <v>52.022539999999992</v>
      </c>
      <c r="W22" s="21">
        <f t="shared" si="2"/>
        <v>168.02600000000001</v>
      </c>
      <c r="X22" s="21">
        <f t="shared" si="2"/>
        <v>0</v>
      </c>
      <c r="Y22" s="21">
        <f t="shared" si="2"/>
        <v>0</v>
      </c>
      <c r="Z22" s="21">
        <f t="shared" si="2"/>
        <v>1701.1130899999998</v>
      </c>
      <c r="AA22" s="21">
        <f t="shared" si="2"/>
        <v>0</v>
      </c>
      <c r="AB22" s="21">
        <f t="shared" si="2"/>
        <v>5522.0914200000007</v>
      </c>
      <c r="AC22" s="21">
        <f>SUM(AC23:AC27)</f>
        <v>0</v>
      </c>
      <c r="AD22" s="21">
        <f t="shared" si="2"/>
        <v>28424.058519999999</v>
      </c>
      <c r="AE22" s="21">
        <f t="shared" si="2"/>
        <v>2008758.8373699998</v>
      </c>
      <c r="AF22" s="21">
        <f t="shared" si="2"/>
        <v>108599.97529999999</v>
      </c>
      <c r="AG22" s="21">
        <f t="shared" si="2"/>
        <v>89401.866830000014</v>
      </c>
      <c r="AH22" s="21">
        <f t="shared" si="2"/>
        <v>0</v>
      </c>
      <c r="AI22" s="21">
        <f t="shared" si="2"/>
        <v>0</v>
      </c>
      <c r="AJ22" s="383">
        <f>SUM(AJ23:AJ27)</f>
        <v>1810756.9952399996</v>
      </c>
    </row>
    <row r="23" spans="2:36" x14ac:dyDescent="0.25">
      <c r="B23" s="37" t="s">
        <v>663</v>
      </c>
      <c r="C23" s="9" t="s">
        <v>629</v>
      </c>
      <c r="D23" s="22">
        <f>BALANCE!D105+BALANCE!D135+BALANCE!D165</f>
        <v>3124.9036700000001</v>
      </c>
      <c r="E23" s="22">
        <f>BALANCE!E105+BALANCE!E135+BALANCE!E165</f>
        <v>4188.6938899999996</v>
      </c>
      <c r="F23" s="22">
        <f>BALANCE!F105+BALANCE!F135+BALANCE!F165</f>
        <v>8578.6384300000009</v>
      </c>
      <c r="G23" s="22">
        <f>BALANCE!G105+BALANCE!G135+BALANCE!G165</f>
        <v>2230.8489799999998</v>
      </c>
      <c r="H23" s="22">
        <f>BALANCE!H105+BALANCE!H135+BALANCE!H165</f>
        <v>18123.08497</v>
      </c>
      <c r="I23" s="22">
        <f>BALANCE!I105+BALANCE!I135+BALANCE!I165</f>
        <v>595.68300000000011</v>
      </c>
      <c r="J23" s="22">
        <f>BALANCE!J105+BALANCE!J135+BALANCE!J165</f>
        <v>2181.2451999999998</v>
      </c>
      <c r="K23" s="22">
        <f>BALANCE!K105+BALANCE!K135+BALANCE!K165</f>
        <v>0</v>
      </c>
      <c r="L23" s="22">
        <f>BALANCE!L105+BALANCE!L135+BALANCE!L165</f>
        <v>0</v>
      </c>
      <c r="M23" s="22">
        <f>BALANCE!M105+BALANCE!M135+BALANCE!M165</f>
        <v>588.22586000000001</v>
      </c>
      <c r="N23" s="22">
        <f>BALANCE!N105+BALANCE!N135+BALANCE!N165</f>
        <v>1377.3965600000001</v>
      </c>
      <c r="O23" s="22">
        <f>BALANCE!O105+BALANCE!O135+BALANCE!O165</f>
        <v>404.42355000000003</v>
      </c>
      <c r="P23" s="22">
        <f>BALANCE!P105+BALANCE!P135+BALANCE!P165</f>
        <v>220.54328000000001</v>
      </c>
      <c r="Q23" s="22">
        <f>BALANCE!Q105+BALANCE!Q135+BALANCE!Q165</f>
        <v>1.75692</v>
      </c>
      <c r="R23" s="22">
        <f>BALANCE!R105+BALANCE!R135+BALANCE!R165</f>
        <v>5369.2743699999992</v>
      </c>
      <c r="S23" s="22">
        <f>BALANCE!S105+BALANCE!S135+BALANCE!S165</f>
        <v>148.45151000000001</v>
      </c>
      <c r="T23" s="22">
        <f>BALANCE!T105+BALANCE!T135+BALANCE!T165</f>
        <v>23.433990000000001</v>
      </c>
      <c r="U23" s="22">
        <f>BALANCE!U105+BALANCE!U135+BALANCE!U165</f>
        <v>0</v>
      </c>
      <c r="V23" s="22">
        <f>BALANCE!V105+BALANCE!V135+BALANCE!V165</f>
        <v>1.25637</v>
      </c>
      <c r="W23" s="22">
        <f>BALANCE!W105+BALANCE!W135+BALANCE!W165</f>
        <v>2.7310500000000002</v>
      </c>
      <c r="X23" s="22">
        <f>BALANCE!X105+BALANCE!X135+BALANCE!X165</f>
        <v>0</v>
      </c>
      <c r="Y23" s="22">
        <f>BALANCE!Y105+BALANCE!Y135+BALANCE!Y165</f>
        <v>0</v>
      </c>
      <c r="Z23" s="22">
        <f>BALANCE!Z105+BALANCE!Z135+BALANCE!Z165</f>
        <v>69.077979999999997</v>
      </c>
      <c r="AA23" s="22">
        <f>BALANCE!AA105+BALANCE!AA135+BALANCE!AA165</f>
        <v>0</v>
      </c>
      <c r="AB23" s="22">
        <f>BALANCE!AB105+BALANCE!AB135+BALANCE!AB165</f>
        <v>85.007039999999989</v>
      </c>
      <c r="AC23" s="22">
        <f>BALANCE!AC105+BALANCE!AC135+BALANCE!AC165</f>
        <v>0</v>
      </c>
      <c r="AD23" s="22">
        <f>BALANCE!AD105+BALANCE!AD135+BALANCE!AD165</f>
        <v>329.95794000000001</v>
      </c>
      <c r="AE23" s="22">
        <f>BALANCE!AE105+BALANCE!AE135+BALANCE!AE165</f>
        <v>23822.317280000003</v>
      </c>
      <c r="AF23" s="22">
        <f>BALANCE!AF105+BALANCE!AF135+BALANCE!AF165</f>
        <v>1377.3965600000001</v>
      </c>
      <c r="AG23" s="22">
        <f>BALANCE!AG105+BALANCE!AG135+BALANCE!AG165</f>
        <v>589.48222999999996</v>
      </c>
      <c r="AH23" s="22">
        <f>BALANCE!AH105+BALANCE!AH135+BALANCE!AH165</f>
        <v>0</v>
      </c>
      <c r="AI23" s="22">
        <f>BALANCE!AI105+BALANCE!AI135+BALANCE!AI165</f>
        <v>0</v>
      </c>
      <c r="AJ23" s="384">
        <f>BALANCE!AJ105+BALANCE!AJ135+BALANCE!AJ165</f>
        <v>21855.438489999993</v>
      </c>
    </row>
    <row r="24" spans="2:36" x14ac:dyDescent="0.25">
      <c r="B24" s="37" t="s">
        <v>664</v>
      </c>
      <c r="C24" s="9" t="s">
        <v>631</v>
      </c>
      <c r="D24" s="22">
        <f>BALANCE!D106+BALANCE!D136+BALANCE!D166</f>
        <v>5615.4199699999999</v>
      </c>
      <c r="E24" s="22">
        <f>BALANCE!E106+BALANCE!E136+BALANCE!E166</f>
        <v>6786.5459199999996</v>
      </c>
      <c r="F24" s="22">
        <f>BALANCE!F106+BALANCE!F136+BALANCE!F166</f>
        <v>11802.501419999999</v>
      </c>
      <c r="G24" s="22">
        <f>BALANCE!G106+BALANCE!G136+BALANCE!G166</f>
        <v>3900.3820700000001</v>
      </c>
      <c r="H24" s="22">
        <f>BALANCE!H106+BALANCE!H136+BALANCE!H166</f>
        <v>28104.849379999996</v>
      </c>
      <c r="I24" s="22">
        <f>BALANCE!I106+BALANCE!I136+BALANCE!I166</f>
        <v>852.54204000000004</v>
      </c>
      <c r="J24" s="22">
        <f>BALANCE!J106+BALANCE!J136+BALANCE!J166</f>
        <v>1708.4528300000002</v>
      </c>
      <c r="K24" s="22">
        <f>BALANCE!K106+BALANCE!K136+BALANCE!K166</f>
        <v>0</v>
      </c>
      <c r="L24" s="22">
        <f>BALANCE!L106+BALANCE!L136+BALANCE!L166</f>
        <v>0</v>
      </c>
      <c r="M24" s="22">
        <f>BALANCE!M106+BALANCE!M136+BALANCE!M166</f>
        <v>863.28090000000009</v>
      </c>
      <c r="N24" s="22">
        <f>BALANCE!N106+BALANCE!N136+BALANCE!N166</f>
        <v>2671.9145200000003</v>
      </c>
      <c r="O24" s="22">
        <f>BALANCE!O106+BALANCE!O136+BALANCE!O166</f>
        <v>938.76599999999996</v>
      </c>
      <c r="P24" s="22">
        <f>BALANCE!P106+BALANCE!P136+BALANCE!P166</f>
        <v>365.34611999999998</v>
      </c>
      <c r="Q24" s="22">
        <f>BALANCE!Q106+BALANCE!Q136+BALANCE!Q166</f>
        <v>2.3805299999999998</v>
      </c>
      <c r="R24" s="22">
        <f>BALANCE!R106+BALANCE!R136+BALANCE!R166</f>
        <v>7402.6829400000006</v>
      </c>
      <c r="S24" s="22">
        <f>BALANCE!S106+BALANCE!S136+BALANCE!S166</f>
        <v>307.55537000000004</v>
      </c>
      <c r="T24" s="22">
        <f>BALANCE!T106+BALANCE!T136+BALANCE!T166</f>
        <v>56.985579999999999</v>
      </c>
      <c r="U24" s="22">
        <f>BALANCE!U106+BALANCE!U136+BALANCE!U166</f>
        <v>2.5657800000000002</v>
      </c>
      <c r="V24" s="22">
        <f>BALANCE!V106+BALANCE!V136+BALANCE!V166</f>
        <v>2.5886100000000001</v>
      </c>
      <c r="W24" s="22">
        <f>BALANCE!W106+BALANCE!W136+BALANCE!W166</f>
        <v>5.5159500000000001</v>
      </c>
      <c r="X24" s="22">
        <f>BALANCE!X106+BALANCE!X136+BALANCE!X166</f>
        <v>0</v>
      </c>
      <c r="Y24" s="22">
        <f>BALANCE!Y106+BALANCE!Y136+BALANCE!Y166</f>
        <v>0</v>
      </c>
      <c r="Z24" s="22">
        <f>BALANCE!Z106+BALANCE!Z136+BALANCE!Z166</f>
        <v>91.336840000000009</v>
      </c>
      <c r="AA24" s="22">
        <f>BALANCE!AA106+BALANCE!AA136+BALANCE!AA166</f>
        <v>0</v>
      </c>
      <c r="AB24" s="22">
        <f>BALANCE!AB106+BALANCE!AB136+BALANCE!AB166</f>
        <v>159.87353999999999</v>
      </c>
      <c r="AC24" s="22">
        <f>BALANCE!AC106+BALANCE!AC136+BALANCE!AC166</f>
        <v>0</v>
      </c>
      <c r="AD24" s="22">
        <f>BALANCE!AD106+BALANCE!AD136+BALANCE!AD166</f>
        <v>626.42166999999995</v>
      </c>
      <c r="AE24" s="22">
        <f>BALANCE!AE106+BALANCE!AE136+BALANCE!AE166</f>
        <v>36133.953990000002</v>
      </c>
      <c r="AF24" s="22">
        <f>BALANCE!AF106+BALANCE!AF136+BALANCE!AF166</f>
        <v>2671.9145200000003</v>
      </c>
      <c r="AG24" s="22">
        <f>BALANCE!AG106+BALANCE!AG136+BALANCE!AG166</f>
        <v>865.8695100000001</v>
      </c>
      <c r="AH24" s="22">
        <f>BALANCE!AH106+BALANCE!AH136+BALANCE!AH166</f>
        <v>0</v>
      </c>
      <c r="AI24" s="22">
        <f>BALANCE!AI106+BALANCE!AI136+BALANCE!AI166</f>
        <v>0</v>
      </c>
      <c r="AJ24" s="384">
        <f>BALANCE!AJ106+BALANCE!AJ136+BALANCE!AJ166</f>
        <v>32596.169959999996</v>
      </c>
    </row>
    <row r="25" spans="2:36" x14ac:dyDescent="0.25">
      <c r="B25" s="37" t="s">
        <v>665</v>
      </c>
      <c r="C25" s="9" t="s">
        <v>633</v>
      </c>
      <c r="D25" s="22">
        <f>BALANCE!D107+BALANCE!D137+BALANCE!D167</f>
        <v>7291.3784500000002</v>
      </c>
      <c r="E25" s="22">
        <f>BALANCE!E107+BALANCE!E137+BALANCE!E167</f>
        <v>11363.962129999998</v>
      </c>
      <c r="F25" s="22">
        <f>BALANCE!F107+BALANCE!F137+BALANCE!F167</f>
        <v>17533.937700000002</v>
      </c>
      <c r="G25" s="22">
        <f>BALANCE!G107+BALANCE!G137+BALANCE!G167</f>
        <v>7545.6045700000004</v>
      </c>
      <c r="H25" s="22">
        <f>BALANCE!H107+BALANCE!H137+BALANCE!H167</f>
        <v>43734.882850000002</v>
      </c>
      <c r="I25" s="22">
        <f>BALANCE!I107+BALANCE!I137+BALANCE!I167</f>
        <v>1466.8133999999998</v>
      </c>
      <c r="J25" s="22">
        <f>BALANCE!J107+BALANCE!J137+BALANCE!J167</f>
        <v>3169.18658</v>
      </c>
      <c r="K25" s="22">
        <f>BALANCE!K107+BALANCE!K137+BALANCE!K167</f>
        <v>0</v>
      </c>
      <c r="L25" s="22">
        <f>BALANCE!L107+BALANCE!L137+BALANCE!L167</f>
        <v>0</v>
      </c>
      <c r="M25" s="22">
        <f>BALANCE!M107+BALANCE!M137+BALANCE!M167</f>
        <v>1389.2093400000001</v>
      </c>
      <c r="N25" s="22">
        <f>BALANCE!N107+BALANCE!N137+BALANCE!N167</f>
        <v>3959.91716</v>
      </c>
      <c r="O25" s="22">
        <f>BALANCE!O107+BALANCE!O137+BALANCE!O167</f>
        <v>1174.6742800000002</v>
      </c>
      <c r="P25" s="22">
        <f>BALANCE!P107+BALANCE!P137+BALANCE!P167</f>
        <v>542.84272999999996</v>
      </c>
      <c r="Q25" s="22">
        <f>BALANCE!Q107+BALANCE!Q137+BALANCE!Q167</f>
        <v>3.43615</v>
      </c>
      <c r="R25" s="22">
        <f>BALANCE!R107+BALANCE!R137+BALANCE!R167</f>
        <v>11706.07964</v>
      </c>
      <c r="S25" s="22">
        <f>BALANCE!S107+BALANCE!S137+BALANCE!S167</f>
        <v>473.71794</v>
      </c>
      <c r="T25" s="22">
        <f>BALANCE!T107+BALANCE!T137+BALANCE!T167</f>
        <v>57.990369999999999</v>
      </c>
      <c r="U25" s="22">
        <f>BALANCE!U107+BALANCE!U137+BALANCE!U167</f>
        <v>3.9108399999999999</v>
      </c>
      <c r="V25" s="22">
        <f>BALANCE!V107+BALANCE!V137+BALANCE!V167</f>
        <v>3.9969199999999998</v>
      </c>
      <c r="W25" s="22">
        <f>BALANCE!W107+BALANCE!W137+BALANCE!W167</f>
        <v>8.4103600000000007</v>
      </c>
      <c r="X25" s="22">
        <f>BALANCE!X107+BALANCE!X137+BALANCE!X167</f>
        <v>0</v>
      </c>
      <c r="Y25" s="22">
        <f>BALANCE!Y107+BALANCE!Y137+BALANCE!Y167</f>
        <v>0</v>
      </c>
      <c r="Z25" s="22">
        <f>BALANCE!Z107+BALANCE!Z137+BALANCE!Z167</f>
        <v>141.93102000000002</v>
      </c>
      <c r="AA25" s="22">
        <f>BALANCE!AA107+BALANCE!AA137+BALANCE!AA167</f>
        <v>0</v>
      </c>
      <c r="AB25" s="22">
        <f>BALANCE!AB107+BALANCE!AB137+BALANCE!AB167</f>
        <v>238.40167</v>
      </c>
      <c r="AC25" s="22">
        <f>BALANCE!AC107+BALANCE!AC137+BALANCE!AC167</f>
        <v>0</v>
      </c>
      <c r="AD25" s="22">
        <f>BALANCE!AD107+BALANCE!AD137+BALANCE!AD167</f>
        <v>928.35911999999996</v>
      </c>
      <c r="AE25" s="22">
        <f>BALANCE!AE107+BALANCE!AE137+BALANCE!AE167</f>
        <v>56369.321609999999</v>
      </c>
      <c r="AF25" s="22">
        <f>BALANCE!AF107+BALANCE!AF137+BALANCE!AF167</f>
        <v>3959.91716</v>
      </c>
      <c r="AG25" s="22">
        <f>BALANCE!AG107+BALANCE!AG137+BALANCE!AG167</f>
        <v>1393.2062600000002</v>
      </c>
      <c r="AH25" s="22">
        <f>BALANCE!AH107+BALANCE!AH137+BALANCE!AH167</f>
        <v>0</v>
      </c>
      <c r="AI25" s="22">
        <f>BALANCE!AI107+BALANCE!AI137+BALANCE!AI167</f>
        <v>0</v>
      </c>
      <c r="AJ25" s="384">
        <f>BALANCE!AJ107+BALANCE!AJ137+BALANCE!AJ167</f>
        <v>51016.198189999996</v>
      </c>
    </row>
    <row r="26" spans="2:36" x14ac:dyDescent="0.25">
      <c r="B26" s="37" t="s">
        <v>666</v>
      </c>
      <c r="C26" s="9" t="s">
        <v>635</v>
      </c>
      <c r="D26" s="22">
        <f>BALANCE!D108+BALANCE!D138+BALANCE!D168</f>
        <v>11228.759440000002</v>
      </c>
      <c r="E26" s="22">
        <f>BALANCE!E108+BALANCE!E138+BALANCE!E168</f>
        <v>25142.561799999999</v>
      </c>
      <c r="F26" s="22">
        <f>BALANCE!F108+BALANCE!F138+BALANCE!F168</f>
        <v>31266.544669999999</v>
      </c>
      <c r="G26" s="22">
        <f>BALANCE!G108+BALANCE!G138+BALANCE!G168</f>
        <v>11725.61521</v>
      </c>
      <c r="H26" s="22">
        <f>BALANCE!H108+BALANCE!H138+BALANCE!H168</f>
        <v>79363.481119999997</v>
      </c>
      <c r="I26" s="22">
        <f>BALANCE!I108+BALANCE!I138+BALANCE!I168</f>
        <v>3115.1299099999997</v>
      </c>
      <c r="J26" s="22">
        <f>BALANCE!J108+BALANCE!J138+BALANCE!J168</f>
        <v>4670.2134599999999</v>
      </c>
      <c r="K26" s="22">
        <f>BALANCE!K108+BALANCE!K138+BALANCE!K168</f>
        <v>0</v>
      </c>
      <c r="L26" s="22">
        <f>BALANCE!L108+BALANCE!L138+BALANCE!L168</f>
        <v>0</v>
      </c>
      <c r="M26" s="22">
        <f>BALANCE!M108+BALANCE!M138+BALANCE!M168</f>
        <v>3064.4441300000003</v>
      </c>
      <c r="N26" s="22">
        <f>BALANCE!N108+BALANCE!N138+BALANCE!N168</f>
        <v>6570.6630999999998</v>
      </c>
      <c r="O26" s="22">
        <f>BALANCE!O108+BALANCE!O138+BALANCE!O168</f>
        <v>2231.5979899999998</v>
      </c>
      <c r="P26" s="22">
        <f>BALANCE!P108+BALANCE!P138+BALANCE!P168</f>
        <v>1077.3812800000001</v>
      </c>
      <c r="Q26" s="22">
        <f>BALANCE!Q108+BALANCE!Q138+BALANCE!Q168</f>
        <v>6.8576499999999996</v>
      </c>
      <c r="R26" s="22">
        <f>BALANCE!R108+BALANCE!R138+BALANCE!R168</f>
        <v>20736.287520000002</v>
      </c>
      <c r="S26" s="22">
        <f>BALANCE!S108+BALANCE!S138+BALANCE!S168</f>
        <v>924.48235000000011</v>
      </c>
      <c r="T26" s="22">
        <f>BALANCE!T108+BALANCE!T138+BALANCE!T168</f>
        <v>128.94651999999999</v>
      </c>
      <c r="U26" s="22">
        <f>BALANCE!U108+BALANCE!U138+BALANCE!U168</f>
        <v>8.1542899999999996</v>
      </c>
      <c r="V26" s="22">
        <f>BALANCE!V108+BALANCE!V138+BALANCE!V168</f>
        <v>10.65889</v>
      </c>
      <c r="W26" s="22">
        <f>BALANCE!W108+BALANCE!W138+BALANCE!W168</f>
        <v>17.323969999999999</v>
      </c>
      <c r="X26" s="22">
        <f>BALANCE!X108+BALANCE!X138+BALANCE!X168</f>
        <v>0</v>
      </c>
      <c r="Y26" s="22">
        <f>BALANCE!Y108+BALANCE!Y138+BALANCE!Y168</f>
        <v>0</v>
      </c>
      <c r="Z26" s="22">
        <f>BALANCE!Z108+BALANCE!Z138+BALANCE!Z168</f>
        <v>279.22136</v>
      </c>
      <c r="AA26" s="22">
        <f>BALANCE!AA108+BALANCE!AA138+BALANCE!AA168</f>
        <v>0</v>
      </c>
      <c r="AB26" s="22">
        <f>BALANCE!AB108+BALANCE!AB138+BALANCE!AB168</f>
        <v>489.88781</v>
      </c>
      <c r="AC26" s="22">
        <f>BALANCE!AC108+BALANCE!AC138+BALANCE!AC168</f>
        <v>0</v>
      </c>
      <c r="AD26" s="22">
        <f>BALANCE!AD108+BALANCE!AD138+BALANCE!AD168</f>
        <v>1858.6751899999999</v>
      </c>
      <c r="AE26" s="22">
        <f>BALANCE!AE108+BALANCE!AE138+BALANCE!AE168</f>
        <v>101958.44382999999</v>
      </c>
      <c r="AF26" s="22">
        <f>BALANCE!AF108+BALANCE!AF138+BALANCE!AF168</f>
        <v>6570.6630999999998</v>
      </c>
      <c r="AG26" s="22">
        <f>BALANCE!AG108+BALANCE!AG138+BALANCE!AG168</f>
        <v>3075.1030200000005</v>
      </c>
      <c r="AH26" s="22">
        <f>BALANCE!AH108+BALANCE!AH138+BALANCE!AH168</f>
        <v>0</v>
      </c>
      <c r="AI26" s="22">
        <f>BALANCE!AI108+BALANCE!AI138+BALANCE!AI168</f>
        <v>0</v>
      </c>
      <c r="AJ26" s="384">
        <f>BALANCE!AJ108+BALANCE!AJ138+BALANCE!AJ168</f>
        <v>92312.677709999974</v>
      </c>
    </row>
    <row r="27" spans="2:36" x14ac:dyDescent="0.25">
      <c r="B27" s="37" t="s">
        <v>667</v>
      </c>
      <c r="C27" s="9" t="s">
        <v>637</v>
      </c>
      <c r="D27" s="22">
        <f>BALANCE!D109+BALANCE!D139+BALANCE!D169</f>
        <v>171586.52822000001</v>
      </c>
      <c r="E27" s="22">
        <f>BALANCE!E109+BALANCE!E139+BALANCE!E169</f>
        <v>444029.70203000004</v>
      </c>
      <c r="F27" s="22">
        <f>BALANCE!F109+BALANCE!F139+BALANCE!F169</f>
        <v>614172.42674999998</v>
      </c>
      <c r="G27" s="22">
        <f>BALANCE!G109+BALANCE!G139+BALANCE!G169</f>
        <v>217966.3334</v>
      </c>
      <c r="H27" s="22">
        <f>BALANCE!H109+BALANCE!H139+BALANCE!H169</f>
        <v>1447754.9903999995</v>
      </c>
      <c r="I27" s="22">
        <f>BALANCE!I109+BALANCE!I139+BALANCE!I169</f>
        <v>41412.265470000006</v>
      </c>
      <c r="J27" s="22">
        <f>BALANCE!J109+BALANCE!J139+BALANCE!J169</f>
        <v>54209.191979999996</v>
      </c>
      <c r="K27" s="22">
        <f>BALANCE!K109+BALANCE!K139+BALANCE!K169</f>
        <v>0</v>
      </c>
      <c r="L27" s="22">
        <f>BALANCE!L109+BALANCE!L139+BALANCE!L169</f>
        <v>0</v>
      </c>
      <c r="M27" s="22">
        <f>BALANCE!M109+BALANCE!M139+BALANCE!M169</f>
        <v>83444.684060000014</v>
      </c>
      <c r="N27" s="22">
        <f>BALANCE!N109+BALANCE!N139+BALANCE!N169</f>
        <v>94020.083959999989</v>
      </c>
      <c r="O27" s="22">
        <f>BALANCE!O109+BALANCE!O139+BALANCE!O169</f>
        <v>29122.102489999997</v>
      </c>
      <c r="P27" s="22">
        <f>BALANCE!P109+BALANCE!P139+BALANCE!P169</f>
        <v>15819.355020000001</v>
      </c>
      <c r="Q27" s="22">
        <f>BALANCE!Q109+BALANCE!Q139+BALANCE!Q169</f>
        <v>11.48268</v>
      </c>
      <c r="R27" s="22">
        <f>BALANCE!R109+BALANCE!R139+BALANCE!R169</f>
        <v>318039.16566000006</v>
      </c>
      <c r="S27" s="22">
        <f>BALANCE!S109+BALANCE!S139+BALANCE!S169</f>
        <v>17758.365160000001</v>
      </c>
      <c r="T27" s="22">
        <f>BALANCE!T109+BALANCE!T139+BALANCE!T169</f>
        <v>1074.1544699999999</v>
      </c>
      <c r="U27" s="22">
        <f>BALANCE!U109+BALANCE!U139+BALANCE!U169</f>
        <v>12.0913</v>
      </c>
      <c r="V27" s="22">
        <f>BALANCE!V109+BALANCE!V139+BALANCE!V169</f>
        <v>33.521749999999997</v>
      </c>
      <c r="W27" s="22">
        <f>BALANCE!W109+BALANCE!W139+BALANCE!W169</f>
        <v>134.04467</v>
      </c>
      <c r="X27" s="22">
        <f>BALANCE!X109+BALANCE!X139+BALANCE!X169</f>
        <v>0</v>
      </c>
      <c r="Y27" s="22">
        <f>BALANCE!Y109+BALANCE!Y139+BALANCE!Y169</f>
        <v>0</v>
      </c>
      <c r="Z27" s="22">
        <f>BALANCE!Z109+BALANCE!Z139+BALANCE!Z169</f>
        <v>1119.5458899999999</v>
      </c>
      <c r="AA27" s="22">
        <f>BALANCE!AA109+BALANCE!AA139+BALANCE!AA169</f>
        <v>0</v>
      </c>
      <c r="AB27" s="22">
        <f>BALANCE!AB109+BALANCE!AB139+BALANCE!AB169</f>
        <v>4548.9213600000003</v>
      </c>
      <c r="AC27" s="22">
        <f>BALANCE!AC109+BALANCE!AC139+BALANCE!AC169</f>
        <v>0</v>
      </c>
      <c r="AD27" s="22">
        <f>BALANCE!AD109+BALANCE!AD139+BALANCE!AD169</f>
        <v>24680.6446</v>
      </c>
      <c r="AE27" s="22">
        <f>BALANCE!AE109+BALANCE!AE139+BALANCE!AE169</f>
        <v>1790474.8006599997</v>
      </c>
      <c r="AF27" s="22">
        <f>BALANCE!AF109+BALANCE!AF139+BALANCE!AF169</f>
        <v>94020.083959999989</v>
      </c>
      <c r="AG27" s="22">
        <f>BALANCE!AG109+BALANCE!AG139+BALANCE!AG169</f>
        <v>83478.205810000014</v>
      </c>
      <c r="AH27" s="22">
        <f>BALANCE!AH109+BALANCE!AH139+BALANCE!AH169</f>
        <v>0</v>
      </c>
      <c r="AI27" s="22">
        <f>BALANCE!AI109+BALANCE!AI139+BALANCE!AI169</f>
        <v>0</v>
      </c>
      <c r="AJ27" s="384">
        <f>BALANCE!AJ109+BALANCE!AJ139+BALANCE!AJ169</f>
        <v>1612976.5108899996</v>
      </c>
    </row>
    <row r="28" spans="2:36" x14ac:dyDescent="0.25">
      <c r="B28" s="15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384"/>
    </row>
    <row r="29" spans="2:36" x14ac:dyDescent="0.25">
      <c r="B29" s="31"/>
      <c r="C29" s="188" t="s">
        <v>1849</v>
      </c>
      <c r="D29" s="21">
        <f>SUM(D30:D34)</f>
        <v>195790.27340999999</v>
      </c>
      <c r="E29" s="21">
        <f t="shared" ref="E29:AI29" si="3">SUM(E30:E34)</f>
        <v>7441.7226600000004</v>
      </c>
      <c r="F29" s="21">
        <f t="shared" si="3"/>
        <v>1068733.99499</v>
      </c>
      <c r="G29" s="21">
        <f t="shared" si="3"/>
        <v>17795.126559999997</v>
      </c>
      <c r="H29" s="21">
        <f t="shared" si="3"/>
        <v>1289761.1176200002</v>
      </c>
      <c r="I29" s="21">
        <f t="shared" si="3"/>
        <v>5372.2979699999996</v>
      </c>
      <c r="J29" s="21">
        <f t="shared" si="3"/>
        <v>0</v>
      </c>
      <c r="K29" s="21">
        <f t="shared" si="3"/>
        <v>0</v>
      </c>
      <c r="L29" s="21">
        <f>SUM(L30:L34)</f>
        <v>0</v>
      </c>
      <c r="M29" s="21">
        <f t="shared" si="3"/>
        <v>0</v>
      </c>
      <c r="N29" s="21">
        <f t="shared" si="3"/>
        <v>3100.9037899999994</v>
      </c>
      <c r="O29" s="21">
        <f t="shared" si="3"/>
        <v>57496.485779999995</v>
      </c>
      <c r="P29" s="21">
        <f t="shared" si="3"/>
        <v>5736.5522999999994</v>
      </c>
      <c r="Q29" s="21">
        <f t="shared" si="3"/>
        <v>265358.92204000003</v>
      </c>
      <c r="R29" s="21">
        <f t="shared" si="3"/>
        <v>337065.16187999997</v>
      </c>
      <c r="S29" s="21">
        <f>SUM(S30:S34)</f>
        <v>67506.042650000003</v>
      </c>
      <c r="T29" s="21">
        <f t="shared" si="3"/>
        <v>177.90464</v>
      </c>
      <c r="U29" s="21">
        <f t="shared" si="3"/>
        <v>5787.9117500000002</v>
      </c>
      <c r="V29" s="21">
        <f t="shared" si="3"/>
        <v>1254.2801899999999</v>
      </c>
      <c r="W29" s="21">
        <f t="shared" si="3"/>
        <v>8421.8082799999993</v>
      </c>
      <c r="X29" s="21">
        <f t="shared" si="3"/>
        <v>499.75445000000002</v>
      </c>
      <c r="Y29" s="21">
        <f t="shared" si="3"/>
        <v>53026.374940000002</v>
      </c>
      <c r="Z29" s="21">
        <f t="shared" si="3"/>
        <v>69.44502</v>
      </c>
      <c r="AA29" s="21">
        <f t="shared" si="3"/>
        <v>74447.436790000007</v>
      </c>
      <c r="AB29" s="21">
        <f t="shared" si="3"/>
        <v>50355.625180000003</v>
      </c>
      <c r="AC29" s="21">
        <f>SUM(AC30:AC34)</f>
        <v>77785.759209999989</v>
      </c>
      <c r="AD29" s="21">
        <f t="shared" si="3"/>
        <v>339332.3431</v>
      </c>
      <c r="AE29" s="21">
        <f t="shared" si="3"/>
        <v>1966158.6226000004</v>
      </c>
      <c r="AF29" s="21">
        <f t="shared" si="3"/>
        <v>3100.9037899999994</v>
      </c>
      <c r="AG29" s="21">
        <f t="shared" si="3"/>
        <v>1254.2801899999999</v>
      </c>
      <c r="AH29" s="21">
        <f t="shared" si="3"/>
        <v>0</v>
      </c>
      <c r="AI29" s="21">
        <f t="shared" si="3"/>
        <v>205259.57094000001</v>
      </c>
      <c r="AJ29" s="383">
        <f>SUM(AJ30:AJ34)</f>
        <v>1756543.8676800001</v>
      </c>
    </row>
    <row r="30" spans="2:36" x14ac:dyDescent="0.25">
      <c r="B30" s="37" t="s">
        <v>679</v>
      </c>
      <c r="C30" s="9" t="s">
        <v>629</v>
      </c>
      <c r="D30" s="22">
        <f>BALANCE!D111+BALANCE!D141+BALANCE!D171</f>
        <v>32457.58466</v>
      </c>
      <c r="E30" s="22">
        <f>BALANCE!E111+BALANCE!E141+BALANCE!E171</f>
        <v>458.69579000000004</v>
      </c>
      <c r="F30" s="22">
        <f>BALANCE!F111+BALANCE!F141+BALANCE!F171</f>
        <v>58673.106719999996</v>
      </c>
      <c r="G30" s="22">
        <f>BALANCE!G111+BALANCE!G141+BALANCE!G171</f>
        <v>1810.8910100000001</v>
      </c>
      <c r="H30" s="22">
        <f>BALANCE!H111+BALANCE!H141+BALANCE!H171</f>
        <v>93400.278179999994</v>
      </c>
      <c r="I30" s="22">
        <f>BALANCE!I111+BALANCE!I141+BALANCE!I171</f>
        <v>332.79085000000003</v>
      </c>
      <c r="J30" s="22">
        <f>BALANCE!J111+BALANCE!J141+BALANCE!J171</f>
        <v>0</v>
      </c>
      <c r="K30" s="22">
        <f>BALANCE!K111+BALANCE!K141+BALANCE!K171</f>
        <v>0</v>
      </c>
      <c r="L30" s="22">
        <f>BALANCE!L111+BALANCE!L141+BALANCE!L171</f>
        <v>0</v>
      </c>
      <c r="M30" s="22">
        <f>BALANCE!M111+BALANCE!M141+BALANCE!M171</f>
        <v>0</v>
      </c>
      <c r="N30" s="22">
        <f>BALANCE!N111+BALANCE!N141+BALANCE!N171</f>
        <v>278.31063999999998</v>
      </c>
      <c r="O30" s="22">
        <f>BALANCE!O111+BALANCE!O141+BALANCE!O171</f>
        <v>1782.4913999999999</v>
      </c>
      <c r="P30" s="22">
        <f>BALANCE!P111+BALANCE!P141+BALANCE!P171</f>
        <v>263.92657000000003</v>
      </c>
      <c r="Q30" s="22">
        <f>BALANCE!Q111+BALANCE!Q141+BALANCE!Q171</f>
        <v>14544.580249999999</v>
      </c>
      <c r="R30" s="22">
        <f>BALANCE!R111+BALANCE!R141+BALANCE!R171</f>
        <v>17202.099709999999</v>
      </c>
      <c r="S30" s="22">
        <f>BALANCE!S111+BALANCE!S141+BALANCE!S171</f>
        <v>1522.91524</v>
      </c>
      <c r="T30" s="22">
        <f>BALANCE!T111+BALANCE!T141+BALANCE!T171</f>
        <v>111.06311000000001</v>
      </c>
      <c r="U30" s="22">
        <f>BALANCE!U111+BALANCE!U141+BALANCE!U171</f>
        <v>105.26025</v>
      </c>
      <c r="V30" s="22">
        <f>BALANCE!V111+BALANCE!V141+BALANCE!V171</f>
        <v>30.1081</v>
      </c>
      <c r="W30" s="22">
        <f>BALANCE!W111+BALANCE!W141+BALANCE!W171</f>
        <v>559.05857000000003</v>
      </c>
      <c r="X30" s="22">
        <f>BALANCE!X111+BALANCE!X141+BALANCE!X171</f>
        <v>10.753130000000001</v>
      </c>
      <c r="Y30" s="22">
        <f>BALANCE!Y111+BALANCE!Y141+BALANCE!Y171</f>
        <v>2280.2991099999999</v>
      </c>
      <c r="Z30" s="22">
        <f>BALANCE!Z111+BALANCE!Z141+BALANCE!Z171</f>
        <v>5.4141400000000006</v>
      </c>
      <c r="AA30" s="22">
        <f>BALANCE!AA111+BALANCE!AA141+BALANCE!AA171</f>
        <v>3710.35896</v>
      </c>
      <c r="AB30" s="22">
        <f>BALANCE!AB111+BALANCE!AB141+BALANCE!AB171</f>
        <v>1586.2717500000001</v>
      </c>
      <c r="AC30" s="22">
        <f>BALANCE!AC111+BALANCE!AC141+BALANCE!AC171</f>
        <v>4344.8939500000006</v>
      </c>
      <c r="AD30" s="22">
        <f>BALANCE!AD111+BALANCE!AD141+BALANCE!AD171</f>
        <v>14266.396310000002</v>
      </c>
      <c r="AE30" s="22">
        <f>BALANCE!AE111+BALANCE!AE141+BALANCE!AE171</f>
        <v>124868.77419999999</v>
      </c>
      <c r="AF30" s="22">
        <f>BALANCE!AF111+BALANCE!AF141+BALANCE!AF171</f>
        <v>278.31063999999998</v>
      </c>
      <c r="AG30" s="22">
        <f>BALANCE!AG111+BALANCE!AG141+BALANCE!AG171</f>
        <v>30.1081</v>
      </c>
      <c r="AH30" s="22">
        <f>BALANCE!AH111+BALANCE!AH141+BALANCE!AH171</f>
        <v>0</v>
      </c>
      <c r="AI30" s="22">
        <f>BALANCE!AI111+BALANCE!AI141+BALANCE!AI171</f>
        <v>10335.552019999999</v>
      </c>
      <c r="AJ30" s="384">
        <f>BALANCE!AJ111+BALANCE!AJ141+BALANCE!AJ171</f>
        <v>114224.80343999997</v>
      </c>
    </row>
    <row r="31" spans="2:36" x14ac:dyDescent="0.25">
      <c r="B31" s="37" t="s">
        <v>680</v>
      </c>
      <c r="C31" s="9" t="s">
        <v>631</v>
      </c>
      <c r="D31" s="22">
        <f>BALANCE!D112+BALANCE!D142+BALANCE!D172</f>
        <v>17805.84763</v>
      </c>
      <c r="E31" s="22">
        <f>BALANCE!E112+BALANCE!E142+BALANCE!E172</f>
        <v>637.87055000000009</v>
      </c>
      <c r="F31" s="22">
        <f>BALANCE!F112+BALANCE!F142+BALANCE!F172</f>
        <v>94993.809389999995</v>
      </c>
      <c r="G31" s="22">
        <f>BALANCE!G112+BALANCE!G142+BALANCE!G172</f>
        <v>1239.41552</v>
      </c>
      <c r="H31" s="22">
        <f>BALANCE!H112+BALANCE!H142+BALANCE!H172</f>
        <v>114676.94309000002</v>
      </c>
      <c r="I31" s="22">
        <f>BALANCE!I112+BALANCE!I142+BALANCE!I172</f>
        <v>187.25748999999999</v>
      </c>
      <c r="J31" s="22">
        <f>BALANCE!J112+BALANCE!J142+BALANCE!J172</f>
        <v>0</v>
      </c>
      <c r="K31" s="22">
        <f>BALANCE!K112+BALANCE!K142+BALANCE!K172</f>
        <v>0</v>
      </c>
      <c r="L31" s="22">
        <f>BALANCE!L112+BALANCE!L142+BALANCE!L172</f>
        <v>0</v>
      </c>
      <c r="M31" s="22">
        <f>BALANCE!M112+BALANCE!M142+BALANCE!M172</f>
        <v>0</v>
      </c>
      <c r="N31" s="22">
        <f>BALANCE!N112+BALANCE!N142+BALANCE!N172</f>
        <v>467.52941999999996</v>
      </c>
      <c r="O31" s="22">
        <f>BALANCE!O112+BALANCE!O142+BALANCE!O172</f>
        <v>3293.2903200000001</v>
      </c>
      <c r="P31" s="22">
        <f>BALANCE!P112+BALANCE!P142+BALANCE!P172</f>
        <v>302.30243999999999</v>
      </c>
      <c r="Q31" s="22">
        <f>BALANCE!Q112+BALANCE!Q142+BALANCE!Q172</f>
        <v>27364.541020000001</v>
      </c>
      <c r="R31" s="22">
        <f>BALANCE!R112+BALANCE!R142+BALANCE!R172</f>
        <v>31614.920689999999</v>
      </c>
      <c r="S31" s="22">
        <f>BALANCE!S112+BALANCE!S142+BALANCE!S172</f>
        <v>3140.8466100000001</v>
      </c>
      <c r="T31" s="22">
        <f>BALANCE!T112+BALANCE!T142+BALANCE!T172</f>
        <v>4.6411600000000002</v>
      </c>
      <c r="U31" s="22">
        <f>BALANCE!U112+BALANCE!U142+BALANCE!U172</f>
        <v>251.65944999999999</v>
      </c>
      <c r="V31" s="22">
        <f>BALANCE!V112+BALANCE!V142+BALANCE!V172</f>
        <v>51.327010000000001</v>
      </c>
      <c r="W31" s="22">
        <f>BALANCE!W112+BALANCE!W142+BALANCE!W172</f>
        <v>1057.00783</v>
      </c>
      <c r="X31" s="22">
        <f>BALANCE!X112+BALANCE!X142+BALANCE!X172</f>
        <v>14.77379</v>
      </c>
      <c r="Y31" s="22">
        <f>BALANCE!Y112+BALANCE!Y142+BALANCE!Y172</f>
        <v>4179.0115900000001</v>
      </c>
      <c r="Z31" s="22">
        <f>BALANCE!Z112+BALANCE!Z142+BALANCE!Z172</f>
        <v>5.8934700000000007</v>
      </c>
      <c r="AA31" s="22">
        <f>BALANCE!AA112+BALANCE!AA142+BALANCE!AA172</f>
        <v>7248.93109</v>
      </c>
      <c r="AB31" s="22">
        <f>BALANCE!AB112+BALANCE!AB142+BALANCE!AB172</f>
        <v>2811.32062</v>
      </c>
      <c r="AC31" s="22">
        <f>BALANCE!AC112+BALANCE!AC142+BALANCE!AC172</f>
        <v>9907.7850100000014</v>
      </c>
      <c r="AD31" s="22">
        <f>BALANCE!AD112+BALANCE!AD142+BALANCE!AD172</f>
        <v>28673.197630000002</v>
      </c>
      <c r="AE31" s="22">
        <f>BALANCE!AE112+BALANCE!AE142+BALANCE!AE172</f>
        <v>174965.06141000002</v>
      </c>
      <c r="AF31" s="22">
        <f>BALANCE!AF112+BALANCE!AF142+BALANCE!AF172</f>
        <v>467.52941999999996</v>
      </c>
      <c r="AG31" s="22">
        <f>BALANCE!AG112+BALANCE!AG142+BALANCE!AG172</f>
        <v>51.327010000000001</v>
      </c>
      <c r="AH31" s="22">
        <f>BALANCE!AH112+BALANCE!AH142+BALANCE!AH172</f>
        <v>0</v>
      </c>
      <c r="AI31" s="22">
        <f>BALANCE!AI112+BALANCE!AI142+BALANCE!AI172</f>
        <v>21335.72769</v>
      </c>
      <c r="AJ31" s="384">
        <f>BALANCE!AJ112+BALANCE!AJ142+BALANCE!AJ172</f>
        <v>153110.47728999998</v>
      </c>
    </row>
    <row r="32" spans="2:36" x14ac:dyDescent="0.25">
      <c r="B32" s="37" t="s">
        <v>681</v>
      </c>
      <c r="C32" s="9" t="s">
        <v>633</v>
      </c>
      <c r="D32" s="22">
        <f>BALANCE!D113+BALANCE!D143+BALANCE!D173</f>
        <v>23647.948829999998</v>
      </c>
      <c r="E32" s="22">
        <f>BALANCE!E113+BALANCE!E143+BALANCE!E173</f>
        <v>885.84175000000005</v>
      </c>
      <c r="F32" s="22">
        <f>BALANCE!F113+BALANCE!F143+BALANCE!F173</f>
        <v>141809.16686</v>
      </c>
      <c r="G32" s="22">
        <f>BALANCE!G113+BALANCE!G143+BALANCE!G173</f>
        <v>2291.7322300000001</v>
      </c>
      <c r="H32" s="22">
        <f>BALANCE!H113+BALANCE!H143+BALANCE!H173</f>
        <v>168634.68967000002</v>
      </c>
      <c r="I32" s="22">
        <f>BALANCE!I113+BALANCE!I143+BALANCE!I173</f>
        <v>346.43583999999998</v>
      </c>
      <c r="J32" s="22">
        <f>BALANCE!J113+BALANCE!J143+BALANCE!J173</f>
        <v>0</v>
      </c>
      <c r="K32" s="22">
        <f>BALANCE!K113+BALANCE!K143+BALANCE!K173</f>
        <v>0</v>
      </c>
      <c r="L32" s="22">
        <f>BALANCE!L113+BALANCE!L143+BALANCE!L173</f>
        <v>0</v>
      </c>
      <c r="M32" s="22">
        <f>BALANCE!M113+BALANCE!M143+BALANCE!M173</f>
        <v>0</v>
      </c>
      <c r="N32" s="22">
        <f>BALANCE!N113+BALANCE!N143+BALANCE!N173</f>
        <v>452.99822</v>
      </c>
      <c r="O32" s="22">
        <f>BALANCE!O113+BALANCE!O143+BALANCE!O173</f>
        <v>6076.823730000001</v>
      </c>
      <c r="P32" s="22">
        <f>BALANCE!P113+BALANCE!P143+BALANCE!P173</f>
        <v>451.81481000000002</v>
      </c>
      <c r="Q32" s="22">
        <f>BALANCE!Q113+BALANCE!Q143+BALANCE!Q173</f>
        <v>40279.081850000002</v>
      </c>
      <c r="R32" s="22">
        <f>BALANCE!R113+BALANCE!R143+BALANCE!R173</f>
        <v>47607.154450000002</v>
      </c>
      <c r="S32" s="22">
        <f>BALANCE!S113+BALANCE!S143+BALANCE!S173</f>
        <v>4969.0309400000006</v>
      </c>
      <c r="T32" s="22">
        <f>BALANCE!T113+BALANCE!T143+BALANCE!T173</f>
        <v>7.1932400000000003</v>
      </c>
      <c r="U32" s="22">
        <f>BALANCE!U113+BALANCE!U143+BALANCE!U173</f>
        <v>396.42057</v>
      </c>
      <c r="V32" s="22">
        <f>BALANCE!V113+BALANCE!V143+BALANCE!V173</f>
        <v>81.930379999999985</v>
      </c>
      <c r="W32" s="22">
        <f>BALANCE!W113+BALANCE!W143+BALANCE!W173</f>
        <v>1466.9987000000001</v>
      </c>
      <c r="X32" s="22">
        <f>BALANCE!X113+BALANCE!X143+BALANCE!X173</f>
        <v>23.964310000000001</v>
      </c>
      <c r="Y32" s="22">
        <f>BALANCE!Y113+BALANCE!Y143+BALANCE!Y173</f>
        <v>6045.8847800000012</v>
      </c>
      <c r="Z32" s="22">
        <f>BALANCE!Z113+BALANCE!Z143+BALANCE!Z173</f>
        <v>7.5834999999999999</v>
      </c>
      <c r="AA32" s="22">
        <f>BALANCE!AA113+BALANCE!AA143+BALANCE!AA173</f>
        <v>10771.664330000001</v>
      </c>
      <c r="AB32" s="22">
        <f>BALANCE!AB113+BALANCE!AB143+BALANCE!AB173</f>
        <v>4948.0530699999999</v>
      </c>
      <c r="AC32" s="22">
        <f>BALANCE!AC113+BALANCE!AC143+BALANCE!AC173</f>
        <v>14975.34784</v>
      </c>
      <c r="AD32" s="22">
        <f>BALANCE!AD113+BALANCE!AD143+BALANCE!AD173</f>
        <v>43694.071660000001</v>
      </c>
      <c r="AE32" s="22">
        <f>BALANCE!AE113+BALANCE!AE143+BALANCE!AE173</f>
        <v>259935.91578000001</v>
      </c>
      <c r="AF32" s="22">
        <f>BALANCE!AF113+BALANCE!AF143+BALANCE!AF173</f>
        <v>452.99822</v>
      </c>
      <c r="AG32" s="22">
        <f>BALANCE!AG113+BALANCE!AG143+BALANCE!AG173</f>
        <v>81.930379999999985</v>
      </c>
      <c r="AH32" s="22">
        <f>BALANCE!AH113+BALANCE!AH143+BALANCE!AH173</f>
        <v>0</v>
      </c>
      <c r="AI32" s="22">
        <f>BALANCE!AI113+BALANCE!AI143+BALANCE!AI173</f>
        <v>31792.896949999998</v>
      </c>
      <c r="AJ32" s="384">
        <f>BALANCE!AJ113+BALANCE!AJ143+BALANCE!AJ173</f>
        <v>227608.09023000003</v>
      </c>
    </row>
    <row r="33" spans="2:36" x14ac:dyDescent="0.25">
      <c r="B33" s="37" t="s">
        <v>682</v>
      </c>
      <c r="C33" s="9" t="str">
        <f>PYG!C52</f>
        <v>Servicios fiduciarios</v>
      </c>
      <c r="D33" s="22">
        <f>BALANCE!D114+BALANCE!D144+BALANCE!D174</f>
        <v>38925.74497</v>
      </c>
      <c r="E33" s="22">
        <f>BALANCE!E114+BALANCE!E144+BALANCE!E174</f>
        <v>1360.00693</v>
      </c>
      <c r="F33" s="22">
        <f>BALANCE!F114+BALANCE!F144+BALANCE!F174</f>
        <v>244456.75047999999</v>
      </c>
      <c r="G33" s="22">
        <f>BALANCE!G114+BALANCE!G144+BALANCE!G174</f>
        <v>3158.5274499999996</v>
      </c>
      <c r="H33" s="22">
        <f>BALANCE!H114+BALANCE!H144+BALANCE!H174</f>
        <v>287901.02983000001</v>
      </c>
      <c r="I33" s="22">
        <f>BALANCE!I114+BALANCE!I144+BALANCE!I174</f>
        <v>656.84910000000002</v>
      </c>
      <c r="J33" s="22">
        <f>BALANCE!J114+BALANCE!J144+BALANCE!J174</f>
        <v>0</v>
      </c>
      <c r="K33" s="22">
        <f>BALANCE!K114+BALANCE!K144+BALANCE!K174</f>
        <v>0</v>
      </c>
      <c r="L33" s="22">
        <f>BALANCE!L114+BALANCE!L144+BALANCE!L174</f>
        <v>0</v>
      </c>
      <c r="M33" s="22">
        <f>BALANCE!M114+BALANCE!M144+BALANCE!M174</f>
        <v>0</v>
      </c>
      <c r="N33" s="22">
        <f>BALANCE!N114+BALANCE!N144+BALANCE!N174</f>
        <v>701.4637899999999</v>
      </c>
      <c r="O33" s="22">
        <f>BALANCE!O114+BALANCE!O144+BALANCE!O174</f>
        <v>10078.1893</v>
      </c>
      <c r="P33" s="22">
        <f>BALANCE!P114+BALANCE!P144+BALANCE!P174</f>
        <v>908.29755</v>
      </c>
      <c r="Q33" s="22">
        <f>BALANCE!Q114+BALANCE!Q144+BALANCE!Q174</f>
        <v>70911.885120000006</v>
      </c>
      <c r="R33" s="22">
        <f>BALANCE!R114+BALANCE!R144+BALANCE!R174</f>
        <v>83256.684859999994</v>
      </c>
      <c r="S33" s="22">
        <f>BALANCE!S114+BALANCE!S144+BALANCE!S174</f>
        <v>10226.487800000001</v>
      </c>
      <c r="T33" s="22">
        <f>BALANCE!T114+BALANCE!T144+BALANCE!T174</f>
        <v>14.618</v>
      </c>
      <c r="U33" s="22">
        <f>BALANCE!U114+BALANCE!U144+BALANCE!U174</f>
        <v>799.24192999999991</v>
      </c>
      <c r="V33" s="22">
        <f>BALANCE!V114+BALANCE!V144+BALANCE!V174</f>
        <v>142.4102</v>
      </c>
      <c r="W33" s="22">
        <f>BALANCE!W114+BALANCE!W144+BALANCE!W174</f>
        <v>2348.0256300000001</v>
      </c>
      <c r="X33" s="22">
        <f>BALANCE!X114+BALANCE!X144+BALANCE!X174</f>
        <v>48.593820000000001</v>
      </c>
      <c r="Y33" s="22">
        <f>BALANCE!Y114+BALANCE!Y144+BALANCE!Y174</f>
        <v>10957.32804</v>
      </c>
      <c r="Z33" s="22">
        <f>BALANCE!Z114+BALANCE!Z144+BALANCE!Z174</f>
        <v>13.787610000000001</v>
      </c>
      <c r="AA33" s="22">
        <f>BALANCE!AA114+BALANCE!AA144+BALANCE!AA174</f>
        <v>18921.371469999998</v>
      </c>
      <c r="AB33" s="22">
        <f>BALANCE!AB114+BALANCE!AB144+BALANCE!AB174</f>
        <v>8928.4272400000009</v>
      </c>
      <c r="AC33" s="22">
        <f>BALANCE!AC114+BALANCE!AC144+BALANCE!AC174</f>
        <v>23198.31062</v>
      </c>
      <c r="AD33" s="22">
        <f>BALANCE!AD114+BALANCE!AD144+BALANCE!AD174</f>
        <v>75598.60235999999</v>
      </c>
      <c r="AE33" s="22">
        <f>BALANCE!AE114+BALANCE!AE144+BALANCE!AE174</f>
        <v>446756.31705000007</v>
      </c>
      <c r="AF33" s="22">
        <f>BALANCE!AF114+BALANCE!AF144+BALANCE!AF174</f>
        <v>701.4637899999999</v>
      </c>
      <c r="AG33" s="22">
        <f>BALANCE!AG114+BALANCE!AG144+BALANCE!AG174</f>
        <v>142.4102</v>
      </c>
      <c r="AH33" s="22">
        <f>BALANCE!AH114+BALANCE!AH144+BALANCE!AH174</f>
        <v>0</v>
      </c>
      <c r="AI33" s="22">
        <f>BALANCE!AI114+BALANCE!AI144+BALANCE!AI174</f>
        <v>53077.010130000002</v>
      </c>
      <c r="AJ33" s="384">
        <f>BALANCE!AJ114+BALANCE!AJ144+BALANCE!AJ174</f>
        <v>392835.43293000013</v>
      </c>
    </row>
    <row r="34" spans="2:36" x14ac:dyDescent="0.25">
      <c r="B34" s="37" t="s">
        <v>683</v>
      </c>
      <c r="C34" s="9" t="s">
        <v>637</v>
      </c>
      <c r="D34" s="22">
        <f>BALANCE!D115+BALANCE!D145+BALANCE!D175</f>
        <v>82953.147320000004</v>
      </c>
      <c r="E34" s="22">
        <f>BALANCE!E115+BALANCE!E145+BALANCE!E175</f>
        <v>4099.30764</v>
      </c>
      <c r="F34" s="22">
        <f>BALANCE!F115+BALANCE!F145+BALANCE!F175</f>
        <v>528801.16154</v>
      </c>
      <c r="G34" s="22">
        <f>BALANCE!G115+BALANCE!G145+BALANCE!G175</f>
        <v>9294.5603499999997</v>
      </c>
      <c r="H34" s="22">
        <f>BALANCE!H115+BALANCE!H145+BALANCE!H175</f>
        <v>625148.17685000005</v>
      </c>
      <c r="I34" s="22">
        <f>BALANCE!I115+BALANCE!I145+BALANCE!I175</f>
        <v>3848.9646899999998</v>
      </c>
      <c r="J34" s="22">
        <f>BALANCE!J115+BALANCE!J145+BALANCE!J175</f>
        <v>0</v>
      </c>
      <c r="K34" s="22">
        <f>BALANCE!K115+BALANCE!K145+BALANCE!K175</f>
        <v>0</v>
      </c>
      <c r="L34" s="22">
        <f>BALANCE!L115+BALANCE!L145+BALANCE!L175</f>
        <v>0</v>
      </c>
      <c r="M34" s="22">
        <f>BALANCE!M115+BALANCE!M145+BALANCE!M175</f>
        <v>0</v>
      </c>
      <c r="N34" s="22">
        <f>BALANCE!N115+BALANCE!N145+BALANCE!N175</f>
        <v>1200.6017199999999</v>
      </c>
      <c r="O34" s="22">
        <f>BALANCE!O115+BALANCE!O145+BALANCE!O175</f>
        <v>36265.691029999994</v>
      </c>
      <c r="P34" s="22">
        <f>BALANCE!P115+BALANCE!P145+BALANCE!P175</f>
        <v>3810.2109299999997</v>
      </c>
      <c r="Q34" s="22">
        <f>BALANCE!Q115+BALANCE!Q145+BALANCE!Q175</f>
        <v>112258.83380000001</v>
      </c>
      <c r="R34" s="22">
        <f>BALANCE!R115+BALANCE!R145+BALANCE!R175</f>
        <v>157384.30216999998</v>
      </c>
      <c r="S34" s="22">
        <f>BALANCE!S115+BALANCE!S145+BALANCE!S175</f>
        <v>47646.762060000001</v>
      </c>
      <c r="T34" s="22">
        <f>BALANCE!T115+BALANCE!T145+BALANCE!T175</f>
        <v>40.389130000000002</v>
      </c>
      <c r="U34" s="22">
        <f>BALANCE!U115+BALANCE!U145+BALANCE!U175</f>
        <v>4235.3295500000004</v>
      </c>
      <c r="V34" s="22">
        <f>BALANCE!V115+BALANCE!V145+BALANCE!V175</f>
        <v>948.50450000000001</v>
      </c>
      <c r="W34" s="22">
        <f>BALANCE!W115+BALANCE!W145+BALANCE!W175</f>
        <v>2990.7175499999998</v>
      </c>
      <c r="X34" s="22">
        <f>BALANCE!X115+BALANCE!X145+BALANCE!X175</f>
        <v>401.6694</v>
      </c>
      <c r="Y34" s="22">
        <f>BALANCE!Y115+BALANCE!Y145+BALANCE!Y175</f>
        <v>29563.851419999999</v>
      </c>
      <c r="Z34" s="22">
        <f>BALANCE!Z115+BALANCE!Z145+BALANCE!Z175</f>
        <v>36.766300000000001</v>
      </c>
      <c r="AA34" s="22">
        <f>BALANCE!AA115+BALANCE!AA145+BALANCE!AA175</f>
        <v>33795.110939999999</v>
      </c>
      <c r="AB34" s="22">
        <f>BALANCE!AB115+BALANCE!AB145+BALANCE!AB175</f>
        <v>32081.552499999998</v>
      </c>
      <c r="AC34" s="22">
        <f>BALANCE!AC115+BALANCE!AC145+BALANCE!AC175</f>
        <v>25359.42179</v>
      </c>
      <c r="AD34" s="22">
        <f>BALANCE!AD115+BALANCE!AD145+BALANCE!AD175</f>
        <v>177100.07514</v>
      </c>
      <c r="AE34" s="22">
        <f>BALANCE!AE115+BALANCE!AE145+BALANCE!AE175</f>
        <v>959632.55416000017</v>
      </c>
      <c r="AF34" s="22">
        <f>BALANCE!AF115+BALANCE!AF145+BALANCE!AF175</f>
        <v>1200.6017199999999</v>
      </c>
      <c r="AG34" s="22">
        <f>BALANCE!AG115+BALANCE!AG145+BALANCE!AG175</f>
        <v>948.50450000000001</v>
      </c>
      <c r="AH34" s="22">
        <f>BALANCE!AH115+BALANCE!AH145+BALANCE!AH175</f>
        <v>0</v>
      </c>
      <c r="AI34" s="22">
        <f>BALANCE!AI115+BALANCE!AI145+BALANCE!AI175</f>
        <v>88718.384149999998</v>
      </c>
      <c r="AJ34" s="384">
        <f>BALANCE!AJ115+BALANCE!AJ145+BALANCE!AJ175</f>
        <v>868765.06379000004</v>
      </c>
    </row>
    <row r="35" spans="2:36" x14ac:dyDescent="0.25">
      <c r="B35" s="15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384"/>
    </row>
    <row r="36" spans="2:36" s="478" customFormat="1" hidden="1" x14ac:dyDescent="0.25">
      <c r="B36" s="475" t="s">
        <v>1033</v>
      </c>
      <c r="C36" s="475" t="s">
        <v>1340</v>
      </c>
      <c r="D36" s="476" t="e">
        <f>SUM(D37:D41)</f>
        <v>#REF!</v>
      </c>
      <c r="E36" s="476" t="e">
        <f t="shared" ref="E36:AI36" si="4">SUM(E37:E41)</f>
        <v>#REF!</v>
      </c>
      <c r="F36" s="476" t="e">
        <f t="shared" si="4"/>
        <v>#REF!</v>
      </c>
      <c r="G36" s="476" t="e">
        <f t="shared" si="4"/>
        <v>#REF!</v>
      </c>
      <c r="H36" s="476" t="e">
        <f t="shared" si="4"/>
        <v>#REF!</v>
      </c>
      <c r="I36" s="476" t="e">
        <f t="shared" si="4"/>
        <v>#REF!</v>
      </c>
      <c r="J36" s="476" t="e">
        <f t="shared" si="4"/>
        <v>#REF!</v>
      </c>
      <c r="K36" s="476" t="e">
        <f t="shared" si="4"/>
        <v>#REF!</v>
      </c>
      <c r="L36" s="476" t="e">
        <f>SUM(L37:L41)</f>
        <v>#REF!</v>
      </c>
      <c r="M36" s="476" t="e">
        <f t="shared" si="4"/>
        <v>#REF!</v>
      </c>
      <c r="N36" s="476" t="e">
        <f t="shared" si="4"/>
        <v>#REF!</v>
      </c>
      <c r="O36" s="476" t="e">
        <f t="shared" si="4"/>
        <v>#REF!</v>
      </c>
      <c r="P36" s="476" t="e">
        <f t="shared" si="4"/>
        <v>#REF!</v>
      </c>
      <c r="Q36" s="476" t="e">
        <f t="shared" si="4"/>
        <v>#REF!</v>
      </c>
      <c r="R36" s="476" t="e">
        <f t="shared" si="4"/>
        <v>#REF!</v>
      </c>
      <c r="S36" s="476" t="e">
        <f>SUM(S37:S41)</f>
        <v>#REF!</v>
      </c>
      <c r="T36" s="476" t="e">
        <f t="shared" si="4"/>
        <v>#REF!</v>
      </c>
      <c r="U36" s="476" t="e">
        <f t="shared" si="4"/>
        <v>#REF!</v>
      </c>
      <c r="V36" s="476" t="e">
        <f t="shared" si="4"/>
        <v>#REF!</v>
      </c>
      <c r="W36" s="476" t="e">
        <f t="shared" si="4"/>
        <v>#REF!</v>
      </c>
      <c r="X36" s="476" t="e">
        <f t="shared" si="4"/>
        <v>#REF!</v>
      </c>
      <c r="Y36" s="476" t="e">
        <f t="shared" si="4"/>
        <v>#REF!</v>
      </c>
      <c r="Z36" s="476" t="e">
        <f t="shared" si="4"/>
        <v>#REF!</v>
      </c>
      <c r="AA36" s="476" t="e">
        <f t="shared" si="4"/>
        <v>#REF!</v>
      </c>
      <c r="AB36" s="476" t="e">
        <f t="shared" si="4"/>
        <v>#REF!</v>
      </c>
      <c r="AC36" s="476" t="e">
        <f>SUM(AC37:AC41)</f>
        <v>#REF!</v>
      </c>
      <c r="AD36" s="476" t="e">
        <f t="shared" si="4"/>
        <v>#REF!</v>
      </c>
      <c r="AE36" s="476" t="e">
        <f t="shared" si="4"/>
        <v>#REF!</v>
      </c>
      <c r="AF36" s="476" t="e">
        <f t="shared" si="4"/>
        <v>#REF!</v>
      </c>
      <c r="AG36" s="476" t="e">
        <f t="shared" si="4"/>
        <v>#REF!</v>
      </c>
      <c r="AH36" s="476" t="e">
        <f t="shared" si="4"/>
        <v>#REF!</v>
      </c>
      <c r="AI36" s="476" t="e">
        <f t="shared" si="4"/>
        <v>#REF!</v>
      </c>
      <c r="AJ36" s="477" t="e">
        <f>SUM(AJ37:AJ41)</f>
        <v>#REF!</v>
      </c>
    </row>
    <row r="37" spans="2:36" s="509" customFormat="1" hidden="1" x14ac:dyDescent="0.25">
      <c r="B37" s="505" t="s">
        <v>694</v>
      </c>
      <c r="C37" s="506" t="s">
        <v>629</v>
      </c>
      <c r="D37" s="507" t="e">
        <f>BALANCE!#REF!+BALANCE!#REF!+BALANCE!#REF!</f>
        <v>#REF!</v>
      </c>
      <c r="E37" s="507" t="e">
        <f>BALANCE!#REF!+BALANCE!#REF!+BALANCE!#REF!</f>
        <v>#REF!</v>
      </c>
      <c r="F37" s="507" t="e">
        <f>BALANCE!#REF!+BALANCE!#REF!+BALANCE!#REF!</f>
        <v>#REF!</v>
      </c>
      <c r="G37" s="507" t="e">
        <f>BALANCE!#REF!+BALANCE!#REF!+BALANCE!#REF!</f>
        <v>#REF!</v>
      </c>
      <c r="H37" s="507" t="e">
        <f>BALANCE!#REF!+BALANCE!#REF!+BALANCE!#REF!</f>
        <v>#REF!</v>
      </c>
      <c r="I37" s="507" t="e">
        <f>BALANCE!#REF!+BALANCE!#REF!+BALANCE!#REF!</f>
        <v>#REF!</v>
      </c>
      <c r="J37" s="507" t="e">
        <f>BALANCE!#REF!+BALANCE!#REF!+BALANCE!#REF!</f>
        <v>#REF!</v>
      </c>
      <c r="K37" s="507" t="e">
        <f>BALANCE!#REF!+BALANCE!#REF!+BALANCE!#REF!</f>
        <v>#REF!</v>
      </c>
      <c r="L37" s="507" t="e">
        <f>BALANCE!#REF!+BALANCE!#REF!+BALANCE!#REF!</f>
        <v>#REF!</v>
      </c>
      <c r="M37" s="507" t="e">
        <f>BALANCE!#REF!+BALANCE!#REF!+BALANCE!#REF!</f>
        <v>#REF!</v>
      </c>
      <c r="N37" s="507" t="e">
        <f>BALANCE!#REF!+BALANCE!#REF!+BALANCE!#REF!</f>
        <v>#REF!</v>
      </c>
      <c r="O37" s="507" t="e">
        <f>BALANCE!#REF!+BALANCE!#REF!+BALANCE!#REF!</f>
        <v>#REF!</v>
      </c>
      <c r="P37" s="507" t="e">
        <f>BALANCE!#REF!+BALANCE!#REF!+BALANCE!#REF!</f>
        <v>#REF!</v>
      </c>
      <c r="Q37" s="507" t="e">
        <f>BALANCE!#REF!+BALANCE!#REF!+BALANCE!#REF!</f>
        <v>#REF!</v>
      </c>
      <c r="R37" s="507" t="e">
        <f>BALANCE!#REF!+BALANCE!#REF!+BALANCE!#REF!</f>
        <v>#REF!</v>
      </c>
      <c r="S37" s="507" t="e">
        <f>BALANCE!#REF!+BALANCE!#REF!+BALANCE!#REF!</f>
        <v>#REF!</v>
      </c>
      <c r="T37" s="507" t="e">
        <f>BALANCE!#REF!+BALANCE!#REF!+BALANCE!#REF!</f>
        <v>#REF!</v>
      </c>
      <c r="U37" s="507" t="e">
        <f>BALANCE!#REF!+BALANCE!#REF!+BALANCE!#REF!</f>
        <v>#REF!</v>
      </c>
      <c r="V37" s="507" t="e">
        <f>BALANCE!#REF!+BALANCE!#REF!+BALANCE!#REF!</f>
        <v>#REF!</v>
      </c>
      <c r="W37" s="507" t="e">
        <f>BALANCE!#REF!+BALANCE!#REF!+BALANCE!#REF!</f>
        <v>#REF!</v>
      </c>
      <c r="X37" s="507" t="e">
        <f>BALANCE!#REF!+BALANCE!#REF!+BALANCE!#REF!</f>
        <v>#REF!</v>
      </c>
      <c r="Y37" s="507" t="e">
        <f>BALANCE!#REF!+BALANCE!#REF!+BALANCE!#REF!</f>
        <v>#REF!</v>
      </c>
      <c r="Z37" s="507" t="e">
        <f>BALANCE!#REF!+BALANCE!#REF!+BALANCE!#REF!</f>
        <v>#REF!</v>
      </c>
      <c r="AA37" s="507" t="e">
        <f>BALANCE!#REF!+BALANCE!#REF!+BALANCE!#REF!</f>
        <v>#REF!</v>
      </c>
      <c r="AB37" s="507" t="e">
        <f>BALANCE!#REF!+BALANCE!#REF!+BALANCE!#REF!</f>
        <v>#REF!</v>
      </c>
      <c r="AC37" s="507" t="e">
        <f>BALANCE!#REF!+BALANCE!#REF!+BALANCE!#REF!</f>
        <v>#REF!</v>
      </c>
      <c r="AD37" s="507" t="e">
        <f>BALANCE!#REF!+BALANCE!#REF!+BALANCE!#REF!</f>
        <v>#REF!</v>
      </c>
      <c r="AE37" s="507" t="e">
        <f>BALANCE!#REF!+BALANCE!#REF!+BALANCE!#REF!</f>
        <v>#REF!</v>
      </c>
      <c r="AF37" s="507" t="e">
        <f>BALANCE!#REF!+BALANCE!#REF!+BALANCE!#REF!</f>
        <v>#REF!</v>
      </c>
      <c r="AG37" s="507" t="e">
        <f>BALANCE!#REF!+BALANCE!#REF!+BALANCE!#REF!</f>
        <v>#REF!</v>
      </c>
      <c r="AH37" s="507" t="e">
        <f>BALANCE!#REF!+BALANCE!#REF!+BALANCE!#REF!</f>
        <v>#REF!</v>
      </c>
      <c r="AI37" s="507" t="e">
        <f>BALANCE!#REF!+BALANCE!#REF!+BALANCE!#REF!</f>
        <v>#REF!</v>
      </c>
      <c r="AJ37" s="508" t="e">
        <f>BALANCE!#REF!+BALANCE!#REF!+BALANCE!#REF!</f>
        <v>#REF!</v>
      </c>
    </row>
    <row r="38" spans="2:36" s="509" customFormat="1" hidden="1" x14ac:dyDescent="0.25">
      <c r="B38" s="505" t="s">
        <v>695</v>
      </c>
      <c r="C38" s="506" t="s">
        <v>631</v>
      </c>
      <c r="D38" s="507" t="e">
        <f>BALANCE!#REF!+BALANCE!#REF!+BALANCE!#REF!</f>
        <v>#REF!</v>
      </c>
      <c r="E38" s="507" t="e">
        <f>BALANCE!#REF!+BALANCE!#REF!+BALANCE!#REF!</f>
        <v>#REF!</v>
      </c>
      <c r="F38" s="507" t="e">
        <f>BALANCE!#REF!+BALANCE!#REF!+BALANCE!#REF!</f>
        <v>#REF!</v>
      </c>
      <c r="G38" s="507" t="e">
        <f>BALANCE!#REF!+BALANCE!#REF!+BALANCE!#REF!</f>
        <v>#REF!</v>
      </c>
      <c r="H38" s="507" t="e">
        <f>BALANCE!#REF!+BALANCE!#REF!+BALANCE!#REF!</f>
        <v>#REF!</v>
      </c>
      <c r="I38" s="507" t="e">
        <f>BALANCE!#REF!+BALANCE!#REF!+BALANCE!#REF!</f>
        <v>#REF!</v>
      </c>
      <c r="J38" s="507" t="e">
        <f>BALANCE!#REF!+BALANCE!#REF!+BALANCE!#REF!</f>
        <v>#REF!</v>
      </c>
      <c r="K38" s="507" t="e">
        <f>BALANCE!#REF!+BALANCE!#REF!+BALANCE!#REF!</f>
        <v>#REF!</v>
      </c>
      <c r="L38" s="507" t="e">
        <f>BALANCE!#REF!+BALANCE!#REF!+BALANCE!#REF!</f>
        <v>#REF!</v>
      </c>
      <c r="M38" s="507" t="e">
        <f>BALANCE!#REF!+BALANCE!#REF!+BALANCE!#REF!</f>
        <v>#REF!</v>
      </c>
      <c r="N38" s="507" t="e">
        <f>BALANCE!#REF!+BALANCE!#REF!+BALANCE!#REF!</f>
        <v>#REF!</v>
      </c>
      <c r="O38" s="507" t="e">
        <f>BALANCE!#REF!+BALANCE!#REF!+BALANCE!#REF!</f>
        <v>#REF!</v>
      </c>
      <c r="P38" s="507" t="e">
        <f>BALANCE!#REF!+BALANCE!#REF!+BALANCE!#REF!</f>
        <v>#REF!</v>
      </c>
      <c r="Q38" s="507" t="e">
        <f>BALANCE!#REF!+BALANCE!#REF!+BALANCE!#REF!</f>
        <v>#REF!</v>
      </c>
      <c r="R38" s="507" t="e">
        <f>BALANCE!#REF!+BALANCE!#REF!+BALANCE!#REF!</f>
        <v>#REF!</v>
      </c>
      <c r="S38" s="507" t="e">
        <f>BALANCE!#REF!+BALANCE!#REF!+BALANCE!#REF!</f>
        <v>#REF!</v>
      </c>
      <c r="T38" s="507" t="e">
        <f>BALANCE!#REF!+BALANCE!#REF!+BALANCE!#REF!</f>
        <v>#REF!</v>
      </c>
      <c r="U38" s="507" t="e">
        <f>BALANCE!#REF!+BALANCE!#REF!+BALANCE!#REF!</f>
        <v>#REF!</v>
      </c>
      <c r="V38" s="507" t="e">
        <f>BALANCE!#REF!+BALANCE!#REF!+BALANCE!#REF!</f>
        <v>#REF!</v>
      </c>
      <c r="W38" s="507" t="e">
        <f>BALANCE!#REF!+BALANCE!#REF!+BALANCE!#REF!</f>
        <v>#REF!</v>
      </c>
      <c r="X38" s="507" t="e">
        <f>BALANCE!#REF!+BALANCE!#REF!+BALANCE!#REF!</f>
        <v>#REF!</v>
      </c>
      <c r="Y38" s="507" t="e">
        <f>BALANCE!#REF!+BALANCE!#REF!+BALANCE!#REF!</f>
        <v>#REF!</v>
      </c>
      <c r="Z38" s="507" t="e">
        <f>BALANCE!#REF!+BALANCE!#REF!+BALANCE!#REF!</f>
        <v>#REF!</v>
      </c>
      <c r="AA38" s="507" t="e">
        <f>BALANCE!#REF!+BALANCE!#REF!+BALANCE!#REF!</f>
        <v>#REF!</v>
      </c>
      <c r="AB38" s="507" t="e">
        <f>BALANCE!#REF!+BALANCE!#REF!+BALANCE!#REF!</f>
        <v>#REF!</v>
      </c>
      <c r="AC38" s="507" t="e">
        <f>BALANCE!#REF!+BALANCE!#REF!+BALANCE!#REF!</f>
        <v>#REF!</v>
      </c>
      <c r="AD38" s="507" t="e">
        <f>BALANCE!#REF!+BALANCE!#REF!+BALANCE!#REF!</f>
        <v>#REF!</v>
      </c>
      <c r="AE38" s="507" t="e">
        <f>BALANCE!#REF!+BALANCE!#REF!+BALANCE!#REF!</f>
        <v>#REF!</v>
      </c>
      <c r="AF38" s="507" t="e">
        <f>BALANCE!#REF!+BALANCE!#REF!+BALANCE!#REF!</f>
        <v>#REF!</v>
      </c>
      <c r="AG38" s="507" t="e">
        <f>BALANCE!#REF!+BALANCE!#REF!+BALANCE!#REF!</f>
        <v>#REF!</v>
      </c>
      <c r="AH38" s="507" t="e">
        <f>BALANCE!#REF!+BALANCE!#REF!+BALANCE!#REF!</f>
        <v>#REF!</v>
      </c>
      <c r="AI38" s="507" t="e">
        <f>BALANCE!#REF!+BALANCE!#REF!+BALANCE!#REF!</f>
        <v>#REF!</v>
      </c>
      <c r="AJ38" s="508" t="e">
        <f>BALANCE!#REF!+BALANCE!#REF!+BALANCE!#REF!</f>
        <v>#REF!</v>
      </c>
    </row>
    <row r="39" spans="2:36" s="509" customFormat="1" hidden="1" x14ac:dyDescent="0.25">
      <c r="B39" s="505" t="s">
        <v>696</v>
      </c>
      <c r="C39" s="506" t="s">
        <v>633</v>
      </c>
      <c r="D39" s="507" t="e">
        <f>BALANCE!#REF!+BALANCE!#REF!+BALANCE!#REF!</f>
        <v>#REF!</v>
      </c>
      <c r="E39" s="507" t="e">
        <f>BALANCE!#REF!+BALANCE!#REF!+BALANCE!#REF!</f>
        <v>#REF!</v>
      </c>
      <c r="F39" s="507" t="e">
        <f>BALANCE!#REF!+BALANCE!#REF!+BALANCE!#REF!</f>
        <v>#REF!</v>
      </c>
      <c r="G39" s="507" t="e">
        <f>BALANCE!#REF!+BALANCE!#REF!+BALANCE!#REF!</f>
        <v>#REF!</v>
      </c>
      <c r="H39" s="507" t="e">
        <f>BALANCE!#REF!+BALANCE!#REF!+BALANCE!#REF!</f>
        <v>#REF!</v>
      </c>
      <c r="I39" s="507" t="e">
        <f>BALANCE!#REF!+BALANCE!#REF!+BALANCE!#REF!</f>
        <v>#REF!</v>
      </c>
      <c r="J39" s="507" t="e">
        <f>BALANCE!#REF!+BALANCE!#REF!+BALANCE!#REF!</f>
        <v>#REF!</v>
      </c>
      <c r="K39" s="507" t="e">
        <f>BALANCE!#REF!+BALANCE!#REF!+BALANCE!#REF!</f>
        <v>#REF!</v>
      </c>
      <c r="L39" s="507" t="e">
        <f>BALANCE!#REF!+BALANCE!#REF!+BALANCE!#REF!</f>
        <v>#REF!</v>
      </c>
      <c r="M39" s="507" t="e">
        <f>BALANCE!#REF!+BALANCE!#REF!+BALANCE!#REF!</f>
        <v>#REF!</v>
      </c>
      <c r="N39" s="507" t="e">
        <f>BALANCE!#REF!+BALANCE!#REF!+BALANCE!#REF!</f>
        <v>#REF!</v>
      </c>
      <c r="O39" s="507" t="e">
        <f>BALANCE!#REF!+BALANCE!#REF!+BALANCE!#REF!</f>
        <v>#REF!</v>
      </c>
      <c r="P39" s="507" t="e">
        <f>BALANCE!#REF!+BALANCE!#REF!+BALANCE!#REF!</f>
        <v>#REF!</v>
      </c>
      <c r="Q39" s="507" t="e">
        <f>BALANCE!#REF!+BALANCE!#REF!+BALANCE!#REF!</f>
        <v>#REF!</v>
      </c>
      <c r="R39" s="507" t="e">
        <f>BALANCE!#REF!+BALANCE!#REF!+BALANCE!#REF!</f>
        <v>#REF!</v>
      </c>
      <c r="S39" s="507" t="e">
        <f>BALANCE!#REF!+BALANCE!#REF!+BALANCE!#REF!</f>
        <v>#REF!</v>
      </c>
      <c r="T39" s="507" t="e">
        <f>BALANCE!#REF!+BALANCE!#REF!+BALANCE!#REF!</f>
        <v>#REF!</v>
      </c>
      <c r="U39" s="507" t="e">
        <f>BALANCE!#REF!+BALANCE!#REF!+BALANCE!#REF!</f>
        <v>#REF!</v>
      </c>
      <c r="V39" s="507" t="e">
        <f>BALANCE!#REF!+BALANCE!#REF!+BALANCE!#REF!</f>
        <v>#REF!</v>
      </c>
      <c r="W39" s="507" t="e">
        <f>BALANCE!#REF!+BALANCE!#REF!+BALANCE!#REF!</f>
        <v>#REF!</v>
      </c>
      <c r="X39" s="507" t="e">
        <f>BALANCE!#REF!+BALANCE!#REF!+BALANCE!#REF!</f>
        <v>#REF!</v>
      </c>
      <c r="Y39" s="507" t="e">
        <f>BALANCE!#REF!+BALANCE!#REF!+BALANCE!#REF!</f>
        <v>#REF!</v>
      </c>
      <c r="Z39" s="507" t="e">
        <f>BALANCE!#REF!+BALANCE!#REF!+BALANCE!#REF!</f>
        <v>#REF!</v>
      </c>
      <c r="AA39" s="507" t="e">
        <f>BALANCE!#REF!+BALANCE!#REF!+BALANCE!#REF!</f>
        <v>#REF!</v>
      </c>
      <c r="AB39" s="507" t="e">
        <f>BALANCE!#REF!+BALANCE!#REF!+BALANCE!#REF!</f>
        <v>#REF!</v>
      </c>
      <c r="AC39" s="507" t="e">
        <f>BALANCE!#REF!+BALANCE!#REF!+BALANCE!#REF!</f>
        <v>#REF!</v>
      </c>
      <c r="AD39" s="507" t="e">
        <f>BALANCE!#REF!+BALANCE!#REF!+BALANCE!#REF!</f>
        <v>#REF!</v>
      </c>
      <c r="AE39" s="507" t="e">
        <f>BALANCE!#REF!+BALANCE!#REF!+BALANCE!#REF!</f>
        <v>#REF!</v>
      </c>
      <c r="AF39" s="507" t="e">
        <f>BALANCE!#REF!+BALANCE!#REF!+BALANCE!#REF!</f>
        <v>#REF!</v>
      </c>
      <c r="AG39" s="507" t="e">
        <f>BALANCE!#REF!+BALANCE!#REF!+BALANCE!#REF!</f>
        <v>#REF!</v>
      </c>
      <c r="AH39" s="507" t="e">
        <f>BALANCE!#REF!+BALANCE!#REF!+BALANCE!#REF!</f>
        <v>#REF!</v>
      </c>
      <c r="AI39" s="507" t="e">
        <f>BALANCE!#REF!+BALANCE!#REF!+BALANCE!#REF!</f>
        <v>#REF!</v>
      </c>
      <c r="AJ39" s="508" t="e">
        <f>BALANCE!#REF!+BALANCE!#REF!+BALANCE!#REF!</f>
        <v>#REF!</v>
      </c>
    </row>
    <row r="40" spans="2:36" s="509" customFormat="1" hidden="1" x14ac:dyDescent="0.25">
      <c r="B40" s="505" t="s">
        <v>697</v>
      </c>
      <c r="C40" s="506" t="s">
        <v>635</v>
      </c>
      <c r="D40" s="507" t="e">
        <f>BALANCE!#REF!+BALANCE!#REF!+BALANCE!#REF!</f>
        <v>#REF!</v>
      </c>
      <c r="E40" s="507" t="e">
        <f>BALANCE!#REF!+BALANCE!#REF!+BALANCE!#REF!</f>
        <v>#REF!</v>
      </c>
      <c r="F40" s="507" t="e">
        <f>BALANCE!#REF!+BALANCE!#REF!+BALANCE!#REF!</f>
        <v>#REF!</v>
      </c>
      <c r="G40" s="507" t="e">
        <f>BALANCE!#REF!+BALANCE!#REF!+BALANCE!#REF!</f>
        <v>#REF!</v>
      </c>
      <c r="H40" s="507" t="e">
        <f>BALANCE!#REF!+BALANCE!#REF!+BALANCE!#REF!</f>
        <v>#REF!</v>
      </c>
      <c r="I40" s="507" t="e">
        <f>BALANCE!#REF!+BALANCE!#REF!+BALANCE!#REF!</f>
        <v>#REF!</v>
      </c>
      <c r="J40" s="507" t="e">
        <f>BALANCE!#REF!+BALANCE!#REF!+BALANCE!#REF!</f>
        <v>#REF!</v>
      </c>
      <c r="K40" s="507" t="e">
        <f>BALANCE!#REF!+BALANCE!#REF!+BALANCE!#REF!</f>
        <v>#REF!</v>
      </c>
      <c r="L40" s="507" t="e">
        <f>BALANCE!#REF!+BALANCE!#REF!+BALANCE!#REF!</f>
        <v>#REF!</v>
      </c>
      <c r="M40" s="507" t="e">
        <f>BALANCE!#REF!+BALANCE!#REF!+BALANCE!#REF!</f>
        <v>#REF!</v>
      </c>
      <c r="N40" s="507" t="e">
        <f>BALANCE!#REF!+BALANCE!#REF!+BALANCE!#REF!</f>
        <v>#REF!</v>
      </c>
      <c r="O40" s="507" t="e">
        <f>BALANCE!#REF!+BALANCE!#REF!+BALANCE!#REF!</f>
        <v>#REF!</v>
      </c>
      <c r="P40" s="507" t="e">
        <f>BALANCE!#REF!+BALANCE!#REF!+BALANCE!#REF!</f>
        <v>#REF!</v>
      </c>
      <c r="Q40" s="507" t="e">
        <f>BALANCE!#REF!+BALANCE!#REF!+BALANCE!#REF!</f>
        <v>#REF!</v>
      </c>
      <c r="R40" s="507" t="e">
        <f>BALANCE!#REF!+BALANCE!#REF!+BALANCE!#REF!</f>
        <v>#REF!</v>
      </c>
      <c r="S40" s="507" t="e">
        <f>BALANCE!#REF!+BALANCE!#REF!+BALANCE!#REF!</f>
        <v>#REF!</v>
      </c>
      <c r="T40" s="507" t="e">
        <f>BALANCE!#REF!+BALANCE!#REF!+BALANCE!#REF!</f>
        <v>#REF!</v>
      </c>
      <c r="U40" s="507" t="e">
        <f>BALANCE!#REF!+BALANCE!#REF!+BALANCE!#REF!</f>
        <v>#REF!</v>
      </c>
      <c r="V40" s="507" t="e">
        <f>BALANCE!#REF!+BALANCE!#REF!+BALANCE!#REF!</f>
        <v>#REF!</v>
      </c>
      <c r="W40" s="507" t="e">
        <f>BALANCE!#REF!+BALANCE!#REF!+BALANCE!#REF!</f>
        <v>#REF!</v>
      </c>
      <c r="X40" s="507" t="e">
        <f>BALANCE!#REF!+BALANCE!#REF!+BALANCE!#REF!</f>
        <v>#REF!</v>
      </c>
      <c r="Y40" s="507" t="e">
        <f>BALANCE!#REF!+BALANCE!#REF!+BALANCE!#REF!</f>
        <v>#REF!</v>
      </c>
      <c r="Z40" s="507" t="e">
        <f>BALANCE!#REF!+BALANCE!#REF!+BALANCE!#REF!</f>
        <v>#REF!</v>
      </c>
      <c r="AA40" s="507" t="e">
        <f>BALANCE!#REF!+BALANCE!#REF!+BALANCE!#REF!</f>
        <v>#REF!</v>
      </c>
      <c r="AB40" s="507" t="e">
        <f>BALANCE!#REF!+BALANCE!#REF!+BALANCE!#REF!</f>
        <v>#REF!</v>
      </c>
      <c r="AC40" s="507" t="e">
        <f>BALANCE!#REF!+BALANCE!#REF!+BALANCE!#REF!</f>
        <v>#REF!</v>
      </c>
      <c r="AD40" s="507" t="e">
        <f>BALANCE!#REF!+BALANCE!#REF!+BALANCE!#REF!</f>
        <v>#REF!</v>
      </c>
      <c r="AE40" s="507" t="e">
        <f>BALANCE!#REF!+BALANCE!#REF!+BALANCE!#REF!</f>
        <v>#REF!</v>
      </c>
      <c r="AF40" s="507" t="e">
        <f>BALANCE!#REF!+BALANCE!#REF!+BALANCE!#REF!</f>
        <v>#REF!</v>
      </c>
      <c r="AG40" s="507" t="e">
        <f>BALANCE!#REF!+BALANCE!#REF!+BALANCE!#REF!</f>
        <v>#REF!</v>
      </c>
      <c r="AH40" s="507" t="e">
        <f>BALANCE!#REF!+BALANCE!#REF!+BALANCE!#REF!</f>
        <v>#REF!</v>
      </c>
      <c r="AI40" s="507" t="e">
        <f>BALANCE!#REF!+BALANCE!#REF!+BALANCE!#REF!</f>
        <v>#REF!</v>
      </c>
      <c r="AJ40" s="508" t="e">
        <f>BALANCE!#REF!+BALANCE!#REF!+BALANCE!#REF!</f>
        <v>#REF!</v>
      </c>
    </row>
    <row r="41" spans="2:36" s="509" customFormat="1" hidden="1" x14ac:dyDescent="0.25">
      <c r="B41" s="505" t="s">
        <v>698</v>
      </c>
      <c r="C41" s="506" t="s">
        <v>637</v>
      </c>
      <c r="D41" s="507" t="e">
        <f>BALANCE!#REF!+BALANCE!#REF!+BALANCE!#REF!</f>
        <v>#REF!</v>
      </c>
      <c r="E41" s="507" t="e">
        <f>BALANCE!#REF!+BALANCE!#REF!+BALANCE!#REF!</f>
        <v>#REF!</v>
      </c>
      <c r="F41" s="507" t="e">
        <f>BALANCE!#REF!+BALANCE!#REF!+BALANCE!#REF!</f>
        <v>#REF!</v>
      </c>
      <c r="G41" s="507" t="e">
        <f>BALANCE!#REF!+BALANCE!#REF!+BALANCE!#REF!</f>
        <v>#REF!</v>
      </c>
      <c r="H41" s="507" t="e">
        <f>BALANCE!#REF!+BALANCE!#REF!+BALANCE!#REF!</f>
        <v>#REF!</v>
      </c>
      <c r="I41" s="507" t="e">
        <f>BALANCE!#REF!+BALANCE!#REF!+BALANCE!#REF!</f>
        <v>#REF!</v>
      </c>
      <c r="J41" s="507" t="e">
        <f>BALANCE!#REF!+BALANCE!#REF!+BALANCE!#REF!</f>
        <v>#REF!</v>
      </c>
      <c r="K41" s="507" t="e">
        <f>BALANCE!#REF!+BALANCE!#REF!+BALANCE!#REF!</f>
        <v>#REF!</v>
      </c>
      <c r="L41" s="507" t="e">
        <f>BALANCE!#REF!+BALANCE!#REF!+BALANCE!#REF!</f>
        <v>#REF!</v>
      </c>
      <c r="M41" s="507" t="e">
        <f>BALANCE!#REF!+BALANCE!#REF!+BALANCE!#REF!</f>
        <v>#REF!</v>
      </c>
      <c r="N41" s="507" t="e">
        <f>BALANCE!#REF!+BALANCE!#REF!+BALANCE!#REF!</f>
        <v>#REF!</v>
      </c>
      <c r="O41" s="507" t="e">
        <f>BALANCE!#REF!+BALANCE!#REF!+BALANCE!#REF!</f>
        <v>#REF!</v>
      </c>
      <c r="P41" s="507" t="e">
        <f>BALANCE!#REF!+BALANCE!#REF!+BALANCE!#REF!</f>
        <v>#REF!</v>
      </c>
      <c r="Q41" s="507" t="e">
        <f>BALANCE!#REF!+BALANCE!#REF!+BALANCE!#REF!</f>
        <v>#REF!</v>
      </c>
      <c r="R41" s="507" t="e">
        <f>BALANCE!#REF!+BALANCE!#REF!+BALANCE!#REF!</f>
        <v>#REF!</v>
      </c>
      <c r="S41" s="507" t="e">
        <f>BALANCE!#REF!+BALANCE!#REF!+BALANCE!#REF!</f>
        <v>#REF!</v>
      </c>
      <c r="T41" s="507" t="e">
        <f>BALANCE!#REF!+BALANCE!#REF!+BALANCE!#REF!</f>
        <v>#REF!</v>
      </c>
      <c r="U41" s="507" t="e">
        <f>BALANCE!#REF!+BALANCE!#REF!+BALANCE!#REF!</f>
        <v>#REF!</v>
      </c>
      <c r="V41" s="507" t="e">
        <f>BALANCE!#REF!+BALANCE!#REF!+BALANCE!#REF!</f>
        <v>#REF!</v>
      </c>
      <c r="W41" s="507" t="e">
        <f>BALANCE!#REF!+BALANCE!#REF!+BALANCE!#REF!</f>
        <v>#REF!</v>
      </c>
      <c r="X41" s="507" t="e">
        <f>BALANCE!#REF!+BALANCE!#REF!+BALANCE!#REF!</f>
        <v>#REF!</v>
      </c>
      <c r="Y41" s="507" t="e">
        <f>BALANCE!#REF!+BALANCE!#REF!+BALANCE!#REF!</f>
        <v>#REF!</v>
      </c>
      <c r="Z41" s="507" t="e">
        <f>BALANCE!#REF!+BALANCE!#REF!+BALANCE!#REF!</f>
        <v>#REF!</v>
      </c>
      <c r="AA41" s="507" t="e">
        <f>BALANCE!#REF!+BALANCE!#REF!+BALANCE!#REF!</f>
        <v>#REF!</v>
      </c>
      <c r="AB41" s="507" t="e">
        <f>BALANCE!#REF!+BALANCE!#REF!+BALANCE!#REF!</f>
        <v>#REF!</v>
      </c>
      <c r="AC41" s="507" t="e">
        <f>BALANCE!#REF!+BALANCE!#REF!+BALANCE!#REF!</f>
        <v>#REF!</v>
      </c>
      <c r="AD41" s="507" t="e">
        <f>BALANCE!#REF!+BALANCE!#REF!+BALANCE!#REF!</f>
        <v>#REF!</v>
      </c>
      <c r="AE41" s="507" t="e">
        <f>BALANCE!#REF!+BALANCE!#REF!+BALANCE!#REF!</f>
        <v>#REF!</v>
      </c>
      <c r="AF41" s="507" t="e">
        <f>BALANCE!#REF!+BALANCE!#REF!+BALANCE!#REF!</f>
        <v>#REF!</v>
      </c>
      <c r="AG41" s="507" t="e">
        <f>BALANCE!#REF!+BALANCE!#REF!+BALANCE!#REF!</f>
        <v>#REF!</v>
      </c>
      <c r="AH41" s="507" t="e">
        <f>BALANCE!#REF!+BALANCE!#REF!+BALANCE!#REF!</f>
        <v>#REF!</v>
      </c>
      <c r="AI41" s="507" t="e">
        <f>BALANCE!#REF!+BALANCE!#REF!+BALANCE!#REF!</f>
        <v>#REF!</v>
      </c>
      <c r="AJ41" s="508" t="e">
        <f>BALANCE!#REF!+BALANCE!#REF!+BALANCE!#REF!</f>
        <v>#REF!</v>
      </c>
    </row>
    <row r="42" spans="2:36" hidden="1" x14ac:dyDescent="0.25">
      <c r="B42" s="15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384"/>
    </row>
    <row r="43" spans="2:36" s="478" customFormat="1" hidden="1" x14ac:dyDescent="0.25">
      <c r="B43" s="475" t="s">
        <v>1034</v>
      </c>
      <c r="C43" s="475" t="s">
        <v>1340</v>
      </c>
      <c r="D43" s="476" t="e">
        <f>SUM(D44:D48)</f>
        <v>#REF!</v>
      </c>
      <c r="E43" s="476" t="e">
        <f t="shared" ref="E43:AI43" si="5">SUM(E44:E48)</f>
        <v>#REF!</v>
      </c>
      <c r="F43" s="476" t="e">
        <f t="shared" si="5"/>
        <v>#REF!</v>
      </c>
      <c r="G43" s="476" t="e">
        <f t="shared" si="5"/>
        <v>#REF!</v>
      </c>
      <c r="H43" s="476" t="e">
        <f t="shared" si="5"/>
        <v>#REF!</v>
      </c>
      <c r="I43" s="476" t="e">
        <f t="shared" si="5"/>
        <v>#REF!</v>
      </c>
      <c r="J43" s="476" t="e">
        <f t="shared" si="5"/>
        <v>#REF!</v>
      </c>
      <c r="K43" s="476" t="e">
        <f t="shared" si="5"/>
        <v>#REF!</v>
      </c>
      <c r="L43" s="476" t="e">
        <f>SUM(L44:L48)</f>
        <v>#REF!</v>
      </c>
      <c r="M43" s="476" t="e">
        <f t="shared" si="5"/>
        <v>#REF!</v>
      </c>
      <c r="N43" s="476" t="e">
        <f t="shared" si="5"/>
        <v>#REF!</v>
      </c>
      <c r="O43" s="476" t="e">
        <f t="shared" si="5"/>
        <v>#REF!</v>
      </c>
      <c r="P43" s="476" t="e">
        <f t="shared" si="5"/>
        <v>#REF!</v>
      </c>
      <c r="Q43" s="476" t="e">
        <f t="shared" si="5"/>
        <v>#REF!</v>
      </c>
      <c r="R43" s="476" t="e">
        <f t="shared" si="5"/>
        <v>#REF!</v>
      </c>
      <c r="S43" s="476" t="e">
        <f>SUM(S44:S48)</f>
        <v>#REF!</v>
      </c>
      <c r="T43" s="476" t="e">
        <f t="shared" si="5"/>
        <v>#REF!</v>
      </c>
      <c r="U43" s="476" t="e">
        <f t="shared" si="5"/>
        <v>#REF!</v>
      </c>
      <c r="V43" s="476" t="e">
        <f t="shared" si="5"/>
        <v>#REF!</v>
      </c>
      <c r="W43" s="476" t="e">
        <f t="shared" si="5"/>
        <v>#REF!</v>
      </c>
      <c r="X43" s="476" t="e">
        <f t="shared" si="5"/>
        <v>#REF!</v>
      </c>
      <c r="Y43" s="476" t="e">
        <f t="shared" si="5"/>
        <v>#REF!</v>
      </c>
      <c r="Z43" s="476" t="e">
        <f t="shared" si="5"/>
        <v>#REF!</v>
      </c>
      <c r="AA43" s="476" t="e">
        <f t="shared" si="5"/>
        <v>#REF!</v>
      </c>
      <c r="AB43" s="476" t="e">
        <f t="shared" si="5"/>
        <v>#REF!</v>
      </c>
      <c r="AC43" s="476" t="e">
        <f>SUM(AC44:AC48)</f>
        <v>#REF!</v>
      </c>
      <c r="AD43" s="476" t="e">
        <f t="shared" si="5"/>
        <v>#REF!</v>
      </c>
      <c r="AE43" s="476" t="e">
        <f t="shared" si="5"/>
        <v>#REF!</v>
      </c>
      <c r="AF43" s="476" t="e">
        <f t="shared" si="5"/>
        <v>#REF!</v>
      </c>
      <c r="AG43" s="476" t="e">
        <f t="shared" si="5"/>
        <v>#REF!</v>
      </c>
      <c r="AH43" s="476" t="e">
        <f t="shared" si="5"/>
        <v>#REF!</v>
      </c>
      <c r="AI43" s="476" t="e">
        <f t="shared" si="5"/>
        <v>#REF!</v>
      </c>
      <c r="AJ43" s="477" t="e">
        <f>SUM(AJ44:AJ48)</f>
        <v>#REF!</v>
      </c>
    </row>
    <row r="44" spans="2:36" s="509" customFormat="1" hidden="1" x14ac:dyDescent="0.25">
      <c r="B44" s="505" t="s">
        <v>710</v>
      </c>
      <c r="C44" s="506" t="s">
        <v>629</v>
      </c>
      <c r="D44" s="507" t="e">
        <f>BALANCE!#REF!+BALANCE!#REF!+BALANCE!#REF!</f>
        <v>#REF!</v>
      </c>
      <c r="E44" s="507" t="e">
        <f>BALANCE!#REF!+BALANCE!#REF!+BALANCE!#REF!</f>
        <v>#REF!</v>
      </c>
      <c r="F44" s="507" t="e">
        <f>BALANCE!#REF!+BALANCE!#REF!+BALANCE!#REF!</f>
        <v>#REF!</v>
      </c>
      <c r="G44" s="507" t="e">
        <f>BALANCE!#REF!+BALANCE!#REF!+BALANCE!#REF!</f>
        <v>#REF!</v>
      </c>
      <c r="H44" s="507" t="e">
        <f>BALANCE!#REF!+BALANCE!#REF!+BALANCE!#REF!</f>
        <v>#REF!</v>
      </c>
      <c r="I44" s="507" t="e">
        <f>BALANCE!#REF!+BALANCE!#REF!+BALANCE!#REF!</f>
        <v>#REF!</v>
      </c>
      <c r="J44" s="507" t="e">
        <f>BALANCE!#REF!+BALANCE!#REF!+BALANCE!#REF!</f>
        <v>#REF!</v>
      </c>
      <c r="K44" s="507" t="e">
        <f>BALANCE!#REF!+BALANCE!#REF!+BALANCE!#REF!</f>
        <v>#REF!</v>
      </c>
      <c r="L44" s="507" t="e">
        <f>BALANCE!#REF!+BALANCE!#REF!+BALANCE!#REF!</f>
        <v>#REF!</v>
      </c>
      <c r="M44" s="507" t="e">
        <f>BALANCE!#REF!+BALANCE!#REF!+BALANCE!#REF!</f>
        <v>#REF!</v>
      </c>
      <c r="N44" s="507" t="e">
        <f>BALANCE!#REF!+BALANCE!#REF!+BALANCE!#REF!</f>
        <v>#REF!</v>
      </c>
      <c r="O44" s="507" t="e">
        <f>BALANCE!#REF!+BALANCE!#REF!+BALANCE!#REF!</f>
        <v>#REF!</v>
      </c>
      <c r="P44" s="507" t="e">
        <f>BALANCE!#REF!+BALANCE!#REF!+BALANCE!#REF!</f>
        <v>#REF!</v>
      </c>
      <c r="Q44" s="507" t="e">
        <f>BALANCE!#REF!+BALANCE!#REF!+BALANCE!#REF!</f>
        <v>#REF!</v>
      </c>
      <c r="R44" s="507" t="e">
        <f>BALANCE!#REF!+BALANCE!#REF!+BALANCE!#REF!</f>
        <v>#REF!</v>
      </c>
      <c r="S44" s="507" t="e">
        <f>BALANCE!#REF!+BALANCE!#REF!+BALANCE!#REF!</f>
        <v>#REF!</v>
      </c>
      <c r="T44" s="507" t="e">
        <f>BALANCE!#REF!+BALANCE!#REF!+BALANCE!#REF!</f>
        <v>#REF!</v>
      </c>
      <c r="U44" s="507" t="e">
        <f>BALANCE!#REF!+BALANCE!#REF!+BALANCE!#REF!</f>
        <v>#REF!</v>
      </c>
      <c r="V44" s="507" t="e">
        <f>BALANCE!#REF!+BALANCE!#REF!+BALANCE!#REF!</f>
        <v>#REF!</v>
      </c>
      <c r="W44" s="507" t="e">
        <f>BALANCE!#REF!+BALANCE!#REF!+BALANCE!#REF!</f>
        <v>#REF!</v>
      </c>
      <c r="X44" s="507" t="e">
        <f>BALANCE!#REF!+BALANCE!#REF!+BALANCE!#REF!</f>
        <v>#REF!</v>
      </c>
      <c r="Y44" s="507" t="e">
        <f>BALANCE!#REF!+BALANCE!#REF!+BALANCE!#REF!</f>
        <v>#REF!</v>
      </c>
      <c r="Z44" s="507" t="e">
        <f>BALANCE!#REF!+BALANCE!#REF!+BALANCE!#REF!</f>
        <v>#REF!</v>
      </c>
      <c r="AA44" s="507" t="e">
        <f>BALANCE!#REF!+BALANCE!#REF!+BALANCE!#REF!</f>
        <v>#REF!</v>
      </c>
      <c r="AB44" s="507" t="e">
        <f>BALANCE!#REF!+BALANCE!#REF!+BALANCE!#REF!</f>
        <v>#REF!</v>
      </c>
      <c r="AC44" s="507" t="e">
        <f>BALANCE!#REF!+BALANCE!#REF!+BALANCE!#REF!</f>
        <v>#REF!</v>
      </c>
      <c r="AD44" s="507" t="e">
        <f>BALANCE!#REF!+BALANCE!#REF!+BALANCE!#REF!</f>
        <v>#REF!</v>
      </c>
      <c r="AE44" s="507" t="e">
        <f>BALANCE!#REF!+BALANCE!#REF!+BALANCE!#REF!</f>
        <v>#REF!</v>
      </c>
      <c r="AF44" s="507" t="e">
        <f>BALANCE!#REF!+BALANCE!#REF!+BALANCE!#REF!</f>
        <v>#REF!</v>
      </c>
      <c r="AG44" s="507" t="e">
        <f>BALANCE!#REF!+BALANCE!#REF!+BALANCE!#REF!</f>
        <v>#REF!</v>
      </c>
      <c r="AH44" s="507" t="e">
        <f>BALANCE!#REF!+BALANCE!#REF!+BALANCE!#REF!</f>
        <v>#REF!</v>
      </c>
      <c r="AI44" s="507" t="e">
        <f>BALANCE!#REF!+BALANCE!#REF!+BALANCE!#REF!</f>
        <v>#REF!</v>
      </c>
      <c r="AJ44" s="508" t="e">
        <f>BALANCE!#REF!+BALANCE!#REF!+BALANCE!#REF!</f>
        <v>#REF!</v>
      </c>
    </row>
    <row r="45" spans="2:36" s="509" customFormat="1" hidden="1" x14ac:dyDescent="0.25">
      <c r="B45" s="505" t="s">
        <v>711</v>
      </c>
      <c r="C45" s="506" t="s">
        <v>631</v>
      </c>
      <c r="D45" s="507" t="e">
        <f>BALANCE!#REF!+BALANCE!#REF!+BALANCE!#REF!</f>
        <v>#REF!</v>
      </c>
      <c r="E45" s="507" t="e">
        <f>BALANCE!#REF!+BALANCE!#REF!+BALANCE!#REF!</f>
        <v>#REF!</v>
      </c>
      <c r="F45" s="507" t="e">
        <f>BALANCE!#REF!+BALANCE!#REF!+BALANCE!#REF!</f>
        <v>#REF!</v>
      </c>
      <c r="G45" s="507" t="e">
        <f>BALANCE!#REF!+BALANCE!#REF!+BALANCE!#REF!</f>
        <v>#REF!</v>
      </c>
      <c r="H45" s="507" t="e">
        <f>BALANCE!#REF!+BALANCE!#REF!+BALANCE!#REF!</f>
        <v>#REF!</v>
      </c>
      <c r="I45" s="507" t="e">
        <f>BALANCE!#REF!+BALANCE!#REF!+BALANCE!#REF!</f>
        <v>#REF!</v>
      </c>
      <c r="J45" s="507" t="e">
        <f>BALANCE!#REF!+BALANCE!#REF!+BALANCE!#REF!</f>
        <v>#REF!</v>
      </c>
      <c r="K45" s="507" t="e">
        <f>BALANCE!#REF!+BALANCE!#REF!+BALANCE!#REF!</f>
        <v>#REF!</v>
      </c>
      <c r="L45" s="507" t="e">
        <f>BALANCE!#REF!+BALANCE!#REF!+BALANCE!#REF!</f>
        <v>#REF!</v>
      </c>
      <c r="M45" s="507" t="e">
        <f>BALANCE!#REF!+BALANCE!#REF!+BALANCE!#REF!</f>
        <v>#REF!</v>
      </c>
      <c r="N45" s="507" t="e">
        <f>BALANCE!#REF!+BALANCE!#REF!+BALANCE!#REF!</f>
        <v>#REF!</v>
      </c>
      <c r="O45" s="507" t="e">
        <f>BALANCE!#REF!+BALANCE!#REF!+BALANCE!#REF!</f>
        <v>#REF!</v>
      </c>
      <c r="P45" s="507" t="e">
        <f>BALANCE!#REF!+BALANCE!#REF!+BALANCE!#REF!</f>
        <v>#REF!</v>
      </c>
      <c r="Q45" s="507" t="e">
        <f>BALANCE!#REF!+BALANCE!#REF!+BALANCE!#REF!</f>
        <v>#REF!</v>
      </c>
      <c r="R45" s="507" t="e">
        <f>BALANCE!#REF!+BALANCE!#REF!+BALANCE!#REF!</f>
        <v>#REF!</v>
      </c>
      <c r="S45" s="507" t="e">
        <f>BALANCE!#REF!+BALANCE!#REF!+BALANCE!#REF!</f>
        <v>#REF!</v>
      </c>
      <c r="T45" s="507" t="e">
        <f>BALANCE!#REF!+BALANCE!#REF!+BALANCE!#REF!</f>
        <v>#REF!</v>
      </c>
      <c r="U45" s="507" t="e">
        <f>BALANCE!#REF!+BALANCE!#REF!+BALANCE!#REF!</f>
        <v>#REF!</v>
      </c>
      <c r="V45" s="507" t="e">
        <f>BALANCE!#REF!+BALANCE!#REF!+BALANCE!#REF!</f>
        <v>#REF!</v>
      </c>
      <c r="W45" s="507" t="e">
        <f>BALANCE!#REF!+BALANCE!#REF!+BALANCE!#REF!</f>
        <v>#REF!</v>
      </c>
      <c r="X45" s="507" t="e">
        <f>BALANCE!#REF!+BALANCE!#REF!+BALANCE!#REF!</f>
        <v>#REF!</v>
      </c>
      <c r="Y45" s="507" t="e">
        <f>BALANCE!#REF!+BALANCE!#REF!+BALANCE!#REF!</f>
        <v>#REF!</v>
      </c>
      <c r="Z45" s="507" t="e">
        <f>BALANCE!#REF!+BALANCE!#REF!+BALANCE!#REF!</f>
        <v>#REF!</v>
      </c>
      <c r="AA45" s="507" t="e">
        <f>BALANCE!#REF!+BALANCE!#REF!+BALANCE!#REF!</f>
        <v>#REF!</v>
      </c>
      <c r="AB45" s="507" t="e">
        <f>BALANCE!#REF!+BALANCE!#REF!+BALANCE!#REF!</f>
        <v>#REF!</v>
      </c>
      <c r="AC45" s="507" t="e">
        <f>BALANCE!#REF!+BALANCE!#REF!+BALANCE!#REF!</f>
        <v>#REF!</v>
      </c>
      <c r="AD45" s="507" t="e">
        <f>BALANCE!#REF!+BALANCE!#REF!+BALANCE!#REF!</f>
        <v>#REF!</v>
      </c>
      <c r="AE45" s="507" t="e">
        <f>BALANCE!#REF!+BALANCE!#REF!+BALANCE!#REF!</f>
        <v>#REF!</v>
      </c>
      <c r="AF45" s="507" t="e">
        <f>BALANCE!#REF!+BALANCE!#REF!+BALANCE!#REF!</f>
        <v>#REF!</v>
      </c>
      <c r="AG45" s="507" t="e">
        <f>BALANCE!#REF!+BALANCE!#REF!+BALANCE!#REF!</f>
        <v>#REF!</v>
      </c>
      <c r="AH45" s="507" t="e">
        <f>BALANCE!#REF!+BALANCE!#REF!+BALANCE!#REF!</f>
        <v>#REF!</v>
      </c>
      <c r="AI45" s="507" t="e">
        <f>BALANCE!#REF!+BALANCE!#REF!+BALANCE!#REF!</f>
        <v>#REF!</v>
      </c>
      <c r="AJ45" s="508" t="e">
        <f>BALANCE!#REF!+BALANCE!#REF!+BALANCE!#REF!</f>
        <v>#REF!</v>
      </c>
    </row>
    <row r="46" spans="2:36" s="509" customFormat="1" hidden="1" x14ac:dyDescent="0.25">
      <c r="B46" s="505" t="s">
        <v>712</v>
      </c>
      <c r="C46" s="506" t="s">
        <v>633</v>
      </c>
      <c r="D46" s="507" t="e">
        <f>BALANCE!#REF!+BALANCE!#REF!+BALANCE!#REF!</f>
        <v>#REF!</v>
      </c>
      <c r="E46" s="507" t="e">
        <f>BALANCE!#REF!+BALANCE!#REF!+BALANCE!#REF!</f>
        <v>#REF!</v>
      </c>
      <c r="F46" s="507" t="e">
        <f>BALANCE!#REF!+BALANCE!#REF!+BALANCE!#REF!</f>
        <v>#REF!</v>
      </c>
      <c r="G46" s="507" t="e">
        <f>BALANCE!#REF!+BALANCE!#REF!+BALANCE!#REF!</f>
        <v>#REF!</v>
      </c>
      <c r="H46" s="507" t="e">
        <f>BALANCE!#REF!+BALANCE!#REF!+BALANCE!#REF!</f>
        <v>#REF!</v>
      </c>
      <c r="I46" s="507" t="e">
        <f>BALANCE!#REF!+BALANCE!#REF!+BALANCE!#REF!</f>
        <v>#REF!</v>
      </c>
      <c r="J46" s="507" t="e">
        <f>BALANCE!#REF!+BALANCE!#REF!+BALANCE!#REF!</f>
        <v>#REF!</v>
      </c>
      <c r="K46" s="507" t="e">
        <f>BALANCE!#REF!+BALANCE!#REF!+BALANCE!#REF!</f>
        <v>#REF!</v>
      </c>
      <c r="L46" s="507" t="e">
        <f>BALANCE!#REF!+BALANCE!#REF!+BALANCE!#REF!</f>
        <v>#REF!</v>
      </c>
      <c r="M46" s="507" t="e">
        <f>BALANCE!#REF!+BALANCE!#REF!+BALANCE!#REF!</f>
        <v>#REF!</v>
      </c>
      <c r="N46" s="507" t="e">
        <f>BALANCE!#REF!+BALANCE!#REF!+BALANCE!#REF!</f>
        <v>#REF!</v>
      </c>
      <c r="O46" s="507" t="e">
        <f>BALANCE!#REF!+BALANCE!#REF!+BALANCE!#REF!</f>
        <v>#REF!</v>
      </c>
      <c r="P46" s="507" t="e">
        <f>BALANCE!#REF!+BALANCE!#REF!+BALANCE!#REF!</f>
        <v>#REF!</v>
      </c>
      <c r="Q46" s="507" t="e">
        <f>BALANCE!#REF!+BALANCE!#REF!+BALANCE!#REF!</f>
        <v>#REF!</v>
      </c>
      <c r="R46" s="507" t="e">
        <f>BALANCE!#REF!+BALANCE!#REF!+BALANCE!#REF!</f>
        <v>#REF!</v>
      </c>
      <c r="S46" s="507" t="e">
        <f>BALANCE!#REF!+BALANCE!#REF!+BALANCE!#REF!</f>
        <v>#REF!</v>
      </c>
      <c r="T46" s="507" t="e">
        <f>BALANCE!#REF!+BALANCE!#REF!+BALANCE!#REF!</f>
        <v>#REF!</v>
      </c>
      <c r="U46" s="507" t="e">
        <f>BALANCE!#REF!+BALANCE!#REF!+BALANCE!#REF!</f>
        <v>#REF!</v>
      </c>
      <c r="V46" s="507" t="e">
        <f>BALANCE!#REF!+BALANCE!#REF!+BALANCE!#REF!</f>
        <v>#REF!</v>
      </c>
      <c r="W46" s="507" t="e">
        <f>BALANCE!#REF!+BALANCE!#REF!+BALANCE!#REF!</f>
        <v>#REF!</v>
      </c>
      <c r="X46" s="507" t="e">
        <f>BALANCE!#REF!+BALANCE!#REF!+BALANCE!#REF!</f>
        <v>#REF!</v>
      </c>
      <c r="Y46" s="507" t="e">
        <f>BALANCE!#REF!+BALANCE!#REF!+BALANCE!#REF!</f>
        <v>#REF!</v>
      </c>
      <c r="Z46" s="507" t="e">
        <f>BALANCE!#REF!+BALANCE!#REF!+BALANCE!#REF!</f>
        <v>#REF!</v>
      </c>
      <c r="AA46" s="507" t="e">
        <f>BALANCE!#REF!+BALANCE!#REF!+BALANCE!#REF!</f>
        <v>#REF!</v>
      </c>
      <c r="AB46" s="507" t="e">
        <f>BALANCE!#REF!+BALANCE!#REF!+BALANCE!#REF!</f>
        <v>#REF!</v>
      </c>
      <c r="AC46" s="507" t="e">
        <f>BALANCE!#REF!+BALANCE!#REF!+BALANCE!#REF!</f>
        <v>#REF!</v>
      </c>
      <c r="AD46" s="507" t="e">
        <f>BALANCE!#REF!+BALANCE!#REF!+BALANCE!#REF!</f>
        <v>#REF!</v>
      </c>
      <c r="AE46" s="507" t="e">
        <f>BALANCE!#REF!+BALANCE!#REF!+BALANCE!#REF!</f>
        <v>#REF!</v>
      </c>
      <c r="AF46" s="507" t="e">
        <f>BALANCE!#REF!+BALANCE!#REF!+BALANCE!#REF!</f>
        <v>#REF!</v>
      </c>
      <c r="AG46" s="507" t="e">
        <f>BALANCE!#REF!+BALANCE!#REF!+BALANCE!#REF!</f>
        <v>#REF!</v>
      </c>
      <c r="AH46" s="507" t="e">
        <f>BALANCE!#REF!+BALANCE!#REF!+BALANCE!#REF!</f>
        <v>#REF!</v>
      </c>
      <c r="AI46" s="507" t="e">
        <f>BALANCE!#REF!+BALANCE!#REF!+BALANCE!#REF!</f>
        <v>#REF!</v>
      </c>
      <c r="AJ46" s="508" t="e">
        <f>BALANCE!#REF!+BALANCE!#REF!+BALANCE!#REF!</f>
        <v>#REF!</v>
      </c>
    </row>
    <row r="47" spans="2:36" s="509" customFormat="1" hidden="1" x14ac:dyDescent="0.25">
      <c r="B47" s="505" t="s">
        <v>713</v>
      </c>
      <c r="C47" s="506" t="s">
        <v>635</v>
      </c>
      <c r="D47" s="507" t="e">
        <f>BALANCE!#REF!+BALANCE!#REF!+BALANCE!#REF!</f>
        <v>#REF!</v>
      </c>
      <c r="E47" s="507" t="e">
        <f>BALANCE!#REF!+BALANCE!#REF!+BALANCE!#REF!</f>
        <v>#REF!</v>
      </c>
      <c r="F47" s="507" t="e">
        <f>BALANCE!#REF!+BALANCE!#REF!+BALANCE!#REF!</f>
        <v>#REF!</v>
      </c>
      <c r="G47" s="507" t="e">
        <f>BALANCE!#REF!+BALANCE!#REF!+BALANCE!#REF!</f>
        <v>#REF!</v>
      </c>
      <c r="H47" s="507" t="e">
        <f>BALANCE!#REF!+BALANCE!#REF!+BALANCE!#REF!</f>
        <v>#REF!</v>
      </c>
      <c r="I47" s="507" t="e">
        <f>BALANCE!#REF!+BALANCE!#REF!+BALANCE!#REF!</f>
        <v>#REF!</v>
      </c>
      <c r="J47" s="507" t="e">
        <f>BALANCE!#REF!+BALANCE!#REF!+BALANCE!#REF!</f>
        <v>#REF!</v>
      </c>
      <c r="K47" s="507" t="e">
        <f>BALANCE!#REF!+BALANCE!#REF!+BALANCE!#REF!</f>
        <v>#REF!</v>
      </c>
      <c r="L47" s="507" t="e">
        <f>BALANCE!#REF!+BALANCE!#REF!+BALANCE!#REF!</f>
        <v>#REF!</v>
      </c>
      <c r="M47" s="507" t="e">
        <f>BALANCE!#REF!+BALANCE!#REF!+BALANCE!#REF!</f>
        <v>#REF!</v>
      </c>
      <c r="N47" s="507" t="e">
        <f>BALANCE!#REF!+BALANCE!#REF!+BALANCE!#REF!</f>
        <v>#REF!</v>
      </c>
      <c r="O47" s="507" t="e">
        <f>BALANCE!#REF!+BALANCE!#REF!+BALANCE!#REF!</f>
        <v>#REF!</v>
      </c>
      <c r="P47" s="507" t="e">
        <f>BALANCE!#REF!+BALANCE!#REF!+BALANCE!#REF!</f>
        <v>#REF!</v>
      </c>
      <c r="Q47" s="507" t="e">
        <f>BALANCE!#REF!+BALANCE!#REF!+BALANCE!#REF!</f>
        <v>#REF!</v>
      </c>
      <c r="R47" s="507" t="e">
        <f>BALANCE!#REF!+BALANCE!#REF!+BALANCE!#REF!</f>
        <v>#REF!</v>
      </c>
      <c r="S47" s="507" t="e">
        <f>BALANCE!#REF!+BALANCE!#REF!+BALANCE!#REF!</f>
        <v>#REF!</v>
      </c>
      <c r="T47" s="507" t="e">
        <f>BALANCE!#REF!+BALANCE!#REF!+BALANCE!#REF!</f>
        <v>#REF!</v>
      </c>
      <c r="U47" s="507" t="e">
        <f>BALANCE!#REF!+BALANCE!#REF!+BALANCE!#REF!</f>
        <v>#REF!</v>
      </c>
      <c r="V47" s="507" t="e">
        <f>BALANCE!#REF!+BALANCE!#REF!+BALANCE!#REF!</f>
        <v>#REF!</v>
      </c>
      <c r="W47" s="507" t="e">
        <f>BALANCE!#REF!+BALANCE!#REF!+BALANCE!#REF!</f>
        <v>#REF!</v>
      </c>
      <c r="X47" s="507" t="e">
        <f>BALANCE!#REF!+BALANCE!#REF!+BALANCE!#REF!</f>
        <v>#REF!</v>
      </c>
      <c r="Y47" s="507" t="e">
        <f>BALANCE!#REF!+BALANCE!#REF!+BALANCE!#REF!</f>
        <v>#REF!</v>
      </c>
      <c r="Z47" s="507" t="e">
        <f>BALANCE!#REF!+BALANCE!#REF!+BALANCE!#REF!</f>
        <v>#REF!</v>
      </c>
      <c r="AA47" s="507" t="e">
        <f>BALANCE!#REF!+BALANCE!#REF!+BALANCE!#REF!</f>
        <v>#REF!</v>
      </c>
      <c r="AB47" s="507" t="e">
        <f>BALANCE!#REF!+BALANCE!#REF!+BALANCE!#REF!</f>
        <v>#REF!</v>
      </c>
      <c r="AC47" s="507" t="e">
        <f>BALANCE!#REF!+BALANCE!#REF!+BALANCE!#REF!</f>
        <v>#REF!</v>
      </c>
      <c r="AD47" s="507" t="e">
        <f>BALANCE!#REF!+BALANCE!#REF!+BALANCE!#REF!</f>
        <v>#REF!</v>
      </c>
      <c r="AE47" s="507" t="e">
        <f>BALANCE!#REF!+BALANCE!#REF!+BALANCE!#REF!</f>
        <v>#REF!</v>
      </c>
      <c r="AF47" s="507" t="e">
        <f>BALANCE!#REF!+BALANCE!#REF!+BALANCE!#REF!</f>
        <v>#REF!</v>
      </c>
      <c r="AG47" s="507" t="e">
        <f>BALANCE!#REF!+BALANCE!#REF!+BALANCE!#REF!</f>
        <v>#REF!</v>
      </c>
      <c r="AH47" s="507" t="e">
        <f>BALANCE!#REF!+BALANCE!#REF!+BALANCE!#REF!</f>
        <v>#REF!</v>
      </c>
      <c r="AI47" s="507" t="e">
        <f>BALANCE!#REF!+BALANCE!#REF!+BALANCE!#REF!</f>
        <v>#REF!</v>
      </c>
      <c r="AJ47" s="508" t="e">
        <f>BALANCE!#REF!+BALANCE!#REF!+BALANCE!#REF!</f>
        <v>#REF!</v>
      </c>
    </row>
    <row r="48" spans="2:36" s="509" customFormat="1" hidden="1" x14ac:dyDescent="0.25">
      <c r="B48" s="505" t="s">
        <v>714</v>
      </c>
      <c r="C48" s="506" t="s">
        <v>637</v>
      </c>
      <c r="D48" s="507" t="e">
        <f>BALANCE!#REF!+BALANCE!#REF!+BALANCE!#REF!</f>
        <v>#REF!</v>
      </c>
      <c r="E48" s="507" t="e">
        <f>BALANCE!#REF!+BALANCE!#REF!+BALANCE!#REF!</f>
        <v>#REF!</v>
      </c>
      <c r="F48" s="507" t="e">
        <f>BALANCE!#REF!+BALANCE!#REF!+BALANCE!#REF!</f>
        <v>#REF!</v>
      </c>
      <c r="G48" s="507" t="e">
        <f>BALANCE!#REF!+BALANCE!#REF!+BALANCE!#REF!</f>
        <v>#REF!</v>
      </c>
      <c r="H48" s="507" t="e">
        <f>BALANCE!#REF!+BALANCE!#REF!+BALANCE!#REF!</f>
        <v>#REF!</v>
      </c>
      <c r="I48" s="507" t="e">
        <f>BALANCE!#REF!+BALANCE!#REF!+BALANCE!#REF!</f>
        <v>#REF!</v>
      </c>
      <c r="J48" s="507" t="e">
        <f>BALANCE!#REF!+BALANCE!#REF!+BALANCE!#REF!</f>
        <v>#REF!</v>
      </c>
      <c r="K48" s="507" t="e">
        <f>BALANCE!#REF!+BALANCE!#REF!+BALANCE!#REF!</f>
        <v>#REF!</v>
      </c>
      <c r="L48" s="507" t="e">
        <f>BALANCE!#REF!+BALANCE!#REF!+BALANCE!#REF!</f>
        <v>#REF!</v>
      </c>
      <c r="M48" s="507" t="e">
        <f>BALANCE!#REF!+BALANCE!#REF!+BALANCE!#REF!</f>
        <v>#REF!</v>
      </c>
      <c r="N48" s="507" t="e">
        <f>BALANCE!#REF!+BALANCE!#REF!+BALANCE!#REF!</f>
        <v>#REF!</v>
      </c>
      <c r="O48" s="507" t="e">
        <f>BALANCE!#REF!+BALANCE!#REF!+BALANCE!#REF!</f>
        <v>#REF!</v>
      </c>
      <c r="P48" s="507" t="e">
        <f>BALANCE!#REF!+BALANCE!#REF!+BALANCE!#REF!</f>
        <v>#REF!</v>
      </c>
      <c r="Q48" s="507" t="e">
        <f>BALANCE!#REF!+BALANCE!#REF!+BALANCE!#REF!</f>
        <v>#REF!</v>
      </c>
      <c r="R48" s="507" t="e">
        <f>BALANCE!#REF!+BALANCE!#REF!+BALANCE!#REF!</f>
        <v>#REF!</v>
      </c>
      <c r="S48" s="507" t="e">
        <f>BALANCE!#REF!+BALANCE!#REF!+BALANCE!#REF!</f>
        <v>#REF!</v>
      </c>
      <c r="T48" s="507" t="e">
        <f>BALANCE!#REF!+BALANCE!#REF!+BALANCE!#REF!</f>
        <v>#REF!</v>
      </c>
      <c r="U48" s="507" t="e">
        <f>BALANCE!#REF!+BALANCE!#REF!+BALANCE!#REF!</f>
        <v>#REF!</v>
      </c>
      <c r="V48" s="507" t="e">
        <f>BALANCE!#REF!+BALANCE!#REF!+BALANCE!#REF!</f>
        <v>#REF!</v>
      </c>
      <c r="W48" s="507" t="e">
        <f>BALANCE!#REF!+BALANCE!#REF!+BALANCE!#REF!</f>
        <v>#REF!</v>
      </c>
      <c r="X48" s="507" t="e">
        <f>BALANCE!#REF!+BALANCE!#REF!+BALANCE!#REF!</f>
        <v>#REF!</v>
      </c>
      <c r="Y48" s="507" t="e">
        <f>BALANCE!#REF!+BALANCE!#REF!+BALANCE!#REF!</f>
        <v>#REF!</v>
      </c>
      <c r="Z48" s="507" t="e">
        <f>BALANCE!#REF!+BALANCE!#REF!+BALANCE!#REF!</f>
        <v>#REF!</v>
      </c>
      <c r="AA48" s="507" t="e">
        <f>BALANCE!#REF!+BALANCE!#REF!+BALANCE!#REF!</f>
        <v>#REF!</v>
      </c>
      <c r="AB48" s="507" t="e">
        <f>BALANCE!#REF!+BALANCE!#REF!+BALANCE!#REF!</f>
        <v>#REF!</v>
      </c>
      <c r="AC48" s="507" t="e">
        <f>BALANCE!#REF!+BALANCE!#REF!+BALANCE!#REF!</f>
        <v>#REF!</v>
      </c>
      <c r="AD48" s="507" t="e">
        <f>BALANCE!#REF!+BALANCE!#REF!+BALANCE!#REF!</f>
        <v>#REF!</v>
      </c>
      <c r="AE48" s="507" t="e">
        <f>BALANCE!#REF!+BALANCE!#REF!+BALANCE!#REF!</f>
        <v>#REF!</v>
      </c>
      <c r="AF48" s="507" t="e">
        <f>BALANCE!#REF!+BALANCE!#REF!+BALANCE!#REF!</f>
        <v>#REF!</v>
      </c>
      <c r="AG48" s="507" t="e">
        <f>BALANCE!#REF!+BALANCE!#REF!+BALANCE!#REF!</f>
        <v>#REF!</v>
      </c>
      <c r="AH48" s="507" t="e">
        <f>BALANCE!#REF!+BALANCE!#REF!+BALANCE!#REF!</f>
        <v>#REF!</v>
      </c>
      <c r="AI48" s="507" t="e">
        <f>BALANCE!#REF!+BALANCE!#REF!+BALANCE!#REF!</f>
        <v>#REF!</v>
      </c>
      <c r="AJ48" s="508" t="e">
        <f>BALANCE!#REF!+BALANCE!#REF!+BALANCE!#REF!</f>
        <v>#REF!</v>
      </c>
    </row>
    <row r="49" spans="2:36" hidden="1" x14ac:dyDescent="0.25">
      <c r="B49" s="15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384"/>
    </row>
    <row r="50" spans="2:36" s="478" customFormat="1" hidden="1" x14ac:dyDescent="0.25">
      <c r="B50" s="475" t="s">
        <v>1035</v>
      </c>
      <c r="C50" s="475" t="s">
        <v>1340</v>
      </c>
      <c r="D50" s="476" t="e">
        <f>SUM(D51:D55)</f>
        <v>#REF!</v>
      </c>
      <c r="E50" s="476" t="e">
        <f t="shared" ref="E50:AI50" si="6">SUM(E51:E55)</f>
        <v>#REF!</v>
      </c>
      <c r="F50" s="476" t="e">
        <f t="shared" si="6"/>
        <v>#REF!</v>
      </c>
      <c r="G50" s="476" t="e">
        <f t="shared" si="6"/>
        <v>#REF!</v>
      </c>
      <c r="H50" s="476" t="e">
        <f t="shared" si="6"/>
        <v>#REF!</v>
      </c>
      <c r="I50" s="476" t="e">
        <f t="shared" si="6"/>
        <v>#REF!</v>
      </c>
      <c r="J50" s="476" t="e">
        <f t="shared" si="6"/>
        <v>#REF!</v>
      </c>
      <c r="K50" s="476" t="e">
        <f t="shared" si="6"/>
        <v>#REF!</v>
      </c>
      <c r="L50" s="476" t="e">
        <f>SUM(L51:L55)</f>
        <v>#REF!</v>
      </c>
      <c r="M50" s="476" t="e">
        <f t="shared" si="6"/>
        <v>#REF!</v>
      </c>
      <c r="N50" s="476" t="e">
        <f t="shared" si="6"/>
        <v>#REF!</v>
      </c>
      <c r="O50" s="476" t="e">
        <f t="shared" si="6"/>
        <v>#REF!</v>
      </c>
      <c r="P50" s="476" t="e">
        <f t="shared" si="6"/>
        <v>#REF!</v>
      </c>
      <c r="Q50" s="476" t="e">
        <f t="shared" si="6"/>
        <v>#REF!</v>
      </c>
      <c r="R50" s="476" t="e">
        <f t="shared" si="6"/>
        <v>#REF!</v>
      </c>
      <c r="S50" s="476" t="e">
        <f>SUM(S51:S55)</f>
        <v>#REF!</v>
      </c>
      <c r="T50" s="476" t="e">
        <f t="shared" si="6"/>
        <v>#REF!</v>
      </c>
      <c r="U50" s="476" t="e">
        <f t="shared" si="6"/>
        <v>#REF!</v>
      </c>
      <c r="V50" s="476" t="e">
        <f t="shared" si="6"/>
        <v>#REF!</v>
      </c>
      <c r="W50" s="476" t="e">
        <f t="shared" si="6"/>
        <v>#REF!</v>
      </c>
      <c r="X50" s="476" t="e">
        <f t="shared" si="6"/>
        <v>#REF!</v>
      </c>
      <c r="Y50" s="476" t="e">
        <f t="shared" si="6"/>
        <v>#REF!</v>
      </c>
      <c r="Z50" s="476" t="e">
        <f t="shared" si="6"/>
        <v>#REF!</v>
      </c>
      <c r="AA50" s="476" t="e">
        <f t="shared" si="6"/>
        <v>#REF!</v>
      </c>
      <c r="AB50" s="476" t="e">
        <f t="shared" si="6"/>
        <v>#REF!</v>
      </c>
      <c r="AC50" s="476" t="e">
        <f>SUM(AC51:AC55)</f>
        <v>#REF!</v>
      </c>
      <c r="AD50" s="476" t="e">
        <f t="shared" si="6"/>
        <v>#REF!</v>
      </c>
      <c r="AE50" s="476" t="e">
        <f t="shared" si="6"/>
        <v>#REF!</v>
      </c>
      <c r="AF50" s="476" t="e">
        <f t="shared" si="6"/>
        <v>#REF!</v>
      </c>
      <c r="AG50" s="476" t="e">
        <f t="shared" si="6"/>
        <v>#REF!</v>
      </c>
      <c r="AH50" s="476" t="e">
        <f t="shared" si="6"/>
        <v>#REF!</v>
      </c>
      <c r="AI50" s="476" t="e">
        <f t="shared" si="6"/>
        <v>#REF!</v>
      </c>
      <c r="AJ50" s="477" t="e">
        <f>SUM(AJ51:AJ55)</f>
        <v>#REF!</v>
      </c>
    </row>
    <row r="51" spans="2:36" s="509" customFormat="1" hidden="1" x14ac:dyDescent="0.25">
      <c r="B51" s="505" t="s">
        <v>1054</v>
      </c>
      <c r="C51" s="506" t="s">
        <v>629</v>
      </c>
      <c r="D51" s="507" t="e">
        <f>BALANCE!#REF!+BALANCE!#REF!+BALANCE!#REF!</f>
        <v>#REF!</v>
      </c>
      <c r="E51" s="507" t="e">
        <f>BALANCE!#REF!+BALANCE!#REF!+BALANCE!#REF!</f>
        <v>#REF!</v>
      </c>
      <c r="F51" s="507" t="e">
        <f>BALANCE!#REF!+BALANCE!#REF!+BALANCE!#REF!</f>
        <v>#REF!</v>
      </c>
      <c r="G51" s="507" t="e">
        <f>BALANCE!#REF!+BALANCE!#REF!+BALANCE!#REF!</f>
        <v>#REF!</v>
      </c>
      <c r="H51" s="507" t="e">
        <f>BALANCE!#REF!+BALANCE!#REF!+BALANCE!#REF!</f>
        <v>#REF!</v>
      </c>
      <c r="I51" s="507" t="e">
        <f>BALANCE!#REF!+BALANCE!#REF!+BALANCE!#REF!</f>
        <v>#REF!</v>
      </c>
      <c r="J51" s="507" t="e">
        <f>BALANCE!#REF!+BALANCE!#REF!+BALANCE!#REF!</f>
        <v>#REF!</v>
      </c>
      <c r="K51" s="507" t="e">
        <f>BALANCE!#REF!+BALANCE!#REF!+BALANCE!#REF!</f>
        <v>#REF!</v>
      </c>
      <c r="L51" s="507" t="e">
        <f>BALANCE!#REF!+BALANCE!#REF!+BALANCE!#REF!</f>
        <v>#REF!</v>
      </c>
      <c r="M51" s="507" t="e">
        <f>BALANCE!#REF!+BALANCE!#REF!+BALANCE!#REF!</f>
        <v>#REF!</v>
      </c>
      <c r="N51" s="507" t="e">
        <f>BALANCE!#REF!+BALANCE!#REF!+BALANCE!#REF!</f>
        <v>#REF!</v>
      </c>
      <c r="O51" s="507" t="e">
        <f>BALANCE!#REF!+BALANCE!#REF!+BALANCE!#REF!</f>
        <v>#REF!</v>
      </c>
      <c r="P51" s="507" t="e">
        <f>BALANCE!#REF!+BALANCE!#REF!+BALANCE!#REF!</f>
        <v>#REF!</v>
      </c>
      <c r="Q51" s="507" t="e">
        <f>BALANCE!#REF!+BALANCE!#REF!+BALANCE!#REF!</f>
        <v>#REF!</v>
      </c>
      <c r="R51" s="507" t="e">
        <f>BALANCE!#REF!+BALANCE!#REF!+BALANCE!#REF!</f>
        <v>#REF!</v>
      </c>
      <c r="S51" s="507" t="e">
        <f>BALANCE!#REF!+BALANCE!#REF!+BALANCE!#REF!</f>
        <v>#REF!</v>
      </c>
      <c r="T51" s="507" t="e">
        <f>BALANCE!#REF!+BALANCE!#REF!+BALANCE!#REF!</f>
        <v>#REF!</v>
      </c>
      <c r="U51" s="507" t="e">
        <f>BALANCE!#REF!+BALANCE!#REF!+BALANCE!#REF!</f>
        <v>#REF!</v>
      </c>
      <c r="V51" s="507" t="e">
        <f>BALANCE!#REF!+BALANCE!#REF!+BALANCE!#REF!</f>
        <v>#REF!</v>
      </c>
      <c r="W51" s="507" t="e">
        <f>BALANCE!#REF!+BALANCE!#REF!+BALANCE!#REF!</f>
        <v>#REF!</v>
      </c>
      <c r="X51" s="507" t="e">
        <f>BALANCE!#REF!+BALANCE!#REF!+BALANCE!#REF!</f>
        <v>#REF!</v>
      </c>
      <c r="Y51" s="507" t="e">
        <f>BALANCE!#REF!+BALANCE!#REF!+BALANCE!#REF!</f>
        <v>#REF!</v>
      </c>
      <c r="Z51" s="507" t="e">
        <f>BALANCE!#REF!+BALANCE!#REF!+BALANCE!#REF!</f>
        <v>#REF!</v>
      </c>
      <c r="AA51" s="507" t="e">
        <f>BALANCE!#REF!+BALANCE!#REF!+BALANCE!#REF!</f>
        <v>#REF!</v>
      </c>
      <c r="AB51" s="507" t="e">
        <f>BALANCE!#REF!+BALANCE!#REF!+BALANCE!#REF!</f>
        <v>#REF!</v>
      </c>
      <c r="AC51" s="507" t="e">
        <f>BALANCE!#REF!+BALANCE!#REF!+BALANCE!#REF!</f>
        <v>#REF!</v>
      </c>
      <c r="AD51" s="507" t="e">
        <f>BALANCE!#REF!+BALANCE!#REF!+BALANCE!#REF!</f>
        <v>#REF!</v>
      </c>
      <c r="AE51" s="507" t="e">
        <f>BALANCE!#REF!+BALANCE!#REF!+BALANCE!#REF!</f>
        <v>#REF!</v>
      </c>
      <c r="AF51" s="507" t="e">
        <f>BALANCE!#REF!+BALANCE!#REF!+BALANCE!#REF!</f>
        <v>#REF!</v>
      </c>
      <c r="AG51" s="507" t="e">
        <f>BALANCE!#REF!+BALANCE!#REF!+BALANCE!#REF!</f>
        <v>#REF!</v>
      </c>
      <c r="AH51" s="507" t="e">
        <f>BALANCE!#REF!+BALANCE!#REF!+BALANCE!#REF!</f>
        <v>#REF!</v>
      </c>
      <c r="AI51" s="507" t="e">
        <f>BALANCE!#REF!+BALANCE!#REF!+BALANCE!#REF!</f>
        <v>#REF!</v>
      </c>
      <c r="AJ51" s="508" t="e">
        <f>BALANCE!#REF!+BALANCE!#REF!+BALANCE!#REF!</f>
        <v>#REF!</v>
      </c>
    </row>
    <row r="52" spans="2:36" s="509" customFormat="1" hidden="1" x14ac:dyDescent="0.25">
      <c r="B52" s="505" t="s">
        <v>1055</v>
      </c>
      <c r="C52" s="506" t="s">
        <v>631</v>
      </c>
      <c r="D52" s="507" t="e">
        <f>BALANCE!#REF!+BALANCE!#REF!+BALANCE!#REF!</f>
        <v>#REF!</v>
      </c>
      <c r="E52" s="507" t="e">
        <f>BALANCE!#REF!+BALANCE!#REF!+BALANCE!#REF!</f>
        <v>#REF!</v>
      </c>
      <c r="F52" s="507" t="e">
        <f>BALANCE!#REF!+BALANCE!#REF!+BALANCE!#REF!</f>
        <v>#REF!</v>
      </c>
      <c r="G52" s="507" t="e">
        <f>BALANCE!#REF!+BALANCE!#REF!+BALANCE!#REF!</f>
        <v>#REF!</v>
      </c>
      <c r="H52" s="507" t="e">
        <f>BALANCE!#REF!+BALANCE!#REF!+BALANCE!#REF!</f>
        <v>#REF!</v>
      </c>
      <c r="I52" s="507" t="e">
        <f>BALANCE!#REF!+BALANCE!#REF!+BALANCE!#REF!</f>
        <v>#REF!</v>
      </c>
      <c r="J52" s="507" t="e">
        <f>BALANCE!#REF!+BALANCE!#REF!+BALANCE!#REF!</f>
        <v>#REF!</v>
      </c>
      <c r="K52" s="507" t="e">
        <f>BALANCE!#REF!+BALANCE!#REF!+BALANCE!#REF!</f>
        <v>#REF!</v>
      </c>
      <c r="L52" s="507" t="e">
        <f>BALANCE!#REF!+BALANCE!#REF!+BALANCE!#REF!</f>
        <v>#REF!</v>
      </c>
      <c r="M52" s="507" t="e">
        <f>BALANCE!#REF!+BALANCE!#REF!+BALANCE!#REF!</f>
        <v>#REF!</v>
      </c>
      <c r="N52" s="507" t="e">
        <f>BALANCE!#REF!+BALANCE!#REF!+BALANCE!#REF!</f>
        <v>#REF!</v>
      </c>
      <c r="O52" s="507" t="e">
        <f>BALANCE!#REF!+BALANCE!#REF!+BALANCE!#REF!</f>
        <v>#REF!</v>
      </c>
      <c r="P52" s="507" t="e">
        <f>BALANCE!#REF!+BALANCE!#REF!+BALANCE!#REF!</f>
        <v>#REF!</v>
      </c>
      <c r="Q52" s="507" t="e">
        <f>BALANCE!#REF!+BALANCE!#REF!+BALANCE!#REF!</f>
        <v>#REF!</v>
      </c>
      <c r="R52" s="507" t="e">
        <f>BALANCE!#REF!+BALANCE!#REF!+BALANCE!#REF!</f>
        <v>#REF!</v>
      </c>
      <c r="S52" s="507" t="e">
        <f>BALANCE!#REF!+BALANCE!#REF!+BALANCE!#REF!</f>
        <v>#REF!</v>
      </c>
      <c r="T52" s="507" t="e">
        <f>BALANCE!#REF!+BALANCE!#REF!+BALANCE!#REF!</f>
        <v>#REF!</v>
      </c>
      <c r="U52" s="507" t="e">
        <f>BALANCE!#REF!+BALANCE!#REF!+BALANCE!#REF!</f>
        <v>#REF!</v>
      </c>
      <c r="V52" s="507" t="e">
        <f>BALANCE!#REF!+BALANCE!#REF!+BALANCE!#REF!</f>
        <v>#REF!</v>
      </c>
      <c r="W52" s="507" t="e">
        <f>BALANCE!#REF!+BALANCE!#REF!+BALANCE!#REF!</f>
        <v>#REF!</v>
      </c>
      <c r="X52" s="507" t="e">
        <f>BALANCE!#REF!+BALANCE!#REF!+BALANCE!#REF!</f>
        <v>#REF!</v>
      </c>
      <c r="Y52" s="507" t="e">
        <f>BALANCE!#REF!+BALANCE!#REF!+BALANCE!#REF!</f>
        <v>#REF!</v>
      </c>
      <c r="Z52" s="507" t="e">
        <f>BALANCE!#REF!+BALANCE!#REF!+BALANCE!#REF!</f>
        <v>#REF!</v>
      </c>
      <c r="AA52" s="507" t="e">
        <f>BALANCE!#REF!+BALANCE!#REF!+BALANCE!#REF!</f>
        <v>#REF!</v>
      </c>
      <c r="AB52" s="507" t="e">
        <f>BALANCE!#REF!+BALANCE!#REF!+BALANCE!#REF!</f>
        <v>#REF!</v>
      </c>
      <c r="AC52" s="507" t="e">
        <f>BALANCE!#REF!+BALANCE!#REF!+BALANCE!#REF!</f>
        <v>#REF!</v>
      </c>
      <c r="AD52" s="507" t="e">
        <f>BALANCE!#REF!+BALANCE!#REF!+BALANCE!#REF!</f>
        <v>#REF!</v>
      </c>
      <c r="AE52" s="507" t="e">
        <f>BALANCE!#REF!+BALANCE!#REF!+BALANCE!#REF!</f>
        <v>#REF!</v>
      </c>
      <c r="AF52" s="507" t="e">
        <f>BALANCE!#REF!+BALANCE!#REF!+BALANCE!#REF!</f>
        <v>#REF!</v>
      </c>
      <c r="AG52" s="507" t="e">
        <f>BALANCE!#REF!+BALANCE!#REF!+BALANCE!#REF!</f>
        <v>#REF!</v>
      </c>
      <c r="AH52" s="507" t="e">
        <f>BALANCE!#REF!+BALANCE!#REF!+BALANCE!#REF!</f>
        <v>#REF!</v>
      </c>
      <c r="AI52" s="507" t="e">
        <f>BALANCE!#REF!+BALANCE!#REF!+BALANCE!#REF!</f>
        <v>#REF!</v>
      </c>
      <c r="AJ52" s="508" t="e">
        <f>BALANCE!#REF!+BALANCE!#REF!+BALANCE!#REF!</f>
        <v>#REF!</v>
      </c>
    </row>
    <row r="53" spans="2:36" s="509" customFormat="1" hidden="1" x14ac:dyDescent="0.25">
      <c r="B53" s="505" t="s">
        <v>1056</v>
      </c>
      <c r="C53" s="506" t="s">
        <v>633</v>
      </c>
      <c r="D53" s="507" t="e">
        <f>BALANCE!#REF!+BALANCE!#REF!+BALANCE!#REF!</f>
        <v>#REF!</v>
      </c>
      <c r="E53" s="507" t="e">
        <f>BALANCE!#REF!+BALANCE!#REF!+BALANCE!#REF!</f>
        <v>#REF!</v>
      </c>
      <c r="F53" s="507" t="e">
        <f>BALANCE!#REF!+BALANCE!#REF!+BALANCE!#REF!</f>
        <v>#REF!</v>
      </c>
      <c r="G53" s="507" t="e">
        <f>BALANCE!#REF!+BALANCE!#REF!+BALANCE!#REF!</f>
        <v>#REF!</v>
      </c>
      <c r="H53" s="507" t="e">
        <f>BALANCE!#REF!+BALANCE!#REF!+BALANCE!#REF!</f>
        <v>#REF!</v>
      </c>
      <c r="I53" s="507" t="e">
        <f>BALANCE!#REF!+BALANCE!#REF!+BALANCE!#REF!</f>
        <v>#REF!</v>
      </c>
      <c r="J53" s="507" t="e">
        <f>BALANCE!#REF!+BALANCE!#REF!+BALANCE!#REF!</f>
        <v>#REF!</v>
      </c>
      <c r="K53" s="507" t="e">
        <f>BALANCE!#REF!+BALANCE!#REF!+BALANCE!#REF!</f>
        <v>#REF!</v>
      </c>
      <c r="L53" s="507" t="e">
        <f>BALANCE!#REF!+BALANCE!#REF!+BALANCE!#REF!</f>
        <v>#REF!</v>
      </c>
      <c r="M53" s="507" t="e">
        <f>BALANCE!#REF!+BALANCE!#REF!+BALANCE!#REF!</f>
        <v>#REF!</v>
      </c>
      <c r="N53" s="507" t="e">
        <f>BALANCE!#REF!+BALANCE!#REF!+BALANCE!#REF!</f>
        <v>#REF!</v>
      </c>
      <c r="O53" s="507" t="e">
        <f>BALANCE!#REF!+BALANCE!#REF!+BALANCE!#REF!</f>
        <v>#REF!</v>
      </c>
      <c r="P53" s="507" t="e">
        <f>BALANCE!#REF!+BALANCE!#REF!+BALANCE!#REF!</f>
        <v>#REF!</v>
      </c>
      <c r="Q53" s="507" t="e">
        <f>BALANCE!#REF!+BALANCE!#REF!+BALANCE!#REF!</f>
        <v>#REF!</v>
      </c>
      <c r="R53" s="507" t="e">
        <f>BALANCE!#REF!+BALANCE!#REF!+BALANCE!#REF!</f>
        <v>#REF!</v>
      </c>
      <c r="S53" s="507" t="e">
        <f>BALANCE!#REF!+BALANCE!#REF!+BALANCE!#REF!</f>
        <v>#REF!</v>
      </c>
      <c r="T53" s="507" t="e">
        <f>BALANCE!#REF!+BALANCE!#REF!+BALANCE!#REF!</f>
        <v>#REF!</v>
      </c>
      <c r="U53" s="507" t="e">
        <f>BALANCE!#REF!+BALANCE!#REF!+BALANCE!#REF!</f>
        <v>#REF!</v>
      </c>
      <c r="V53" s="507" t="e">
        <f>BALANCE!#REF!+BALANCE!#REF!+BALANCE!#REF!</f>
        <v>#REF!</v>
      </c>
      <c r="W53" s="507" t="e">
        <f>BALANCE!#REF!+BALANCE!#REF!+BALANCE!#REF!</f>
        <v>#REF!</v>
      </c>
      <c r="X53" s="507" t="e">
        <f>BALANCE!#REF!+BALANCE!#REF!+BALANCE!#REF!</f>
        <v>#REF!</v>
      </c>
      <c r="Y53" s="507" t="e">
        <f>BALANCE!#REF!+BALANCE!#REF!+BALANCE!#REF!</f>
        <v>#REF!</v>
      </c>
      <c r="Z53" s="507" t="e">
        <f>BALANCE!#REF!+BALANCE!#REF!+BALANCE!#REF!</f>
        <v>#REF!</v>
      </c>
      <c r="AA53" s="507" t="e">
        <f>BALANCE!#REF!+BALANCE!#REF!+BALANCE!#REF!</f>
        <v>#REF!</v>
      </c>
      <c r="AB53" s="507" t="e">
        <f>BALANCE!#REF!+BALANCE!#REF!+BALANCE!#REF!</f>
        <v>#REF!</v>
      </c>
      <c r="AC53" s="507" t="e">
        <f>BALANCE!#REF!+BALANCE!#REF!+BALANCE!#REF!</f>
        <v>#REF!</v>
      </c>
      <c r="AD53" s="507" t="e">
        <f>BALANCE!#REF!+BALANCE!#REF!+BALANCE!#REF!</f>
        <v>#REF!</v>
      </c>
      <c r="AE53" s="507" t="e">
        <f>BALANCE!#REF!+BALANCE!#REF!+BALANCE!#REF!</f>
        <v>#REF!</v>
      </c>
      <c r="AF53" s="507" t="e">
        <f>BALANCE!#REF!+BALANCE!#REF!+BALANCE!#REF!</f>
        <v>#REF!</v>
      </c>
      <c r="AG53" s="507" t="e">
        <f>BALANCE!#REF!+BALANCE!#REF!+BALANCE!#REF!</f>
        <v>#REF!</v>
      </c>
      <c r="AH53" s="507" t="e">
        <f>BALANCE!#REF!+BALANCE!#REF!+BALANCE!#REF!</f>
        <v>#REF!</v>
      </c>
      <c r="AI53" s="507" t="e">
        <f>BALANCE!#REF!+BALANCE!#REF!+BALANCE!#REF!</f>
        <v>#REF!</v>
      </c>
      <c r="AJ53" s="508" t="e">
        <f>BALANCE!#REF!+BALANCE!#REF!+BALANCE!#REF!</f>
        <v>#REF!</v>
      </c>
    </row>
    <row r="54" spans="2:36" s="509" customFormat="1" hidden="1" x14ac:dyDescent="0.25">
      <c r="B54" s="505" t="s">
        <v>1057</v>
      </c>
      <c r="C54" s="506" t="s">
        <v>635</v>
      </c>
      <c r="D54" s="507" t="e">
        <f>BALANCE!#REF!+BALANCE!#REF!+BALANCE!#REF!</f>
        <v>#REF!</v>
      </c>
      <c r="E54" s="507" t="e">
        <f>BALANCE!#REF!+BALANCE!#REF!+BALANCE!#REF!</f>
        <v>#REF!</v>
      </c>
      <c r="F54" s="507" t="e">
        <f>BALANCE!#REF!+BALANCE!#REF!+BALANCE!#REF!</f>
        <v>#REF!</v>
      </c>
      <c r="G54" s="507" t="e">
        <f>BALANCE!#REF!+BALANCE!#REF!+BALANCE!#REF!</f>
        <v>#REF!</v>
      </c>
      <c r="H54" s="507" t="e">
        <f>BALANCE!#REF!+BALANCE!#REF!+BALANCE!#REF!</f>
        <v>#REF!</v>
      </c>
      <c r="I54" s="507" t="e">
        <f>BALANCE!#REF!+BALANCE!#REF!+BALANCE!#REF!</f>
        <v>#REF!</v>
      </c>
      <c r="J54" s="507" t="e">
        <f>BALANCE!#REF!+BALANCE!#REF!+BALANCE!#REF!</f>
        <v>#REF!</v>
      </c>
      <c r="K54" s="507" t="e">
        <f>BALANCE!#REF!+BALANCE!#REF!+BALANCE!#REF!</f>
        <v>#REF!</v>
      </c>
      <c r="L54" s="507" t="e">
        <f>BALANCE!#REF!+BALANCE!#REF!+BALANCE!#REF!</f>
        <v>#REF!</v>
      </c>
      <c r="M54" s="507" t="e">
        <f>BALANCE!#REF!+BALANCE!#REF!+BALANCE!#REF!</f>
        <v>#REF!</v>
      </c>
      <c r="N54" s="507" t="e">
        <f>BALANCE!#REF!+BALANCE!#REF!+BALANCE!#REF!</f>
        <v>#REF!</v>
      </c>
      <c r="O54" s="507" t="e">
        <f>BALANCE!#REF!+BALANCE!#REF!+BALANCE!#REF!</f>
        <v>#REF!</v>
      </c>
      <c r="P54" s="507" t="e">
        <f>BALANCE!#REF!+BALANCE!#REF!+BALANCE!#REF!</f>
        <v>#REF!</v>
      </c>
      <c r="Q54" s="507" t="e">
        <f>BALANCE!#REF!+BALANCE!#REF!+BALANCE!#REF!</f>
        <v>#REF!</v>
      </c>
      <c r="R54" s="507" t="e">
        <f>BALANCE!#REF!+BALANCE!#REF!+BALANCE!#REF!</f>
        <v>#REF!</v>
      </c>
      <c r="S54" s="507" t="e">
        <f>BALANCE!#REF!+BALANCE!#REF!+BALANCE!#REF!</f>
        <v>#REF!</v>
      </c>
      <c r="T54" s="507" t="e">
        <f>BALANCE!#REF!+BALANCE!#REF!+BALANCE!#REF!</f>
        <v>#REF!</v>
      </c>
      <c r="U54" s="507" t="e">
        <f>BALANCE!#REF!+BALANCE!#REF!+BALANCE!#REF!</f>
        <v>#REF!</v>
      </c>
      <c r="V54" s="507" t="e">
        <f>BALANCE!#REF!+BALANCE!#REF!+BALANCE!#REF!</f>
        <v>#REF!</v>
      </c>
      <c r="W54" s="507" t="e">
        <f>BALANCE!#REF!+BALANCE!#REF!+BALANCE!#REF!</f>
        <v>#REF!</v>
      </c>
      <c r="X54" s="507" t="e">
        <f>BALANCE!#REF!+BALANCE!#REF!+BALANCE!#REF!</f>
        <v>#REF!</v>
      </c>
      <c r="Y54" s="507" t="e">
        <f>BALANCE!#REF!+BALANCE!#REF!+BALANCE!#REF!</f>
        <v>#REF!</v>
      </c>
      <c r="Z54" s="507" t="e">
        <f>BALANCE!#REF!+BALANCE!#REF!+BALANCE!#REF!</f>
        <v>#REF!</v>
      </c>
      <c r="AA54" s="507" t="e">
        <f>BALANCE!#REF!+BALANCE!#REF!+BALANCE!#REF!</f>
        <v>#REF!</v>
      </c>
      <c r="AB54" s="507" t="e">
        <f>BALANCE!#REF!+BALANCE!#REF!+BALANCE!#REF!</f>
        <v>#REF!</v>
      </c>
      <c r="AC54" s="507" t="e">
        <f>BALANCE!#REF!+BALANCE!#REF!+BALANCE!#REF!</f>
        <v>#REF!</v>
      </c>
      <c r="AD54" s="507" t="e">
        <f>BALANCE!#REF!+BALANCE!#REF!+BALANCE!#REF!</f>
        <v>#REF!</v>
      </c>
      <c r="AE54" s="507" t="e">
        <f>BALANCE!#REF!+BALANCE!#REF!+BALANCE!#REF!</f>
        <v>#REF!</v>
      </c>
      <c r="AF54" s="507" t="e">
        <f>BALANCE!#REF!+BALANCE!#REF!+BALANCE!#REF!</f>
        <v>#REF!</v>
      </c>
      <c r="AG54" s="507" t="e">
        <f>BALANCE!#REF!+BALANCE!#REF!+BALANCE!#REF!</f>
        <v>#REF!</v>
      </c>
      <c r="AH54" s="507" t="e">
        <f>BALANCE!#REF!+BALANCE!#REF!+BALANCE!#REF!</f>
        <v>#REF!</v>
      </c>
      <c r="AI54" s="507" t="e">
        <f>BALANCE!#REF!+BALANCE!#REF!+BALANCE!#REF!</f>
        <v>#REF!</v>
      </c>
      <c r="AJ54" s="508" t="e">
        <f>BALANCE!#REF!+BALANCE!#REF!+BALANCE!#REF!</f>
        <v>#REF!</v>
      </c>
    </row>
    <row r="55" spans="2:36" s="509" customFormat="1" hidden="1" x14ac:dyDescent="0.25">
      <c r="B55" s="505" t="s">
        <v>1058</v>
      </c>
      <c r="C55" s="506" t="s">
        <v>637</v>
      </c>
      <c r="D55" s="507" t="e">
        <f>BALANCE!#REF!+BALANCE!#REF!+BALANCE!#REF!</f>
        <v>#REF!</v>
      </c>
      <c r="E55" s="507" t="e">
        <f>BALANCE!#REF!+BALANCE!#REF!+BALANCE!#REF!</f>
        <v>#REF!</v>
      </c>
      <c r="F55" s="507" t="e">
        <f>BALANCE!#REF!+BALANCE!#REF!+BALANCE!#REF!</f>
        <v>#REF!</v>
      </c>
      <c r="G55" s="507" t="e">
        <f>BALANCE!#REF!+BALANCE!#REF!+BALANCE!#REF!</f>
        <v>#REF!</v>
      </c>
      <c r="H55" s="507" t="e">
        <f>BALANCE!#REF!+BALANCE!#REF!+BALANCE!#REF!</f>
        <v>#REF!</v>
      </c>
      <c r="I55" s="507" t="e">
        <f>BALANCE!#REF!+BALANCE!#REF!+BALANCE!#REF!</f>
        <v>#REF!</v>
      </c>
      <c r="J55" s="507" t="e">
        <f>BALANCE!#REF!+BALANCE!#REF!+BALANCE!#REF!</f>
        <v>#REF!</v>
      </c>
      <c r="K55" s="507" t="e">
        <f>BALANCE!#REF!+BALANCE!#REF!+BALANCE!#REF!</f>
        <v>#REF!</v>
      </c>
      <c r="L55" s="507" t="e">
        <f>BALANCE!#REF!+BALANCE!#REF!+BALANCE!#REF!</f>
        <v>#REF!</v>
      </c>
      <c r="M55" s="507" t="e">
        <f>BALANCE!#REF!+BALANCE!#REF!+BALANCE!#REF!</f>
        <v>#REF!</v>
      </c>
      <c r="N55" s="507" t="e">
        <f>BALANCE!#REF!+BALANCE!#REF!+BALANCE!#REF!</f>
        <v>#REF!</v>
      </c>
      <c r="O55" s="507" t="e">
        <f>BALANCE!#REF!+BALANCE!#REF!+BALANCE!#REF!</f>
        <v>#REF!</v>
      </c>
      <c r="P55" s="507" t="e">
        <f>BALANCE!#REF!+BALANCE!#REF!+BALANCE!#REF!</f>
        <v>#REF!</v>
      </c>
      <c r="Q55" s="507" t="e">
        <f>BALANCE!#REF!+BALANCE!#REF!+BALANCE!#REF!</f>
        <v>#REF!</v>
      </c>
      <c r="R55" s="507" t="e">
        <f>BALANCE!#REF!+BALANCE!#REF!+BALANCE!#REF!</f>
        <v>#REF!</v>
      </c>
      <c r="S55" s="507" t="e">
        <f>BALANCE!#REF!+BALANCE!#REF!+BALANCE!#REF!</f>
        <v>#REF!</v>
      </c>
      <c r="T55" s="507" t="e">
        <f>BALANCE!#REF!+BALANCE!#REF!+BALANCE!#REF!</f>
        <v>#REF!</v>
      </c>
      <c r="U55" s="507" t="e">
        <f>BALANCE!#REF!+BALANCE!#REF!+BALANCE!#REF!</f>
        <v>#REF!</v>
      </c>
      <c r="V55" s="507" t="e">
        <f>BALANCE!#REF!+BALANCE!#REF!+BALANCE!#REF!</f>
        <v>#REF!</v>
      </c>
      <c r="W55" s="507" t="e">
        <f>BALANCE!#REF!+BALANCE!#REF!+BALANCE!#REF!</f>
        <v>#REF!</v>
      </c>
      <c r="X55" s="507" t="e">
        <f>BALANCE!#REF!+BALANCE!#REF!+BALANCE!#REF!</f>
        <v>#REF!</v>
      </c>
      <c r="Y55" s="507" t="e">
        <f>BALANCE!#REF!+BALANCE!#REF!+BALANCE!#REF!</f>
        <v>#REF!</v>
      </c>
      <c r="Z55" s="507" t="e">
        <f>BALANCE!#REF!+BALANCE!#REF!+BALANCE!#REF!</f>
        <v>#REF!</v>
      </c>
      <c r="AA55" s="507" t="e">
        <f>BALANCE!#REF!+BALANCE!#REF!+BALANCE!#REF!</f>
        <v>#REF!</v>
      </c>
      <c r="AB55" s="507" t="e">
        <f>BALANCE!#REF!+BALANCE!#REF!+BALANCE!#REF!</f>
        <v>#REF!</v>
      </c>
      <c r="AC55" s="507" t="e">
        <f>BALANCE!#REF!+BALANCE!#REF!+BALANCE!#REF!</f>
        <v>#REF!</v>
      </c>
      <c r="AD55" s="507" t="e">
        <f>BALANCE!#REF!+BALANCE!#REF!+BALANCE!#REF!</f>
        <v>#REF!</v>
      </c>
      <c r="AE55" s="507" t="e">
        <f>BALANCE!#REF!+BALANCE!#REF!+BALANCE!#REF!</f>
        <v>#REF!</v>
      </c>
      <c r="AF55" s="507" t="e">
        <f>BALANCE!#REF!+BALANCE!#REF!+BALANCE!#REF!</f>
        <v>#REF!</v>
      </c>
      <c r="AG55" s="507" t="e">
        <f>BALANCE!#REF!+BALANCE!#REF!+BALANCE!#REF!</f>
        <v>#REF!</v>
      </c>
      <c r="AH55" s="507" t="e">
        <f>BALANCE!#REF!+BALANCE!#REF!+BALANCE!#REF!</f>
        <v>#REF!</v>
      </c>
      <c r="AI55" s="507" t="e">
        <f>BALANCE!#REF!+BALANCE!#REF!+BALANCE!#REF!</f>
        <v>#REF!</v>
      </c>
      <c r="AJ55" s="508" t="e">
        <f>BALANCE!#REF!+BALANCE!#REF!+BALANCE!#REF!</f>
        <v>#REF!</v>
      </c>
    </row>
    <row r="56" spans="2:36" hidden="1" x14ac:dyDescent="0.25">
      <c r="B56" s="15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384"/>
    </row>
    <row r="57" spans="2:36" x14ac:dyDescent="0.25">
      <c r="B57" s="31"/>
      <c r="C57" s="6" t="s">
        <v>1847</v>
      </c>
      <c r="D57" s="21">
        <f>SUM(D58:D62)</f>
        <v>0</v>
      </c>
      <c r="E57" s="21">
        <f t="shared" ref="E57:AI57" si="7">SUM(E58:E62)</f>
        <v>43472.93275</v>
      </c>
      <c r="F57" s="21">
        <f t="shared" si="7"/>
        <v>6180.2976399999998</v>
      </c>
      <c r="G57" s="21">
        <f t="shared" si="7"/>
        <v>0</v>
      </c>
      <c r="H57" s="21">
        <f t="shared" si="7"/>
        <v>49653.230389999997</v>
      </c>
      <c r="I57" s="21">
        <f t="shared" si="7"/>
        <v>0</v>
      </c>
      <c r="J57" s="21">
        <f t="shared" si="7"/>
        <v>0</v>
      </c>
      <c r="K57" s="21">
        <f t="shared" si="7"/>
        <v>0</v>
      </c>
      <c r="L57" s="21">
        <f>SUM(L58:L62)</f>
        <v>0</v>
      </c>
      <c r="M57" s="21">
        <f t="shared" si="7"/>
        <v>3026.7568099999999</v>
      </c>
      <c r="N57" s="21">
        <f t="shared" si="7"/>
        <v>417.45220999999998</v>
      </c>
      <c r="O57" s="21">
        <f t="shared" si="7"/>
        <v>0</v>
      </c>
      <c r="P57" s="21">
        <f t="shared" si="7"/>
        <v>0</v>
      </c>
      <c r="Q57" s="21">
        <f t="shared" si="7"/>
        <v>0</v>
      </c>
      <c r="R57" s="21">
        <f t="shared" si="7"/>
        <v>3444.2090200000002</v>
      </c>
      <c r="S57" s="21">
        <f>SUM(S58:S62)</f>
        <v>0</v>
      </c>
      <c r="T57" s="21">
        <f t="shared" si="7"/>
        <v>0</v>
      </c>
      <c r="U57" s="21">
        <f t="shared" si="7"/>
        <v>0</v>
      </c>
      <c r="V57" s="21">
        <f t="shared" si="7"/>
        <v>0</v>
      </c>
      <c r="W57" s="21">
        <f t="shared" si="7"/>
        <v>0</v>
      </c>
      <c r="X57" s="21">
        <f t="shared" si="7"/>
        <v>0</v>
      </c>
      <c r="Y57" s="21">
        <f t="shared" si="7"/>
        <v>0</v>
      </c>
      <c r="Z57" s="21">
        <f t="shared" si="7"/>
        <v>0</v>
      </c>
      <c r="AA57" s="21">
        <f t="shared" si="7"/>
        <v>0</v>
      </c>
      <c r="AB57" s="21">
        <f t="shared" si="7"/>
        <v>0</v>
      </c>
      <c r="AC57" s="21">
        <f>SUM(AC58:AC62)</f>
        <v>0</v>
      </c>
      <c r="AD57" s="21">
        <f t="shared" si="7"/>
        <v>0</v>
      </c>
      <c r="AE57" s="21">
        <f t="shared" si="7"/>
        <v>53097.439409999999</v>
      </c>
      <c r="AF57" s="21">
        <f t="shared" si="7"/>
        <v>417.45220999999998</v>
      </c>
      <c r="AG57" s="21">
        <f t="shared" si="7"/>
        <v>3026.7568099999999</v>
      </c>
      <c r="AH57" s="21">
        <f t="shared" si="7"/>
        <v>0</v>
      </c>
      <c r="AI57" s="21">
        <f t="shared" si="7"/>
        <v>0</v>
      </c>
      <c r="AJ57" s="383">
        <f>SUM(AJ58:AJ62)</f>
        <v>49653.230389999997</v>
      </c>
    </row>
    <row r="58" spans="2:36" x14ac:dyDescent="0.25">
      <c r="B58" s="37" t="s">
        <v>1059</v>
      </c>
      <c r="C58" s="9" t="s">
        <v>629</v>
      </c>
      <c r="D58" s="22">
        <f>BALANCE!D117+BALANCE!D147+BALANCE!D177</f>
        <v>0</v>
      </c>
      <c r="E58" s="22">
        <f>BALANCE!E117+BALANCE!E147+BALANCE!E177</f>
        <v>92.815950000000001</v>
      </c>
      <c r="F58" s="22">
        <f>BALANCE!F117+BALANCE!F147+BALANCE!F177</f>
        <v>30.355160000000001</v>
      </c>
      <c r="G58" s="22">
        <f>BALANCE!G117+BALANCE!G147+BALANCE!G177</f>
        <v>0</v>
      </c>
      <c r="H58" s="22">
        <f>BALANCE!H117+BALANCE!H147+BALANCE!H177</f>
        <v>123.17111</v>
      </c>
      <c r="I58" s="22">
        <f>BALANCE!I117+BALANCE!I147+BALANCE!I177</f>
        <v>0</v>
      </c>
      <c r="J58" s="22">
        <f>BALANCE!J117+BALANCE!J147+BALANCE!J177</f>
        <v>0</v>
      </c>
      <c r="K58" s="22">
        <f>BALANCE!K117+BALANCE!K147+BALANCE!K177</f>
        <v>0</v>
      </c>
      <c r="L58" s="22">
        <f>BALANCE!L117+BALANCE!L147+BALANCE!L177</f>
        <v>0</v>
      </c>
      <c r="M58" s="22">
        <f>BALANCE!M117+BALANCE!M147+BALANCE!M177</f>
        <v>12.800280000000001</v>
      </c>
      <c r="N58" s="22">
        <f>BALANCE!N117+BALANCE!N147+BALANCE!N177</f>
        <v>2.1587399999999999</v>
      </c>
      <c r="O58" s="22">
        <f>BALANCE!O117+BALANCE!O147+BALANCE!O177</f>
        <v>0</v>
      </c>
      <c r="P58" s="22">
        <f>BALANCE!P117+BALANCE!P147+BALANCE!P177</f>
        <v>0</v>
      </c>
      <c r="Q58" s="22">
        <f>BALANCE!Q117+BALANCE!Q147+BALANCE!Q177</f>
        <v>0</v>
      </c>
      <c r="R58" s="22">
        <f>BALANCE!R117+BALANCE!R147+BALANCE!R177</f>
        <v>14.959020000000001</v>
      </c>
      <c r="S58" s="22">
        <f>BALANCE!S117+BALANCE!S147+BALANCE!S177</f>
        <v>0</v>
      </c>
      <c r="T58" s="22">
        <f>BALANCE!T117+BALANCE!T147+BALANCE!T177</f>
        <v>0</v>
      </c>
      <c r="U58" s="22">
        <f>BALANCE!U117+BALANCE!U147+BALANCE!U177</f>
        <v>0</v>
      </c>
      <c r="V58" s="22">
        <f>BALANCE!V117+BALANCE!V147+BALANCE!V177</f>
        <v>0</v>
      </c>
      <c r="W58" s="22">
        <f>BALANCE!W117+BALANCE!W147+BALANCE!W177</f>
        <v>0</v>
      </c>
      <c r="X58" s="22">
        <f>BALANCE!X117+BALANCE!X147+BALANCE!X177</f>
        <v>0</v>
      </c>
      <c r="Y58" s="22">
        <f>BALANCE!Y117+BALANCE!Y147+BALANCE!Y177</f>
        <v>0</v>
      </c>
      <c r="Z58" s="22">
        <f>BALANCE!Z117+BALANCE!Z147+BALANCE!Z177</f>
        <v>0</v>
      </c>
      <c r="AA58" s="22">
        <f>BALANCE!AA117+BALANCE!AA147+BALANCE!AA177</f>
        <v>0</v>
      </c>
      <c r="AB58" s="22">
        <f>BALANCE!AB117+BALANCE!AB147+BALANCE!AB177</f>
        <v>0</v>
      </c>
      <c r="AC58" s="22">
        <f>BALANCE!AC117+BALANCE!AC147+BALANCE!AC177</f>
        <v>0</v>
      </c>
      <c r="AD58" s="22">
        <f>BALANCE!AD117+BALANCE!AD147+BALANCE!AD177</f>
        <v>0</v>
      </c>
      <c r="AE58" s="22">
        <f>BALANCE!AE117+BALANCE!AE147+BALANCE!AE177</f>
        <v>138.13013000000001</v>
      </c>
      <c r="AF58" s="22">
        <f>BALANCE!AF117+BALANCE!AF147+BALANCE!AF177</f>
        <v>2.1587399999999999</v>
      </c>
      <c r="AG58" s="22">
        <f>BALANCE!AG117+BALANCE!AG147+BALANCE!AG177</f>
        <v>12.800280000000001</v>
      </c>
      <c r="AH58" s="22">
        <f>BALANCE!AH117+BALANCE!AH147+BALANCE!AH177</f>
        <v>0</v>
      </c>
      <c r="AI58" s="22">
        <f>BALANCE!AI117+BALANCE!AI147+BALANCE!AI177</f>
        <v>0</v>
      </c>
      <c r="AJ58" s="384">
        <f>BALANCE!AJ117+BALANCE!AJ147+BALANCE!AJ177</f>
        <v>123.17111</v>
      </c>
    </row>
    <row r="59" spans="2:36" x14ac:dyDescent="0.25">
      <c r="B59" s="37" t="s">
        <v>1060</v>
      </c>
      <c r="C59" s="9" t="s">
        <v>631</v>
      </c>
      <c r="D59" s="22">
        <f>BALANCE!D118+BALANCE!D148+BALANCE!D178</f>
        <v>0</v>
      </c>
      <c r="E59" s="22">
        <f>BALANCE!E118+BALANCE!E148+BALANCE!E178</f>
        <v>171.89883</v>
      </c>
      <c r="F59" s="22">
        <f>BALANCE!F118+BALANCE!F148+BALANCE!F178</f>
        <v>16.788789999999999</v>
      </c>
      <c r="G59" s="22">
        <f>BALANCE!G118+BALANCE!G148+BALANCE!G178</f>
        <v>0</v>
      </c>
      <c r="H59" s="22">
        <f>BALANCE!H118+BALANCE!H148+BALANCE!H178</f>
        <v>188.68762000000001</v>
      </c>
      <c r="I59" s="22">
        <f>BALANCE!I118+BALANCE!I148+BALANCE!I178</f>
        <v>0</v>
      </c>
      <c r="J59" s="22">
        <f>BALANCE!J118+BALANCE!J148+BALANCE!J178</f>
        <v>0</v>
      </c>
      <c r="K59" s="22">
        <f>BALANCE!K118+BALANCE!K148+BALANCE!K178</f>
        <v>0</v>
      </c>
      <c r="L59" s="22">
        <f>BALANCE!L118+BALANCE!L148+BALANCE!L178</f>
        <v>0</v>
      </c>
      <c r="M59" s="22">
        <f>BALANCE!M118+BALANCE!M148+BALANCE!M178</f>
        <v>21.843260000000001</v>
      </c>
      <c r="N59" s="22">
        <f>BALANCE!N118+BALANCE!N148+BALANCE!N178</f>
        <v>3.32172</v>
      </c>
      <c r="O59" s="22">
        <f>BALANCE!O118+BALANCE!O148+BALANCE!O178</f>
        <v>0</v>
      </c>
      <c r="P59" s="22">
        <f>BALANCE!P118+BALANCE!P148+BALANCE!P178</f>
        <v>0</v>
      </c>
      <c r="Q59" s="22">
        <f>BALANCE!Q118+BALANCE!Q148+BALANCE!Q178</f>
        <v>0</v>
      </c>
      <c r="R59" s="22">
        <f>BALANCE!R118+BALANCE!R148+BALANCE!R178</f>
        <v>25.16498</v>
      </c>
      <c r="S59" s="22">
        <f>BALANCE!S118+BALANCE!S148+BALANCE!S178</f>
        <v>0</v>
      </c>
      <c r="T59" s="22">
        <f>BALANCE!T118+BALANCE!T148+BALANCE!T178</f>
        <v>0</v>
      </c>
      <c r="U59" s="22">
        <f>BALANCE!U118+BALANCE!U148+BALANCE!U178</f>
        <v>0</v>
      </c>
      <c r="V59" s="22">
        <f>BALANCE!V118+BALANCE!V148+BALANCE!V178</f>
        <v>0</v>
      </c>
      <c r="W59" s="22">
        <f>BALANCE!W118+BALANCE!W148+BALANCE!W178</f>
        <v>0</v>
      </c>
      <c r="X59" s="22">
        <f>BALANCE!X118+BALANCE!X148+BALANCE!X178</f>
        <v>0</v>
      </c>
      <c r="Y59" s="22">
        <f>BALANCE!Y118+BALANCE!Y148+BALANCE!Y178</f>
        <v>0</v>
      </c>
      <c r="Z59" s="22">
        <f>BALANCE!Z118+BALANCE!Z148+BALANCE!Z178</f>
        <v>0</v>
      </c>
      <c r="AA59" s="22">
        <f>BALANCE!AA118+BALANCE!AA148+BALANCE!AA178</f>
        <v>0</v>
      </c>
      <c r="AB59" s="22">
        <f>BALANCE!AB118+BALANCE!AB148+BALANCE!AB178</f>
        <v>0</v>
      </c>
      <c r="AC59" s="22">
        <f>BALANCE!AC118+BALANCE!AC148+BALANCE!AC178</f>
        <v>0</v>
      </c>
      <c r="AD59" s="22">
        <f>BALANCE!AD118+BALANCE!AD148+BALANCE!AD178</f>
        <v>0</v>
      </c>
      <c r="AE59" s="22">
        <f>BALANCE!AE118+BALANCE!AE148+BALANCE!AE178</f>
        <v>213.8526</v>
      </c>
      <c r="AF59" s="22">
        <f>BALANCE!AF118+BALANCE!AF148+BALANCE!AF178</f>
        <v>3.32172</v>
      </c>
      <c r="AG59" s="22">
        <f>BALANCE!AG118+BALANCE!AG148+BALANCE!AG178</f>
        <v>21.843260000000001</v>
      </c>
      <c r="AH59" s="22">
        <f>BALANCE!AH118+BALANCE!AH148+BALANCE!AH178</f>
        <v>0</v>
      </c>
      <c r="AI59" s="22">
        <f>BALANCE!AI118+BALANCE!AI148+BALANCE!AI178</f>
        <v>0</v>
      </c>
      <c r="AJ59" s="384">
        <f>BALANCE!AJ118+BALANCE!AJ148+BALANCE!AJ178</f>
        <v>188.68762000000001</v>
      </c>
    </row>
    <row r="60" spans="2:36" x14ac:dyDescent="0.25">
      <c r="B60" s="37" t="s">
        <v>1061</v>
      </c>
      <c r="C60" s="9" t="s">
        <v>633</v>
      </c>
      <c r="D60" s="22">
        <f>BALANCE!D119+BALANCE!D149+BALANCE!D179</f>
        <v>0</v>
      </c>
      <c r="E60" s="22">
        <f>BALANCE!E119+BALANCE!E149+BALANCE!E179</f>
        <v>265.25286</v>
      </c>
      <c r="F60" s="22">
        <f>BALANCE!F119+BALANCE!F149+BALANCE!F179</f>
        <v>139.46887000000001</v>
      </c>
      <c r="G60" s="22">
        <f>BALANCE!G119+BALANCE!G149+BALANCE!G179</f>
        <v>0</v>
      </c>
      <c r="H60" s="22">
        <f>BALANCE!H119+BALANCE!H149+BALANCE!H179</f>
        <v>404.72173000000004</v>
      </c>
      <c r="I60" s="22">
        <f>BALANCE!I119+BALANCE!I149+BALANCE!I179</f>
        <v>0</v>
      </c>
      <c r="J60" s="22">
        <f>BALANCE!J119+BALANCE!J149+BALANCE!J179</f>
        <v>0</v>
      </c>
      <c r="K60" s="22">
        <f>BALANCE!K119+BALANCE!K149+BALANCE!K179</f>
        <v>0</v>
      </c>
      <c r="L60" s="22">
        <f>BALANCE!L119+BALANCE!L149+BALANCE!L179</f>
        <v>0</v>
      </c>
      <c r="M60" s="22">
        <f>BALANCE!M119+BALANCE!M149+BALANCE!M179</f>
        <v>33.713230000000003</v>
      </c>
      <c r="N60" s="22">
        <f>BALANCE!N119+BALANCE!N149+BALANCE!N179</f>
        <v>5.0321600000000002</v>
      </c>
      <c r="O60" s="22">
        <f>BALANCE!O119+BALANCE!O149+BALANCE!O179</f>
        <v>0</v>
      </c>
      <c r="P60" s="22">
        <f>BALANCE!P119+BALANCE!P149+BALANCE!P179</f>
        <v>0</v>
      </c>
      <c r="Q60" s="22">
        <f>BALANCE!Q119+BALANCE!Q149+BALANCE!Q179</f>
        <v>0</v>
      </c>
      <c r="R60" s="22">
        <f>BALANCE!R119+BALANCE!R149+BALANCE!R179</f>
        <v>38.74539</v>
      </c>
      <c r="S60" s="22">
        <f>BALANCE!S119+BALANCE!S149+BALANCE!S179</f>
        <v>0</v>
      </c>
      <c r="T60" s="22">
        <f>BALANCE!T119+BALANCE!T149+BALANCE!T179</f>
        <v>0</v>
      </c>
      <c r="U60" s="22">
        <f>BALANCE!U119+BALANCE!U149+BALANCE!U179</f>
        <v>0</v>
      </c>
      <c r="V60" s="22">
        <f>BALANCE!V119+BALANCE!V149+BALANCE!V179</f>
        <v>0</v>
      </c>
      <c r="W60" s="22">
        <f>BALANCE!W119+BALANCE!W149+BALANCE!W179</f>
        <v>0</v>
      </c>
      <c r="X60" s="22">
        <f>BALANCE!X119+BALANCE!X149+BALANCE!X179</f>
        <v>0</v>
      </c>
      <c r="Y60" s="22">
        <f>BALANCE!Y119+BALANCE!Y149+BALANCE!Y179</f>
        <v>0</v>
      </c>
      <c r="Z60" s="22">
        <f>BALANCE!Z119+BALANCE!Z149+BALANCE!Z179</f>
        <v>0</v>
      </c>
      <c r="AA60" s="22">
        <f>BALANCE!AA119+BALANCE!AA149+BALANCE!AA179</f>
        <v>0</v>
      </c>
      <c r="AB60" s="22">
        <f>BALANCE!AB119+BALANCE!AB149+BALANCE!AB179</f>
        <v>0</v>
      </c>
      <c r="AC60" s="22">
        <f>BALANCE!AC119+BALANCE!AC149+BALANCE!AC179</f>
        <v>0</v>
      </c>
      <c r="AD60" s="22">
        <f>BALANCE!AD119+BALANCE!AD149+BALANCE!AD179</f>
        <v>0</v>
      </c>
      <c r="AE60" s="22">
        <f>BALANCE!AE119+BALANCE!AE149+BALANCE!AE179</f>
        <v>443.46712000000002</v>
      </c>
      <c r="AF60" s="22">
        <f>BALANCE!AF119+BALANCE!AF149+BALANCE!AF179</f>
        <v>5.0321600000000002</v>
      </c>
      <c r="AG60" s="22">
        <f>BALANCE!AG119+BALANCE!AG149+BALANCE!AG179</f>
        <v>33.713230000000003</v>
      </c>
      <c r="AH60" s="22">
        <f>BALANCE!AH119+BALANCE!AH149+BALANCE!AH179</f>
        <v>0</v>
      </c>
      <c r="AI60" s="22">
        <f>BALANCE!AI119+BALANCE!AI149+BALANCE!AI179</f>
        <v>0</v>
      </c>
      <c r="AJ60" s="384">
        <f>BALANCE!AJ119+BALANCE!AJ149+BALANCE!AJ179</f>
        <v>404.72173000000004</v>
      </c>
    </row>
    <row r="61" spans="2:36" x14ac:dyDescent="0.25">
      <c r="B61" s="37" t="s">
        <v>1062</v>
      </c>
      <c r="C61" s="9" t="s">
        <v>635</v>
      </c>
      <c r="D61" s="22">
        <f>BALANCE!D120+BALANCE!D150+BALANCE!D180</f>
        <v>0</v>
      </c>
      <c r="E61" s="22">
        <f>BALANCE!E120+BALANCE!E150+BALANCE!E180</f>
        <v>548.89002000000005</v>
      </c>
      <c r="F61" s="22">
        <f>BALANCE!F120+BALANCE!F150+BALANCE!F180</f>
        <v>85.4392</v>
      </c>
      <c r="G61" s="22">
        <f>BALANCE!G120+BALANCE!G150+BALANCE!G180</f>
        <v>0</v>
      </c>
      <c r="H61" s="22">
        <f>BALANCE!H120+BALANCE!H150+BALANCE!H180</f>
        <v>634.32922000000008</v>
      </c>
      <c r="I61" s="22">
        <f>BALANCE!I120+BALANCE!I150+BALANCE!I180</f>
        <v>0</v>
      </c>
      <c r="J61" s="22">
        <f>BALANCE!J120+BALANCE!J150+BALANCE!J180</f>
        <v>0</v>
      </c>
      <c r="K61" s="22">
        <f>BALANCE!K120+BALANCE!K150+BALANCE!K180</f>
        <v>0</v>
      </c>
      <c r="L61" s="22">
        <f>BALANCE!L120+BALANCE!L150+BALANCE!L180</f>
        <v>0</v>
      </c>
      <c r="M61" s="22">
        <f>BALANCE!M120+BALANCE!M150+BALANCE!M180</f>
        <v>67.972570000000005</v>
      </c>
      <c r="N61" s="22">
        <f>BALANCE!N120+BALANCE!N150+BALANCE!N180</f>
        <v>10.24567</v>
      </c>
      <c r="O61" s="22">
        <f>BALANCE!O120+BALANCE!O150+BALANCE!O180</f>
        <v>0</v>
      </c>
      <c r="P61" s="22">
        <f>BALANCE!P120+BALANCE!P150+BALANCE!P180</f>
        <v>0</v>
      </c>
      <c r="Q61" s="22">
        <f>BALANCE!Q120+BALANCE!Q150+BALANCE!Q180</f>
        <v>0</v>
      </c>
      <c r="R61" s="22">
        <f>BALANCE!R120+BALANCE!R150+BALANCE!R180</f>
        <v>78.218240000000009</v>
      </c>
      <c r="S61" s="22">
        <f>BALANCE!S120+BALANCE!S150+BALANCE!S180</f>
        <v>0</v>
      </c>
      <c r="T61" s="22">
        <f>BALANCE!T120+BALANCE!T150+BALANCE!T180</f>
        <v>0</v>
      </c>
      <c r="U61" s="22">
        <f>BALANCE!U120+BALANCE!U150+BALANCE!U180</f>
        <v>0</v>
      </c>
      <c r="V61" s="22">
        <f>BALANCE!V120+BALANCE!V150+BALANCE!V180</f>
        <v>0</v>
      </c>
      <c r="W61" s="22">
        <f>BALANCE!W120+BALANCE!W150+BALANCE!W180</f>
        <v>0</v>
      </c>
      <c r="X61" s="22">
        <f>BALANCE!X120+BALANCE!X150+BALANCE!X180</f>
        <v>0</v>
      </c>
      <c r="Y61" s="22">
        <f>BALANCE!Y120+BALANCE!Y150+BALANCE!Y180</f>
        <v>0</v>
      </c>
      <c r="Z61" s="22">
        <f>BALANCE!Z120+BALANCE!Z150+BALANCE!Z180</f>
        <v>0</v>
      </c>
      <c r="AA61" s="22">
        <f>BALANCE!AA120+BALANCE!AA150+BALANCE!AA180</f>
        <v>0</v>
      </c>
      <c r="AB61" s="22">
        <f>BALANCE!AB120+BALANCE!AB150+BALANCE!AB180</f>
        <v>0</v>
      </c>
      <c r="AC61" s="22">
        <f>BALANCE!AC120+BALANCE!AC150+BALANCE!AC180</f>
        <v>0</v>
      </c>
      <c r="AD61" s="22">
        <f>BALANCE!AD120+BALANCE!AD150+BALANCE!AD180</f>
        <v>0</v>
      </c>
      <c r="AE61" s="22">
        <f>BALANCE!AE120+BALANCE!AE150+BALANCE!AE180</f>
        <v>712.54746000000011</v>
      </c>
      <c r="AF61" s="22">
        <f>BALANCE!AF120+BALANCE!AF150+BALANCE!AF180</f>
        <v>10.24567</v>
      </c>
      <c r="AG61" s="22">
        <f>BALANCE!AG120+BALANCE!AG150+BALANCE!AG180</f>
        <v>67.972570000000005</v>
      </c>
      <c r="AH61" s="22">
        <f>BALANCE!AH120+BALANCE!AH150+BALANCE!AH180</f>
        <v>0</v>
      </c>
      <c r="AI61" s="22">
        <f>BALANCE!AI120+BALANCE!AI150+BALANCE!AI180</f>
        <v>0</v>
      </c>
      <c r="AJ61" s="384">
        <f>BALANCE!AJ120+BALANCE!AJ150+BALANCE!AJ180</f>
        <v>634.32922000000008</v>
      </c>
    </row>
    <row r="62" spans="2:36" x14ac:dyDescent="0.25">
      <c r="B62" s="37" t="s">
        <v>1063</v>
      </c>
      <c r="C62" s="9" t="s">
        <v>637</v>
      </c>
      <c r="D62" s="22">
        <f>BALANCE!D121+BALANCE!D151+BALANCE!D181</f>
        <v>0</v>
      </c>
      <c r="E62" s="22">
        <f>BALANCE!E121+BALANCE!E151+BALANCE!E181</f>
        <v>42394.075089999998</v>
      </c>
      <c r="F62" s="22">
        <f>BALANCE!F121+BALANCE!F151+BALANCE!F181</f>
        <v>5908.2456199999997</v>
      </c>
      <c r="G62" s="22">
        <f>BALANCE!G121+BALANCE!G151+BALANCE!G181</f>
        <v>0</v>
      </c>
      <c r="H62" s="22">
        <f>BALANCE!H121+BALANCE!H151+BALANCE!H181</f>
        <v>48302.32071</v>
      </c>
      <c r="I62" s="22">
        <f>BALANCE!I121+BALANCE!I151+BALANCE!I181</f>
        <v>0</v>
      </c>
      <c r="J62" s="22">
        <f>BALANCE!J121+BALANCE!J151+BALANCE!J181</f>
        <v>0</v>
      </c>
      <c r="K62" s="22">
        <f>BALANCE!K121+BALANCE!K151+BALANCE!K181</f>
        <v>0</v>
      </c>
      <c r="L62" s="22">
        <f>BALANCE!L121+BALANCE!L151+BALANCE!L181</f>
        <v>0</v>
      </c>
      <c r="M62" s="22">
        <f>BALANCE!M121+BALANCE!M151+BALANCE!M181</f>
        <v>2890.4274700000001</v>
      </c>
      <c r="N62" s="22">
        <f>BALANCE!N121+BALANCE!N151+BALANCE!N181</f>
        <v>396.69391999999999</v>
      </c>
      <c r="O62" s="22">
        <f>BALANCE!O121+BALANCE!O151+BALANCE!O181</f>
        <v>0</v>
      </c>
      <c r="P62" s="22">
        <f>BALANCE!P121+BALANCE!P151+BALANCE!P181</f>
        <v>0</v>
      </c>
      <c r="Q62" s="22">
        <f>BALANCE!Q121+BALANCE!Q151+BALANCE!Q181</f>
        <v>0</v>
      </c>
      <c r="R62" s="22">
        <f>BALANCE!R121+BALANCE!R151+BALANCE!R181</f>
        <v>3287.1213900000002</v>
      </c>
      <c r="S62" s="22">
        <f>BALANCE!S121+BALANCE!S151+BALANCE!S181</f>
        <v>0</v>
      </c>
      <c r="T62" s="22">
        <f>BALANCE!T121+BALANCE!T151+BALANCE!T181</f>
        <v>0</v>
      </c>
      <c r="U62" s="22">
        <f>BALANCE!U121+BALANCE!U151+BALANCE!U181</f>
        <v>0</v>
      </c>
      <c r="V62" s="22">
        <f>BALANCE!V121+BALANCE!V151+BALANCE!V181</f>
        <v>0</v>
      </c>
      <c r="W62" s="22">
        <f>BALANCE!W121+BALANCE!W151+BALANCE!W181</f>
        <v>0</v>
      </c>
      <c r="X62" s="22">
        <f>BALANCE!X121+BALANCE!X151+BALANCE!X181</f>
        <v>0</v>
      </c>
      <c r="Y62" s="22">
        <f>BALANCE!Y121+BALANCE!Y151+BALANCE!Y181</f>
        <v>0</v>
      </c>
      <c r="Z62" s="22">
        <f>BALANCE!Z121+BALANCE!Z151+BALANCE!Z181</f>
        <v>0</v>
      </c>
      <c r="AA62" s="22">
        <f>BALANCE!AA121+BALANCE!AA151+BALANCE!AA181</f>
        <v>0</v>
      </c>
      <c r="AB62" s="22">
        <f>BALANCE!AB121+BALANCE!AB151+BALANCE!AB181</f>
        <v>0</v>
      </c>
      <c r="AC62" s="22">
        <f>BALANCE!AC121+BALANCE!AC151+BALANCE!AC181</f>
        <v>0</v>
      </c>
      <c r="AD62" s="22">
        <f>BALANCE!AD121+BALANCE!AD151+BALANCE!AD181</f>
        <v>0</v>
      </c>
      <c r="AE62" s="22">
        <f>BALANCE!AE121+BALANCE!AE151+BALANCE!AE181</f>
        <v>51589.4421</v>
      </c>
      <c r="AF62" s="22">
        <f>BALANCE!AF121+BALANCE!AF151+BALANCE!AF181</f>
        <v>396.69391999999999</v>
      </c>
      <c r="AG62" s="22">
        <f>BALANCE!AG121+BALANCE!AG151+BALANCE!AG181</f>
        <v>2890.4274700000001</v>
      </c>
      <c r="AH62" s="22">
        <f>BALANCE!AH121+BALANCE!AH151+BALANCE!AH181</f>
        <v>0</v>
      </c>
      <c r="AI62" s="22">
        <f>BALANCE!AI121+BALANCE!AI151+BALANCE!AI181</f>
        <v>0</v>
      </c>
      <c r="AJ62" s="384">
        <f>BALANCE!AJ121+BALANCE!AJ151+BALANCE!AJ181</f>
        <v>48302.32071</v>
      </c>
    </row>
    <row r="63" spans="2:36" x14ac:dyDescent="0.25">
      <c r="B63" s="37"/>
      <c r="C63" s="9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384"/>
    </row>
    <row r="64" spans="2:36" x14ac:dyDescent="0.25">
      <c r="B64" s="31"/>
      <c r="C64" s="188" t="s">
        <v>1044</v>
      </c>
      <c r="D64" s="21">
        <f>SUM(D65:D69)</f>
        <v>2633.74802</v>
      </c>
      <c r="E64" s="21">
        <f t="shared" ref="E64:AI64" si="8">SUM(E65:E69)</f>
        <v>325368.48333000002</v>
      </c>
      <c r="F64" s="21">
        <f t="shared" si="8"/>
        <v>15164.29185</v>
      </c>
      <c r="G64" s="21">
        <f t="shared" si="8"/>
        <v>571.29378999999994</v>
      </c>
      <c r="H64" s="21">
        <f t="shared" si="8"/>
        <v>343737.81698999996</v>
      </c>
      <c r="I64" s="21">
        <f t="shared" si="8"/>
        <v>0</v>
      </c>
      <c r="J64" s="21">
        <f t="shared" si="8"/>
        <v>3636.7433999999998</v>
      </c>
      <c r="K64" s="21">
        <f t="shared" si="8"/>
        <v>0</v>
      </c>
      <c r="L64" s="21">
        <f>SUM(L65:L69)</f>
        <v>0</v>
      </c>
      <c r="M64" s="21">
        <f t="shared" si="8"/>
        <v>0</v>
      </c>
      <c r="N64" s="21">
        <f t="shared" si="8"/>
        <v>0</v>
      </c>
      <c r="O64" s="21">
        <f t="shared" si="8"/>
        <v>234.23078000000001</v>
      </c>
      <c r="P64" s="21">
        <f t="shared" si="8"/>
        <v>2820.0171999999998</v>
      </c>
      <c r="Q64" s="21">
        <f t="shared" si="8"/>
        <v>0</v>
      </c>
      <c r="R64" s="21">
        <f t="shared" si="8"/>
        <v>6690.9913799999995</v>
      </c>
      <c r="S64" s="21">
        <f>SUM(S65:S69)</f>
        <v>201.23176999999998</v>
      </c>
      <c r="T64" s="21">
        <f t="shared" si="8"/>
        <v>0</v>
      </c>
      <c r="U64" s="21">
        <f t="shared" si="8"/>
        <v>0</v>
      </c>
      <c r="V64" s="21">
        <f t="shared" si="8"/>
        <v>0</v>
      </c>
      <c r="W64" s="21">
        <f t="shared" si="8"/>
        <v>0</v>
      </c>
      <c r="X64" s="21">
        <f t="shared" si="8"/>
        <v>0</v>
      </c>
      <c r="Y64" s="21">
        <f t="shared" si="8"/>
        <v>0</v>
      </c>
      <c r="Z64" s="21">
        <f t="shared" si="8"/>
        <v>0</v>
      </c>
      <c r="AA64" s="21">
        <f t="shared" si="8"/>
        <v>0</v>
      </c>
      <c r="AB64" s="21">
        <f t="shared" si="8"/>
        <v>0</v>
      </c>
      <c r="AC64" s="21">
        <f>SUM(AC65:AC69)</f>
        <v>0</v>
      </c>
      <c r="AD64" s="21">
        <f t="shared" si="8"/>
        <v>201.23176999999998</v>
      </c>
      <c r="AE64" s="21">
        <f t="shared" si="8"/>
        <v>350630.04014</v>
      </c>
      <c r="AF64" s="21">
        <f t="shared" si="8"/>
        <v>0</v>
      </c>
      <c r="AG64" s="21">
        <f t="shared" si="8"/>
        <v>0</v>
      </c>
      <c r="AH64" s="21">
        <f t="shared" si="8"/>
        <v>0</v>
      </c>
      <c r="AI64" s="21">
        <f t="shared" si="8"/>
        <v>0</v>
      </c>
      <c r="AJ64" s="383">
        <f>SUM(AJ65:AJ69)</f>
        <v>350630.04013999994</v>
      </c>
    </row>
    <row r="65" spans="2:36" x14ac:dyDescent="0.25">
      <c r="B65" s="38" t="s">
        <v>1084</v>
      </c>
      <c r="C65" s="9" t="s">
        <v>629</v>
      </c>
      <c r="D65" s="22">
        <f>BALANCE!D369+BALANCE!D381+BALANCE!D393</f>
        <v>172.07191</v>
      </c>
      <c r="E65" s="22">
        <f>BALANCE!E369+BALANCE!E381+BALANCE!E393</f>
        <v>3448.0396799999999</v>
      </c>
      <c r="F65" s="22">
        <f>BALANCE!F369+BALANCE!F381+BALANCE!F393</f>
        <v>70.30453</v>
      </c>
      <c r="G65" s="22">
        <f>BALANCE!G369+BALANCE!G381+BALANCE!G393</f>
        <v>146.71632</v>
      </c>
      <c r="H65" s="22">
        <f>BALANCE!H369+BALANCE!H381+BALANCE!H393</f>
        <v>3837.1324399999999</v>
      </c>
      <c r="I65" s="22">
        <f>BALANCE!I369+BALANCE!I381+BALANCE!I393</f>
        <v>0</v>
      </c>
      <c r="J65" s="22">
        <f>BALANCE!J369+BALANCE!J381+BALANCE!J393</f>
        <v>125.85963</v>
      </c>
      <c r="K65" s="22">
        <f>BALANCE!K369+BALANCE!K381+BALANCE!K393</f>
        <v>0</v>
      </c>
      <c r="L65" s="22">
        <f>BALANCE!L369+BALANCE!L381+BALANCE!L393</f>
        <v>0</v>
      </c>
      <c r="M65" s="22">
        <f>BALANCE!M369+BALANCE!M381+BALANCE!M393</f>
        <v>0</v>
      </c>
      <c r="N65" s="22">
        <f>BALANCE!N369+BALANCE!N381+BALANCE!N393</f>
        <v>0</v>
      </c>
      <c r="O65" s="22">
        <f>BALANCE!O369+BALANCE!O381+BALANCE!O393</f>
        <v>4.2418499999999995</v>
      </c>
      <c r="P65" s="22">
        <f>BALANCE!P369+BALANCE!P381+BALANCE!P393</f>
        <v>80.118080000000006</v>
      </c>
      <c r="Q65" s="22">
        <f>BALANCE!Q369+BALANCE!Q381+BALANCE!Q393</f>
        <v>0</v>
      </c>
      <c r="R65" s="22">
        <f>BALANCE!R369+BALANCE!R381+BALANCE!R393</f>
        <v>210.21955999999997</v>
      </c>
      <c r="S65" s="22">
        <f>BALANCE!S369+BALANCE!S381+BALANCE!S393</f>
        <v>4.7605599999999999</v>
      </c>
      <c r="T65" s="22">
        <f>BALANCE!T369+BALANCE!T381+BALANCE!T393</f>
        <v>0</v>
      </c>
      <c r="U65" s="22">
        <f>BALANCE!U369+BALANCE!U381+BALANCE!U393</f>
        <v>0</v>
      </c>
      <c r="V65" s="22">
        <f>BALANCE!V369+BALANCE!V381+BALANCE!V393</f>
        <v>0</v>
      </c>
      <c r="W65" s="22">
        <f>BALANCE!W369+BALANCE!W381+BALANCE!W393</f>
        <v>0</v>
      </c>
      <c r="X65" s="22">
        <f>BALANCE!X369+BALANCE!X381+BALANCE!X393</f>
        <v>0</v>
      </c>
      <c r="Y65" s="22">
        <f>BALANCE!Y369+BALANCE!Y381+BALANCE!Y393</f>
        <v>0</v>
      </c>
      <c r="Z65" s="22">
        <f>BALANCE!Z369+BALANCE!Z381+BALANCE!Z393</f>
        <v>0</v>
      </c>
      <c r="AA65" s="22">
        <f>BALANCE!AA369+BALANCE!AA381+BALANCE!AA393</f>
        <v>0</v>
      </c>
      <c r="AB65" s="22">
        <f>BALANCE!AB369+BALANCE!AB381+BALANCE!AB393</f>
        <v>0</v>
      </c>
      <c r="AC65" s="22">
        <f>BALANCE!AC369+BALANCE!AC381+BALANCE!AC393</f>
        <v>0</v>
      </c>
      <c r="AD65" s="22">
        <f>BALANCE!AD369+BALANCE!AD381+BALANCE!AD393</f>
        <v>4.7605599999999999</v>
      </c>
      <c r="AE65" s="22">
        <f>BALANCE!AE369+BALANCE!AE381+BALANCE!AE393</f>
        <v>4052.11256</v>
      </c>
      <c r="AF65" s="22">
        <f>BALANCE!AF369+BALANCE!AF381+BALANCE!AF393</f>
        <v>0</v>
      </c>
      <c r="AG65" s="22">
        <f>BALANCE!AG369+BALANCE!AG381+BALANCE!AG393</f>
        <v>0</v>
      </c>
      <c r="AH65" s="22">
        <f>BALANCE!AH369+BALANCE!AH381+BALANCE!AH393</f>
        <v>0</v>
      </c>
      <c r="AI65" s="22">
        <f>BALANCE!AI369+BALANCE!AI381+BALANCE!AI393</f>
        <v>0</v>
      </c>
      <c r="AJ65" s="384">
        <f>BALANCE!AJ369+BALANCE!AJ381+BALANCE!AJ393</f>
        <v>4052.11256</v>
      </c>
    </row>
    <row r="66" spans="2:36" x14ac:dyDescent="0.25">
      <c r="B66" s="38" t="s">
        <v>1085</v>
      </c>
      <c r="C66" s="9" t="s">
        <v>631</v>
      </c>
      <c r="D66" s="22">
        <f>BALANCE!D370+BALANCE!D382+BALANCE!D394</f>
        <v>396.89598999999998</v>
      </c>
      <c r="E66" s="22">
        <f>BALANCE!E370+BALANCE!E382+BALANCE!E394</f>
        <v>5413.7817500000001</v>
      </c>
      <c r="F66" s="22">
        <f>BALANCE!F370+BALANCE!F382+BALANCE!F394</f>
        <v>135.69112999999999</v>
      </c>
      <c r="G66" s="22">
        <f>BALANCE!G370+BALANCE!G382+BALANCE!G394</f>
        <v>189.48759999999999</v>
      </c>
      <c r="H66" s="22">
        <f>BALANCE!H370+BALANCE!H382+BALANCE!H394</f>
        <v>6135.8564700000006</v>
      </c>
      <c r="I66" s="22">
        <f>BALANCE!I370+BALANCE!I382+BALANCE!I394</f>
        <v>0</v>
      </c>
      <c r="J66" s="22">
        <f>BALANCE!J370+BALANCE!J382+BALANCE!J394</f>
        <v>235.62281999999999</v>
      </c>
      <c r="K66" s="22">
        <f>BALANCE!K370+BALANCE!K382+BALANCE!K394</f>
        <v>0</v>
      </c>
      <c r="L66" s="22">
        <f>BALANCE!L370+BALANCE!L382+BALANCE!L394</f>
        <v>0</v>
      </c>
      <c r="M66" s="22">
        <f>BALANCE!M370+BALANCE!M382+BALANCE!M394</f>
        <v>0</v>
      </c>
      <c r="N66" s="22">
        <f>BALANCE!N370+BALANCE!N382+BALANCE!N394</f>
        <v>0</v>
      </c>
      <c r="O66" s="22">
        <f>BALANCE!O370+BALANCE!O382+BALANCE!O394</f>
        <v>8.9497099999999996</v>
      </c>
      <c r="P66" s="22">
        <f>BALANCE!P370+BALANCE!P382+BALANCE!P394</f>
        <v>140.01446000000001</v>
      </c>
      <c r="Q66" s="22">
        <f>BALANCE!Q370+BALANCE!Q382+BALANCE!Q394</f>
        <v>0</v>
      </c>
      <c r="R66" s="22">
        <f>BALANCE!R370+BALANCE!R382+BALANCE!R394</f>
        <v>384.58699000000001</v>
      </c>
      <c r="S66" s="22">
        <f>BALANCE!S370+BALANCE!S382+BALANCE!S394</f>
        <v>10.238329999999999</v>
      </c>
      <c r="T66" s="22">
        <f>BALANCE!T370+BALANCE!T382+BALANCE!T394</f>
        <v>0</v>
      </c>
      <c r="U66" s="22">
        <f>BALANCE!U370+BALANCE!U382+BALANCE!U394</f>
        <v>0</v>
      </c>
      <c r="V66" s="22">
        <f>BALANCE!V370+BALANCE!V382+BALANCE!V394</f>
        <v>0</v>
      </c>
      <c r="W66" s="22">
        <f>BALANCE!W370+BALANCE!W382+BALANCE!W394</f>
        <v>0</v>
      </c>
      <c r="X66" s="22">
        <f>BALANCE!X370+BALANCE!X382+BALANCE!X394</f>
        <v>0</v>
      </c>
      <c r="Y66" s="22">
        <f>BALANCE!Y370+BALANCE!Y382+BALANCE!Y394</f>
        <v>0</v>
      </c>
      <c r="Z66" s="22">
        <f>BALANCE!Z370+BALANCE!Z382+BALANCE!Z394</f>
        <v>0</v>
      </c>
      <c r="AA66" s="22">
        <f>BALANCE!AA370+BALANCE!AA382+BALANCE!AA394</f>
        <v>0</v>
      </c>
      <c r="AB66" s="22">
        <f>BALANCE!AB370+BALANCE!AB382+BALANCE!AB394</f>
        <v>0</v>
      </c>
      <c r="AC66" s="22">
        <f>BALANCE!AC370+BALANCE!AC382+BALANCE!AC394</f>
        <v>0</v>
      </c>
      <c r="AD66" s="22">
        <f>BALANCE!AD370+BALANCE!AD382+BALANCE!AD394</f>
        <v>10.238329999999999</v>
      </c>
      <c r="AE66" s="22">
        <f>BALANCE!AE370+BALANCE!AE382+BALANCE!AE394</f>
        <v>6530.6817900000005</v>
      </c>
      <c r="AF66" s="22">
        <f>BALANCE!AF370+BALANCE!AF382+BALANCE!AF394</f>
        <v>0</v>
      </c>
      <c r="AG66" s="22">
        <f>BALANCE!AG370+BALANCE!AG382+BALANCE!AG394</f>
        <v>0</v>
      </c>
      <c r="AH66" s="22">
        <f>BALANCE!AH370+BALANCE!AH382+BALANCE!AH394</f>
        <v>0</v>
      </c>
      <c r="AI66" s="22">
        <f>BALANCE!AI370+BALANCE!AI382+BALANCE!AI394</f>
        <v>0</v>
      </c>
      <c r="AJ66" s="384">
        <f>BALANCE!AJ370+BALANCE!AJ382+BALANCE!AJ394</f>
        <v>6530.6817900000005</v>
      </c>
    </row>
    <row r="67" spans="2:36" x14ac:dyDescent="0.25">
      <c r="B67" s="38" t="s">
        <v>1086</v>
      </c>
      <c r="C67" s="9" t="s">
        <v>633</v>
      </c>
      <c r="D67" s="22">
        <f>BALANCE!D371+BALANCE!D383+BALANCE!D395</f>
        <v>324.65627999999998</v>
      </c>
      <c r="E67" s="22">
        <f>BALANCE!E371+BALANCE!E383+BALANCE!E395</f>
        <v>8574.1862700000001</v>
      </c>
      <c r="F67" s="22">
        <f>BALANCE!F371+BALANCE!F383+BALANCE!F395</f>
        <v>288.2808</v>
      </c>
      <c r="G67" s="22">
        <f>BALANCE!G371+BALANCE!G383+BALANCE!G395</f>
        <v>32.774459999999998</v>
      </c>
      <c r="H67" s="22">
        <f>BALANCE!H371+BALANCE!H383+BALANCE!H395</f>
        <v>9219.8978100000004</v>
      </c>
      <c r="I67" s="22">
        <f>BALANCE!I371+BALANCE!I383+BALANCE!I395</f>
        <v>0</v>
      </c>
      <c r="J67" s="22">
        <f>BALANCE!J371+BALANCE!J383+BALANCE!J395</f>
        <v>361.30506000000003</v>
      </c>
      <c r="K67" s="22">
        <f>BALANCE!K371+BALANCE!K383+BALANCE!K395</f>
        <v>0</v>
      </c>
      <c r="L67" s="22">
        <f>BALANCE!L371+BALANCE!L383+BALANCE!L395</f>
        <v>0</v>
      </c>
      <c r="M67" s="22">
        <f>BALANCE!M371+BALANCE!M383+BALANCE!M395</f>
        <v>0</v>
      </c>
      <c r="N67" s="22">
        <f>BALANCE!N371+BALANCE!N383+BALANCE!N395</f>
        <v>0</v>
      </c>
      <c r="O67" s="22">
        <f>BALANCE!O371+BALANCE!O383+BALANCE!O395</f>
        <v>16.59421</v>
      </c>
      <c r="P67" s="22">
        <f>BALANCE!P371+BALANCE!P383+BALANCE!P395</f>
        <v>220.81604999999999</v>
      </c>
      <c r="Q67" s="22">
        <f>BALANCE!Q371+BALANCE!Q383+BALANCE!Q395</f>
        <v>0</v>
      </c>
      <c r="R67" s="22">
        <f>BALANCE!R371+BALANCE!R383+BALANCE!R395</f>
        <v>598.71532000000002</v>
      </c>
      <c r="S67" s="22">
        <f>BALANCE!S371+BALANCE!S383+BALANCE!S395</f>
        <v>16.421700000000001</v>
      </c>
      <c r="T67" s="22">
        <f>BALANCE!T371+BALANCE!T383+BALANCE!T395</f>
        <v>0</v>
      </c>
      <c r="U67" s="22">
        <f>BALANCE!U371+BALANCE!U383+BALANCE!U395</f>
        <v>0</v>
      </c>
      <c r="V67" s="22">
        <f>BALANCE!V371+BALANCE!V383+BALANCE!V395</f>
        <v>0</v>
      </c>
      <c r="W67" s="22">
        <f>BALANCE!W371+BALANCE!W383+BALANCE!W395</f>
        <v>0</v>
      </c>
      <c r="X67" s="22">
        <f>BALANCE!X371+BALANCE!X383+BALANCE!X395</f>
        <v>0</v>
      </c>
      <c r="Y67" s="22">
        <f>BALANCE!Y371+BALANCE!Y383+BALANCE!Y395</f>
        <v>0</v>
      </c>
      <c r="Z67" s="22">
        <f>BALANCE!Z371+BALANCE!Z383+BALANCE!Z395</f>
        <v>0</v>
      </c>
      <c r="AA67" s="22">
        <f>BALANCE!AA371+BALANCE!AA383+BALANCE!AA395</f>
        <v>0</v>
      </c>
      <c r="AB67" s="22">
        <f>BALANCE!AB371+BALANCE!AB383+BALANCE!AB395</f>
        <v>0</v>
      </c>
      <c r="AC67" s="22">
        <f>BALANCE!AC371+BALANCE!AC383+BALANCE!AC395</f>
        <v>0</v>
      </c>
      <c r="AD67" s="22">
        <f>BALANCE!AD371+BALANCE!AD383+BALANCE!AD395</f>
        <v>16.421700000000001</v>
      </c>
      <c r="AE67" s="22">
        <f>BALANCE!AE371+BALANCE!AE383+BALANCE!AE395</f>
        <v>9835.0348300000005</v>
      </c>
      <c r="AF67" s="22">
        <f>BALANCE!AF371+BALANCE!AF383+BALANCE!AF395</f>
        <v>0</v>
      </c>
      <c r="AG67" s="22">
        <f>BALANCE!AG371+BALANCE!AG383+BALANCE!AG395</f>
        <v>0</v>
      </c>
      <c r="AH67" s="22">
        <f>BALANCE!AH371+BALANCE!AH383+BALANCE!AH395</f>
        <v>0</v>
      </c>
      <c r="AI67" s="22">
        <f>BALANCE!AI371+BALANCE!AI383+BALANCE!AI395</f>
        <v>0</v>
      </c>
      <c r="AJ67" s="384">
        <f>BALANCE!AJ371+BALANCE!AJ383+BALANCE!AJ395</f>
        <v>9835.0348300000005</v>
      </c>
    </row>
    <row r="68" spans="2:36" x14ac:dyDescent="0.25">
      <c r="B68" s="38" t="s">
        <v>1087</v>
      </c>
      <c r="C68" s="9" t="s">
        <v>635</v>
      </c>
      <c r="D68" s="22">
        <f>BALANCE!D372+BALANCE!D384+BALANCE!D396</f>
        <v>767.28335000000004</v>
      </c>
      <c r="E68" s="22">
        <f>BALANCE!E372+BALANCE!E384+BALANCE!E396</f>
        <v>18125.219560000001</v>
      </c>
      <c r="F68" s="22">
        <f>BALANCE!F372+BALANCE!F384+BALANCE!F396</f>
        <v>815.62518</v>
      </c>
      <c r="G68" s="22">
        <f>BALANCE!G372+BALANCE!G384+BALANCE!G396</f>
        <v>29.061820000000001</v>
      </c>
      <c r="H68" s="22">
        <f>BALANCE!H372+BALANCE!H384+BALANCE!H396</f>
        <v>19737.189910000001</v>
      </c>
      <c r="I68" s="22">
        <f>BALANCE!I372+BALANCE!I384+BALANCE!I396</f>
        <v>0</v>
      </c>
      <c r="J68" s="22">
        <f>BALANCE!J372+BALANCE!J384+BALANCE!J396</f>
        <v>746.17717000000005</v>
      </c>
      <c r="K68" s="22">
        <f>BALANCE!K372+BALANCE!K384+BALANCE!K396</f>
        <v>0</v>
      </c>
      <c r="L68" s="22">
        <f>BALANCE!L372+BALANCE!L384+BALANCE!L396</f>
        <v>0</v>
      </c>
      <c r="M68" s="22">
        <f>BALANCE!M372+BALANCE!M384+BALANCE!M396</f>
        <v>0</v>
      </c>
      <c r="N68" s="22">
        <f>BALANCE!N372+BALANCE!N384+BALANCE!N396</f>
        <v>0</v>
      </c>
      <c r="O68" s="22">
        <f>BALANCE!O372+BALANCE!O384+BALANCE!O396</f>
        <v>37.15146</v>
      </c>
      <c r="P68" s="22">
        <f>BALANCE!P372+BALANCE!P384+BALANCE!P396</f>
        <v>456.08506999999997</v>
      </c>
      <c r="Q68" s="22">
        <f>BALANCE!Q372+BALANCE!Q384+BALANCE!Q396</f>
        <v>0</v>
      </c>
      <c r="R68" s="22">
        <f>BALANCE!R372+BALANCE!R384+BALANCE!R396</f>
        <v>1239.4136999999998</v>
      </c>
      <c r="S68" s="22">
        <f>BALANCE!S372+BALANCE!S384+BALANCE!S396</f>
        <v>33.716360000000002</v>
      </c>
      <c r="T68" s="22">
        <f>BALANCE!T372+BALANCE!T384+BALANCE!T396</f>
        <v>0</v>
      </c>
      <c r="U68" s="22">
        <f>BALANCE!U372+BALANCE!U384+BALANCE!U396</f>
        <v>0</v>
      </c>
      <c r="V68" s="22">
        <f>BALANCE!V372+BALANCE!V384+BALANCE!V396</f>
        <v>0</v>
      </c>
      <c r="W68" s="22">
        <f>BALANCE!W372+BALANCE!W384+BALANCE!W396</f>
        <v>0</v>
      </c>
      <c r="X68" s="22">
        <f>BALANCE!X372+BALANCE!X384+BALANCE!X396</f>
        <v>0</v>
      </c>
      <c r="Y68" s="22">
        <f>BALANCE!Y372+BALANCE!Y384+BALANCE!Y396</f>
        <v>0</v>
      </c>
      <c r="Z68" s="22">
        <f>BALANCE!Z372+BALANCE!Z384+BALANCE!Z396</f>
        <v>0</v>
      </c>
      <c r="AA68" s="22">
        <f>BALANCE!AA372+BALANCE!AA384+BALANCE!AA396</f>
        <v>0</v>
      </c>
      <c r="AB68" s="22">
        <f>BALANCE!AB372+BALANCE!AB384+BALANCE!AB396</f>
        <v>0</v>
      </c>
      <c r="AC68" s="22">
        <f>BALANCE!AC372+BALANCE!AC384+BALANCE!AC396</f>
        <v>0</v>
      </c>
      <c r="AD68" s="22">
        <f>BALANCE!AD372+BALANCE!AD384+BALANCE!AD396</f>
        <v>33.716360000000002</v>
      </c>
      <c r="AE68" s="22">
        <f>BALANCE!AE372+BALANCE!AE384+BALANCE!AE396</f>
        <v>21010.319969999997</v>
      </c>
      <c r="AF68" s="22">
        <f>BALANCE!AF372+BALANCE!AF384+BALANCE!AF396</f>
        <v>0</v>
      </c>
      <c r="AG68" s="22">
        <f>BALANCE!AG372+BALANCE!AG384+BALANCE!AG396</f>
        <v>0</v>
      </c>
      <c r="AH68" s="22">
        <f>BALANCE!AH372+BALANCE!AH384+BALANCE!AH396</f>
        <v>0</v>
      </c>
      <c r="AI68" s="22">
        <f>BALANCE!AI372+BALANCE!AI384+BALANCE!AI396</f>
        <v>0</v>
      </c>
      <c r="AJ68" s="384">
        <f>BALANCE!AJ372+BALANCE!AJ384+BALANCE!AJ396</f>
        <v>21010.319969999997</v>
      </c>
    </row>
    <row r="69" spans="2:36" x14ac:dyDescent="0.25">
      <c r="B69" s="38" t="s">
        <v>1088</v>
      </c>
      <c r="C69" s="9" t="s">
        <v>637</v>
      </c>
      <c r="D69" s="22">
        <f>BALANCE!D373+BALANCE!D385+BALANCE!D397</f>
        <v>972.84049000000005</v>
      </c>
      <c r="E69" s="22">
        <f>BALANCE!E373+BALANCE!E385+BALANCE!E397</f>
        <v>289807.25607</v>
      </c>
      <c r="F69" s="22">
        <f>BALANCE!F373+BALANCE!F385+BALANCE!F397</f>
        <v>13854.39021</v>
      </c>
      <c r="G69" s="22">
        <f>BALANCE!G373+BALANCE!G385+BALANCE!G397</f>
        <v>173.25359</v>
      </c>
      <c r="H69" s="22">
        <f>BALANCE!H373+BALANCE!H385+BALANCE!H397</f>
        <v>304807.74035999994</v>
      </c>
      <c r="I69" s="22">
        <f>BALANCE!I373+BALANCE!I385+BALANCE!I397</f>
        <v>0</v>
      </c>
      <c r="J69" s="22">
        <f>BALANCE!J373+BALANCE!J385+BALANCE!J397</f>
        <v>2167.7787199999998</v>
      </c>
      <c r="K69" s="22">
        <f>BALANCE!K373+BALANCE!K385+BALANCE!K397</f>
        <v>0</v>
      </c>
      <c r="L69" s="22">
        <f>BALANCE!L373+BALANCE!L385+BALANCE!L397</f>
        <v>0</v>
      </c>
      <c r="M69" s="22">
        <f>BALANCE!M373+BALANCE!M385+BALANCE!M397</f>
        <v>0</v>
      </c>
      <c r="N69" s="22">
        <f>BALANCE!N373+BALANCE!N385+BALANCE!N397</f>
        <v>0</v>
      </c>
      <c r="O69" s="22">
        <f>BALANCE!O373+BALANCE!O385+BALANCE!O397</f>
        <v>167.29355000000001</v>
      </c>
      <c r="P69" s="22">
        <f>BALANCE!P373+BALANCE!P385+BALANCE!P397</f>
        <v>1922.9835399999999</v>
      </c>
      <c r="Q69" s="22">
        <f>BALANCE!Q373+BALANCE!Q385+BALANCE!Q397</f>
        <v>0</v>
      </c>
      <c r="R69" s="22">
        <f>BALANCE!R373+BALANCE!R385+BALANCE!R397</f>
        <v>4258.0558099999998</v>
      </c>
      <c r="S69" s="22">
        <f>BALANCE!S373+BALANCE!S385+BALANCE!S397</f>
        <v>136.09482</v>
      </c>
      <c r="T69" s="22">
        <f>BALANCE!T373+BALANCE!T385+BALANCE!T397</f>
        <v>0</v>
      </c>
      <c r="U69" s="22">
        <f>BALANCE!U373+BALANCE!U385+BALANCE!U397</f>
        <v>0</v>
      </c>
      <c r="V69" s="22">
        <f>BALANCE!V373+BALANCE!V385+BALANCE!V397</f>
        <v>0</v>
      </c>
      <c r="W69" s="22">
        <f>BALANCE!W373+BALANCE!W385+BALANCE!W397</f>
        <v>0</v>
      </c>
      <c r="X69" s="22">
        <f>BALANCE!X373+BALANCE!X385+BALANCE!X397</f>
        <v>0</v>
      </c>
      <c r="Y69" s="22">
        <f>BALANCE!Y373+BALANCE!Y385+BALANCE!Y397</f>
        <v>0</v>
      </c>
      <c r="Z69" s="22">
        <f>BALANCE!Z373+BALANCE!Z385+BALANCE!Z397</f>
        <v>0</v>
      </c>
      <c r="AA69" s="22">
        <f>BALANCE!AA373+BALANCE!AA385+BALANCE!AA397</f>
        <v>0</v>
      </c>
      <c r="AB69" s="22">
        <f>BALANCE!AB373+BALANCE!AB385+BALANCE!AB397</f>
        <v>0</v>
      </c>
      <c r="AC69" s="22">
        <f>BALANCE!AC373+BALANCE!AC385+BALANCE!AC397</f>
        <v>0</v>
      </c>
      <c r="AD69" s="22">
        <f>BALANCE!AD373+BALANCE!AD385+BALANCE!AD397</f>
        <v>136.09482</v>
      </c>
      <c r="AE69" s="22">
        <f>BALANCE!AE373+BALANCE!AE385+BALANCE!AE397</f>
        <v>309201.89098999999</v>
      </c>
      <c r="AF69" s="22">
        <f>BALANCE!AF373+BALANCE!AF385+BALANCE!AF397</f>
        <v>0</v>
      </c>
      <c r="AG69" s="22">
        <f>BALANCE!AG373+BALANCE!AG385+BALANCE!AG397</f>
        <v>0</v>
      </c>
      <c r="AH69" s="22">
        <f>BALANCE!AH373+BALANCE!AH385+BALANCE!AH397</f>
        <v>0</v>
      </c>
      <c r="AI69" s="22">
        <f>BALANCE!AI373+BALANCE!AI385+BALANCE!AI397</f>
        <v>0</v>
      </c>
      <c r="AJ69" s="384">
        <f>BALANCE!AJ373+BALANCE!AJ385+BALANCE!AJ397</f>
        <v>309201.89098999993</v>
      </c>
    </row>
    <row r="70" spans="2:36" x14ac:dyDescent="0.25">
      <c r="B70" s="15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384"/>
    </row>
    <row r="71" spans="2:36" x14ac:dyDescent="0.25">
      <c r="B71" s="31"/>
      <c r="C71" s="188" t="s">
        <v>1045</v>
      </c>
      <c r="D71" s="21">
        <f>SUM(D72:D76)</f>
        <v>0</v>
      </c>
      <c r="E71" s="21">
        <f t="shared" ref="E71:AI71" si="9">SUM(E72:E76)</f>
        <v>0</v>
      </c>
      <c r="F71" s="21">
        <f t="shared" si="9"/>
        <v>0</v>
      </c>
      <c r="G71" s="21">
        <f t="shared" si="9"/>
        <v>0</v>
      </c>
      <c r="H71" s="21">
        <f t="shared" si="9"/>
        <v>0</v>
      </c>
      <c r="I71" s="21">
        <f t="shared" si="9"/>
        <v>0</v>
      </c>
      <c r="J71" s="21">
        <f t="shared" si="9"/>
        <v>0</v>
      </c>
      <c r="K71" s="21">
        <f t="shared" si="9"/>
        <v>0</v>
      </c>
      <c r="L71" s="21">
        <f>SUM(L72:L76)</f>
        <v>0</v>
      </c>
      <c r="M71" s="21">
        <f t="shared" si="9"/>
        <v>0</v>
      </c>
      <c r="N71" s="21">
        <f t="shared" si="9"/>
        <v>0</v>
      </c>
      <c r="O71" s="21">
        <f t="shared" si="9"/>
        <v>0</v>
      </c>
      <c r="P71" s="21">
        <f t="shared" si="9"/>
        <v>0</v>
      </c>
      <c r="Q71" s="21">
        <f t="shared" si="9"/>
        <v>0</v>
      </c>
      <c r="R71" s="21">
        <f t="shared" si="9"/>
        <v>0</v>
      </c>
      <c r="S71" s="21">
        <f>SUM(S72:S76)</f>
        <v>0</v>
      </c>
      <c r="T71" s="21">
        <f t="shared" si="9"/>
        <v>0</v>
      </c>
      <c r="U71" s="21">
        <f t="shared" si="9"/>
        <v>0</v>
      </c>
      <c r="V71" s="21">
        <f t="shared" si="9"/>
        <v>0</v>
      </c>
      <c r="W71" s="21">
        <f t="shared" si="9"/>
        <v>0</v>
      </c>
      <c r="X71" s="21">
        <f t="shared" si="9"/>
        <v>0</v>
      </c>
      <c r="Y71" s="21">
        <f t="shared" si="9"/>
        <v>0</v>
      </c>
      <c r="Z71" s="21">
        <f t="shared" si="9"/>
        <v>0</v>
      </c>
      <c r="AA71" s="21">
        <f t="shared" si="9"/>
        <v>0</v>
      </c>
      <c r="AB71" s="21">
        <f t="shared" si="9"/>
        <v>0</v>
      </c>
      <c r="AC71" s="21">
        <f>SUM(AC72:AC76)</f>
        <v>0</v>
      </c>
      <c r="AD71" s="21">
        <f t="shared" si="9"/>
        <v>0</v>
      </c>
      <c r="AE71" s="21">
        <f t="shared" si="9"/>
        <v>0</v>
      </c>
      <c r="AF71" s="21">
        <f t="shared" si="9"/>
        <v>0</v>
      </c>
      <c r="AG71" s="21">
        <f t="shared" si="9"/>
        <v>0</v>
      </c>
      <c r="AH71" s="21">
        <f t="shared" si="9"/>
        <v>0</v>
      </c>
      <c r="AI71" s="21">
        <f t="shared" si="9"/>
        <v>0</v>
      </c>
      <c r="AJ71" s="383">
        <f>SUM(AJ72:AJ76)</f>
        <v>0</v>
      </c>
    </row>
    <row r="72" spans="2:36" x14ac:dyDescent="0.25">
      <c r="B72" s="38" t="s">
        <v>1089</v>
      </c>
      <c r="C72" s="9" t="s">
        <v>629</v>
      </c>
      <c r="D72" s="22">
        <f>BALANCE!D375+BALANCE!D387+BALANCE!D399</f>
        <v>0</v>
      </c>
      <c r="E72" s="22">
        <f>BALANCE!E375+BALANCE!E387+BALANCE!E399</f>
        <v>0</v>
      </c>
      <c r="F72" s="22">
        <f>BALANCE!F375+BALANCE!F387+BALANCE!F399</f>
        <v>0</v>
      </c>
      <c r="G72" s="22">
        <f>BALANCE!G375+BALANCE!G387+BALANCE!G399</f>
        <v>0</v>
      </c>
      <c r="H72" s="22">
        <f>BALANCE!H375+BALANCE!H387+BALANCE!H399</f>
        <v>0</v>
      </c>
      <c r="I72" s="22">
        <f>BALANCE!I375+BALANCE!I387+BALANCE!I399</f>
        <v>0</v>
      </c>
      <c r="J72" s="22">
        <f>BALANCE!J375+BALANCE!J387+BALANCE!J399</f>
        <v>0</v>
      </c>
      <c r="K72" s="22">
        <f>BALANCE!K375+BALANCE!K387+BALANCE!K399</f>
        <v>0</v>
      </c>
      <c r="L72" s="22">
        <f>BALANCE!L375+BALANCE!L387+BALANCE!L399</f>
        <v>0</v>
      </c>
      <c r="M72" s="22">
        <f>BALANCE!M375+BALANCE!M387+BALANCE!M399</f>
        <v>0</v>
      </c>
      <c r="N72" s="22">
        <f>BALANCE!N375+BALANCE!N387+BALANCE!N399</f>
        <v>0</v>
      </c>
      <c r="O72" s="22">
        <f>BALANCE!O375+BALANCE!O387+BALANCE!O399</f>
        <v>0</v>
      </c>
      <c r="P72" s="22">
        <f>BALANCE!P375+BALANCE!P387+BALANCE!P399</f>
        <v>0</v>
      </c>
      <c r="Q72" s="22">
        <f>BALANCE!Q375+BALANCE!Q387+BALANCE!Q399</f>
        <v>0</v>
      </c>
      <c r="R72" s="22">
        <f>BALANCE!R375+BALANCE!R387+BALANCE!R399</f>
        <v>0</v>
      </c>
      <c r="S72" s="22">
        <f>BALANCE!S375+BALANCE!S387+BALANCE!S399</f>
        <v>0</v>
      </c>
      <c r="T72" s="22">
        <f>BALANCE!T375+BALANCE!T387+BALANCE!T399</f>
        <v>0</v>
      </c>
      <c r="U72" s="22">
        <f>BALANCE!U375+BALANCE!U387+BALANCE!U399</f>
        <v>0</v>
      </c>
      <c r="V72" s="22">
        <f>BALANCE!V375+BALANCE!V387+BALANCE!V399</f>
        <v>0</v>
      </c>
      <c r="W72" s="22">
        <f>BALANCE!W375+BALANCE!W387+BALANCE!W399</f>
        <v>0</v>
      </c>
      <c r="X72" s="22">
        <f>BALANCE!X375+BALANCE!X387+BALANCE!X399</f>
        <v>0</v>
      </c>
      <c r="Y72" s="22">
        <f>BALANCE!Y375+BALANCE!Y387+BALANCE!Y399</f>
        <v>0</v>
      </c>
      <c r="Z72" s="22">
        <f>BALANCE!Z375+BALANCE!Z387+BALANCE!Z399</f>
        <v>0</v>
      </c>
      <c r="AA72" s="22">
        <f>BALANCE!AA375+BALANCE!AA387+BALANCE!AA399</f>
        <v>0</v>
      </c>
      <c r="AB72" s="22">
        <f>BALANCE!AB375+BALANCE!AB387+BALANCE!AB399</f>
        <v>0</v>
      </c>
      <c r="AC72" s="22">
        <f>BALANCE!AC375+BALANCE!AC387+BALANCE!AC399</f>
        <v>0</v>
      </c>
      <c r="AD72" s="22">
        <f>BALANCE!AD375+BALANCE!AD387+BALANCE!AD399</f>
        <v>0</v>
      </c>
      <c r="AE72" s="22">
        <f>BALANCE!AE375+BALANCE!AE387+BALANCE!AE399</f>
        <v>0</v>
      </c>
      <c r="AF72" s="22">
        <f>BALANCE!AF375+BALANCE!AF387+BALANCE!AF399</f>
        <v>0</v>
      </c>
      <c r="AG72" s="22">
        <f>BALANCE!AG375+BALANCE!AG387+BALANCE!AG399</f>
        <v>0</v>
      </c>
      <c r="AH72" s="22">
        <f>BALANCE!AH375+BALANCE!AH387+BALANCE!AH399</f>
        <v>0</v>
      </c>
      <c r="AI72" s="22">
        <f>BALANCE!AI375+BALANCE!AI387+BALANCE!AI399</f>
        <v>0</v>
      </c>
      <c r="AJ72" s="384">
        <f>BALANCE!AJ375+BALANCE!AJ387+BALANCE!AJ399</f>
        <v>0</v>
      </c>
    </row>
    <row r="73" spans="2:36" x14ac:dyDescent="0.25">
      <c r="B73" s="38" t="s">
        <v>1090</v>
      </c>
      <c r="C73" s="9" t="s">
        <v>631</v>
      </c>
      <c r="D73" s="22">
        <f>BALANCE!D376+BALANCE!D388+BALANCE!D400</f>
        <v>0</v>
      </c>
      <c r="E73" s="22">
        <f>BALANCE!E376+BALANCE!E388+BALANCE!E400</f>
        <v>0</v>
      </c>
      <c r="F73" s="22">
        <f>BALANCE!F376+BALANCE!F388+BALANCE!F400</f>
        <v>0</v>
      </c>
      <c r="G73" s="22">
        <f>BALANCE!G376+BALANCE!G388+BALANCE!G400</f>
        <v>0</v>
      </c>
      <c r="H73" s="22">
        <f>BALANCE!H376+BALANCE!H388+BALANCE!H400</f>
        <v>0</v>
      </c>
      <c r="I73" s="22">
        <f>BALANCE!I376+BALANCE!I388+BALANCE!I400</f>
        <v>0</v>
      </c>
      <c r="J73" s="22">
        <f>BALANCE!J376+BALANCE!J388+BALANCE!J400</f>
        <v>0</v>
      </c>
      <c r="K73" s="22">
        <f>BALANCE!K376+BALANCE!K388+BALANCE!K400</f>
        <v>0</v>
      </c>
      <c r="L73" s="22">
        <f>BALANCE!L376+BALANCE!L388+BALANCE!L400</f>
        <v>0</v>
      </c>
      <c r="M73" s="22">
        <f>BALANCE!M376+BALANCE!M388+BALANCE!M400</f>
        <v>0</v>
      </c>
      <c r="N73" s="22">
        <f>BALANCE!N376+BALANCE!N388+BALANCE!N400</f>
        <v>0</v>
      </c>
      <c r="O73" s="22">
        <f>BALANCE!O376+BALANCE!O388+BALANCE!O400</f>
        <v>0</v>
      </c>
      <c r="P73" s="22">
        <f>BALANCE!P376+BALANCE!P388+BALANCE!P400</f>
        <v>0</v>
      </c>
      <c r="Q73" s="22">
        <f>BALANCE!Q376+BALANCE!Q388+BALANCE!Q400</f>
        <v>0</v>
      </c>
      <c r="R73" s="22">
        <f>BALANCE!R376+BALANCE!R388+BALANCE!R400</f>
        <v>0</v>
      </c>
      <c r="S73" s="22">
        <f>BALANCE!S376+BALANCE!S388+BALANCE!S400</f>
        <v>0</v>
      </c>
      <c r="T73" s="22">
        <f>BALANCE!T376+BALANCE!T388+BALANCE!T400</f>
        <v>0</v>
      </c>
      <c r="U73" s="22">
        <f>BALANCE!U376+BALANCE!U388+BALANCE!U400</f>
        <v>0</v>
      </c>
      <c r="V73" s="22">
        <f>BALANCE!V376+BALANCE!V388+BALANCE!V400</f>
        <v>0</v>
      </c>
      <c r="W73" s="22">
        <f>BALANCE!W376+BALANCE!W388+BALANCE!W400</f>
        <v>0</v>
      </c>
      <c r="X73" s="22">
        <f>BALANCE!X376+BALANCE!X388+BALANCE!X400</f>
        <v>0</v>
      </c>
      <c r="Y73" s="22">
        <f>BALANCE!Y376+BALANCE!Y388+BALANCE!Y400</f>
        <v>0</v>
      </c>
      <c r="Z73" s="22">
        <f>BALANCE!Z376+BALANCE!Z388+BALANCE!Z400</f>
        <v>0</v>
      </c>
      <c r="AA73" s="22">
        <f>BALANCE!AA376+BALANCE!AA388+BALANCE!AA400</f>
        <v>0</v>
      </c>
      <c r="AB73" s="22">
        <f>BALANCE!AB376+BALANCE!AB388+BALANCE!AB400</f>
        <v>0</v>
      </c>
      <c r="AC73" s="22">
        <f>BALANCE!AC376+BALANCE!AC388+BALANCE!AC400</f>
        <v>0</v>
      </c>
      <c r="AD73" s="22">
        <f>BALANCE!AD376+BALANCE!AD388+BALANCE!AD400</f>
        <v>0</v>
      </c>
      <c r="AE73" s="22">
        <f>BALANCE!AE376+BALANCE!AE388+BALANCE!AE400</f>
        <v>0</v>
      </c>
      <c r="AF73" s="22">
        <f>BALANCE!AF376+BALANCE!AF388+BALANCE!AF400</f>
        <v>0</v>
      </c>
      <c r="AG73" s="22">
        <f>BALANCE!AG376+BALANCE!AG388+BALANCE!AG400</f>
        <v>0</v>
      </c>
      <c r="AH73" s="22">
        <f>BALANCE!AH376+BALANCE!AH388+BALANCE!AH400</f>
        <v>0</v>
      </c>
      <c r="AI73" s="22">
        <f>BALANCE!AI376+BALANCE!AI388+BALANCE!AI400</f>
        <v>0</v>
      </c>
      <c r="AJ73" s="384">
        <f>BALANCE!AJ376+BALANCE!AJ388+BALANCE!AJ400</f>
        <v>0</v>
      </c>
    </row>
    <row r="74" spans="2:36" x14ac:dyDescent="0.25">
      <c r="B74" s="38" t="s">
        <v>1091</v>
      </c>
      <c r="C74" s="9" t="s">
        <v>633</v>
      </c>
      <c r="D74" s="22">
        <f>BALANCE!D377+BALANCE!D389+BALANCE!D401</f>
        <v>0</v>
      </c>
      <c r="E74" s="22">
        <f>BALANCE!E377+BALANCE!E389+BALANCE!E401</f>
        <v>0</v>
      </c>
      <c r="F74" s="22">
        <f>BALANCE!F377+BALANCE!F389+BALANCE!F401</f>
        <v>0</v>
      </c>
      <c r="G74" s="22">
        <f>BALANCE!G377+BALANCE!G389+BALANCE!G401</f>
        <v>0</v>
      </c>
      <c r="H74" s="22">
        <f>BALANCE!H377+BALANCE!H389+BALANCE!H401</f>
        <v>0</v>
      </c>
      <c r="I74" s="22">
        <f>BALANCE!I377+BALANCE!I389+BALANCE!I401</f>
        <v>0</v>
      </c>
      <c r="J74" s="22">
        <f>BALANCE!J377+BALANCE!J389+BALANCE!J401</f>
        <v>0</v>
      </c>
      <c r="K74" s="22">
        <f>BALANCE!K377+BALANCE!K389+BALANCE!K401</f>
        <v>0</v>
      </c>
      <c r="L74" s="22">
        <f>BALANCE!L377+BALANCE!L389+BALANCE!L401</f>
        <v>0</v>
      </c>
      <c r="M74" s="22">
        <f>BALANCE!M377+BALANCE!M389+BALANCE!M401</f>
        <v>0</v>
      </c>
      <c r="N74" s="22">
        <f>BALANCE!N377+BALANCE!N389+BALANCE!N401</f>
        <v>0</v>
      </c>
      <c r="O74" s="22">
        <f>BALANCE!O377+BALANCE!O389+BALANCE!O401</f>
        <v>0</v>
      </c>
      <c r="P74" s="22">
        <f>BALANCE!P377+BALANCE!P389+BALANCE!P401</f>
        <v>0</v>
      </c>
      <c r="Q74" s="22">
        <f>BALANCE!Q377+BALANCE!Q389+BALANCE!Q401</f>
        <v>0</v>
      </c>
      <c r="R74" s="22">
        <f>BALANCE!R377+BALANCE!R389+BALANCE!R401</f>
        <v>0</v>
      </c>
      <c r="S74" s="22">
        <f>BALANCE!S377+BALANCE!S389+BALANCE!S401</f>
        <v>0</v>
      </c>
      <c r="T74" s="22">
        <f>BALANCE!T377+BALANCE!T389+BALANCE!T401</f>
        <v>0</v>
      </c>
      <c r="U74" s="22">
        <f>BALANCE!U377+BALANCE!U389+BALANCE!U401</f>
        <v>0</v>
      </c>
      <c r="V74" s="22">
        <f>BALANCE!V377+BALANCE!V389+BALANCE!V401</f>
        <v>0</v>
      </c>
      <c r="W74" s="22">
        <f>BALANCE!W377+BALANCE!W389+BALANCE!W401</f>
        <v>0</v>
      </c>
      <c r="X74" s="22">
        <f>BALANCE!X377+BALANCE!X389+BALANCE!X401</f>
        <v>0</v>
      </c>
      <c r="Y74" s="22">
        <f>BALANCE!Y377+BALANCE!Y389+BALANCE!Y401</f>
        <v>0</v>
      </c>
      <c r="Z74" s="22">
        <f>BALANCE!Z377+BALANCE!Z389+BALANCE!Z401</f>
        <v>0</v>
      </c>
      <c r="AA74" s="22">
        <f>BALANCE!AA377+BALANCE!AA389+BALANCE!AA401</f>
        <v>0</v>
      </c>
      <c r="AB74" s="22">
        <f>BALANCE!AB377+BALANCE!AB389+BALANCE!AB401</f>
        <v>0</v>
      </c>
      <c r="AC74" s="22">
        <f>BALANCE!AC377+BALANCE!AC389+BALANCE!AC401</f>
        <v>0</v>
      </c>
      <c r="AD74" s="22">
        <f>BALANCE!AD377+BALANCE!AD389+BALANCE!AD401</f>
        <v>0</v>
      </c>
      <c r="AE74" s="22">
        <f>BALANCE!AE377+BALANCE!AE389+BALANCE!AE401</f>
        <v>0</v>
      </c>
      <c r="AF74" s="22">
        <f>BALANCE!AF377+BALANCE!AF389+BALANCE!AF401</f>
        <v>0</v>
      </c>
      <c r="AG74" s="22">
        <f>BALANCE!AG377+BALANCE!AG389+BALANCE!AG401</f>
        <v>0</v>
      </c>
      <c r="AH74" s="22">
        <f>BALANCE!AH377+BALANCE!AH389+BALANCE!AH401</f>
        <v>0</v>
      </c>
      <c r="AI74" s="22">
        <f>BALANCE!AI377+BALANCE!AI389+BALANCE!AI401</f>
        <v>0</v>
      </c>
      <c r="AJ74" s="384">
        <f>BALANCE!AJ377+BALANCE!AJ389+BALANCE!AJ401</f>
        <v>0</v>
      </c>
    </row>
    <row r="75" spans="2:36" x14ac:dyDescent="0.25">
      <c r="B75" s="38" t="s">
        <v>1092</v>
      </c>
      <c r="C75" s="9" t="s">
        <v>635</v>
      </c>
      <c r="D75" s="22">
        <f>BALANCE!D378+BALANCE!D390+BALANCE!D402</f>
        <v>0</v>
      </c>
      <c r="E75" s="22">
        <f>BALANCE!E378+BALANCE!E390+BALANCE!E402</f>
        <v>0</v>
      </c>
      <c r="F75" s="22">
        <f>BALANCE!F378+BALANCE!F390+BALANCE!F402</f>
        <v>0</v>
      </c>
      <c r="G75" s="22">
        <f>BALANCE!G378+BALANCE!G390+BALANCE!G402</f>
        <v>0</v>
      </c>
      <c r="H75" s="22">
        <f>BALANCE!H378+BALANCE!H390+BALANCE!H402</f>
        <v>0</v>
      </c>
      <c r="I75" s="22">
        <f>BALANCE!I378+BALANCE!I390+BALANCE!I402</f>
        <v>0</v>
      </c>
      <c r="J75" s="22">
        <f>BALANCE!J378+BALANCE!J390+BALANCE!J402</f>
        <v>0</v>
      </c>
      <c r="K75" s="22">
        <f>BALANCE!K378+BALANCE!K390+BALANCE!K402</f>
        <v>0</v>
      </c>
      <c r="L75" s="22">
        <f>BALANCE!L378+BALANCE!L390+BALANCE!L402</f>
        <v>0</v>
      </c>
      <c r="M75" s="22">
        <f>BALANCE!M378+BALANCE!M390+BALANCE!M402</f>
        <v>0</v>
      </c>
      <c r="N75" s="22">
        <f>BALANCE!N378+BALANCE!N390+BALANCE!N402</f>
        <v>0</v>
      </c>
      <c r="O75" s="22">
        <f>BALANCE!O378+BALANCE!O390+BALANCE!O402</f>
        <v>0</v>
      </c>
      <c r="P75" s="22">
        <f>BALANCE!P378+BALANCE!P390+BALANCE!P402</f>
        <v>0</v>
      </c>
      <c r="Q75" s="22">
        <f>BALANCE!Q378+BALANCE!Q390+BALANCE!Q402</f>
        <v>0</v>
      </c>
      <c r="R75" s="22">
        <f>BALANCE!R378+BALANCE!R390+BALANCE!R402</f>
        <v>0</v>
      </c>
      <c r="S75" s="22">
        <f>BALANCE!S378+BALANCE!S390+BALANCE!S402</f>
        <v>0</v>
      </c>
      <c r="T75" s="22">
        <f>BALANCE!T378+BALANCE!T390+BALANCE!T402</f>
        <v>0</v>
      </c>
      <c r="U75" s="22">
        <f>BALANCE!U378+BALANCE!U390+BALANCE!U402</f>
        <v>0</v>
      </c>
      <c r="V75" s="22">
        <f>BALANCE!V378+BALANCE!V390+BALANCE!V402</f>
        <v>0</v>
      </c>
      <c r="W75" s="22">
        <f>BALANCE!W378+BALANCE!W390+BALANCE!W402</f>
        <v>0</v>
      </c>
      <c r="X75" s="22">
        <f>BALANCE!X378+BALANCE!X390+BALANCE!X402</f>
        <v>0</v>
      </c>
      <c r="Y75" s="22">
        <f>BALANCE!Y378+BALANCE!Y390+BALANCE!Y402</f>
        <v>0</v>
      </c>
      <c r="Z75" s="22">
        <f>BALANCE!Z378+BALANCE!Z390+BALANCE!Z402</f>
        <v>0</v>
      </c>
      <c r="AA75" s="22">
        <f>BALANCE!AA378+BALANCE!AA390+BALANCE!AA402</f>
        <v>0</v>
      </c>
      <c r="AB75" s="22">
        <f>BALANCE!AB378+BALANCE!AB390+BALANCE!AB402</f>
        <v>0</v>
      </c>
      <c r="AC75" s="22">
        <f>BALANCE!AC378+BALANCE!AC390+BALANCE!AC402</f>
        <v>0</v>
      </c>
      <c r="AD75" s="22">
        <f>BALANCE!AD378+BALANCE!AD390+BALANCE!AD402</f>
        <v>0</v>
      </c>
      <c r="AE75" s="22">
        <f>BALANCE!AE378+BALANCE!AE390+BALANCE!AE402</f>
        <v>0</v>
      </c>
      <c r="AF75" s="22">
        <f>BALANCE!AF378+BALANCE!AF390+BALANCE!AF402</f>
        <v>0</v>
      </c>
      <c r="AG75" s="22">
        <f>BALANCE!AG378+BALANCE!AG390+BALANCE!AG402</f>
        <v>0</v>
      </c>
      <c r="AH75" s="22">
        <f>BALANCE!AH378+BALANCE!AH390+BALANCE!AH402</f>
        <v>0</v>
      </c>
      <c r="AI75" s="22">
        <f>BALANCE!AI378+BALANCE!AI390+BALANCE!AI402</f>
        <v>0</v>
      </c>
      <c r="AJ75" s="384">
        <f>BALANCE!AJ378+BALANCE!AJ390+BALANCE!AJ402</f>
        <v>0</v>
      </c>
    </row>
    <row r="76" spans="2:36" x14ac:dyDescent="0.25">
      <c r="B76" s="38" t="s">
        <v>1093</v>
      </c>
      <c r="C76" s="9" t="s">
        <v>637</v>
      </c>
      <c r="D76" s="22">
        <f>BALANCE!D379+BALANCE!D391+BALANCE!D403</f>
        <v>0</v>
      </c>
      <c r="E76" s="22">
        <f>BALANCE!E379+BALANCE!E391+BALANCE!E403</f>
        <v>0</v>
      </c>
      <c r="F76" s="22">
        <f>BALANCE!F379+BALANCE!F391+BALANCE!F403</f>
        <v>0</v>
      </c>
      <c r="G76" s="22">
        <f>BALANCE!G379+BALANCE!G391+BALANCE!G403</f>
        <v>0</v>
      </c>
      <c r="H76" s="22">
        <f>BALANCE!H379+BALANCE!H391+BALANCE!H403</f>
        <v>0</v>
      </c>
      <c r="I76" s="22">
        <f>BALANCE!I379+BALANCE!I391+BALANCE!I403</f>
        <v>0</v>
      </c>
      <c r="J76" s="22">
        <f>BALANCE!J379+BALANCE!J391+BALANCE!J403</f>
        <v>0</v>
      </c>
      <c r="K76" s="22">
        <f>BALANCE!K379+BALANCE!K391+BALANCE!K403</f>
        <v>0</v>
      </c>
      <c r="L76" s="22">
        <f>BALANCE!L379+BALANCE!L391+BALANCE!L403</f>
        <v>0</v>
      </c>
      <c r="M76" s="22">
        <f>BALANCE!M379+BALANCE!M391+BALANCE!M403</f>
        <v>0</v>
      </c>
      <c r="N76" s="22">
        <f>BALANCE!N379+BALANCE!N391+BALANCE!N403</f>
        <v>0</v>
      </c>
      <c r="O76" s="22">
        <f>BALANCE!O379+BALANCE!O391+BALANCE!O403</f>
        <v>0</v>
      </c>
      <c r="P76" s="22">
        <f>BALANCE!P379+BALANCE!P391+BALANCE!P403</f>
        <v>0</v>
      </c>
      <c r="Q76" s="22">
        <f>BALANCE!Q379+BALANCE!Q391+BALANCE!Q403</f>
        <v>0</v>
      </c>
      <c r="R76" s="22">
        <f>BALANCE!R379+BALANCE!R391+BALANCE!R403</f>
        <v>0</v>
      </c>
      <c r="S76" s="22">
        <f>BALANCE!S379+BALANCE!S391+BALANCE!S403</f>
        <v>0</v>
      </c>
      <c r="T76" s="22">
        <f>BALANCE!T379+BALANCE!T391+BALANCE!T403</f>
        <v>0</v>
      </c>
      <c r="U76" s="22">
        <f>BALANCE!U379+BALANCE!U391+BALANCE!U403</f>
        <v>0</v>
      </c>
      <c r="V76" s="22">
        <f>BALANCE!V379+BALANCE!V391+BALANCE!V403</f>
        <v>0</v>
      </c>
      <c r="W76" s="22">
        <f>BALANCE!W379+BALANCE!W391+BALANCE!W403</f>
        <v>0</v>
      </c>
      <c r="X76" s="22">
        <f>BALANCE!X379+BALANCE!X391+BALANCE!X403</f>
        <v>0</v>
      </c>
      <c r="Y76" s="22">
        <f>BALANCE!Y379+BALANCE!Y391+BALANCE!Y403</f>
        <v>0</v>
      </c>
      <c r="Z76" s="22">
        <f>BALANCE!Z379+BALANCE!Z391+BALANCE!Z403</f>
        <v>0</v>
      </c>
      <c r="AA76" s="22">
        <f>BALANCE!AA379+BALANCE!AA391+BALANCE!AA403</f>
        <v>0</v>
      </c>
      <c r="AB76" s="22">
        <f>BALANCE!AB379+BALANCE!AB391+BALANCE!AB403</f>
        <v>0</v>
      </c>
      <c r="AC76" s="22">
        <f>BALANCE!AC379+BALANCE!AC391+BALANCE!AC403</f>
        <v>0</v>
      </c>
      <c r="AD76" s="22">
        <f>BALANCE!AD379+BALANCE!AD391+BALANCE!AD403</f>
        <v>0</v>
      </c>
      <c r="AE76" s="22">
        <f>BALANCE!AE379+BALANCE!AE391+BALANCE!AE403</f>
        <v>0</v>
      </c>
      <c r="AF76" s="22">
        <f>BALANCE!AF379+BALANCE!AF391+BALANCE!AF403</f>
        <v>0</v>
      </c>
      <c r="AG76" s="22">
        <f>BALANCE!AG379+BALANCE!AG391+BALANCE!AG403</f>
        <v>0</v>
      </c>
      <c r="AH76" s="22">
        <f>BALANCE!AH379+BALANCE!AH391+BALANCE!AH403</f>
        <v>0</v>
      </c>
      <c r="AI76" s="22">
        <f>BALANCE!AI379+BALANCE!AI391+BALANCE!AI403</f>
        <v>0</v>
      </c>
      <c r="AJ76" s="384">
        <f>BALANCE!AJ379+BALANCE!AJ391+BALANCE!AJ403</f>
        <v>0</v>
      </c>
    </row>
    <row r="77" spans="2:36" x14ac:dyDescent="0.25">
      <c r="B77" s="15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384"/>
    </row>
    <row r="78" spans="2:36" s="28" customFormat="1" x14ac:dyDescent="0.25">
      <c r="B78" s="471"/>
      <c r="C78" s="472" t="s">
        <v>1850</v>
      </c>
      <c r="D78" s="473">
        <f>SUM(D79:D83)</f>
        <v>6377.8069699999996</v>
      </c>
      <c r="E78" s="473">
        <f t="shared" ref="E78:AI78" si="10">SUM(E79:E83)</f>
        <v>6979.4732000000004</v>
      </c>
      <c r="F78" s="473">
        <f t="shared" si="10"/>
        <v>22121.012900000002</v>
      </c>
      <c r="G78" s="473">
        <f t="shared" si="10"/>
        <v>4515.8950299999997</v>
      </c>
      <c r="H78" s="473">
        <f t="shared" si="10"/>
        <v>39994.188099999999</v>
      </c>
      <c r="I78" s="473">
        <f t="shared" si="10"/>
        <v>3977.7986799999999</v>
      </c>
      <c r="J78" s="473">
        <f t="shared" si="10"/>
        <v>258.33607999999998</v>
      </c>
      <c r="K78" s="473">
        <f t="shared" si="10"/>
        <v>0</v>
      </c>
      <c r="L78" s="473">
        <f>SUM(L79:L83)</f>
        <v>1435.0201099999999</v>
      </c>
      <c r="M78" s="473">
        <f t="shared" si="10"/>
        <v>469.67808000000002</v>
      </c>
      <c r="N78" s="473">
        <f t="shared" si="10"/>
        <v>1044.01414</v>
      </c>
      <c r="O78" s="473">
        <f t="shared" si="10"/>
        <v>2082.6339699999999</v>
      </c>
      <c r="P78" s="473">
        <f t="shared" si="10"/>
        <v>1091.8693699999999</v>
      </c>
      <c r="Q78" s="473">
        <f t="shared" si="10"/>
        <v>0</v>
      </c>
      <c r="R78" s="473">
        <f t="shared" si="10"/>
        <v>10359.35043</v>
      </c>
      <c r="S78" s="473">
        <f>SUM(S79:S83)</f>
        <v>3357.7951899999998</v>
      </c>
      <c r="T78" s="473">
        <f t="shared" si="10"/>
        <v>216.00099</v>
      </c>
      <c r="U78" s="473">
        <f t="shared" si="10"/>
        <v>135.10999999999999</v>
      </c>
      <c r="V78" s="473">
        <f t="shared" si="10"/>
        <v>54.08643</v>
      </c>
      <c r="W78" s="473">
        <f t="shared" si="10"/>
        <v>0</v>
      </c>
      <c r="X78" s="473">
        <f t="shared" si="10"/>
        <v>67.489699999999999</v>
      </c>
      <c r="Y78" s="473">
        <f t="shared" si="10"/>
        <v>0</v>
      </c>
      <c r="Z78" s="473">
        <f t="shared" si="10"/>
        <v>54.426280000000006</v>
      </c>
      <c r="AA78" s="473">
        <f t="shared" si="10"/>
        <v>0</v>
      </c>
      <c r="AB78" s="473">
        <f t="shared" si="10"/>
        <v>136.30243000000002</v>
      </c>
      <c r="AC78" s="473">
        <f>SUM(AC79:AC83)</f>
        <v>0</v>
      </c>
      <c r="AD78" s="473">
        <f t="shared" si="10"/>
        <v>4021.2110199999997</v>
      </c>
      <c r="AE78" s="473">
        <f t="shared" si="10"/>
        <v>54374.74955</v>
      </c>
      <c r="AF78" s="473">
        <f t="shared" si="10"/>
        <v>1044.01414</v>
      </c>
      <c r="AG78" s="473">
        <f t="shared" si="10"/>
        <v>1958.7846199999999</v>
      </c>
      <c r="AH78" s="473">
        <f t="shared" si="10"/>
        <v>0</v>
      </c>
      <c r="AI78" s="473">
        <f t="shared" si="10"/>
        <v>0</v>
      </c>
      <c r="AJ78" s="474">
        <f>SUM(AJ79:AJ83)</f>
        <v>51371.950790000003</v>
      </c>
    </row>
    <row r="79" spans="2:36" x14ac:dyDescent="0.25">
      <c r="B79" s="38" t="s">
        <v>638</v>
      </c>
      <c r="C79" s="9" t="s">
        <v>629</v>
      </c>
      <c r="D79" s="22">
        <f>BALANCE!D183+BALANCE!D213+BALANCE!D243</f>
        <v>341.46383000000003</v>
      </c>
      <c r="E79" s="22">
        <f>BALANCE!E183+BALANCE!E213+BALANCE!E243</f>
        <v>419.51000999999997</v>
      </c>
      <c r="F79" s="22">
        <f>BALANCE!F183+BALANCE!F213+BALANCE!F243</f>
        <v>2766.8275599999997</v>
      </c>
      <c r="G79" s="22">
        <f>BALANCE!G183+BALANCE!G213+BALANCE!G243</f>
        <v>481.44589000000002</v>
      </c>
      <c r="H79" s="22">
        <f>BALANCE!H183+BALANCE!H213+BALANCE!H243</f>
        <v>4009.2472900000002</v>
      </c>
      <c r="I79" s="22">
        <f>BALANCE!I183+BALANCE!I213+BALANCE!I243</f>
        <v>338.56646000000001</v>
      </c>
      <c r="J79" s="22">
        <f>BALANCE!J183+BALANCE!J213+BALANCE!J243</f>
        <v>43.209539999999997</v>
      </c>
      <c r="K79" s="22">
        <f>BALANCE!K183+BALANCE!K213+BALANCE!K243</f>
        <v>0</v>
      </c>
      <c r="L79" s="22">
        <f>BALANCE!L183+BALANCE!L213+BALANCE!L243</f>
        <v>516.57655999999997</v>
      </c>
      <c r="M79" s="22">
        <f>BALANCE!M183+BALANCE!M213+BALANCE!M243</f>
        <v>56.779980000000002</v>
      </c>
      <c r="N79" s="22">
        <f>BALANCE!N183+BALANCE!N213+BALANCE!N243</f>
        <v>145.04253</v>
      </c>
      <c r="O79" s="22">
        <f>BALANCE!O183+BALANCE!O213+BALANCE!O243</f>
        <v>163.49115</v>
      </c>
      <c r="P79" s="22">
        <f>BALANCE!P183+BALANCE!P213+BALANCE!P243</f>
        <v>206.13923</v>
      </c>
      <c r="Q79" s="22">
        <f>BALANCE!Q183+BALANCE!Q213+BALANCE!Q243</f>
        <v>0</v>
      </c>
      <c r="R79" s="22">
        <f>BALANCE!R183+BALANCE!R213+BALANCE!R243</f>
        <v>1469.8054500000001</v>
      </c>
      <c r="S79" s="22">
        <f>BALANCE!S183+BALANCE!S213+BALANCE!S243</f>
        <v>257.06855000000002</v>
      </c>
      <c r="T79" s="22">
        <f>BALANCE!T183+BALANCE!T213+BALANCE!T243</f>
        <v>35.604129999999998</v>
      </c>
      <c r="U79" s="22">
        <f>BALANCE!U183+BALANCE!U213+BALANCE!U243</f>
        <v>5.9986100000000002</v>
      </c>
      <c r="V79" s="22">
        <f>BALANCE!V183+BALANCE!V213+BALANCE!V243</f>
        <v>8.93858</v>
      </c>
      <c r="W79" s="22">
        <f>BALANCE!W183+BALANCE!W213+BALANCE!W243</f>
        <v>0</v>
      </c>
      <c r="X79" s="22">
        <f>BALANCE!X183+BALANCE!X213+BALANCE!X243</f>
        <v>3.09226</v>
      </c>
      <c r="Y79" s="22">
        <f>BALANCE!Y183+BALANCE!Y213+BALANCE!Y243</f>
        <v>0</v>
      </c>
      <c r="Z79" s="22">
        <f>BALANCE!Z183+BALANCE!Z213+BALANCE!Z243</f>
        <v>3.46956</v>
      </c>
      <c r="AA79" s="22">
        <f>BALANCE!AA183+BALANCE!AA213+BALANCE!AA243</f>
        <v>0</v>
      </c>
      <c r="AB79" s="22">
        <f>BALANCE!AB183+BALANCE!AB213+BALANCE!AB243</f>
        <v>16.216430000000003</v>
      </c>
      <c r="AC79" s="22">
        <f>BALANCE!AC183+BALANCE!AC213+BALANCE!AC243</f>
        <v>0</v>
      </c>
      <c r="AD79" s="22">
        <f>BALANCE!AD183+BALANCE!AD213+BALANCE!AD243</f>
        <v>330.38812000000001</v>
      </c>
      <c r="AE79" s="22">
        <f>BALANCE!AE183+BALANCE!AE213+BALANCE!AE243</f>
        <v>5809.4408599999997</v>
      </c>
      <c r="AF79" s="22">
        <f>BALANCE!AF183+BALANCE!AF213+BALANCE!AF243</f>
        <v>145.04253</v>
      </c>
      <c r="AG79" s="22">
        <f>BALANCE!AG183+BALANCE!AG213+BALANCE!AG243</f>
        <v>582.29512</v>
      </c>
      <c r="AH79" s="22">
        <f>BALANCE!AH183+BALANCE!AH213+BALANCE!AH243</f>
        <v>0</v>
      </c>
      <c r="AI79" s="22">
        <f>BALANCE!AI183+BALANCE!AI213+BALANCE!AI243</f>
        <v>0</v>
      </c>
      <c r="AJ79" s="384">
        <f>BALANCE!AJ183+BALANCE!AJ213+BALANCE!AJ243</f>
        <v>5082.1032100000002</v>
      </c>
    </row>
    <row r="80" spans="2:36" x14ac:dyDescent="0.25">
      <c r="B80" s="38" t="s">
        <v>639</v>
      </c>
      <c r="C80" s="9" t="s">
        <v>631</v>
      </c>
      <c r="D80" s="22">
        <f>BALANCE!D184+BALANCE!D214+BALANCE!D244</f>
        <v>572.95204000000001</v>
      </c>
      <c r="E80" s="22">
        <f>BALANCE!E184+BALANCE!E214+BALANCE!E244</f>
        <v>382.52208999999999</v>
      </c>
      <c r="F80" s="22">
        <f>BALANCE!F184+BALANCE!F214+BALANCE!F244</f>
        <v>1871.7926500000001</v>
      </c>
      <c r="G80" s="22">
        <f>BALANCE!G184+BALANCE!G214+BALANCE!G244</f>
        <v>353.62829000000005</v>
      </c>
      <c r="H80" s="22">
        <f>BALANCE!H184+BALANCE!H214+BALANCE!H244</f>
        <v>3180.89507</v>
      </c>
      <c r="I80" s="22">
        <f>BALANCE!I184+BALANCE!I214+BALANCE!I244</f>
        <v>144.54732000000001</v>
      </c>
      <c r="J80" s="22">
        <f>BALANCE!J184+BALANCE!J214+BALANCE!J244</f>
        <v>24.955629999999999</v>
      </c>
      <c r="K80" s="22">
        <f>BALANCE!K184+BALANCE!K214+BALANCE!K244</f>
        <v>0</v>
      </c>
      <c r="L80" s="22">
        <f>BALANCE!L184+BALANCE!L214+BALANCE!L244</f>
        <v>55.209850000000003</v>
      </c>
      <c r="M80" s="22">
        <f>BALANCE!M184+BALANCE!M214+BALANCE!M244</f>
        <v>23.703679999999999</v>
      </c>
      <c r="N80" s="22">
        <f>BALANCE!N184+BALANCE!N214+BALANCE!N244</f>
        <v>92.916560000000004</v>
      </c>
      <c r="O80" s="22">
        <f>BALANCE!O184+BALANCE!O214+BALANCE!O244</f>
        <v>121.26564999999999</v>
      </c>
      <c r="P80" s="22">
        <f>BALANCE!P184+BALANCE!P214+BALANCE!P244</f>
        <v>129.8074</v>
      </c>
      <c r="Q80" s="22">
        <f>BALANCE!Q184+BALANCE!Q214+BALANCE!Q244</f>
        <v>0</v>
      </c>
      <c r="R80" s="22">
        <f>BALANCE!R184+BALANCE!R214+BALANCE!R244</f>
        <v>592.40608999999995</v>
      </c>
      <c r="S80" s="22">
        <f>BALANCE!S184+BALANCE!S214+BALANCE!S244</f>
        <v>153.22316000000001</v>
      </c>
      <c r="T80" s="22">
        <f>BALANCE!T184+BALANCE!T214+BALANCE!T244</f>
        <v>22.033939999999998</v>
      </c>
      <c r="U80" s="22">
        <f>BALANCE!U184+BALANCE!U214+BALANCE!U244</f>
        <v>12.274519999999999</v>
      </c>
      <c r="V80" s="22">
        <f>BALANCE!V184+BALANCE!V214+BALANCE!V244</f>
        <v>4.0815799999999998</v>
      </c>
      <c r="W80" s="22">
        <f>BALANCE!W184+BALANCE!W214+BALANCE!W244</f>
        <v>0</v>
      </c>
      <c r="X80" s="22">
        <f>BALANCE!X184+BALANCE!X214+BALANCE!X244</f>
        <v>2.08094</v>
      </c>
      <c r="Y80" s="22">
        <f>BALANCE!Y184+BALANCE!Y214+BALANCE!Y244</f>
        <v>0</v>
      </c>
      <c r="Z80" s="22">
        <f>BALANCE!Z184+BALANCE!Z214+BALANCE!Z244</f>
        <v>7.0034900000000002</v>
      </c>
      <c r="AA80" s="22">
        <f>BALANCE!AA184+BALANCE!AA214+BALANCE!AA244</f>
        <v>0</v>
      </c>
      <c r="AB80" s="22">
        <f>BALANCE!AB184+BALANCE!AB214+BALANCE!AB244</f>
        <v>14.84451</v>
      </c>
      <c r="AC80" s="22">
        <f>BALANCE!AC184+BALANCE!AC214+BALANCE!AC244</f>
        <v>0</v>
      </c>
      <c r="AD80" s="22">
        <f>BALANCE!AD184+BALANCE!AD214+BALANCE!AD244</f>
        <v>215.54214000000002</v>
      </c>
      <c r="AE80" s="22">
        <f>BALANCE!AE184+BALANCE!AE214+BALANCE!AE244</f>
        <v>3988.8432999999995</v>
      </c>
      <c r="AF80" s="22">
        <f>BALANCE!AF184+BALANCE!AF214+BALANCE!AF244</f>
        <v>92.916560000000004</v>
      </c>
      <c r="AG80" s="22">
        <f>BALANCE!AG184+BALANCE!AG214+BALANCE!AG244</f>
        <v>82.995109999999997</v>
      </c>
      <c r="AH80" s="22">
        <f>BALANCE!AH184+BALANCE!AH214+BALANCE!AH244</f>
        <v>0</v>
      </c>
      <c r="AI80" s="22">
        <f>BALANCE!AI184+BALANCE!AI214+BALANCE!AI244</f>
        <v>0</v>
      </c>
      <c r="AJ80" s="384">
        <f>BALANCE!AJ184+BALANCE!AJ214+BALANCE!AJ244</f>
        <v>3812.9316299999996</v>
      </c>
    </row>
    <row r="81" spans="2:36" x14ac:dyDescent="0.25">
      <c r="B81" s="38" t="s">
        <v>640</v>
      </c>
      <c r="C81" s="9" t="s">
        <v>633</v>
      </c>
      <c r="D81" s="22">
        <f>BALANCE!D185+BALANCE!D215+BALANCE!D245</f>
        <v>635.7380599999999</v>
      </c>
      <c r="E81" s="22">
        <f>BALANCE!E185+BALANCE!E215+BALANCE!E245</f>
        <v>752.15795000000003</v>
      </c>
      <c r="F81" s="22">
        <f>BALANCE!F185+BALANCE!F215+BALANCE!F245</f>
        <v>2443.7180400000002</v>
      </c>
      <c r="G81" s="22">
        <f>BALANCE!G185+BALANCE!G215+BALANCE!G245</f>
        <v>467.95564999999999</v>
      </c>
      <c r="H81" s="22">
        <f>BALANCE!H185+BALANCE!H215+BALANCE!H245</f>
        <v>4299.5697</v>
      </c>
      <c r="I81" s="22">
        <f>BALANCE!I185+BALANCE!I215+BALANCE!I245</f>
        <v>340.26917000000003</v>
      </c>
      <c r="J81" s="22">
        <f>BALANCE!J185+BALANCE!J215+BALANCE!J245</f>
        <v>37.318910000000002</v>
      </c>
      <c r="K81" s="22">
        <f>BALANCE!K185+BALANCE!K215+BALANCE!K245</f>
        <v>0</v>
      </c>
      <c r="L81" s="22">
        <f>BALANCE!L185+BALANCE!L215+BALANCE!L245</f>
        <v>67.479260000000011</v>
      </c>
      <c r="M81" s="22">
        <f>BALANCE!M185+BALANCE!M215+BALANCE!M245</f>
        <v>37.330269999999999</v>
      </c>
      <c r="N81" s="22">
        <f>BALANCE!N185+BALANCE!N215+BALANCE!N245</f>
        <v>171.65673000000001</v>
      </c>
      <c r="O81" s="22">
        <f>BALANCE!O185+BALANCE!O215+BALANCE!O245</f>
        <v>113.33266999999999</v>
      </c>
      <c r="P81" s="22">
        <f>BALANCE!P185+BALANCE!P215+BALANCE!P245</f>
        <v>161.41633999999999</v>
      </c>
      <c r="Q81" s="22">
        <f>BALANCE!Q185+BALANCE!Q215+BALANCE!Q245</f>
        <v>0</v>
      </c>
      <c r="R81" s="22">
        <f>BALANCE!R185+BALANCE!R215+BALANCE!R245</f>
        <v>928.80334999999991</v>
      </c>
      <c r="S81" s="22">
        <f>BALANCE!S185+BALANCE!S215+BALANCE!S245</f>
        <v>226.80528000000001</v>
      </c>
      <c r="T81" s="22">
        <f>BALANCE!T185+BALANCE!T215+BALANCE!T245</f>
        <v>28.703300000000002</v>
      </c>
      <c r="U81" s="22">
        <f>BALANCE!U185+BALANCE!U215+BALANCE!U245</f>
        <v>20.446200000000001</v>
      </c>
      <c r="V81" s="22">
        <f>BALANCE!V185+BALANCE!V215+BALANCE!V245</f>
        <v>7.375</v>
      </c>
      <c r="W81" s="22">
        <f>BALANCE!W185+BALANCE!W215+BALANCE!W245</f>
        <v>0</v>
      </c>
      <c r="X81" s="22">
        <f>BALANCE!X185+BALANCE!X215+BALANCE!X245</f>
        <v>2.1331000000000002</v>
      </c>
      <c r="Y81" s="22">
        <f>BALANCE!Y185+BALANCE!Y215+BALANCE!Y245</f>
        <v>0</v>
      </c>
      <c r="Z81" s="22">
        <f>BALANCE!Z185+BALANCE!Z215+BALANCE!Z245</f>
        <v>7.94564</v>
      </c>
      <c r="AA81" s="22">
        <f>BALANCE!AA185+BALANCE!AA215+BALANCE!AA245</f>
        <v>0</v>
      </c>
      <c r="AB81" s="22">
        <f>BALANCE!AB185+BALANCE!AB215+BALANCE!AB245</f>
        <v>21.732660000000003</v>
      </c>
      <c r="AC81" s="22">
        <f>BALANCE!AC185+BALANCE!AC215+BALANCE!AC245</f>
        <v>0</v>
      </c>
      <c r="AD81" s="22">
        <f>BALANCE!AD185+BALANCE!AD215+BALANCE!AD245</f>
        <v>315.14117999999996</v>
      </c>
      <c r="AE81" s="22">
        <f>BALANCE!AE185+BALANCE!AE215+BALANCE!AE245</f>
        <v>5543.5142299999998</v>
      </c>
      <c r="AF81" s="22">
        <f>BALANCE!AF185+BALANCE!AF215+BALANCE!AF245</f>
        <v>171.65673000000001</v>
      </c>
      <c r="AG81" s="22">
        <f>BALANCE!AG185+BALANCE!AG215+BALANCE!AG245</f>
        <v>112.18453</v>
      </c>
      <c r="AH81" s="22">
        <f>BALANCE!AH185+BALANCE!AH215+BALANCE!AH245</f>
        <v>0</v>
      </c>
      <c r="AI81" s="22">
        <f>BALANCE!AI185+BALANCE!AI215+BALANCE!AI245</f>
        <v>0</v>
      </c>
      <c r="AJ81" s="384">
        <f>BALANCE!AJ185+BALANCE!AJ215+BALANCE!AJ245</f>
        <v>5259.6729700000005</v>
      </c>
    </row>
    <row r="82" spans="2:36" x14ac:dyDescent="0.25">
      <c r="B82" s="38" t="s">
        <v>641</v>
      </c>
      <c r="C82" s="9" t="s">
        <v>635</v>
      </c>
      <c r="D82" s="22">
        <f>BALANCE!D186+BALANCE!D216+BALANCE!D246</f>
        <v>1118.3404399999999</v>
      </c>
      <c r="E82" s="22">
        <f>BALANCE!E186+BALANCE!E216+BALANCE!E246</f>
        <v>1302.8783100000001</v>
      </c>
      <c r="F82" s="22">
        <f>BALANCE!F186+BALANCE!F216+BALANCE!F246</f>
        <v>3421.2968900000001</v>
      </c>
      <c r="G82" s="22">
        <f>BALANCE!G186+BALANCE!G216+BALANCE!G246</f>
        <v>762.40116999999998</v>
      </c>
      <c r="H82" s="22">
        <f>BALANCE!H186+BALANCE!H216+BALANCE!H246</f>
        <v>6604.9168099999997</v>
      </c>
      <c r="I82" s="22">
        <f>BALANCE!I186+BALANCE!I216+BALANCE!I246</f>
        <v>641.81474000000003</v>
      </c>
      <c r="J82" s="22">
        <f>BALANCE!J186+BALANCE!J216+BALANCE!J246</f>
        <v>61.974870000000003</v>
      </c>
      <c r="K82" s="22">
        <f>BALANCE!K186+BALANCE!K216+BALANCE!K246</f>
        <v>0</v>
      </c>
      <c r="L82" s="22">
        <f>BALANCE!L186+BALANCE!L216+BALANCE!L246</f>
        <v>134.24869000000001</v>
      </c>
      <c r="M82" s="22">
        <f>BALANCE!M186+BALANCE!M216+BALANCE!M246</f>
        <v>71.920850000000002</v>
      </c>
      <c r="N82" s="22">
        <f>BALANCE!N186+BALANCE!N216+BALANCE!N246</f>
        <v>244.63548</v>
      </c>
      <c r="O82" s="22">
        <f>BALANCE!O186+BALANCE!O216+BALANCE!O246</f>
        <v>231.90958000000001</v>
      </c>
      <c r="P82" s="22">
        <f>BALANCE!P186+BALANCE!P216+BALANCE!P246</f>
        <v>170.29219000000001</v>
      </c>
      <c r="Q82" s="22">
        <f>BALANCE!Q186+BALANCE!Q216+BALANCE!Q246</f>
        <v>0</v>
      </c>
      <c r="R82" s="22">
        <f>BALANCE!R186+BALANCE!R216+BALANCE!R246</f>
        <v>1556.7963999999999</v>
      </c>
      <c r="S82" s="22">
        <f>BALANCE!S186+BALANCE!S216+BALANCE!S246</f>
        <v>420.45429000000001</v>
      </c>
      <c r="T82" s="22">
        <f>BALANCE!T186+BALANCE!T216+BALANCE!T246</f>
        <v>45.663069999999998</v>
      </c>
      <c r="U82" s="22">
        <f>BALANCE!U186+BALANCE!U216+BALANCE!U246</f>
        <v>17.717079999999999</v>
      </c>
      <c r="V82" s="22">
        <f>BALANCE!V186+BALANCE!V216+BALANCE!V246</f>
        <v>9.3074300000000001</v>
      </c>
      <c r="W82" s="22">
        <f>BALANCE!W186+BALANCE!W216+BALANCE!W246</f>
        <v>0</v>
      </c>
      <c r="X82" s="22">
        <f>BALANCE!X186+BALANCE!X216+BALANCE!X246</f>
        <v>6.6447200000000004</v>
      </c>
      <c r="Y82" s="22">
        <f>BALANCE!Y186+BALANCE!Y216+BALANCE!Y246</f>
        <v>0</v>
      </c>
      <c r="Z82" s="22">
        <f>BALANCE!Z186+BALANCE!Z216+BALANCE!Z246</f>
        <v>16.520759999999999</v>
      </c>
      <c r="AA82" s="22">
        <f>BALANCE!AA186+BALANCE!AA216+BALANCE!AA246</f>
        <v>0</v>
      </c>
      <c r="AB82" s="22">
        <f>BALANCE!AB186+BALANCE!AB216+BALANCE!AB246</f>
        <v>19.982030000000002</v>
      </c>
      <c r="AC82" s="22">
        <f>BALANCE!AC186+BALANCE!AC216+BALANCE!AC246</f>
        <v>0</v>
      </c>
      <c r="AD82" s="22">
        <f>BALANCE!AD186+BALANCE!AD216+BALANCE!AD246</f>
        <v>536.28938000000005</v>
      </c>
      <c r="AE82" s="22">
        <f>BALANCE!AE186+BALANCE!AE216+BALANCE!AE246</f>
        <v>8698.0025900000001</v>
      </c>
      <c r="AF82" s="22">
        <f>BALANCE!AF186+BALANCE!AF216+BALANCE!AF246</f>
        <v>244.63548</v>
      </c>
      <c r="AG82" s="22">
        <f>BALANCE!AG186+BALANCE!AG216+BALANCE!AG246</f>
        <v>215.47696999999999</v>
      </c>
      <c r="AH82" s="22">
        <f>BALANCE!AH186+BALANCE!AH216+BALANCE!AH246</f>
        <v>0</v>
      </c>
      <c r="AI82" s="22">
        <f>BALANCE!AI186+BALANCE!AI216+BALANCE!AI246</f>
        <v>0</v>
      </c>
      <c r="AJ82" s="384">
        <f>BALANCE!AJ186+BALANCE!AJ216+BALANCE!AJ246</f>
        <v>8237.8901399999995</v>
      </c>
    </row>
    <row r="83" spans="2:36" x14ac:dyDescent="0.25">
      <c r="B83" s="38" t="s">
        <v>642</v>
      </c>
      <c r="C83" s="9" t="s">
        <v>637</v>
      </c>
      <c r="D83" s="22">
        <f>BALANCE!D187+BALANCE!D217+BALANCE!D247</f>
        <v>3709.3125999999997</v>
      </c>
      <c r="E83" s="22">
        <f>BALANCE!E187+BALANCE!E217+BALANCE!E247</f>
        <v>4122.4048400000001</v>
      </c>
      <c r="F83" s="22">
        <f>BALANCE!F187+BALANCE!F217+BALANCE!F247</f>
        <v>11617.377759999999</v>
      </c>
      <c r="G83" s="22">
        <f>BALANCE!G187+BALANCE!G217+BALANCE!G247</f>
        <v>2450.4640300000001</v>
      </c>
      <c r="H83" s="22">
        <f>BALANCE!H187+BALANCE!H217+BALANCE!H247</f>
        <v>21899.559229999999</v>
      </c>
      <c r="I83" s="22">
        <f>BALANCE!I187+BALANCE!I217+BALANCE!I247</f>
        <v>2512.6009899999999</v>
      </c>
      <c r="J83" s="22">
        <f>BALANCE!J187+BALANCE!J217+BALANCE!J247</f>
        <v>90.877129999999994</v>
      </c>
      <c r="K83" s="22">
        <f>BALANCE!K187+BALANCE!K217+BALANCE!K247</f>
        <v>0</v>
      </c>
      <c r="L83" s="22">
        <f>BALANCE!L187+BALANCE!L217+BALANCE!L247</f>
        <v>661.50575000000003</v>
      </c>
      <c r="M83" s="22">
        <f>BALANCE!M187+BALANCE!M217+BALANCE!M247</f>
        <v>279.94330000000002</v>
      </c>
      <c r="N83" s="22">
        <f>BALANCE!N187+BALANCE!N217+BALANCE!N247</f>
        <v>389.76284000000004</v>
      </c>
      <c r="O83" s="22">
        <f>BALANCE!O187+BALANCE!O217+BALANCE!O247</f>
        <v>1452.63492</v>
      </c>
      <c r="P83" s="22">
        <f>BALANCE!P187+BALANCE!P217+BALANCE!P247</f>
        <v>424.21420999999998</v>
      </c>
      <c r="Q83" s="22">
        <f>BALANCE!Q187+BALANCE!Q217+BALANCE!Q247</f>
        <v>0</v>
      </c>
      <c r="R83" s="22">
        <f>BALANCE!R187+BALANCE!R217+BALANCE!R247</f>
        <v>5811.5391399999999</v>
      </c>
      <c r="S83" s="22">
        <f>BALANCE!S187+BALANCE!S217+BALANCE!S247</f>
        <v>2300.2439099999997</v>
      </c>
      <c r="T83" s="22">
        <f>BALANCE!T187+BALANCE!T217+BALANCE!T247</f>
        <v>83.996549999999999</v>
      </c>
      <c r="U83" s="22">
        <f>BALANCE!U187+BALANCE!U217+BALANCE!U247</f>
        <v>78.67358999999999</v>
      </c>
      <c r="V83" s="22">
        <f>BALANCE!V187+BALANCE!V217+BALANCE!V247</f>
        <v>24.383839999999999</v>
      </c>
      <c r="W83" s="22">
        <f>BALANCE!W187+BALANCE!W217+BALANCE!W247</f>
        <v>0</v>
      </c>
      <c r="X83" s="22">
        <f>BALANCE!X187+BALANCE!X217+BALANCE!X247</f>
        <v>53.538679999999999</v>
      </c>
      <c r="Y83" s="22">
        <f>BALANCE!Y187+BALANCE!Y217+BALANCE!Y247</f>
        <v>0</v>
      </c>
      <c r="Z83" s="22">
        <f>BALANCE!Z187+BALANCE!Z217+BALANCE!Z247</f>
        <v>19.486830000000001</v>
      </c>
      <c r="AA83" s="22">
        <f>BALANCE!AA187+BALANCE!AA217+BALANCE!AA247</f>
        <v>0</v>
      </c>
      <c r="AB83" s="22">
        <f>BALANCE!AB187+BALANCE!AB217+BALANCE!AB247</f>
        <v>63.526800000000001</v>
      </c>
      <c r="AC83" s="22">
        <f>BALANCE!AC187+BALANCE!AC217+BALANCE!AC247</f>
        <v>0</v>
      </c>
      <c r="AD83" s="22">
        <f>BALANCE!AD187+BALANCE!AD217+BALANCE!AD247</f>
        <v>2623.8501999999999</v>
      </c>
      <c r="AE83" s="22">
        <f>BALANCE!AE187+BALANCE!AE217+BALANCE!AE247</f>
        <v>30334.94857</v>
      </c>
      <c r="AF83" s="22">
        <f>BALANCE!AF187+BALANCE!AF217+BALANCE!AF247</f>
        <v>389.76284000000004</v>
      </c>
      <c r="AG83" s="22">
        <f>BALANCE!AG187+BALANCE!AG217+BALANCE!AG247</f>
        <v>965.83289000000002</v>
      </c>
      <c r="AH83" s="22">
        <f>BALANCE!AH187+BALANCE!AH217+BALANCE!AH247</f>
        <v>0</v>
      </c>
      <c r="AI83" s="22">
        <f>BALANCE!AI187+BALANCE!AI217+BALANCE!AI247</f>
        <v>0</v>
      </c>
      <c r="AJ83" s="384">
        <f>BALANCE!AJ187+BALANCE!AJ217+BALANCE!AJ247</f>
        <v>28979.352840000003</v>
      </c>
    </row>
    <row r="84" spans="2:36" x14ac:dyDescent="0.25">
      <c r="B84" s="15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384"/>
    </row>
    <row r="85" spans="2:36" s="42" customFormat="1" x14ac:dyDescent="0.25">
      <c r="B85" s="31"/>
      <c r="C85" s="188" t="s">
        <v>1851</v>
      </c>
      <c r="D85" s="139">
        <f>SUM(D86:D90)</f>
        <v>11220.501969999999</v>
      </c>
      <c r="E85" s="139">
        <f t="shared" ref="E85:AI85" si="11">SUM(E86:E90)</f>
        <v>55483.351849999992</v>
      </c>
      <c r="F85" s="139">
        <f t="shared" si="11"/>
        <v>82064.999559999997</v>
      </c>
      <c r="G85" s="139">
        <f t="shared" si="11"/>
        <v>35550.84332</v>
      </c>
      <c r="H85" s="139">
        <f t="shared" si="11"/>
        <v>184319.6967</v>
      </c>
      <c r="I85" s="139">
        <f t="shared" si="11"/>
        <v>22169.351140000002</v>
      </c>
      <c r="J85" s="139">
        <f t="shared" si="11"/>
        <v>13728.041219999999</v>
      </c>
      <c r="K85" s="139">
        <f t="shared" si="11"/>
        <v>0</v>
      </c>
      <c r="L85" s="139">
        <f>SUM(L86:L90)</f>
        <v>63424.465460000007</v>
      </c>
      <c r="M85" s="139">
        <f t="shared" si="11"/>
        <v>6771.5077700000002</v>
      </c>
      <c r="N85" s="139">
        <f t="shared" si="11"/>
        <v>11349.18094</v>
      </c>
      <c r="O85" s="139">
        <f t="shared" si="11"/>
        <v>1448.06052</v>
      </c>
      <c r="P85" s="139">
        <f t="shared" si="11"/>
        <v>3152.66896</v>
      </c>
      <c r="Q85" s="139">
        <f t="shared" si="11"/>
        <v>13683.915809999999</v>
      </c>
      <c r="R85" s="139">
        <f t="shared" si="11"/>
        <v>135727.19182000001</v>
      </c>
      <c r="S85" s="139">
        <f>SUM(S86:S90)</f>
        <v>23.66517</v>
      </c>
      <c r="T85" s="139">
        <f t="shared" si="11"/>
        <v>2224.9287599999998</v>
      </c>
      <c r="U85" s="139">
        <f t="shared" si="11"/>
        <v>410.30939000000001</v>
      </c>
      <c r="V85" s="139">
        <f t="shared" si="11"/>
        <v>696.35396000000003</v>
      </c>
      <c r="W85" s="139">
        <f t="shared" si="11"/>
        <v>0</v>
      </c>
      <c r="X85" s="139">
        <f t="shared" si="11"/>
        <v>237.42859999999999</v>
      </c>
      <c r="Y85" s="139">
        <f t="shared" si="11"/>
        <v>292.94046000000003</v>
      </c>
      <c r="Z85" s="139">
        <f t="shared" si="11"/>
        <v>165.69449</v>
      </c>
      <c r="AA85" s="139">
        <f t="shared" si="11"/>
        <v>0</v>
      </c>
      <c r="AB85" s="139">
        <f t="shared" si="11"/>
        <v>382.56461000000002</v>
      </c>
      <c r="AC85" s="139">
        <f>SUM(AC86:AC90)</f>
        <v>0</v>
      </c>
      <c r="AD85" s="139">
        <f t="shared" si="11"/>
        <v>4433.88544</v>
      </c>
      <c r="AE85" s="139">
        <f t="shared" si="11"/>
        <v>324480.77396000002</v>
      </c>
      <c r="AF85" s="139">
        <f t="shared" si="11"/>
        <v>11349.18094</v>
      </c>
      <c r="AG85" s="139">
        <f t="shared" si="11"/>
        <v>70892.327190000011</v>
      </c>
      <c r="AH85" s="139">
        <f t="shared" si="11"/>
        <v>0</v>
      </c>
      <c r="AI85" s="139">
        <f t="shared" si="11"/>
        <v>292.94046000000003</v>
      </c>
      <c r="AJ85" s="385">
        <f>SUM(AJ86:AJ90)</f>
        <v>241946.32536999998</v>
      </c>
    </row>
    <row r="86" spans="2:36" x14ac:dyDescent="0.25">
      <c r="B86" s="37" t="s">
        <v>653</v>
      </c>
      <c r="C86" s="9" t="s">
        <v>629</v>
      </c>
      <c r="D86" s="22">
        <f>BALANCE!D189+BALANCE!D219+BALANCE!D249</f>
        <v>356.64368999999999</v>
      </c>
      <c r="E86" s="22">
        <f>BALANCE!E189+BALANCE!E219+BALANCE!E249</f>
        <v>2429.6770200000001</v>
      </c>
      <c r="F86" s="22">
        <f>BALANCE!F189+BALANCE!F219+BALANCE!F249</f>
        <v>12428.200120000001</v>
      </c>
      <c r="G86" s="22">
        <f>BALANCE!G189+BALANCE!G219+BALANCE!G249</f>
        <v>2507.0880299999999</v>
      </c>
      <c r="H86" s="22">
        <f>BALANCE!H189+BALANCE!H219+BALANCE!H249</f>
        <v>17721.60886</v>
      </c>
      <c r="I86" s="22">
        <f>BALANCE!I189+BALANCE!I219+BALANCE!I249</f>
        <v>1463.53746</v>
      </c>
      <c r="J86" s="22">
        <f>BALANCE!J189+BALANCE!J219+BALANCE!J249</f>
        <v>2938.1625599999998</v>
      </c>
      <c r="K86" s="22">
        <f>BALANCE!K189+BALANCE!K219+BALANCE!K249</f>
        <v>0</v>
      </c>
      <c r="L86" s="22">
        <f>BALANCE!L189+BALANCE!L219+BALANCE!L249</f>
        <v>20067.409450000003</v>
      </c>
      <c r="M86" s="22">
        <f>BALANCE!M189+BALANCE!M219+BALANCE!M249</f>
        <v>715.48882000000003</v>
      </c>
      <c r="N86" s="22">
        <f>BALANCE!N189+BALANCE!N219+BALANCE!N249</f>
        <v>953.03783999999996</v>
      </c>
      <c r="O86" s="22">
        <f>BALANCE!O189+BALANCE!O219+BALANCE!O249</f>
        <v>105.7796</v>
      </c>
      <c r="P86" s="22">
        <f>BALANCE!P189+BALANCE!P219+BALANCE!P249</f>
        <v>196.85195999999999</v>
      </c>
      <c r="Q86" s="22">
        <f>BALANCE!Q189+BALANCE!Q219+BALANCE!Q249</f>
        <v>2072.1060600000001</v>
      </c>
      <c r="R86" s="22">
        <f>BALANCE!R189+BALANCE!R219+BALANCE!R249</f>
        <v>28512.373749999999</v>
      </c>
      <c r="S86" s="22">
        <f>BALANCE!S189+BALANCE!S219+BALANCE!S249</f>
        <v>7.77318</v>
      </c>
      <c r="T86" s="22">
        <f>BALANCE!T189+BALANCE!T219+BALANCE!T249</f>
        <v>235.11286999999999</v>
      </c>
      <c r="U86" s="22">
        <f>BALANCE!U189+BALANCE!U219+BALANCE!U249</f>
        <v>33.875430000000001</v>
      </c>
      <c r="V86" s="22">
        <f>BALANCE!V189+BALANCE!V219+BALANCE!V249</f>
        <v>90.895710000000008</v>
      </c>
      <c r="W86" s="22">
        <f>BALANCE!W189+BALANCE!W219+BALANCE!W249</f>
        <v>0</v>
      </c>
      <c r="X86" s="22">
        <f>BALANCE!X189+BALANCE!X219+BALANCE!X249</f>
        <v>45.582569999999997</v>
      </c>
      <c r="Y86" s="22">
        <f>BALANCE!Y189+BALANCE!Y219+BALANCE!Y249</f>
        <v>44.819789999999998</v>
      </c>
      <c r="Z86" s="22">
        <f>BALANCE!Z189+BALANCE!Z219+BALANCE!Z249</f>
        <v>9.8680699999999995</v>
      </c>
      <c r="AA86" s="22">
        <f>BALANCE!AA189+BALANCE!AA219+BALANCE!AA249</f>
        <v>0</v>
      </c>
      <c r="AB86" s="22">
        <f>BALANCE!AB189+BALANCE!AB219+BALANCE!AB249</f>
        <v>35.449789999999993</v>
      </c>
      <c r="AC86" s="22">
        <f>BALANCE!AC189+BALANCE!AC219+BALANCE!AC249</f>
        <v>0</v>
      </c>
      <c r="AD86" s="22">
        <f>BALANCE!AD189+BALANCE!AD219+BALANCE!AD249</f>
        <v>503.37740999999994</v>
      </c>
      <c r="AE86" s="22">
        <f>BALANCE!AE189+BALANCE!AE219+BALANCE!AE249</f>
        <v>46737.36002</v>
      </c>
      <c r="AF86" s="22">
        <f>BALANCE!AF189+BALANCE!AF219+BALANCE!AF249</f>
        <v>953.03783999999996</v>
      </c>
      <c r="AG86" s="22">
        <f>BALANCE!AG189+BALANCE!AG219+BALANCE!AG249</f>
        <v>20873.793980000002</v>
      </c>
      <c r="AH86" s="22">
        <f>BALANCE!AH189+BALANCE!AH219+BALANCE!AH249</f>
        <v>0</v>
      </c>
      <c r="AI86" s="22">
        <f>BALANCE!AI189+BALANCE!AI219+BALANCE!AI249</f>
        <v>44.819789999999998</v>
      </c>
      <c r="AJ86" s="384">
        <f>BALANCE!AJ189+BALANCE!AJ219+BALANCE!AJ249</f>
        <v>24865.708409999996</v>
      </c>
    </row>
    <row r="87" spans="2:36" x14ac:dyDescent="0.25">
      <c r="B87" s="37" t="s">
        <v>654</v>
      </c>
      <c r="C87" s="9" t="s">
        <v>631</v>
      </c>
      <c r="D87" s="22">
        <f>BALANCE!D190+BALANCE!D220+BALANCE!D250</f>
        <v>1491.09602</v>
      </c>
      <c r="E87" s="22">
        <f>BALANCE!E190+BALANCE!E220+BALANCE!E250</f>
        <v>2991.3258500000002</v>
      </c>
      <c r="F87" s="22">
        <f>BALANCE!F190+BALANCE!F220+BALANCE!F250</f>
        <v>6694.7685899999997</v>
      </c>
      <c r="G87" s="22">
        <f>BALANCE!G190+BALANCE!G220+BALANCE!G250</f>
        <v>3721.8106000000002</v>
      </c>
      <c r="H87" s="22">
        <f>BALANCE!H190+BALANCE!H220+BALANCE!H250</f>
        <v>14899.001060000001</v>
      </c>
      <c r="I87" s="22">
        <f>BALANCE!I190+BALANCE!I220+BALANCE!I250</f>
        <v>1839.23675</v>
      </c>
      <c r="J87" s="22">
        <f>BALANCE!J190+BALANCE!J220+BALANCE!J250</f>
        <v>734.78944999999999</v>
      </c>
      <c r="K87" s="22">
        <f>BALANCE!K190+BALANCE!K220+BALANCE!K250</f>
        <v>0</v>
      </c>
      <c r="L87" s="22">
        <f>BALANCE!L190+BALANCE!L220+BALANCE!L250</f>
        <v>1331.7522799999999</v>
      </c>
      <c r="M87" s="22">
        <f>BALANCE!M190+BALANCE!M220+BALANCE!M250</f>
        <v>341.16974999999996</v>
      </c>
      <c r="N87" s="22">
        <f>BALANCE!N190+BALANCE!N220+BALANCE!N250</f>
        <v>820.29191000000003</v>
      </c>
      <c r="O87" s="22">
        <f>BALANCE!O190+BALANCE!O220+BALANCE!O250</f>
        <v>76.257429999999999</v>
      </c>
      <c r="P87" s="22">
        <f>BALANCE!P190+BALANCE!P220+BALANCE!P250</f>
        <v>265.18243999999999</v>
      </c>
      <c r="Q87" s="22">
        <f>BALANCE!Q190+BALANCE!Q220+BALANCE!Q250</f>
        <v>1252.50594</v>
      </c>
      <c r="R87" s="22">
        <f>BALANCE!R190+BALANCE!R220+BALANCE!R250</f>
        <v>6661.18595</v>
      </c>
      <c r="S87" s="22">
        <f>BALANCE!S190+BALANCE!S220+BALANCE!S250</f>
        <v>3.9450500000000002</v>
      </c>
      <c r="T87" s="22">
        <f>BALANCE!T190+BALANCE!T220+BALANCE!T250</f>
        <v>187.2054</v>
      </c>
      <c r="U87" s="22">
        <f>BALANCE!U190+BALANCE!U220+BALANCE!U250</f>
        <v>32.426320000000004</v>
      </c>
      <c r="V87" s="22">
        <f>BALANCE!V190+BALANCE!V220+BALANCE!V250</f>
        <v>50.750629999999994</v>
      </c>
      <c r="W87" s="22">
        <f>BALANCE!W190+BALANCE!W220+BALANCE!W250</f>
        <v>0</v>
      </c>
      <c r="X87" s="22">
        <f>BALANCE!X190+BALANCE!X220+BALANCE!X250</f>
        <v>24.250150000000001</v>
      </c>
      <c r="Y87" s="22">
        <f>BALANCE!Y190+BALANCE!Y220+BALANCE!Y250</f>
        <v>28.369119999999999</v>
      </c>
      <c r="Z87" s="22">
        <f>BALANCE!Z190+BALANCE!Z220+BALANCE!Z250</f>
        <v>19.667360000000002</v>
      </c>
      <c r="AA87" s="22">
        <f>BALANCE!AA190+BALANCE!AA220+BALANCE!AA250</f>
        <v>0</v>
      </c>
      <c r="AB87" s="22">
        <f>BALANCE!AB190+BALANCE!AB220+BALANCE!AB250</f>
        <v>46.894660000000002</v>
      </c>
      <c r="AC87" s="22">
        <f>BALANCE!AC190+BALANCE!AC220+BALANCE!AC250</f>
        <v>0</v>
      </c>
      <c r="AD87" s="22">
        <f>BALANCE!AD190+BALANCE!AD220+BALANCE!AD250</f>
        <v>393.50869</v>
      </c>
      <c r="AE87" s="22">
        <f>BALANCE!AE190+BALANCE!AE220+BALANCE!AE250</f>
        <v>21953.6957</v>
      </c>
      <c r="AF87" s="22">
        <f>BALANCE!AF190+BALANCE!AF220+BALANCE!AF250</f>
        <v>820.29191000000003</v>
      </c>
      <c r="AG87" s="22">
        <f>BALANCE!AG190+BALANCE!AG220+BALANCE!AG250</f>
        <v>1723.67266</v>
      </c>
      <c r="AH87" s="22">
        <f>BALANCE!AH190+BALANCE!AH220+BALANCE!AH250</f>
        <v>0</v>
      </c>
      <c r="AI87" s="22">
        <f>BALANCE!AI190+BALANCE!AI220+BALANCE!AI250</f>
        <v>28.369119999999999</v>
      </c>
      <c r="AJ87" s="384">
        <f>BALANCE!AJ190+BALANCE!AJ220+BALANCE!AJ250</f>
        <v>19381.362009999997</v>
      </c>
    </row>
    <row r="88" spans="2:36" x14ac:dyDescent="0.25">
      <c r="B88" s="37" t="s">
        <v>655</v>
      </c>
      <c r="C88" s="9" t="s">
        <v>633</v>
      </c>
      <c r="D88" s="22">
        <f>BALANCE!D191+BALANCE!D221+BALANCE!D251</f>
        <v>865.85266999999999</v>
      </c>
      <c r="E88" s="22">
        <f>BALANCE!E191+BALANCE!E221+BALANCE!E251</f>
        <v>4078.0325800000001</v>
      </c>
      <c r="F88" s="22">
        <f>BALANCE!F191+BALANCE!F221+BALANCE!F251</f>
        <v>8881.4804999999997</v>
      </c>
      <c r="G88" s="22">
        <f>BALANCE!G191+BALANCE!G221+BALANCE!G251</f>
        <v>6714.3477200000007</v>
      </c>
      <c r="H88" s="22">
        <f>BALANCE!H191+BALANCE!H221+BALANCE!H251</f>
        <v>20539.713470000002</v>
      </c>
      <c r="I88" s="22">
        <f>BALANCE!I191+BALANCE!I221+BALANCE!I251</f>
        <v>2183.6799799999999</v>
      </c>
      <c r="J88" s="22">
        <f>BALANCE!J191+BALANCE!J221+BALANCE!J251</f>
        <v>1012.1455099999999</v>
      </c>
      <c r="K88" s="22">
        <f>BALANCE!K191+BALANCE!K221+BALANCE!K251</f>
        <v>0</v>
      </c>
      <c r="L88" s="22">
        <f>BALANCE!L191+BALANCE!L221+BALANCE!L251</f>
        <v>2025.54953</v>
      </c>
      <c r="M88" s="22">
        <f>BALANCE!M191+BALANCE!M221+BALANCE!M251</f>
        <v>506.63353999999998</v>
      </c>
      <c r="N88" s="22">
        <f>BALANCE!N191+BALANCE!N221+BALANCE!N251</f>
        <v>1191.8446300000001</v>
      </c>
      <c r="O88" s="22">
        <f>BALANCE!O191+BALANCE!O221+BALANCE!O251</f>
        <v>110.80108000000001</v>
      </c>
      <c r="P88" s="22">
        <f>BALANCE!P191+BALANCE!P221+BALANCE!P251</f>
        <v>357.53699</v>
      </c>
      <c r="Q88" s="22">
        <f>BALANCE!Q191+BALANCE!Q221+BALANCE!Q251</f>
        <v>1556.0160100000001</v>
      </c>
      <c r="R88" s="22">
        <f>BALANCE!R191+BALANCE!R221+BALANCE!R251</f>
        <v>8944.207269999999</v>
      </c>
      <c r="S88" s="22">
        <f>BALANCE!S191+BALANCE!S221+BALANCE!S251</f>
        <v>4.1385800000000001</v>
      </c>
      <c r="T88" s="22">
        <f>BALANCE!T191+BALANCE!T221+BALANCE!T251</f>
        <v>202.24600000000001</v>
      </c>
      <c r="U88" s="22">
        <f>BALANCE!U191+BALANCE!U221+BALANCE!U251</f>
        <v>46.708649999999999</v>
      </c>
      <c r="V88" s="22">
        <f>BALANCE!V191+BALANCE!V221+BALANCE!V251</f>
        <v>79.49494</v>
      </c>
      <c r="W88" s="22">
        <f>BALANCE!W191+BALANCE!W221+BALANCE!W251</f>
        <v>0</v>
      </c>
      <c r="X88" s="22">
        <f>BALANCE!X191+BALANCE!X221+BALANCE!X251</f>
        <v>38.083109999999998</v>
      </c>
      <c r="Y88" s="22">
        <f>BALANCE!Y191+BALANCE!Y221+BALANCE!Y251</f>
        <v>37.652000000000001</v>
      </c>
      <c r="Z88" s="22">
        <f>BALANCE!Z191+BALANCE!Z221+BALANCE!Z251</f>
        <v>26.651229999999998</v>
      </c>
      <c r="AA88" s="22">
        <f>BALANCE!AA191+BALANCE!AA221+BALANCE!AA251</f>
        <v>0</v>
      </c>
      <c r="AB88" s="22">
        <f>BALANCE!AB191+BALANCE!AB221+BALANCE!AB251</f>
        <v>37.674599999999998</v>
      </c>
      <c r="AC88" s="22">
        <f>BALANCE!AC191+BALANCE!AC221+BALANCE!AC251</f>
        <v>0</v>
      </c>
      <c r="AD88" s="22">
        <f>BALANCE!AD191+BALANCE!AD221+BALANCE!AD251</f>
        <v>472.64911000000001</v>
      </c>
      <c r="AE88" s="22">
        <f>BALANCE!AE191+BALANCE!AE221+BALANCE!AE251</f>
        <v>29956.56985</v>
      </c>
      <c r="AF88" s="22">
        <f>BALANCE!AF191+BALANCE!AF221+BALANCE!AF251</f>
        <v>1191.8446300000001</v>
      </c>
      <c r="AG88" s="22">
        <f>BALANCE!AG191+BALANCE!AG221+BALANCE!AG251</f>
        <v>2611.6780099999996</v>
      </c>
      <c r="AH88" s="22">
        <f>BALANCE!AH191+BALANCE!AH221+BALANCE!AH251</f>
        <v>0</v>
      </c>
      <c r="AI88" s="22">
        <f>BALANCE!AI191+BALANCE!AI221+BALANCE!AI251</f>
        <v>37.652000000000001</v>
      </c>
      <c r="AJ88" s="384">
        <f>BALANCE!AJ191+BALANCE!AJ221+BALANCE!AJ251</f>
        <v>26115.395209999999</v>
      </c>
    </row>
    <row r="89" spans="2:36" x14ac:dyDescent="0.25">
      <c r="B89" s="37" t="s">
        <v>656</v>
      </c>
      <c r="C89" s="9" t="s">
        <v>635</v>
      </c>
      <c r="D89" s="22">
        <f>BALANCE!D192+BALANCE!D222+BALANCE!D252</f>
        <v>1634.5963499999998</v>
      </c>
      <c r="E89" s="22">
        <f>BALANCE!E192+BALANCE!E222+BALANCE!E252</f>
        <v>6847.3139899999996</v>
      </c>
      <c r="F89" s="22">
        <f>BALANCE!F192+BALANCE!F222+BALANCE!F252</f>
        <v>14341.048749999998</v>
      </c>
      <c r="G89" s="22">
        <f>BALANCE!G192+BALANCE!G222+BALANCE!G252</f>
        <v>5441.8002199999992</v>
      </c>
      <c r="H89" s="22">
        <f>BALANCE!H192+BALANCE!H222+BALANCE!H252</f>
        <v>28264.759309999998</v>
      </c>
      <c r="I89" s="22">
        <f>BALANCE!I192+BALANCE!I222+BALANCE!I252</f>
        <v>3940.0161000000003</v>
      </c>
      <c r="J89" s="22">
        <f>BALANCE!J192+BALANCE!J222+BALANCE!J252</f>
        <v>1775.83826</v>
      </c>
      <c r="K89" s="22">
        <f>BALANCE!K192+BALANCE!K222+BALANCE!K252</f>
        <v>0</v>
      </c>
      <c r="L89" s="22">
        <f>BALANCE!L192+BALANCE!L222+BALANCE!L252</f>
        <v>4085.98135</v>
      </c>
      <c r="M89" s="22">
        <f>BALANCE!M192+BALANCE!M222+BALANCE!M252</f>
        <v>966.34537999999998</v>
      </c>
      <c r="N89" s="22">
        <f>BALANCE!N192+BALANCE!N222+BALANCE!N252</f>
        <v>2248.5314000000003</v>
      </c>
      <c r="O89" s="22">
        <f>BALANCE!O192+BALANCE!O222+BALANCE!O252</f>
        <v>212.15401</v>
      </c>
      <c r="P89" s="22">
        <f>BALANCE!P192+BALANCE!P222+BALANCE!P252</f>
        <v>392.82672000000002</v>
      </c>
      <c r="Q89" s="22">
        <f>BALANCE!Q192+BALANCE!Q222+BALANCE!Q252</f>
        <v>2553.9254900000001</v>
      </c>
      <c r="R89" s="22">
        <f>BALANCE!R192+BALANCE!R222+BALANCE!R252</f>
        <v>16175.618709999999</v>
      </c>
      <c r="S89" s="22">
        <f>BALANCE!S192+BALANCE!S222+BALANCE!S252</f>
        <v>2.7042099999999998</v>
      </c>
      <c r="T89" s="22">
        <f>BALANCE!T192+BALANCE!T222+BALANCE!T252</f>
        <v>360.50286999999997</v>
      </c>
      <c r="U89" s="22">
        <f>BALANCE!U192+BALANCE!U222+BALANCE!U252</f>
        <v>74.060209999999998</v>
      </c>
      <c r="V89" s="22">
        <f>BALANCE!V192+BALANCE!V222+BALANCE!V252</f>
        <v>123.35952</v>
      </c>
      <c r="W89" s="22">
        <f>BALANCE!W192+BALANCE!W222+BALANCE!W252</f>
        <v>0</v>
      </c>
      <c r="X89" s="22">
        <f>BALANCE!X192+BALANCE!X222+BALANCE!X252</f>
        <v>53.081539999999997</v>
      </c>
      <c r="Y89" s="22">
        <f>BALANCE!Y192+BALANCE!Y222+BALANCE!Y252</f>
        <v>62.23321</v>
      </c>
      <c r="Z89" s="22">
        <f>BALANCE!Z192+BALANCE!Z222+BALANCE!Z252</f>
        <v>45.82647</v>
      </c>
      <c r="AA89" s="22">
        <f>BALANCE!AA192+BALANCE!AA222+BALANCE!AA252</f>
        <v>0</v>
      </c>
      <c r="AB89" s="22">
        <f>BALANCE!AB192+BALANCE!AB222+BALANCE!AB252</f>
        <v>70.831040000000002</v>
      </c>
      <c r="AC89" s="22">
        <f>BALANCE!AC192+BALANCE!AC222+BALANCE!AC252</f>
        <v>0</v>
      </c>
      <c r="AD89" s="22">
        <f>BALANCE!AD192+BALANCE!AD222+BALANCE!AD252</f>
        <v>792.5990700000001</v>
      </c>
      <c r="AE89" s="22">
        <f>BALANCE!AE192+BALANCE!AE222+BALANCE!AE252</f>
        <v>45232.977089999993</v>
      </c>
      <c r="AF89" s="22">
        <f>BALANCE!AF192+BALANCE!AF222+BALANCE!AF252</f>
        <v>2248.5314000000003</v>
      </c>
      <c r="AG89" s="22">
        <f>BALANCE!AG192+BALANCE!AG222+BALANCE!AG252</f>
        <v>5175.6862499999997</v>
      </c>
      <c r="AH89" s="22">
        <f>BALANCE!AH192+BALANCE!AH222+BALANCE!AH252</f>
        <v>0</v>
      </c>
      <c r="AI89" s="22">
        <f>BALANCE!AI192+BALANCE!AI222+BALANCE!AI252</f>
        <v>62.23321</v>
      </c>
      <c r="AJ89" s="384">
        <f>BALANCE!AJ192+BALANCE!AJ222+BALANCE!AJ252</f>
        <v>37746.526229999996</v>
      </c>
    </row>
    <row r="90" spans="2:36" x14ac:dyDescent="0.25">
      <c r="B90" s="37" t="s">
        <v>657</v>
      </c>
      <c r="C90" s="9" t="s">
        <v>637</v>
      </c>
      <c r="D90" s="22">
        <f>BALANCE!D193+BALANCE!D223+BALANCE!D253</f>
        <v>6872.3132399999995</v>
      </c>
      <c r="E90" s="22">
        <f>BALANCE!E193+BALANCE!E223+BALANCE!E253</f>
        <v>39137.002409999994</v>
      </c>
      <c r="F90" s="22">
        <f>BALANCE!F193+BALANCE!F223+BALANCE!F253</f>
        <v>39719.501600000003</v>
      </c>
      <c r="G90" s="22">
        <f>BALANCE!G193+BALANCE!G223+BALANCE!G253</f>
        <v>17165.796750000001</v>
      </c>
      <c r="H90" s="22">
        <f>BALANCE!H193+BALANCE!H223+BALANCE!H253</f>
        <v>102894.614</v>
      </c>
      <c r="I90" s="22">
        <f>BALANCE!I193+BALANCE!I223+BALANCE!I253</f>
        <v>12742.880850000001</v>
      </c>
      <c r="J90" s="22">
        <f>BALANCE!J193+BALANCE!J223+BALANCE!J253</f>
        <v>7267.1054400000003</v>
      </c>
      <c r="K90" s="22">
        <f>BALANCE!K193+BALANCE!K223+BALANCE!K253</f>
        <v>0</v>
      </c>
      <c r="L90" s="22">
        <f>BALANCE!L193+BALANCE!L223+BALANCE!L253</f>
        <v>35913.772850000001</v>
      </c>
      <c r="M90" s="22">
        <f>BALANCE!M193+BALANCE!M223+BALANCE!M253</f>
        <v>4241.8702800000001</v>
      </c>
      <c r="N90" s="22">
        <f>BALANCE!N193+BALANCE!N223+BALANCE!N253</f>
        <v>6135.47516</v>
      </c>
      <c r="O90" s="22">
        <f>BALANCE!O193+BALANCE!O223+BALANCE!O253</f>
        <v>943.0684</v>
      </c>
      <c r="P90" s="22">
        <f>BALANCE!P193+BALANCE!P223+BALANCE!P253</f>
        <v>1940.2708500000001</v>
      </c>
      <c r="Q90" s="22">
        <f>BALANCE!Q193+BALANCE!Q223+BALANCE!Q253</f>
        <v>6249.3623099999995</v>
      </c>
      <c r="R90" s="22">
        <f>BALANCE!R193+BALANCE!R223+BALANCE!R253</f>
        <v>75433.806140000001</v>
      </c>
      <c r="S90" s="22">
        <f>BALANCE!S193+BALANCE!S223+BALANCE!S253</f>
        <v>5.1041499999999997</v>
      </c>
      <c r="T90" s="22">
        <f>BALANCE!T193+BALANCE!T223+BALANCE!T253</f>
        <v>1239.8616200000001</v>
      </c>
      <c r="U90" s="22">
        <f>BALANCE!U193+BALANCE!U223+BALANCE!U253</f>
        <v>223.23878000000002</v>
      </c>
      <c r="V90" s="22">
        <f>BALANCE!V193+BALANCE!V223+BALANCE!V253</f>
        <v>351.85316</v>
      </c>
      <c r="W90" s="22">
        <f>BALANCE!W193+BALANCE!W223+BALANCE!W253</f>
        <v>0</v>
      </c>
      <c r="X90" s="22">
        <f>BALANCE!X193+BALANCE!X223+BALANCE!X253</f>
        <v>76.431229999999999</v>
      </c>
      <c r="Y90" s="22">
        <f>BALANCE!Y193+BALANCE!Y223+BALANCE!Y253</f>
        <v>119.86634000000001</v>
      </c>
      <c r="Z90" s="22">
        <f>BALANCE!Z193+BALANCE!Z223+BALANCE!Z253</f>
        <v>63.681359999999998</v>
      </c>
      <c r="AA90" s="22">
        <f>BALANCE!AA193+BALANCE!AA223+BALANCE!AA253</f>
        <v>0</v>
      </c>
      <c r="AB90" s="22">
        <f>BALANCE!AB193+BALANCE!AB223+BALANCE!AB253</f>
        <v>191.71452000000002</v>
      </c>
      <c r="AC90" s="22">
        <f>BALANCE!AC193+BALANCE!AC223+BALANCE!AC253</f>
        <v>0</v>
      </c>
      <c r="AD90" s="22">
        <f>BALANCE!AD193+BALANCE!AD223+BALANCE!AD253</f>
        <v>2271.7511600000003</v>
      </c>
      <c r="AE90" s="22">
        <f>BALANCE!AE193+BALANCE!AE223+BALANCE!AE253</f>
        <v>180600.17129999999</v>
      </c>
      <c r="AF90" s="22">
        <f>BALANCE!AF193+BALANCE!AF223+BALANCE!AF253</f>
        <v>6135.47516</v>
      </c>
      <c r="AG90" s="22">
        <f>BALANCE!AG193+BALANCE!AG223+BALANCE!AG253</f>
        <v>40507.496290000003</v>
      </c>
      <c r="AH90" s="22">
        <f>BALANCE!AH193+BALANCE!AH223+BALANCE!AH253</f>
        <v>0</v>
      </c>
      <c r="AI90" s="22">
        <f>BALANCE!AI193+BALANCE!AI223+BALANCE!AI253</f>
        <v>119.86634000000001</v>
      </c>
      <c r="AJ90" s="384">
        <f>BALANCE!AJ193+BALANCE!AJ223+BALANCE!AJ253</f>
        <v>133837.33351</v>
      </c>
    </row>
    <row r="91" spans="2:36" x14ac:dyDescent="0.25">
      <c r="B91" s="15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384"/>
    </row>
    <row r="92" spans="2:36" x14ac:dyDescent="0.25">
      <c r="B92" s="31"/>
      <c r="C92" s="188" t="s">
        <v>1036</v>
      </c>
      <c r="D92" s="21">
        <f>SUM(D93:D97)</f>
        <v>4488.8426999999992</v>
      </c>
      <c r="E92" s="21">
        <f>SUM(E93:E97)</f>
        <v>6236.98668</v>
      </c>
      <c r="F92" s="21">
        <f t="shared" ref="F92:AI92" si="12">SUM(F93:F97)</f>
        <v>28995.697310000003</v>
      </c>
      <c r="G92" s="21">
        <f t="shared" si="12"/>
        <v>9578.3087299999988</v>
      </c>
      <c r="H92" s="21">
        <f t="shared" si="12"/>
        <v>49299.835420000003</v>
      </c>
      <c r="I92" s="21">
        <f t="shared" si="12"/>
        <v>382.39442000000003</v>
      </c>
      <c r="J92" s="21">
        <f t="shared" si="12"/>
        <v>818.98844000000008</v>
      </c>
      <c r="K92" s="21">
        <f t="shared" si="12"/>
        <v>0</v>
      </c>
      <c r="L92" s="21">
        <f>SUM(L93:L97)</f>
        <v>0</v>
      </c>
      <c r="M92" s="21">
        <f t="shared" si="12"/>
        <v>2287.8915100000004</v>
      </c>
      <c r="N92" s="21">
        <f t="shared" si="12"/>
        <v>3285.7125599999999</v>
      </c>
      <c r="O92" s="21">
        <f t="shared" si="12"/>
        <v>689.18776000000003</v>
      </c>
      <c r="P92" s="21">
        <f t="shared" si="12"/>
        <v>272.63484999999997</v>
      </c>
      <c r="Q92" s="21">
        <f t="shared" si="12"/>
        <v>18.649520000000003</v>
      </c>
      <c r="R92" s="21">
        <f t="shared" si="12"/>
        <v>7755.4590599999992</v>
      </c>
      <c r="S92" s="21">
        <f>SUM(S93:S97)</f>
        <v>795.72964000000002</v>
      </c>
      <c r="T92" s="21">
        <f t="shared" si="12"/>
        <v>0</v>
      </c>
      <c r="U92" s="21">
        <f t="shared" si="12"/>
        <v>0</v>
      </c>
      <c r="V92" s="21">
        <f t="shared" si="12"/>
        <v>8.7335599999999989</v>
      </c>
      <c r="W92" s="21">
        <f t="shared" si="12"/>
        <v>0</v>
      </c>
      <c r="X92" s="21">
        <f t="shared" si="12"/>
        <v>0</v>
      </c>
      <c r="Y92" s="21">
        <f t="shared" si="12"/>
        <v>0</v>
      </c>
      <c r="Z92" s="21">
        <f t="shared" si="12"/>
        <v>39.836190000000002</v>
      </c>
      <c r="AA92" s="21">
        <f t="shared" si="12"/>
        <v>0</v>
      </c>
      <c r="AB92" s="21">
        <f t="shared" si="12"/>
        <v>213.27326000000002</v>
      </c>
      <c r="AC92" s="21">
        <f>SUM(AC93:AC97)</f>
        <v>0</v>
      </c>
      <c r="AD92" s="21">
        <f t="shared" si="12"/>
        <v>1057.5726500000001</v>
      </c>
      <c r="AE92" s="21">
        <f t="shared" si="12"/>
        <v>58112.867129999999</v>
      </c>
      <c r="AF92" s="21">
        <f t="shared" si="12"/>
        <v>3285.7125599999999</v>
      </c>
      <c r="AG92" s="21">
        <f t="shared" si="12"/>
        <v>2296.6250700000001</v>
      </c>
      <c r="AH92" s="21">
        <f t="shared" si="12"/>
        <v>0</v>
      </c>
      <c r="AI92" s="21">
        <f t="shared" si="12"/>
        <v>0</v>
      </c>
      <c r="AJ92" s="383">
        <f>SUM(AJ93:AJ97)</f>
        <v>52530.529500000004</v>
      </c>
    </row>
    <row r="93" spans="2:36" x14ac:dyDescent="0.25">
      <c r="B93" s="38" t="s">
        <v>668</v>
      </c>
      <c r="C93" s="9" t="s">
        <v>629</v>
      </c>
      <c r="D93" s="22">
        <f>BALANCE!D195+BALANCE!D225+BALANCE!D255</f>
        <v>62.983260000000008</v>
      </c>
      <c r="E93" s="22">
        <f>BALANCE!E195+BALANCE!E225+BALANCE!E255</f>
        <v>122.03202</v>
      </c>
      <c r="F93" s="22">
        <f>BALANCE!F195+BALANCE!F225+BALANCE!F255</f>
        <v>593.37407000000007</v>
      </c>
      <c r="G93" s="22">
        <f>BALANCE!G195+BALANCE!G225+BALANCE!G255</f>
        <v>253.12832000000003</v>
      </c>
      <c r="H93" s="22">
        <f>BALANCE!H195+BALANCE!H225+BALANCE!H255</f>
        <v>1031.51767</v>
      </c>
      <c r="I93" s="22">
        <f>BALANCE!I195+BALANCE!I225+BALANCE!I255</f>
        <v>21.712029999999999</v>
      </c>
      <c r="J93" s="22">
        <f>BALANCE!J195+BALANCE!J225+BALANCE!J255</f>
        <v>35.954520000000002</v>
      </c>
      <c r="K93" s="22">
        <f>BALANCE!K195+BALANCE!K225+BALANCE!K255</f>
        <v>0</v>
      </c>
      <c r="L93" s="22">
        <f>BALANCE!L195+BALANCE!L225+BALANCE!L255</f>
        <v>0</v>
      </c>
      <c r="M93" s="22">
        <f>BALANCE!M195+BALANCE!M225+BALANCE!M255</f>
        <v>153.82760999999999</v>
      </c>
      <c r="N93" s="22">
        <f>BALANCE!N195+BALANCE!N225+BALANCE!N255</f>
        <v>136.29673</v>
      </c>
      <c r="O93" s="22">
        <f>BALANCE!O195+BALANCE!O225+BALANCE!O255</f>
        <v>7.8984699999999997</v>
      </c>
      <c r="P93" s="22">
        <f>BALANCE!P195+BALANCE!P225+BALANCE!P255</f>
        <v>9.2506299999999992</v>
      </c>
      <c r="Q93" s="22">
        <f>BALANCE!Q195+BALANCE!Q225+BALANCE!Q255</f>
        <v>3.9030100000000001</v>
      </c>
      <c r="R93" s="22">
        <f>BALANCE!R195+BALANCE!R225+BALANCE!R255</f>
        <v>368.84300000000002</v>
      </c>
      <c r="S93" s="22">
        <f>BALANCE!S195+BALANCE!S225+BALANCE!S255</f>
        <v>25.106259999999999</v>
      </c>
      <c r="T93" s="22">
        <f>BALANCE!T195+BALANCE!T225+BALANCE!T255</f>
        <v>0</v>
      </c>
      <c r="U93" s="22">
        <f>BALANCE!U195+BALANCE!U225+BALANCE!U255</f>
        <v>0</v>
      </c>
      <c r="V93" s="22">
        <f>BALANCE!V195+BALANCE!V225+BALANCE!V255</f>
        <v>3.69326</v>
      </c>
      <c r="W93" s="22">
        <f>BALANCE!W195+BALANCE!W225+BALANCE!W255</f>
        <v>0</v>
      </c>
      <c r="X93" s="22">
        <f>BALANCE!X195+BALANCE!X225+BALANCE!X255</f>
        <v>0</v>
      </c>
      <c r="Y93" s="22">
        <f>BALANCE!Y195+BALANCE!Y225+BALANCE!Y255</f>
        <v>0</v>
      </c>
      <c r="Z93" s="22">
        <f>BALANCE!Z195+BALANCE!Z225+BALANCE!Z255</f>
        <v>1.8932</v>
      </c>
      <c r="AA93" s="22">
        <f>BALANCE!AA195+BALANCE!AA225+BALANCE!AA255</f>
        <v>0</v>
      </c>
      <c r="AB93" s="22">
        <f>BALANCE!AB195+BALANCE!AB225+BALANCE!AB255</f>
        <v>11.366379999999999</v>
      </c>
      <c r="AC93" s="22">
        <f>BALANCE!AC195+BALANCE!AC225+BALANCE!AC255</f>
        <v>0</v>
      </c>
      <c r="AD93" s="22">
        <f>BALANCE!AD195+BALANCE!AD225+BALANCE!AD255</f>
        <v>42.059099999999994</v>
      </c>
      <c r="AE93" s="22">
        <f>BALANCE!AE195+BALANCE!AE225+BALANCE!AE255</f>
        <v>1442.41977</v>
      </c>
      <c r="AF93" s="22">
        <f>BALANCE!AF195+BALANCE!AF225+BALANCE!AF255</f>
        <v>136.29673</v>
      </c>
      <c r="AG93" s="22">
        <f>BALANCE!AG195+BALANCE!AG225+BALANCE!AG255</f>
        <v>157.52087</v>
      </c>
      <c r="AH93" s="22">
        <f>BALANCE!AH195+BALANCE!AH225+BALANCE!AH255</f>
        <v>0</v>
      </c>
      <c r="AI93" s="22">
        <f>BALANCE!AI195+BALANCE!AI225+BALANCE!AI255</f>
        <v>0</v>
      </c>
      <c r="AJ93" s="384">
        <f>BALANCE!AJ195+BALANCE!AJ225+BALANCE!AJ255</f>
        <v>1148.6021700000001</v>
      </c>
    </row>
    <row r="94" spans="2:36" x14ac:dyDescent="0.25">
      <c r="B94" s="38" t="s">
        <v>669</v>
      </c>
      <c r="C94" s="9" t="s">
        <v>631</v>
      </c>
      <c r="D94" s="22">
        <f>BALANCE!D196+BALANCE!D226+BALANCE!D256</f>
        <v>111.96554</v>
      </c>
      <c r="E94" s="22">
        <f>BALANCE!E196+BALANCE!E226+BALANCE!E256</f>
        <v>138.8175</v>
      </c>
      <c r="F94" s="22">
        <f>BALANCE!F196+BALANCE!F226+BALANCE!F256</f>
        <v>509.92330000000004</v>
      </c>
      <c r="G94" s="22">
        <f>BALANCE!G196+BALANCE!G226+BALANCE!G256</f>
        <v>158.99985000000001</v>
      </c>
      <c r="H94" s="22">
        <f>BALANCE!H196+BALANCE!H226+BALANCE!H256</f>
        <v>919.70619000000011</v>
      </c>
      <c r="I94" s="22">
        <f>BALANCE!I196+BALANCE!I226+BALANCE!I256</f>
        <v>12.70722</v>
      </c>
      <c r="J94" s="22">
        <f>BALANCE!J196+BALANCE!J226+BALANCE!J256</f>
        <v>23.553080000000001</v>
      </c>
      <c r="K94" s="22">
        <f>BALANCE!K196+BALANCE!K226+BALANCE!K256</f>
        <v>0</v>
      </c>
      <c r="L94" s="22">
        <f>BALANCE!L196+BALANCE!L226+BALANCE!L256</f>
        <v>0</v>
      </c>
      <c r="M94" s="22">
        <f>BALANCE!M196+BALANCE!M226+BALANCE!M256</f>
        <v>44.018560000000001</v>
      </c>
      <c r="N94" s="22">
        <f>BALANCE!N196+BALANCE!N226+BALANCE!N256</f>
        <v>83.611679999999993</v>
      </c>
      <c r="O94" s="22">
        <f>BALANCE!O196+BALANCE!O226+BALANCE!O256</f>
        <v>15.37369</v>
      </c>
      <c r="P94" s="22">
        <f>BALANCE!P196+BALANCE!P226+BALANCE!P256</f>
        <v>6.21251</v>
      </c>
      <c r="Q94" s="22">
        <f>BALANCE!Q196+BALANCE!Q226+BALANCE!Q256</f>
        <v>2.39107</v>
      </c>
      <c r="R94" s="22">
        <f>BALANCE!R196+BALANCE!R226+BALANCE!R256</f>
        <v>187.86780999999999</v>
      </c>
      <c r="S94" s="22">
        <f>BALANCE!S196+BALANCE!S226+BALANCE!S256</f>
        <v>16.86439</v>
      </c>
      <c r="T94" s="22">
        <f>BALANCE!T196+BALANCE!T226+BALANCE!T256</f>
        <v>0</v>
      </c>
      <c r="U94" s="22">
        <f>BALANCE!U196+BALANCE!U226+BALANCE!U256</f>
        <v>0</v>
      </c>
      <c r="V94" s="22">
        <f>BALANCE!V196+BALANCE!V226+BALANCE!V256</f>
        <v>2.3737499999999998</v>
      </c>
      <c r="W94" s="22">
        <f>BALANCE!W196+BALANCE!W226+BALANCE!W256</f>
        <v>0</v>
      </c>
      <c r="X94" s="22">
        <f>BALANCE!X196+BALANCE!X226+BALANCE!X256</f>
        <v>0</v>
      </c>
      <c r="Y94" s="22">
        <f>BALANCE!Y196+BALANCE!Y226+BALANCE!Y256</f>
        <v>0</v>
      </c>
      <c r="Z94" s="22">
        <f>BALANCE!Z196+BALANCE!Z226+BALANCE!Z256</f>
        <v>4.7349100000000002</v>
      </c>
      <c r="AA94" s="22">
        <f>BALANCE!AA196+BALANCE!AA226+BALANCE!AA256</f>
        <v>0</v>
      </c>
      <c r="AB94" s="22">
        <f>BALANCE!AB196+BALANCE!AB226+BALANCE!AB256</f>
        <v>16.28443</v>
      </c>
      <c r="AC94" s="22">
        <f>BALANCE!AC196+BALANCE!AC226+BALANCE!AC256</f>
        <v>0</v>
      </c>
      <c r="AD94" s="22">
        <f>BALANCE!AD196+BALANCE!AD226+BALANCE!AD256</f>
        <v>40.257479999999994</v>
      </c>
      <c r="AE94" s="22">
        <f>BALANCE!AE196+BALANCE!AE226+BALANCE!AE256</f>
        <v>1147.8314800000001</v>
      </c>
      <c r="AF94" s="22">
        <f>BALANCE!AF196+BALANCE!AF226+BALANCE!AF256</f>
        <v>83.611679999999993</v>
      </c>
      <c r="AG94" s="22">
        <f>BALANCE!AG196+BALANCE!AG226+BALANCE!AG256</f>
        <v>46.392309999999995</v>
      </c>
      <c r="AH94" s="22">
        <f>BALANCE!AH196+BALANCE!AH226+BALANCE!AH256</f>
        <v>0</v>
      </c>
      <c r="AI94" s="22">
        <f>BALANCE!AI196+BALANCE!AI226+BALANCE!AI256</f>
        <v>0</v>
      </c>
      <c r="AJ94" s="384">
        <f>BALANCE!AJ196+BALANCE!AJ226+BALANCE!AJ256</f>
        <v>1017.82749</v>
      </c>
    </row>
    <row r="95" spans="2:36" x14ac:dyDescent="0.25">
      <c r="B95" s="38" t="s">
        <v>670</v>
      </c>
      <c r="C95" s="9" t="s">
        <v>633</v>
      </c>
      <c r="D95" s="22">
        <f>BALANCE!D197+BALANCE!D227+BALANCE!D257</f>
        <v>168.98849999999999</v>
      </c>
      <c r="E95" s="22">
        <f>BALANCE!E197+BALANCE!E227+BALANCE!E257</f>
        <v>166.16786000000002</v>
      </c>
      <c r="F95" s="22">
        <f>BALANCE!F197+BALANCE!F227+BALANCE!F257</f>
        <v>678.42737</v>
      </c>
      <c r="G95" s="22">
        <f>BALANCE!G197+BALANCE!G227+BALANCE!G257</f>
        <v>244.86133000000001</v>
      </c>
      <c r="H95" s="22">
        <f>BALANCE!H197+BALANCE!H227+BALANCE!H257</f>
        <v>1258.4450600000002</v>
      </c>
      <c r="I95" s="22">
        <f>BALANCE!I197+BALANCE!I227+BALANCE!I257</f>
        <v>19.51051</v>
      </c>
      <c r="J95" s="22">
        <f>BALANCE!J197+BALANCE!J227+BALANCE!J257</f>
        <v>36.649470000000001</v>
      </c>
      <c r="K95" s="22">
        <f>BALANCE!K197+BALANCE!K227+BALANCE!K257</f>
        <v>0</v>
      </c>
      <c r="L95" s="22">
        <f>BALANCE!L197+BALANCE!L227+BALANCE!L257</f>
        <v>0</v>
      </c>
      <c r="M95" s="22">
        <f>BALANCE!M197+BALANCE!M227+BALANCE!M257</f>
        <v>67.389960000000002</v>
      </c>
      <c r="N95" s="22">
        <f>BALANCE!N197+BALANCE!N227+BALANCE!N257</f>
        <v>127.15057999999999</v>
      </c>
      <c r="O95" s="22">
        <f>BALANCE!O197+BALANCE!O227+BALANCE!O257</f>
        <v>25.463789999999999</v>
      </c>
      <c r="P95" s="22">
        <f>BALANCE!P197+BALANCE!P227+BALANCE!P257</f>
        <v>9.6742100000000004</v>
      </c>
      <c r="Q95" s="22">
        <f>BALANCE!Q197+BALANCE!Q227+BALANCE!Q257</f>
        <v>3.2516099999999999</v>
      </c>
      <c r="R95" s="22">
        <f>BALANCE!R197+BALANCE!R227+BALANCE!R257</f>
        <v>289.09012999999999</v>
      </c>
      <c r="S95" s="22">
        <f>BALANCE!S197+BALANCE!S227+BALANCE!S257</f>
        <v>26.172369999999997</v>
      </c>
      <c r="T95" s="22">
        <f>BALANCE!T197+BALANCE!T227+BALANCE!T257</f>
        <v>0</v>
      </c>
      <c r="U95" s="22">
        <f>BALANCE!U197+BALANCE!U227+BALANCE!U257</f>
        <v>0</v>
      </c>
      <c r="V95" s="22">
        <f>BALANCE!V197+BALANCE!V227+BALANCE!V257</f>
        <v>1.62768</v>
      </c>
      <c r="W95" s="22">
        <f>BALANCE!W197+BALANCE!W227+BALANCE!W257</f>
        <v>0</v>
      </c>
      <c r="X95" s="22">
        <f>BALANCE!X197+BALANCE!X227+BALANCE!X257</f>
        <v>0</v>
      </c>
      <c r="Y95" s="22">
        <f>BALANCE!Y197+BALANCE!Y227+BALANCE!Y257</f>
        <v>0</v>
      </c>
      <c r="Z95" s="22">
        <f>BALANCE!Z197+BALANCE!Z227+BALANCE!Z257</f>
        <v>7.2744999999999997</v>
      </c>
      <c r="AA95" s="22">
        <f>BALANCE!AA197+BALANCE!AA227+BALANCE!AA257</f>
        <v>0</v>
      </c>
      <c r="AB95" s="22">
        <f>BALANCE!AB197+BALANCE!AB227+BALANCE!AB257</f>
        <v>14.93106</v>
      </c>
      <c r="AC95" s="22">
        <f>BALANCE!AC197+BALANCE!AC227+BALANCE!AC257</f>
        <v>0</v>
      </c>
      <c r="AD95" s="22">
        <f>BALANCE!AD197+BALANCE!AD227+BALANCE!AD257</f>
        <v>50.005609999999997</v>
      </c>
      <c r="AE95" s="22">
        <f>BALANCE!AE197+BALANCE!AE227+BALANCE!AE257</f>
        <v>1597.5408</v>
      </c>
      <c r="AF95" s="22">
        <f>BALANCE!AF197+BALANCE!AF227+BALANCE!AF257</f>
        <v>127.15057999999999</v>
      </c>
      <c r="AG95" s="22">
        <f>BALANCE!AG197+BALANCE!AG227+BALANCE!AG257</f>
        <v>69.01764</v>
      </c>
      <c r="AH95" s="22">
        <f>BALANCE!AH197+BALANCE!AH227+BALANCE!AH257</f>
        <v>0</v>
      </c>
      <c r="AI95" s="22">
        <f>BALANCE!AI197+BALANCE!AI227+BALANCE!AI257</f>
        <v>0</v>
      </c>
      <c r="AJ95" s="384">
        <f>BALANCE!AJ197+BALANCE!AJ227+BALANCE!AJ257</f>
        <v>1401.37258</v>
      </c>
    </row>
    <row r="96" spans="2:36" x14ac:dyDescent="0.25">
      <c r="B96" s="38" t="s">
        <v>671</v>
      </c>
      <c r="C96" s="9" t="s">
        <v>635</v>
      </c>
      <c r="D96" s="22">
        <f>BALANCE!D198+BALANCE!D228+BALANCE!D258</f>
        <v>289.31037999999995</v>
      </c>
      <c r="E96" s="22">
        <f>BALANCE!E198+BALANCE!E228+BALANCE!E258</f>
        <v>239.59871999999999</v>
      </c>
      <c r="F96" s="22">
        <f>BALANCE!F198+BALANCE!F228+BALANCE!F258</f>
        <v>1350.6129500000002</v>
      </c>
      <c r="G96" s="22">
        <f>BALANCE!G198+BALANCE!G228+BALANCE!G258</f>
        <v>494.31459999999998</v>
      </c>
      <c r="H96" s="22">
        <f>BALANCE!H198+BALANCE!H228+BALANCE!H258</f>
        <v>2373.8366500000002</v>
      </c>
      <c r="I96" s="22">
        <f>BALANCE!I198+BALANCE!I228+BALANCE!I258</f>
        <v>37.154530000000001</v>
      </c>
      <c r="J96" s="22">
        <f>BALANCE!J198+BALANCE!J228+BALANCE!J258</f>
        <v>74.026799999999994</v>
      </c>
      <c r="K96" s="22">
        <f>BALANCE!K198+BALANCE!K228+BALANCE!K258</f>
        <v>0</v>
      </c>
      <c r="L96" s="22">
        <f>BALANCE!L198+BALANCE!L228+BALANCE!L258</f>
        <v>0</v>
      </c>
      <c r="M96" s="22">
        <f>BALANCE!M198+BALANCE!M228+BALANCE!M258</f>
        <v>123.79592</v>
      </c>
      <c r="N96" s="22">
        <f>BALANCE!N198+BALANCE!N228+BALANCE!N258</f>
        <v>246.95328999999998</v>
      </c>
      <c r="O96" s="22">
        <f>BALANCE!O198+BALANCE!O228+BALANCE!O258</f>
        <v>49.140919999999994</v>
      </c>
      <c r="P96" s="22">
        <f>BALANCE!P198+BALANCE!P228+BALANCE!P258</f>
        <v>18.0611</v>
      </c>
      <c r="Q96" s="22">
        <f>BALANCE!Q198+BALANCE!Q228+BALANCE!Q258</f>
        <v>6.1008500000000003</v>
      </c>
      <c r="R96" s="22">
        <f>BALANCE!R198+BALANCE!R228+BALANCE!R258</f>
        <v>555.23340999999994</v>
      </c>
      <c r="S96" s="22">
        <f>BALANCE!S198+BALANCE!S228+BALANCE!S258</f>
        <v>51.273750000000007</v>
      </c>
      <c r="T96" s="22">
        <f>BALANCE!T198+BALANCE!T228+BALANCE!T258</f>
        <v>0</v>
      </c>
      <c r="U96" s="22">
        <f>BALANCE!U198+BALANCE!U228+BALANCE!U258</f>
        <v>0</v>
      </c>
      <c r="V96" s="22">
        <f>BALANCE!V198+BALANCE!V228+BALANCE!V258</f>
        <v>1.03887</v>
      </c>
      <c r="W96" s="22">
        <f>BALANCE!W198+BALANCE!W228+BALANCE!W258</f>
        <v>0</v>
      </c>
      <c r="X96" s="22">
        <f>BALANCE!X198+BALANCE!X228+BALANCE!X258</f>
        <v>0</v>
      </c>
      <c r="Y96" s="22">
        <f>BALANCE!Y198+BALANCE!Y228+BALANCE!Y258</f>
        <v>0</v>
      </c>
      <c r="Z96" s="22">
        <f>BALANCE!Z198+BALANCE!Z228+BALANCE!Z258</f>
        <v>13.133240000000001</v>
      </c>
      <c r="AA96" s="22">
        <f>BALANCE!AA198+BALANCE!AA228+BALANCE!AA258</f>
        <v>0</v>
      </c>
      <c r="AB96" s="22">
        <f>BALANCE!AB198+BALANCE!AB228+BALANCE!AB258</f>
        <v>28.276240000000001</v>
      </c>
      <c r="AC96" s="22">
        <f>BALANCE!AC198+BALANCE!AC228+BALANCE!AC258</f>
        <v>0</v>
      </c>
      <c r="AD96" s="22">
        <f>BALANCE!AD198+BALANCE!AD228+BALANCE!AD258</f>
        <v>93.722100000000012</v>
      </c>
      <c r="AE96" s="22">
        <f>BALANCE!AE198+BALANCE!AE228+BALANCE!AE258</f>
        <v>3022.79216</v>
      </c>
      <c r="AF96" s="22">
        <f>BALANCE!AF198+BALANCE!AF228+BALANCE!AF258</f>
        <v>246.95328999999998</v>
      </c>
      <c r="AG96" s="22">
        <f>BALANCE!AG198+BALANCE!AG228+BALANCE!AG258</f>
        <v>124.83479</v>
      </c>
      <c r="AH96" s="22">
        <f>BALANCE!AH198+BALANCE!AH228+BALANCE!AH258</f>
        <v>0</v>
      </c>
      <c r="AI96" s="22">
        <f>BALANCE!AI198+BALANCE!AI228+BALANCE!AI258</f>
        <v>0</v>
      </c>
      <c r="AJ96" s="384">
        <f>BALANCE!AJ198+BALANCE!AJ228+BALANCE!AJ258</f>
        <v>2651.0040800000002</v>
      </c>
    </row>
    <row r="97" spans="2:36" x14ac:dyDescent="0.25">
      <c r="B97" s="38" t="s">
        <v>672</v>
      </c>
      <c r="C97" s="9" t="s">
        <v>637</v>
      </c>
      <c r="D97" s="22">
        <f>BALANCE!D199+BALANCE!D229+BALANCE!D259</f>
        <v>3855.5950199999997</v>
      </c>
      <c r="E97" s="22">
        <f>BALANCE!E199+BALANCE!E229+BALANCE!E259</f>
        <v>5570.3705799999998</v>
      </c>
      <c r="F97" s="22">
        <f>BALANCE!F199+BALANCE!F229+BALANCE!F259</f>
        <v>25863.359620000003</v>
      </c>
      <c r="G97" s="22">
        <f>BALANCE!G199+BALANCE!G229+BALANCE!G259</f>
        <v>8427.0046299999995</v>
      </c>
      <c r="H97" s="22">
        <f>BALANCE!H199+BALANCE!H229+BALANCE!H259</f>
        <v>43716.329850000002</v>
      </c>
      <c r="I97" s="22">
        <f>BALANCE!I199+BALANCE!I229+BALANCE!I259</f>
        <v>291.31013000000002</v>
      </c>
      <c r="J97" s="22">
        <f>BALANCE!J199+BALANCE!J229+BALANCE!J259</f>
        <v>648.80457000000001</v>
      </c>
      <c r="K97" s="22">
        <f>BALANCE!K199+BALANCE!K229+BALANCE!K259</f>
        <v>0</v>
      </c>
      <c r="L97" s="22">
        <f>BALANCE!L199+BALANCE!L229+BALANCE!L259</f>
        <v>0</v>
      </c>
      <c r="M97" s="22">
        <f>BALANCE!M199+BALANCE!M229+BALANCE!M259</f>
        <v>1898.8594600000001</v>
      </c>
      <c r="N97" s="22">
        <f>BALANCE!N199+BALANCE!N229+BALANCE!N259</f>
        <v>2691.70028</v>
      </c>
      <c r="O97" s="22">
        <f>BALANCE!O199+BALANCE!O229+BALANCE!O259</f>
        <v>591.31088999999997</v>
      </c>
      <c r="P97" s="22">
        <f>BALANCE!P199+BALANCE!P229+BALANCE!P259</f>
        <v>229.43639999999999</v>
      </c>
      <c r="Q97" s="22">
        <f>BALANCE!Q199+BALANCE!Q229+BALANCE!Q259</f>
        <v>3.00298</v>
      </c>
      <c r="R97" s="22">
        <f>BALANCE!R199+BALANCE!R229+BALANCE!R259</f>
        <v>6354.4247099999993</v>
      </c>
      <c r="S97" s="22">
        <f>BALANCE!S199+BALANCE!S229+BALANCE!S259</f>
        <v>676.31286999999998</v>
      </c>
      <c r="T97" s="22">
        <f>BALANCE!T199+BALANCE!T229+BALANCE!T259</f>
        <v>0</v>
      </c>
      <c r="U97" s="22">
        <f>BALANCE!U199+BALANCE!U229+BALANCE!U259</f>
        <v>0</v>
      </c>
      <c r="V97" s="22">
        <f>BALANCE!V199+BALANCE!V229+BALANCE!V259</f>
        <v>0</v>
      </c>
      <c r="W97" s="22">
        <f>BALANCE!W199+BALANCE!W229+BALANCE!W259</f>
        <v>0</v>
      </c>
      <c r="X97" s="22">
        <f>BALANCE!X199+BALANCE!X229+BALANCE!X259</f>
        <v>0</v>
      </c>
      <c r="Y97" s="22">
        <f>BALANCE!Y199+BALANCE!Y229+BALANCE!Y259</f>
        <v>0</v>
      </c>
      <c r="Z97" s="22">
        <f>BALANCE!Z199+BALANCE!Z229+BALANCE!Z259</f>
        <v>12.80034</v>
      </c>
      <c r="AA97" s="22">
        <f>BALANCE!AA199+BALANCE!AA229+BALANCE!AA259</f>
        <v>0</v>
      </c>
      <c r="AB97" s="22">
        <f>BALANCE!AB199+BALANCE!AB229+BALANCE!AB259</f>
        <v>142.41515000000001</v>
      </c>
      <c r="AC97" s="22">
        <f>BALANCE!AC199+BALANCE!AC229+BALANCE!AC259</f>
        <v>0</v>
      </c>
      <c r="AD97" s="22">
        <f>BALANCE!AD199+BALANCE!AD229+BALANCE!AD259</f>
        <v>831.52836000000002</v>
      </c>
      <c r="AE97" s="22">
        <f>BALANCE!AE199+BALANCE!AE229+BALANCE!AE259</f>
        <v>50902.282919999998</v>
      </c>
      <c r="AF97" s="22">
        <f>BALANCE!AF199+BALANCE!AF229+BALANCE!AF259</f>
        <v>2691.70028</v>
      </c>
      <c r="AG97" s="22">
        <f>BALANCE!AG199+BALANCE!AG229+BALANCE!AG259</f>
        <v>1898.8594600000001</v>
      </c>
      <c r="AH97" s="22">
        <f>BALANCE!AH199+BALANCE!AH229+BALANCE!AH259</f>
        <v>0</v>
      </c>
      <c r="AI97" s="22">
        <f>BALANCE!AI199+BALANCE!AI229+BALANCE!AI259</f>
        <v>0</v>
      </c>
      <c r="AJ97" s="384">
        <f>BALANCE!AJ199+BALANCE!AJ229+BALANCE!AJ259</f>
        <v>46311.723180000001</v>
      </c>
    </row>
    <row r="98" spans="2:36" x14ac:dyDescent="0.25">
      <c r="B98" s="15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384"/>
    </row>
    <row r="99" spans="2:36" x14ac:dyDescent="0.25">
      <c r="B99" s="31"/>
      <c r="C99" s="188" t="s">
        <v>1852</v>
      </c>
      <c r="D99" s="21">
        <f>SUM(D100:D104)</f>
        <v>3742.3591800000004</v>
      </c>
      <c r="E99" s="21">
        <f t="shared" ref="E99:AI99" si="13">SUM(E100:E104)</f>
        <v>1467.97147</v>
      </c>
      <c r="F99" s="21">
        <f t="shared" si="13"/>
        <v>25390.238310000001</v>
      </c>
      <c r="G99" s="21">
        <f t="shared" si="13"/>
        <v>864.32291000000009</v>
      </c>
      <c r="H99" s="21">
        <f t="shared" si="13"/>
        <v>31464.891869999999</v>
      </c>
      <c r="I99" s="21">
        <f t="shared" si="13"/>
        <v>449.82635000000005</v>
      </c>
      <c r="J99" s="21">
        <f t="shared" si="13"/>
        <v>0</v>
      </c>
      <c r="K99" s="21">
        <f t="shared" si="13"/>
        <v>0</v>
      </c>
      <c r="L99" s="21">
        <f>SUM(L100:L104)</f>
        <v>0</v>
      </c>
      <c r="M99" s="21">
        <f t="shared" si="13"/>
        <v>0</v>
      </c>
      <c r="N99" s="21">
        <f t="shared" si="13"/>
        <v>37.719679999999997</v>
      </c>
      <c r="O99" s="21">
        <f t="shared" si="13"/>
        <v>788.22686999999996</v>
      </c>
      <c r="P99" s="21">
        <f t="shared" si="13"/>
        <v>197.03721000000002</v>
      </c>
      <c r="Q99" s="21">
        <f t="shared" si="13"/>
        <v>11525.648790000001</v>
      </c>
      <c r="R99" s="21">
        <f t="shared" si="13"/>
        <v>12998.4589</v>
      </c>
      <c r="S99" s="21">
        <f>SUM(S100:S104)</f>
        <v>1318.6040699999999</v>
      </c>
      <c r="T99" s="21">
        <f t="shared" si="13"/>
        <v>12.322480000000001</v>
      </c>
      <c r="U99" s="21">
        <f t="shared" si="13"/>
        <v>726.81537000000003</v>
      </c>
      <c r="V99" s="21">
        <f t="shared" si="13"/>
        <v>87.62912</v>
      </c>
      <c r="W99" s="21">
        <f t="shared" si="13"/>
        <v>28.63458</v>
      </c>
      <c r="X99" s="21">
        <f t="shared" si="13"/>
        <v>24.196020000000001</v>
      </c>
      <c r="Y99" s="21">
        <f t="shared" si="13"/>
        <v>4549.0796900000005</v>
      </c>
      <c r="Z99" s="21">
        <f t="shared" si="13"/>
        <v>7.2782800000000005</v>
      </c>
      <c r="AA99" s="21">
        <f t="shared" si="13"/>
        <v>1868.7487599999999</v>
      </c>
      <c r="AB99" s="21">
        <f t="shared" si="13"/>
        <v>1323.1689700000002</v>
      </c>
      <c r="AC99" s="21">
        <f>SUM(AC100:AC104)</f>
        <v>2476.4200599999999</v>
      </c>
      <c r="AD99" s="21">
        <f t="shared" si="13"/>
        <v>12422.897400000002</v>
      </c>
      <c r="AE99" s="21">
        <f t="shared" si="13"/>
        <v>56886.248169999999</v>
      </c>
      <c r="AF99" s="21">
        <f t="shared" si="13"/>
        <v>37.719679999999997</v>
      </c>
      <c r="AG99" s="21">
        <f t="shared" si="13"/>
        <v>87.62912</v>
      </c>
      <c r="AH99" s="21">
        <f t="shared" si="13"/>
        <v>0</v>
      </c>
      <c r="AI99" s="21">
        <f t="shared" si="13"/>
        <v>8894.2485099999994</v>
      </c>
      <c r="AJ99" s="383">
        <f>SUM(AJ100:AJ104)</f>
        <v>47866.650860000002</v>
      </c>
    </row>
    <row r="100" spans="2:36" x14ac:dyDescent="0.25">
      <c r="B100" s="38" t="s">
        <v>684</v>
      </c>
      <c r="C100" s="9" t="s">
        <v>629</v>
      </c>
      <c r="D100" s="22">
        <f>BALANCE!D201+BALANCE!D231+BALANCE!D261</f>
        <v>281.79730999999998</v>
      </c>
      <c r="E100" s="22">
        <f>BALANCE!E201+BALANCE!E231+BALANCE!E261</f>
        <v>258.49948000000001</v>
      </c>
      <c r="F100" s="22">
        <f>BALANCE!F201+BALANCE!F231+BALANCE!F261</f>
        <v>2464.2852700000003</v>
      </c>
      <c r="G100" s="22">
        <f>BALANCE!G201+BALANCE!G231+BALANCE!G261</f>
        <v>141.84009</v>
      </c>
      <c r="H100" s="22">
        <f>BALANCE!H201+BALANCE!H231+BALANCE!H261</f>
        <v>3146.4221499999999</v>
      </c>
      <c r="I100" s="22">
        <f>BALANCE!I201+BALANCE!I231+BALANCE!I261</f>
        <v>61.780159999999995</v>
      </c>
      <c r="J100" s="22">
        <f>BALANCE!J201+BALANCE!J231+BALANCE!J261</f>
        <v>0</v>
      </c>
      <c r="K100" s="22">
        <f>BALANCE!K201+BALANCE!K231+BALANCE!K261</f>
        <v>0</v>
      </c>
      <c r="L100" s="22">
        <f>BALANCE!L201+BALANCE!L231+BALANCE!L261</f>
        <v>0</v>
      </c>
      <c r="M100" s="22">
        <f>BALANCE!M201+BALANCE!M231+BALANCE!M261</f>
        <v>0</v>
      </c>
      <c r="N100" s="22">
        <f>BALANCE!N201+BALANCE!N231+BALANCE!N261</f>
        <v>12.76313</v>
      </c>
      <c r="O100" s="22">
        <f>BALANCE!O201+BALANCE!O231+BALANCE!O261</f>
        <v>33.227699999999999</v>
      </c>
      <c r="P100" s="22">
        <f>BALANCE!P201+BALANCE!P231+BALANCE!P261</f>
        <v>20.70459</v>
      </c>
      <c r="Q100" s="22">
        <f>BALANCE!Q201+BALANCE!Q231+BALANCE!Q261</f>
        <v>1645.3813000000002</v>
      </c>
      <c r="R100" s="22">
        <f>BALANCE!R201+BALANCE!R231+BALANCE!R261</f>
        <v>1773.85688</v>
      </c>
      <c r="S100" s="22">
        <f>BALANCE!S201+BALANCE!S231+BALANCE!S261</f>
        <v>127.5057</v>
      </c>
      <c r="T100" s="22">
        <f>BALANCE!T201+BALANCE!T231+BALANCE!T261</f>
        <v>0.41625000000000001</v>
      </c>
      <c r="U100" s="22">
        <f>BALANCE!U201+BALANCE!U231+BALANCE!U261</f>
        <v>31.161200000000001</v>
      </c>
      <c r="V100" s="22">
        <f>BALANCE!V201+BALANCE!V231+BALANCE!V261</f>
        <v>7.3865000000000007</v>
      </c>
      <c r="W100" s="22">
        <f>BALANCE!W201+BALANCE!W231+BALANCE!W261</f>
        <v>17.59168</v>
      </c>
      <c r="X100" s="22">
        <f>BALANCE!X201+BALANCE!X231+BALANCE!X261</f>
        <v>9.6699199999999994</v>
      </c>
      <c r="Y100" s="22">
        <f>BALANCE!Y201+BALANCE!Y231+BALANCE!Y261</f>
        <v>497.57366000000002</v>
      </c>
      <c r="Z100" s="22">
        <f>BALANCE!Z201+BALANCE!Z231+BALANCE!Z261</f>
        <v>0.43308000000000002</v>
      </c>
      <c r="AA100" s="22">
        <f>BALANCE!AA201+BALANCE!AA231+BALANCE!AA261</f>
        <v>171.09618999999998</v>
      </c>
      <c r="AB100" s="22">
        <f>BALANCE!AB201+BALANCE!AB231+BALANCE!AB261</f>
        <v>115.65178999999999</v>
      </c>
      <c r="AC100" s="22">
        <f>BALANCE!AC201+BALANCE!AC231+BALANCE!AC261</f>
        <v>458.55887000000001</v>
      </c>
      <c r="AD100" s="22">
        <f>BALANCE!AD201+BALANCE!AD231+BALANCE!AD261</f>
        <v>1437.04484</v>
      </c>
      <c r="AE100" s="22">
        <f>BALANCE!AE201+BALANCE!AE231+BALANCE!AE261</f>
        <v>6357.3238700000002</v>
      </c>
      <c r="AF100" s="22">
        <f>BALANCE!AF201+BALANCE!AF231+BALANCE!AF261</f>
        <v>12.76313</v>
      </c>
      <c r="AG100" s="22">
        <f>BALANCE!AG201+BALANCE!AG231+BALANCE!AG261</f>
        <v>7.3865000000000007</v>
      </c>
      <c r="AH100" s="22">
        <f>BALANCE!AH201+BALANCE!AH231+BALANCE!AH261</f>
        <v>0</v>
      </c>
      <c r="AI100" s="22">
        <f>BALANCE!AI201+BALANCE!AI231+BALANCE!AI261</f>
        <v>1127.2287200000001</v>
      </c>
      <c r="AJ100" s="384">
        <f>BALANCE!AJ201+BALANCE!AJ231+BALANCE!AJ261</f>
        <v>5209.9455200000011</v>
      </c>
    </row>
    <row r="101" spans="2:36" x14ac:dyDescent="0.25">
      <c r="B101" s="38" t="s">
        <v>685</v>
      </c>
      <c r="C101" s="9" t="s">
        <v>631</v>
      </c>
      <c r="D101" s="22">
        <f>BALANCE!D202+BALANCE!D232+BALANCE!D262</f>
        <v>538.13594999999998</v>
      </c>
      <c r="E101" s="22">
        <f>BALANCE!E202+BALANCE!E232+BALANCE!E262</f>
        <v>152.53926999999999</v>
      </c>
      <c r="F101" s="22">
        <f>BALANCE!F202+BALANCE!F232+BALANCE!F262</f>
        <v>2454.0067799999997</v>
      </c>
      <c r="G101" s="22">
        <f>BALANCE!G202+BALANCE!G232+BALANCE!G262</f>
        <v>92.810820000000007</v>
      </c>
      <c r="H101" s="22">
        <f>BALANCE!H202+BALANCE!H232+BALANCE!H262</f>
        <v>3237.4928199999995</v>
      </c>
      <c r="I101" s="22">
        <f>BALANCE!I202+BALANCE!I232+BALANCE!I262</f>
        <v>35.189050000000002</v>
      </c>
      <c r="J101" s="22">
        <f>BALANCE!J202+BALANCE!J232+BALANCE!J262</f>
        <v>0</v>
      </c>
      <c r="K101" s="22">
        <f>BALANCE!K202+BALANCE!K232+BALANCE!K262</f>
        <v>0</v>
      </c>
      <c r="L101" s="22">
        <f>BALANCE!L202+BALANCE!L232+BALANCE!L262</f>
        <v>0</v>
      </c>
      <c r="M101" s="22">
        <f>BALANCE!M202+BALANCE!M232+BALANCE!M262</f>
        <v>0</v>
      </c>
      <c r="N101" s="22">
        <f>BALANCE!N202+BALANCE!N232+BALANCE!N262</f>
        <v>4.3425700000000003</v>
      </c>
      <c r="O101" s="22">
        <f>BALANCE!O202+BALANCE!O232+BALANCE!O262</f>
        <v>71.874510000000001</v>
      </c>
      <c r="P101" s="22">
        <f>BALANCE!P202+BALANCE!P232+BALANCE!P262</f>
        <v>9.6937999999999995</v>
      </c>
      <c r="Q101" s="22">
        <f>BALANCE!Q202+BALANCE!Q232+BALANCE!Q262</f>
        <v>1047.0816100000002</v>
      </c>
      <c r="R101" s="22">
        <f>BALANCE!R202+BALANCE!R232+BALANCE!R262</f>
        <v>1168.18154</v>
      </c>
      <c r="S101" s="22">
        <f>BALANCE!S202+BALANCE!S232+BALANCE!S262</f>
        <v>82.239809999999991</v>
      </c>
      <c r="T101" s="22">
        <f>BALANCE!T202+BALANCE!T232+BALANCE!T262</f>
        <v>0.28088000000000002</v>
      </c>
      <c r="U101" s="22">
        <f>BALANCE!U202+BALANCE!U232+BALANCE!U262</f>
        <v>56.415179999999999</v>
      </c>
      <c r="V101" s="22">
        <f>BALANCE!V202+BALANCE!V232+BALANCE!V262</f>
        <v>4.9718</v>
      </c>
      <c r="W101" s="22">
        <f>BALANCE!W202+BALANCE!W232+BALANCE!W262</f>
        <v>8.0555400000000006</v>
      </c>
      <c r="X101" s="22">
        <f>BALANCE!X202+BALANCE!X232+BALANCE!X262</f>
        <v>3.7194500000000001</v>
      </c>
      <c r="Y101" s="22">
        <f>BALANCE!Y202+BALANCE!Y232+BALANCE!Y262</f>
        <v>309.07091000000003</v>
      </c>
      <c r="Z101" s="22">
        <f>BALANCE!Z202+BALANCE!Z232+BALANCE!Z262</f>
        <v>0.87251999999999996</v>
      </c>
      <c r="AA101" s="22">
        <f>BALANCE!AA202+BALANCE!AA232+BALANCE!AA262</f>
        <v>234.59622000000002</v>
      </c>
      <c r="AB101" s="22">
        <f>BALANCE!AB202+BALANCE!AB232+BALANCE!AB262</f>
        <v>168.92440999999999</v>
      </c>
      <c r="AC101" s="22">
        <f>BALANCE!AC202+BALANCE!AC232+BALANCE!AC262</f>
        <v>638.11872000000005</v>
      </c>
      <c r="AD101" s="22">
        <f>BALANCE!AD202+BALANCE!AD232+BALANCE!AD262</f>
        <v>1507.2654400000001</v>
      </c>
      <c r="AE101" s="22">
        <f>BALANCE!AE202+BALANCE!AE232+BALANCE!AE262</f>
        <v>5912.9398000000001</v>
      </c>
      <c r="AF101" s="22">
        <f>BALANCE!AF202+BALANCE!AF232+BALANCE!AF262</f>
        <v>4.3425700000000003</v>
      </c>
      <c r="AG101" s="22">
        <f>BALANCE!AG202+BALANCE!AG232+BALANCE!AG262</f>
        <v>4.9718</v>
      </c>
      <c r="AH101" s="22">
        <f>BALANCE!AH202+BALANCE!AH232+BALANCE!AH262</f>
        <v>0</v>
      </c>
      <c r="AI101" s="22">
        <f>BALANCE!AI202+BALANCE!AI232+BALANCE!AI262</f>
        <v>1181.7858500000002</v>
      </c>
      <c r="AJ101" s="384">
        <f>BALANCE!AJ202+BALANCE!AJ232+BALANCE!AJ262</f>
        <v>4721.8395799999989</v>
      </c>
    </row>
    <row r="102" spans="2:36" x14ac:dyDescent="0.25">
      <c r="B102" s="38" t="s">
        <v>686</v>
      </c>
      <c r="C102" s="9" t="s">
        <v>633</v>
      </c>
      <c r="D102" s="22">
        <f>BALANCE!D203+BALANCE!D233+BALANCE!D263</f>
        <v>450.53327000000002</v>
      </c>
      <c r="E102" s="22">
        <f>BALANCE!E203+BALANCE!E233+BALANCE!E263</f>
        <v>200.90976000000001</v>
      </c>
      <c r="F102" s="22">
        <f>BALANCE!F203+BALANCE!F233+BALANCE!F263</f>
        <v>2542.31945</v>
      </c>
      <c r="G102" s="22">
        <f>BALANCE!G203+BALANCE!G233+BALANCE!G263</f>
        <v>122.28234</v>
      </c>
      <c r="H102" s="22">
        <f>BALANCE!H203+BALANCE!H233+BALANCE!H263</f>
        <v>3316.0448200000001</v>
      </c>
      <c r="I102" s="22">
        <f>BALANCE!I203+BALANCE!I233+BALANCE!I263</f>
        <v>51.895420000000001</v>
      </c>
      <c r="J102" s="22">
        <f>BALANCE!J203+BALANCE!J233+BALANCE!J263</f>
        <v>0</v>
      </c>
      <c r="K102" s="22">
        <f>BALANCE!K203+BALANCE!K233+BALANCE!K263</f>
        <v>0</v>
      </c>
      <c r="L102" s="22">
        <f>BALANCE!L203+BALANCE!L233+BALANCE!L263</f>
        <v>0</v>
      </c>
      <c r="M102" s="22">
        <f>BALANCE!M203+BALANCE!M233+BALANCE!M263</f>
        <v>0</v>
      </c>
      <c r="N102" s="22">
        <f>BALANCE!N203+BALANCE!N233+BALANCE!N263</f>
        <v>5.7406600000000001</v>
      </c>
      <c r="O102" s="22">
        <f>BALANCE!O203+BALANCE!O233+BALANCE!O263</f>
        <v>107.01271</v>
      </c>
      <c r="P102" s="22">
        <f>BALANCE!P203+BALANCE!P233+BALANCE!P263</f>
        <v>15.655480000000001</v>
      </c>
      <c r="Q102" s="22">
        <f>BALANCE!Q203+BALANCE!Q233+BALANCE!Q263</f>
        <v>1398.9362699999999</v>
      </c>
      <c r="R102" s="22">
        <f>BALANCE!R203+BALANCE!R233+BALANCE!R263</f>
        <v>1579.24054</v>
      </c>
      <c r="S102" s="22">
        <f>BALANCE!S203+BALANCE!S233+BALANCE!S263</f>
        <v>123.72794999999999</v>
      </c>
      <c r="T102" s="22">
        <f>BALANCE!T203+BALANCE!T233+BALANCE!T263</f>
        <v>0.45501000000000003</v>
      </c>
      <c r="U102" s="22">
        <f>BALANCE!U203+BALANCE!U233+BALANCE!U263</f>
        <v>84.046880000000002</v>
      </c>
      <c r="V102" s="22">
        <f>BALANCE!V203+BALANCE!V233+BALANCE!V263</f>
        <v>6.5503499999999999</v>
      </c>
      <c r="W102" s="22">
        <f>BALANCE!W203+BALANCE!W233+BALANCE!W263</f>
        <v>1.84195</v>
      </c>
      <c r="X102" s="22">
        <f>BALANCE!X203+BALANCE!X233+BALANCE!X263</f>
        <v>3.0791599999999999</v>
      </c>
      <c r="Y102" s="22">
        <f>BALANCE!Y203+BALANCE!Y233+BALANCE!Y263</f>
        <v>437.80583000000001</v>
      </c>
      <c r="Z102" s="22">
        <f>BALANCE!Z203+BALANCE!Z233+BALANCE!Z263</f>
        <v>1.3758600000000001</v>
      </c>
      <c r="AA102" s="22">
        <f>BALANCE!AA203+BALANCE!AA233+BALANCE!AA263</f>
        <v>293.89281</v>
      </c>
      <c r="AB102" s="22">
        <f>BALANCE!AB203+BALANCE!AB233+BALANCE!AB263</f>
        <v>144.24079</v>
      </c>
      <c r="AC102" s="22">
        <f>BALANCE!AC203+BALANCE!AC233+BALANCE!AC263</f>
        <v>389.61874999999998</v>
      </c>
      <c r="AD102" s="22">
        <f>BALANCE!AD203+BALANCE!AD233+BALANCE!AD263</f>
        <v>1486.6353400000003</v>
      </c>
      <c r="AE102" s="22">
        <f>BALANCE!AE203+BALANCE!AE233+BALANCE!AE263</f>
        <v>6381.9207000000006</v>
      </c>
      <c r="AF102" s="22">
        <f>BALANCE!AF203+BALANCE!AF233+BALANCE!AF263</f>
        <v>5.7406600000000001</v>
      </c>
      <c r="AG102" s="22">
        <f>BALANCE!AG203+BALANCE!AG233+BALANCE!AG263</f>
        <v>6.5503499999999999</v>
      </c>
      <c r="AH102" s="22">
        <f>BALANCE!AH203+BALANCE!AH233+BALANCE!AH263</f>
        <v>0</v>
      </c>
      <c r="AI102" s="22">
        <f>BALANCE!AI203+BALANCE!AI233+BALANCE!AI263</f>
        <v>1121.3173900000002</v>
      </c>
      <c r="AJ102" s="384">
        <f>BALANCE!AJ203+BALANCE!AJ233+BALANCE!AJ263</f>
        <v>5248.3122999999996</v>
      </c>
    </row>
    <row r="103" spans="2:36" x14ac:dyDescent="0.25">
      <c r="B103" s="38" t="s">
        <v>687</v>
      </c>
      <c r="C103" s="9" t="s">
        <v>635</v>
      </c>
      <c r="D103" s="22">
        <f>BALANCE!D204+BALANCE!D234+BALANCE!D264</f>
        <v>879.81793000000005</v>
      </c>
      <c r="E103" s="22">
        <f>BALANCE!E204+BALANCE!E234+BALANCE!E264</f>
        <v>302.90449999999998</v>
      </c>
      <c r="F103" s="22">
        <f>BALANCE!F204+BALANCE!F234+BALANCE!F264</f>
        <v>4218.3849100000007</v>
      </c>
      <c r="G103" s="22">
        <f>BALANCE!G204+BALANCE!G234+BALANCE!G264</f>
        <v>210.74518</v>
      </c>
      <c r="H103" s="22">
        <f>BALANCE!H204+BALANCE!H234+BALANCE!H264</f>
        <v>5611.8525199999995</v>
      </c>
      <c r="I103" s="22">
        <f>BALANCE!I204+BALANCE!I234+BALANCE!I264</f>
        <v>80.706649999999996</v>
      </c>
      <c r="J103" s="22">
        <f>BALANCE!J204+BALANCE!J234+BALANCE!J264</f>
        <v>0</v>
      </c>
      <c r="K103" s="22">
        <f>BALANCE!K204+BALANCE!K234+BALANCE!K264</f>
        <v>0</v>
      </c>
      <c r="L103" s="22">
        <f>BALANCE!L204+BALANCE!L234+BALANCE!L264</f>
        <v>0</v>
      </c>
      <c r="M103" s="22">
        <f>BALANCE!M204+BALANCE!M234+BALANCE!M264</f>
        <v>0</v>
      </c>
      <c r="N103" s="22">
        <f>BALANCE!N204+BALANCE!N234+BALANCE!N264</f>
        <v>8.0985300000000002</v>
      </c>
      <c r="O103" s="22">
        <f>BALANCE!O204+BALANCE!O234+BALANCE!O264</f>
        <v>188.55667</v>
      </c>
      <c r="P103" s="22">
        <f>BALANCE!P204+BALANCE!P234+BALANCE!P264</f>
        <v>31.88815</v>
      </c>
      <c r="Q103" s="22">
        <f>BALANCE!Q204+BALANCE!Q234+BALANCE!Q264</f>
        <v>2454.1935399999998</v>
      </c>
      <c r="R103" s="22">
        <f>BALANCE!R204+BALANCE!R234+BALANCE!R264</f>
        <v>2763.4435399999998</v>
      </c>
      <c r="S103" s="22">
        <f>BALANCE!S204+BALANCE!S234+BALANCE!S264</f>
        <v>235.05032999999997</v>
      </c>
      <c r="T103" s="22">
        <f>BALANCE!T204+BALANCE!T234+BALANCE!T264</f>
        <v>0.98814000000000002</v>
      </c>
      <c r="U103" s="22">
        <f>BALANCE!U204+BALANCE!U234+BALANCE!U264</f>
        <v>139.73797000000002</v>
      </c>
      <c r="V103" s="22">
        <f>BALANCE!V204+BALANCE!V234+BALANCE!V264</f>
        <v>13.43205</v>
      </c>
      <c r="W103" s="22">
        <f>BALANCE!W204+BALANCE!W234+BALANCE!W264</f>
        <v>1.14541</v>
      </c>
      <c r="X103" s="22">
        <f>BALANCE!X204+BALANCE!X234+BALANCE!X264</f>
        <v>3.74438</v>
      </c>
      <c r="Y103" s="22">
        <f>BALANCE!Y204+BALANCE!Y234+BALANCE!Y264</f>
        <v>823.34385999999995</v>
      </c>
      <c r="Z103" s="22">
        <f>BALANCE!Z204+BALANCE!Z234+BALANCE!Z264</f>
        <v>2.9824199999999998</v>
      </c>
      <c r="AA103" s="22">
        <f>BALANCE!AA204+BALANCE!AA234+BALANCE!AA264</f>
        <v>424.51275000000004</v>
      </c>
      <c r="AB103" s="22">
        <f>BALANCE!AB204+BALANCE!AB234+BALANCE!AB264</f>
        <v>238.13078000000002</v>
      </c>
      <c r="AC103" s="22">
        <f>BALANCE!AC204+BALANCE!AC234+BALANCE!AC264</f>
        <v>481.86594000000002</v>
      </c>
      <c r="AD103" s="22">
        <f>BALANCE!AD204+BALANCE!AD234+BALANCE!AD264</f>
        <v>2364.9340299999999</v>
      </c>
      <c r="AE103" s="22">
        <f>BALANCE!AE204+BALANCE!AE234+BALANCE!AE264</f>
        <v>10740.230089999997</v>
      </c>
      <c r="AF103" s="22">
        <f>BALANCE!AF204+BALANCE!AF234+BALANCE!AF264</f>
        <v>8.0985300000000002</v>
      </c>
      <c r="AG103" s="22">
        <f>BALANCE!AG204+BALANCE!AG234+BALANCE!AG264</f>
        <v>13.43205</v>
      </c>
      <c r="AH103" s="22">
        <f>BALANCE!AH204+BALANCE!AH234+BALANCE!AH264</f>
        <v>0</v>
      </c>
      <c r="AI103" s="22">
        <f>BALANCE!AI204+BALANCE!AI234+BALANCE!AI264</f>
        <v>1729.72255</v>
      </c>
      <c r="AJ103" s="384">
        <f>BALANCE!AJ204+BALANCE!AJ234+BALANCE!AJ264</f>
        <v>8988.9769600000018</v>
      </c>
    </row>
    <row r="104" spans="2:36" x14ac:dyDescent="0.25">
      <c r="B104" s="38" t="s">
        <v>688</v>
      </c>
      <c r="C104" s="9" t="s">
        <v>637</v>
      </c>
      <c r="D104" s="22">
        <f>BALANCE!D205+BALANCE!D235+BALANCE!D265</f>
        <v>1592.0747200000001</v>
      </c>
      <c r="E104" s="22">
        <f>BALANCE!E205+BALANCE!E235+BALANCE!E265</f>
        <v>553.11846000000003</v>
      </c>
      <c r="F104" s="22">
        <f>BALANCE!F205+BALANCE!F235+BALANCE!F265</f>
        <v>13711.241900000001</v>
      </c>
      <c r="G104" s="22">
        <f>BALANCE!G205+BALANCE!G235+BALANCE!G265</f>
        <v>296.64447999999999</v>
      </c>
      <c r="H104" s="22">
        <f>BALANCE!H205+BALANCE!H235+BALANCE!H265</f>
        <v>16153.079559999998</v>
      </c>
      <c r="I104" s="22">
        <f>BALANCE!I205+BALANCE!I235+BALANCE!I265</f>
        <v>220.25507000000002</v>
      </c>
      <c r="J104" s="22">
        <f>BALANCE!J205+BALANCE!J235+BALANCE!J265</f>
        <v>0</v>
      </c>
      <c r="K104" s="22">
        <f>BALANCE!K205+BALANCE!K235+BALANCE!K265</f>
        <v>0</v>
      </c>
      <c r="L104" s="22">
        <f>BALANCE!L205+BALANCE!L235+BALANCE!L265</f>
        <v>0</v>
      </c>
      <c r="M104" s="22">
        <f>BALANCE!M205+BALANCE!M235+BALANCE!M265</f>
        <v>0</v>
      </c>
      <c r="N104" s="22">
        <f>BALANCE!N205+BALANCE!N235+BALANCE!N265</f>
        <v>6.7747900000000003</v>
      </c>
      <c r="O104" s="22">
        <f>BALANCE!O205+BALANCE!O235+BALANCE!O265</f>
        <v>387.55528000000004</v>
      </c>
      <c r="P104" s="22">
        <f>BALANCE!P205+BALANCE!P235+BALANCE!P265</f>
        <v>119.09519</v>
      </c>
      <c r="Q104" s="22">
        <f>BALANCE!Q205+BALANCE!Q235+BALANCE!Q265</f>
        <v>4980.0560700000005</v>
      </c>
      <c r="R104" s="22">
        <f>BALANCE!R205+BALANCE!R235+BALANCE!R265</f>
        <v>5713.7363999999998</v>
      </c>
      <c r="S104" s="22">
        <f>BALANCE!S205+BALANCE!S235+BALANCE!S265</f>
        <v>750.08028000000002</v>
      </c>
      <c r="T104" s="22">
        <f>BALANCE!T205+BALANCE!T235+BALANCE!T265</f>
        <v>10.1822</v>
      </c>
      <c r="U104" s="22">
        <f>BALANCE!U205+BALANCE!U235+BALANCE!U265</f>
        <v>415.45414</v>
      </c>
      <c r="V104" s="22">
        <f>BALANCE!V205+BALANCE!V235+BALANCE!V265</f>
        <v>55.288420000000002</v>
      </c>
      <c r="W104" s="22">
        <f>BALANCE!W205+BALANCE!W235+BALANCE!W265</f>
        <v>0</v>
      </c>
      <c r="X104" s="22">
        <f>BALANCE!X205+BALANCE!X235+BALANCE!X265</f>
        <v>3.9831099999999999</v>
      </c>
      <c r="Y104" s="22">
        <f>BALANCE!Y205+BALANCE!Y235+BALANCE!Y265</f>
        <v>2481.2854299999999</v>
      </c>
      <c r="Z104" s="22">
        <f>BALANCE!Z205+BALANCE!Z235+BALANCE!Z265</f>
        <v>1.6144000000000001</v>
      </c>
      <c r="AA104" s="22">
        <f>BALANCE!AA205+BALANCE!AA235+BALANCE!AA265</f>
        <v>744.65079000000003</v>
      </c>
      <c r="AB104" s="22">
        <f>BALANCE!AB205+BALANCE!AB235+BALANCE!AB265</f>
        <v>656.22120000000007</v>
      </c>
      <c r="AC104" s="22">
        <f>BALANCE!AC205+BALANCE!AC235+BALANCE!AC265</f>
        <v>508.25778000000003</v>
      </c>
      <c r="AD104" s="22">
        <f>BALANCE!AD205+BALANCE!AD235+BALANCE!AD265</f>
        <v>5627.0177500000009</v>
      </c>
      <c r="AE104" s="22">
        <f>BALANCE!AE205+BALANCE!AE235+BALANCE!AE265</f>
        <v>27493.833709999999</v>
      </c>
      <c r="AF104" s="22">
        <f>BALANCE!AF205+BALANCE!AF235+BALANCE!AF265</f>
        <v>6.7747900000000003</v>
      </c>
      <c r="AG104" s="22">
        <f>BALANCE!AG205+BALANCE!AG235+BALANCE!AG265</f>
        <v>55.288420000000002</v>
      </c>
      <c r="AH104" s="22">
        <f>BALANCE!AH205+BALANCE!AH235+BALANCE!AH265</f>
        <v>0</v>
      </c>
      <c r="AI104" s="22">
        <f>BALANCE!AI205+BALANCE!AI235+BALANCE!AI265</f>
        <v>3734.194</v>
      </c>
      <c r="AJ104" s="384">
        <f>BALANCE!AJ205+BALANCE!AJ235+BALANCE!AJ265</f>
        <v>23697.576499999999</v>
      </c>
    </row>
    <row r="105" spans="2:36" x14ac:dyDescent="0.25">
      <c r="B105" s="39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384"/>
    </row>
    <row r="106" spans="2:36" s="478" customFormat="1" hidden="1" x14ac:dyDescent="0.25">
      <c r="B106" s="475" t="s">
        <v>1037</v>
      </c>
      <c r="C106" s="475" t="s">
        <v>1340</v>
      </c>
      <c r="D106" s="476" t="e">
        <f>SUM(D107:D111)</f>
        <v>#REF!</v>
      </c>
      <c r="E106" s="476" t="e">
        <f t="shared" ref="E106:AI106" si="14">SUM(E107:E111)</f>
        <v>#REF!</v>
      </c>
      <c r="F106" s="476" t="e">
        <f t="shared" si="14"/>
        <v>#REF!</v>
      </c>
      <c r="G106" s="476" t="e">
        <f t="shared" si="14"/>
        <v>#REF!</v>
      </c>
      <c r="H106" s="476" t="e">
        <f t="shared" si="14"/>
        <v>#REF!</v>
      </c>
      <c r="I106" s="476" t="e">
        <f t="shared" si="14"/>
        <v>#REF!</v>
      </c>
      <c r="J106" s="476" t="e">
        <f t="shared" si="14"/>
        <v>#REF!</v>
      </c>
      <c r="K106" s="476" t="e">
        <f t="shared" si="14"/>
        <v>#REF!</v>
      </c>
      <c r="L106" s="476" t="e">
        <f>SUM(L107:L111)</f>
        <v>#REF!</v>
      </c>
      <c r="M106" s="476" t="e">
        <f t="shared" si="14"/>
        <v>#REF!</v>
      </c>
      <c r="N106" s="476" t="e">
        <f t="shared" si="14"/>
        <v>#REF!</v>
      </c>
      <c r="O106" s="476" t="e">
        <f t="shared" si="14"/>
        <v>#REF!</v>
      </c>
      <c r="P106" s="476" t="e">
        <f t="shared" si="14"/>
        <v>#REF!</v>
      </c>
      <c r="Q106" s="476" t="e">
        <f t="shared" si="14"/>
        <v>#REF!</v>
      </c>
      <c r="R106" s="476" t="e">
        <f t="shared" si="14"/>
        <v>#REF!</v>
      </c>
      <c r="S106" s="476" t="e">
        <f>SUM(S107:S111)</f>
        <v>#REF!</v>
      </c>
      <c r="T106" s="476" t="e">
        <f t="shared" si="14"/>
        <v>#REF!</v>
      </c>
      <c r="U106" s="476" t="e">
        <f t="shared" si="14"/>
        <v>#REF!</v>
      </c>
      <c r="V106" s="476" t="e">
        <f t="shared" si="14"/>
        <v>#REF!</v>
      </c>
      <c r="W106" s="476" t="e">
        <f t="shared" si="14"/>
        <v>#REF!</v>
      </c>
      <c r="X106" s="476" t="e">
        <f t="shared" si="14"/>
        <v>#REF!</v>
      </c>
      <c r="Y106" s="476" t="e">
        <f t="shared" si="14"/>
        <v>#REF!</v>
      </c>
      <c r="Z106" s="476" t="e">
        <f t="shared" si="14"/>
        <v>#REF!</v>
      </c>
      <c r="AA106" s="476" t="e">
        <f t="shared" si="14"/>
        <v>#REF!</v>
      </c>
      <c r="AB106" s="476" t="e">
        <f t="shared" si="14"/>
        <v>#REF!</v>
      </c>
      <c r="AC106" s="476" t="e">
        <f>SUM(AC107:AC111)</f>
        <v>#REF!</v>
      </c>
      <c r="AD106" s="476" t="e">
        <f t="shared" si="14"/>
        <v>#REF!</v>
      </c>
      <c r="AE106" s="476" t="e">
        <f t="shared" si="14"/>
        <v>#REF!</v>
      </c>
      <c r="AF106" s="476" t="e">
        <f t="shared" si="14"/>
        <v>#REF!</v>
      </c>
      <c r="AG106" s="476" t="e">
        <f t="shared" si="14"/>
        <v>#REF!</v>
      </c>
      <c r="AH106" s="476" t="e">
        <f t="shared" si="14"/>
        <v>#REF!</v>
      </c>
      <c r="AI106" s="476" t="e">
        <f t="shared" si="14"/>
        <v>#REF!</v>
      </c>
      <c r="AJ106" s="477" t="e">
        <f>SUM(AJ107:AJ111)</f>
        <v>#REF!</v>
      </c>
    </row>
    <row r="107" spans="2:36" s="509" customFormat="1" hidden="1" x14ac:dyDescent="0.25">
      <c r="B107" s="510" t="s">
        <v>700</v>
      </c>
      <c r="C107" s="506" t="s">
        <v>629</v>
      </c>
      <c r="D107" s="507" t="e">
        <f>BALANCE!#REF!+BALANCE!#REF!+BALANCE!#REF!</f>
        <v>#REF!</v>
      </c>
      <c r="E107" s="507" t="e">
        <f>BALANCE!#REF!+BALANCE!#REF!+BALANCE!#REF!</f>
        <v>#REF!</v>
      </c>
      <c r="F107" s="507" t="e">
        <f>BALANCE!#REF!+BALANCE!#REF!+BALANCE!#REF!</f>
        <v>#REF!</v>
      </c>
      <c r="G107" s="507" t="e">
        <f>BALANCE!#REF!+BALANCE!#REF!+BALANCE!#REF!</f>
        <v>#REF!</v>
      </c>
      <c r="H107" s="507" t="e">
        <f>BALANCE!#REF!+BALANCE!#REF!+BALANCE!#REF!</f>
        <v>#REF!</v>
      </c>
      <c r="I107" s="507" t="e">
        <f>BALANCE!#REF!+BALANCE!#REF!+BALANCE!#REF!</f>
        <v>#REF!</v>
      </c>
      <c r="J107" s="507" t="e">
        <f>BALANCE!#REF!+BALANCE!#REF!+BALANCE!#REF!</f>
        <v>#REF!</v>
      </c>
      <c r="K107" s="507" t="e">
        <f>BALANCE!#REF!+BALANCE!#REF!+BALANCE!#REF!</f>
        <v>#REF!</v>
      </c>
      <c r="L107" s="507" t="e">
        <f>BALANCE!#REF!+BALANCE!#REF!+BALANCE!#REF!</f>
        <v>#REF!</v>
      </c>
      <c r="M107" s="507" t="e">
        <f>BALANCE!#REF!+BALANCE!#REF!+BALANCE!#REF!</f>
        <v>#REF!</v>
      </c>
      <c r="N107" s="507" t="e">
        <f>BALANCE!#REF!+BALANCE!#REF!+BALANCE!#REF!</f>
        <v>#REF!</v>
      </c>
      <c r="O107" s="507" t="e">
        <f>BALANCE!#REF!+BALANCE!#REF!+BALANCE!#REF!</f>
        <v>#REF!</v>
      </c>
      <c r="P107" s="507" t="e">
        <f>BALANCE!#REF!+BALANCE!#REF!+BALANCE!#REF!</f>
        <v>#REF!</v>
      </c>
      <c r="Q107" s="507" t="e">
        <f>BALANCE!#REF!+BALANCE!#REF!+BALANCE!#REF!</f>
        <v>#REF!</v>
      </c>
      <c r="R107" s="507" t="e">
        <f>BALANCE!#REF!+BALANCE!#REF!+BALANCE!#REF!</f>
        <v>#REF!</v>
      </c>
      <c r="S107" s="507" t="e">
        <f>BALANCE!#REF!+BALANCE!#REF!+BALANCE!#REF!</f>
        <v>#REF!</v>
      </c>
      <c r="T107" s="507" t="e">
        <f>BALANCE!#REF!+BALANCE!#REF!+BALANCE!#REF!</f>
        <v>#REF!</v>
      </c>
      <c r="U107" s="507" t="e">
        <f>BALANCE!#REF!+BALANCE!#REF!+BALANCE!#REF!</f>
        <v>#REF!</v>
      </c>
      <c r="V107" s="507" t="e">
        <f>BALANCE!#REF!+BALANCE!#REF!+BALANCE!#REF!</f>
        <v>#REF!</v>
      </c>
      <c r="W107" s="507" t="e">
        <f>BALANCE!#REF!+BALANCE!#REF!+BALANCE!#REF!</f>
        <v>#REF!</v>
      </c>
      <c r="X107" s="507" t="e">
        <f>BALANCE!#REF!+BALANCE!#REF!+BALANCE!#REF!</f>
        <v>#REF!</v>
      </c>
      <c r="Y107" s="507" t="e">
        <f>BALANCE!#REF!+BALANCE!#REF!+BALANCE!#REF!</f>
        <v>#REF!</v>
      </c>
      <c r="Z107" s="507" t="e">
        <f>BALANCE!#REF!+BALANCE!#REF!+BALANCE!#REF!</f>
        <v>#REF!</v>
      </c>
      <c r="AA107" s="507" t="e">
        <f>BALANCE!#REF!+BALANCE!#REF!+BALANCE!#REF!</f>
        <v>#REF!</v>
      </c>
      <c r="AB107" s="507" t="e">
        <f>BALANCE!#REF!+BALANCE!#REF!+BALANCE!#REF!</f>
        <v>#REF!</v>
      </c>
      <c r="AC107" s="507" t="e">
        <f>BALANCE!#REF!+BALANCE!#REF!+BALANCE!#REF!</f>
        <v>#REF!</v>
      </c>
      <c r="AD107" s="507" t="e">
        <f>BALANCE!#REF!+BALANCE!#REF!+BALANCE!#REF!</f>
        <v>#REF!</v>
      </c>
      <c r="AE107" s="507" t="e">
        <f>BALANCE!#REF!+BALANCE!#REF!+BALANCE!#REF!</f>
        <v>#REF!</v>
      </c>
      <c r="AF107" s="507" t="e">
        <f>BALANCE!#REF!+BALANCE!#REF!+BALANCE!#REF!</f>
        <v>#REF!</v>
      </c>
      <c r="AG107" s="507" t="e">
        <f>BALANCE!#REF!+BALANCE!#REF!+BALANCE!#REF!</f>
        <v>#REF!</v>
      </c>
      <c r="AH107" s="507" t="e">
        <f>BALANCE!#REF!+BALANCE!#REF!+BALANCE!#REF!</f>
        <v>#REF!</v>
      </c>
      <c r="AI107" s="507" t="e">
        <f>BALANCE!#REF!+BALANCE!#REF!+BALANCE!#REF!</f>
        <v>#REF!</v>
      </c>
      <c r="AJ107" s="508" t="e">
        <f>BALANCE!#REF!+BALANCE!#REF!+BALANCE!#REF!</f>
        <v>#REF!</v>
      </c>
    </row>
    <row r="108" spans="2:36" s="509" customFormat="1" hidden="1" x14ac:dyDescent="0.25">
      <c r="B108" s="510" t="s">
        <v>701</v>
      </c>
      <c r="C108" s="506" t="s">
        <v>631</v>
      </c>
      <c r="D108" s="507" t="e">
        <f>BALANCE!#REF!+BALANCE!#REF!+BALANCE!#REF!</f>
        <v>#REF!</v>
      </c>
      <c r="E108" s="507" t="e">
        <f>BALANCE!#REF!+BALANCE!#REF!+BALANCE!#REF!</f>
        <v>#REF!</v>
      </c>
      <c r="F108" s="507" t="e">
        <f>BALANCE!#REF!+BALANCE!#REF!+BALANCE!#REF!</f>
        <v>#REF!</v>
      </c>
      <c r="G108" s="507" t="e">
        <f>BALANCE!#REF!+BALANCE!#REF!+BALANCE!#REF!</f>
        <v>#REF!</v>
      </c>
      <c r="H108" s="507" t="e">
        <f>BALANCE!#REF!+BALANCE!#REF!+BALANCE!#REF!</f>
        <v>#REF!</v>
      </c>
      <c r="I108" s="507" t="e">
        <f>BALANCE!#REF!+BALANCE!#REF!+BALANCE!#REF!</f>
        <v>#REF!</v>
      </c>
      <c r="J108" s="507" t="e">
        <f>BALANCE!#REF!+BALANCE!#REF!+BALANCE!#REF!</f>
        <v>#REF!</v>
      </c>
      <c r="K108" s="507" t="e">
        <f>BALANCE!#REF!+BALANCE!#REF!+BALANCE!#REF!</f>
        <v>#REF!</v>
      </c>
      <c r="L108" s="507" t="e">
        <f>BALANCE!#REF!+BALANCE!#REF!+BALANCE!#REF!</f>
        <v>#REF!</v>
      </c>
      <c r="M108" s="507" t="e">
        <f>BALANCE!#REF!+BALANCE!#REF!+BALANCE!#REF!</f>
        <v>#REF!</v>
      </c>
      <c r="N108" s="507" t="e">
        <f>BALANCE!#REF!+BALANCE!#REF!+BALANCE!#REF!</f>
        <v>#REF!</v>
      </c>
      <c r="O108" s="507" t="e">
        <f>BALANCE!#REF!+BALANCE!#REF!+BALANCE!#REF!</f>
        <v>#REF!</v>
      </c>
      <c r="P108" s="507" t="e">
        <f>BALANCE!#REF!+BALANCE!#REF!+BALANCE!#REF!</f>
        <v>#REF!</v>
      </c>
      <c r="Q108" s="507" t="e">
        <f>BALANCE!#REF!+BALANCE!#REF!+BALANCE!#REF!</f>
        <v>#REF!</v>
      </c>
      <c r="R108" s="507" t="e">
        <f>BALANCE!#REF!+BALANCE!#REF!+BALANCE!#REF!</f>
        <v>#REF!</v>
      </c>
      <c r="S108" s="507" t="e">
        <f>BALANCE!#REF!+BALANCE!#REF!+BALANCE!#REF!</f>
        <v>#REF!</v>
      </c>
      <c r="T108" s="507" t="e">
        <f>BALANCE!#REF!+BALANCE!#REF!+BALANCE!#REF!</f>
        <v>#REF!</v>
      </c>
      <c r="U108" s="507" t="e">
        <f>BALANCE!#REF!+BALANCE!#REF!+BALANCE!#REF!</f>
        <v>#REF!</v>
      </c>
      <c r="V108" s="507" t="e">
        <f>BALANCE!#REF!+BALANCE!#REF!+BALANCE!#REF!</f>
        <v>#REF!</v>
      </c>
      <c r="W108" s="507" t="e">
        <f>BALANCE!#REF!+BALANCE!#REF!+BALANCE!#REF!</f>
        <v>#REF!</v>
      </c>
      <c r="X108" s="507" t="e">
        <f>BALANCE!#REF!+BALANCE!#REF!+BALANCE!#REF!</f>
        <v>#REF!</v>
      </c>
      <c r="Y108" s="507" t="e">
        <f>BALANCE!#REF!+BALANCE!#REF!+BALANCE!#REF!</f>
        <v>#REF!</v>
      </c>
      <c r="Z108" s="507" t="e">
        <f>BALANCE!#REF!+BALANCE!#REF!+BALANCE!#REF!</f>
        <v>#REF!</v>
      </c>
      <c r="AA108" s="507" t="e">
        <f>BALANCE!#REF!+BALANCE!#REF!+BALANCE!#REF!</f>
        <v>#REF!</v>
      </c>
      <c r="AB108" s="507" t="e">
        <f>BALANCE!#REF!+BALANCE!#REF!+BALANCE!#REF!</f>
        <v>#REF!</v>
      </c>
      <c r="AC108" s="507" t="e">
        <f>BALANCE!#REF!+BALANCE!#REF!+BALANCE!#REF!</f>
        <v>#REF!</v>
      </c>
      <c r="AD108" s="507" t="e">
        <f>BALANCE!#REF!+BALANCE!#REF!+BALANCE!#REF!</f>
        <v>#REF!</v>
      </c>
      <c r="AE108" s="507" t="e">
        <f>BALANCE!#REF!+BALANCE!#REF!+BALANCE!#REF!</f>
        <v>#REF!</v>
      </c>
      <c r="AF108" s="507" t="e">
        <f>BALANCE!#REF!+BALANCE!#REF!+BALANCE!#REF!</f>
        <v>#REF!</v>
      </c>
      <c r="AG108" s="507" t="e">
        <f>BALANCE!#REF!+BALANCE!#REF!+BALANCE!#REF!</f>
        <v>#REF!</v>
      </c>
      <c r="AH108" s="507" t="e">
        <f>BALANCE!#REF!+BALANCE!#REF!+BALANCE!#REF!</f>
        <v>#REF!</v>
      </c>
      <c r="AI108" s="507" t="e">
        <f>BALANCE!#REF!+BALANCE!#REF!+BALANCE!#REF!</f>
        <v>#REF!</v>
      </c>
      <c r="AJ108" s="508" t="e">
        <f>BALANCE!#REF!+BALANCE!#REF!+BALANCE!#REF!</f>
        <v>#REF!</v>
      </c>
    </row>
    <row r="109" spans="2:36" s="509" customFormat="1" hidden="1" x14ac:dyDescent="0.25">
      <c r="B109" s="510" t="s">
        <v>702</v>
      </c>
      <c r="C109" s="506" t="s">
        <v>633</v>
      </c>
      <c r="D109" s="507" t="e">
        <f>BALANCE!#REF!+BALANCE!#REF!+BALANCE!#REF!</f>
        <v>#REF!</v>
      </c>
      <c r="E109" s="507" t="e">
        <f>BALANCE!#REF!+BALANCE!#REF!+BALANCE!#REF!</f>
        <v>#REF!</v>
      </c>
      <c r="F109" s="507" t="e">
        <f>BALANCE!#REF!+BALANCE!#REF!+BALANCE!#REF!</f>
        <v>#REF!</v>
      </c>
      <c r="G109" s="507" t="e">
        <f>BALANCE!#REF!+BALANCE!#REF!+BALANCE!#REF!</f>
        <v>#REF!</v>
      </c>
      <c r="H109" s="507" t="e">
        <f>BALANCE!#REF!+BALANCE!#REF!+BALANCE!#REF!</f>
        <v>#REF!</v>
      </c>
      <c r="I109" s="507" t="e">
        <f>BALANCE!#REF!+BALANCE!#REF!+BALANCE!#REF!</f>
        <v>#REF!</v>
      </c>
      <c r="J109" s="507" t="e">
        <f>BALANCE!#REF!+BALANCE!#REF!+BALANCE!#REF!</f>
        <v>#REF!</v>
      </c>
      <c r="K109" s="507" t="e">
        <f>BALANCE!#REF!+BALANCE!#REF!+BALANCE!#REF!</f>
        <v>#REF!</v>
      </c>
      <c r="L109" s="507" t="e">
        <f>BALANCE!#REF!+BALANCE!#REF!+BALANCE!#REF!</f>
        <v>#REF!</v>
      </c>
      <c r="M109" s="507" t="e">
        <f>BALANCE!#REF!+BALANCE!#REF!+BALANCE!#REF!</f>
        <v>#REF!</v>
      </c>
      <c r="N109" s="507" t="e">
        <f>BALANCE!#REF!+BALANCE!#REF!+BALANCE!#REF!</f>
        <v>#REF!</v>
      </c>
      <c r="O109" s="507" t="e">
        <f>BALANCE!#REF!+BALANCE!#REF!+BALANCE!#REF!</f>
        <v>#REF!</v>
      </c>
      <c r="P109" s="507" t="e">
        <f>BALANCE!#REF!+BALANCE!#REF!+BALANCE!#REF!</f>
        <v>#REF!</v>
      </c>
      <c r="Q109" s="507" t="e">
        <f>BALANCE!#REF!+BALANCE!#REF!+BALANCE!#REF!</f>
        <v>#REF!</v>
      </c>
      <c r="R109" s="507" t="e">
        <f>BALANCE!#REF!+BALANCE!#REF!+BALANCE!#REF!</f>
        <v>#REF!</v>
      </c>
      <c r="S109" s="507" t="e">
        <f>BALANCE!#REF!+BALANCE!#REF!+BALANCE!#REF!</f>
        <v>#REF!</v>
      </c>
      <c r="T109" s="507" t="e">
        <f>BALANCE!#REF!+BALANCE!#REF!+BALANCE!#REF!</f>
        <v>#REF!</v>
      </c>
      <c r="U109" s="507" t="e">
        <f>BALANCE!#REF!+BALANCE!#REF!+BALANCE!#REF!</f>
        <v>#REF!</v>
      </c>
      <c r="V109" s="507" t="e">
        <f>BALANCE!#REF!+BALANCE!#REF!+BALANCE!#REF!</f>
        <v>#REF!</v>
      </c>
      <c r="W109" s="507" t="e">
        <f>BALANCE!#REF!+BALANCE!#REF!+BALANCE!#REF!</f>
        <v>#REF!</v>
      </c>
      <c r="X109" s="507" t="e">
        <f>BALANCE!#REF!+BALANCE!#REF!+BALANCE!#REF!</f>
        <v>#REF!</v>
      </c>
      <c r="Y109" s="507" t="e">
        <f>BALANCE!#REF!+BALANCE!#REF!+BALANCE!#REF!</f>
        <v>#REF!</v>
      </c>
      <c r="Z109" s="507" t="e">
        <f>BALANCE!#REF!+BALANCE!#REF!+BALANCE!#REF!</f>
        <v>#REF!</v>
      </c>
      <c r="AA109" s="507" t="e">
        <f>BALANCE!#REF!+BALANCE!#REF!+BALANCE!#REF!</f>
        <v>#REF!</v>
      </c>
      <c r="AB109" s="507" t="e">
        <f>BALANCE!#REF!+BALANCE!#REF!+BALANCE!#REF!</f>
        <v>#REF!</v>
      </c>
      <c r="AC109" s="507" t="e">
        <f>BALANCE!#REF!+BALANCE!#REF!+BALANCE!#REF!</f>
        <v>#REF!</v>
      </c>
      <c r="AD109" s="507" t="e">
        <f>BALANCE!#REF!+BALANCE!#REF!+BALANCE!#REF!</f>
        <v>#REF!</v>
      </c>
      <c r="AE109" s="507" t="e">
        <f>BALANCE!#REF!+BALANCE!#REF!+BALANCE!#REF!</f>
        <v>#REF!</v>
      </c>
      <c r="AF109" s="507" t="e">
        <f>BALANCE!#REF!+BALANCE!#REF!+BALANCE!#REF!</f>
        <v>#REF!</v>
      </c>
      <c r="AG109" s="507" t="e">
        <f>BALANCE!#REF!+BALANCE!#REF!+BALANCE!#REF!</f>
        <v>#REF!</v>
      </c>
      <c r="AH109" s="507" t="e">
        <f>BALANCE!#REF!+BALANCE!#REF!+BALANCE!#REF!</f>
        <v>#REF!</v>
      </c>
      <c r="AI109" s="507" t="e">
        <f>BALANCE!#REF!+BALANCE!#REF!+BALANCE!#REF!</f>
        <v>#REF!</v>
      </c>
      <c r="AJ109" s="508" t="e">
        <f>BALANCE!#REF!+BALANCE!#REF!+BALANCE!#REF!</f>
        <v>#REF!</v>
      </c>
    </row>
    <row r="110" spans="2:36" s="509" customFormat="1" hidden="1" x14ac:dyDescent="0.25">
      <c r="B110" s="510" t="s">
        <v>703</v>
      </c>
      <c r="C110" s="506" t="s">
        <v>635</v>
      </c>
      <c r="D110" s="507" t="e">
        <f>BALANCE!#REF!+BALANCE!#REF!+BALANCE!#REF!</f>
        <v>#REF!</v>
      </c>
      <c r="E110" s="507" t="e">
        <f>BALANCE!#REF!+BALANCE!#REF!+BALANCE!#REF!</f>
        <v>#REF!</v>
      </c>
      <c r="F110" s="507" t="e">
        <f>BALANCE!#REF!+BALANCE!#REF!+BALANCE!#REF!</f>
        <v>#REF!</v>
      </c>
      <c r="G110" s="507" t="e">
        <f>BALANCE!#REF!+BALANCE!#REF!+BALANCE!#REF!</f>
        <v>#REF!</v>
      </c>
      <c r="H110" s="507" t="e">
        <f>BALANCE!#REF!+BALANCE!#REF!+BALANCE!#REF!</f>
        <v>#REF!</v>
      </c>
      <c r="I110" s="507" t="e">
        <f>BALANCE!#REF!+BALANCE!#REF!+BALANCE!#REF!</f>
        <v>#REF!</v>
      </c>
      <c r="J110" s="507" t="e">
        <f>BALANCE!#REF!+BALANCE!#REF!+BALANCE!#REF!</f>
        <v>#REF!</v>
      </c>
      <c r="K110" s="507" t="e">
        <f>BALANCE!#REF!+BALANCE!#REF!+BALANCE!#REF!</f>
        <v>#REF!</v>
      </c>
      <c r="L110" s="507" t="e">
        <f>BALANCE!#REF!+BALANCE!#REF!+BALANCE!#REF!</f>
        <v>#REF!</v>
      </c>
      <c r="M110" s="507" t="e">
        <f>BALANCE!#REF!+BALANCE!#REF!+BALANCE!#REF!</f>
        <v>#REF!</v>
      </c>
      <c r="N110" s="507" t="e">
        <f>BALANCE!#REF!+BALANCE!#REF!+BALANCE!#REF!</f>
        <v>#REF!</v>
      </c>
      <c r="O110" s="507" t="e">
        <f>BALANCE!#REF!+BALANCE!#REF!+BALANCE!#REF!</f>
        <v>#REF!</v>
      </c>
      <c r="P110" s="507" t="e">
        <f>BALANCE!#REF!+BALANCE!#REF!+BALANCE!#REF!</f>
        <v>#REF!</v>
      </c>
      <c r="Q110" s="507" t="e">
        <f>BALANCE!#REF!+BALANCE!#REF!+BALANCE!#REF!</f>
        <v>#REF!</v>
      </c>
      <c r="R110" s="507" t="e">
        <f>BALANCE!#REF!+BALANCE!#REF!+BALANCE!#REF!</f>
        <v>#REF!</v>
      </c>
      <c r="S110" s="507" t="e">
        <f>BALANCE!#REF!+BALANCE!#REF!+BALANCE!#REF!</f>
        <v>#REF!</v>
      </c>
      <c r="T110" s="507" t="e">
        <f>BALANCE!#REF!+BALANCE!#REF!+BALANCE!#REF!</f>
        <v>#REF!</v>
      </c>
      <c r="U110" s="507" t="e">
        <f>BALANCE!#REF!+BALANCE!#REF!+BALANCE!#REF!</f>
        <v>#REF!</v>
      </c>
      <c r="V110" s="507" t="e">
        <f>BALANCE!#REF!+BALANCE!#REF!+BALANCE!#REF!</f>
        <v>#REF!</v>
      </c>
      <c r="W110" s="507" t="e">
        <f>BALANCE!#REF!+BALANCE!#REF!+BALANCE!#REF!</f>
        <v>#REF!</v>
      </c>
      <c r="X110" s="507" t="e">
        <f>BALANCE!#REF!+BALANCE!#REF!+BALANCE!#REF!</f>
        <v>#REF!</v>
      </c>
      <c r="Y110" s="507" t="e">
        <f>BALANCE!#REF!+BALANCE!#REF!+BALANCE!#REF!</f>
        <v>#REF!</v>
      </c>
      <c r="Z110" s="507" t="e">
        <f>BALANCE!#REF!+BALANCE!#REF!+BALANCE!#REF!</f>
        <v>#REF!</v>
      </c>
      <c r="AA110" s="507" t="e">
        <f>BALANCE!#REF!+BALANCE!#REF!+BALANCE!#REF!</f>
        <v>#REF!</v>
      </c>
      <c r="AB110" s="507" t="e">
        <f>BALANCE!#REF!+BALANCE!#REF!+BALANCE!#REF!</f>
        <v>#REF!</v>
      </c>
      <c r="AC110" s="507" t="e">
        <f>BALANCE!#REF!+BALANCE!#REF!+BALANCE!#REF!</f>
        <v>#REF!</v>
      </c>
      <c r="AD110" s="507" t="e">
        <f>BALANCE!#REF!+BALANCE!#REF!+BALANCE!#REF!</f>
        <v>#REF!</v>
      </c>
      <c r="AE110" s="507" t="e">
        <f>BALANCE!#REF!+BALANCE!#REF!+BALANCE!#REF!</f>
        <v>#REF!</v>
      </c>
      <c r="AF110" s="507" t="e">
        <f>BALANCE!#REF!+BALANCE!#REF!+BALANCE!#REF!</f>
        <v>#REF!</v>
      </c>
      <c r="AG110" s="507" t="e">
        <f>BALANCE!#REF!+BALANCE!#REF!+BALANCE!#REF!</f>
        <v>#REF!</v>
      </c>
      <c r="AH110" s="507" t="e">
        <f>BALANCE!#REF!+BALANCE!#REF!+BALANCE!#REF!</f>
        <v>#REF!</v>
      </c>
      <c r="AI110" s="507" t="e">
        <f>BALANCE!#REF!+BALANCE!#REF!+BALANCE!#REF!</f>
        <v>#REF!</v>
      </c>
      <c r="AJ110" s="508" t="e">
        <f>BALANCE!#REF!+BALANCE!#REF!+BALANCE!#REF!</f>
        <v>#REF!</v>
      </c>
    </row>
    <row r="111" spans="2:36" s="509" customFormat="1" hidden="1" x14ac:dyDescent="0.25">
      <c r="B111" s="510" t="s">
        <v>704</v>
      </c>
      <c r="C111" s="506" t="s">
        <v>637</v>
      </c>
      <c r="D111" s="507" t="e">
        <f>BALANCE!#REF!+BALANCE!#REF!+BALANCE!#REF!</f>
        <v>#REF!</v>
      </c>
      <c r="E111" s="507" t="e">
        <f>BALANCE!#REF!+BALANCE!#REF!+BALANCE!#REF!</f>
        <v>#REF!</v>
      </c>
      <c r="F111" s="507" t="e">
        <f>BALANCE!#REF!+BALANCE!#REF!+BALANCE!#REF!</f>
        <v>#REF!</v>
      </c>
      <c r="G111" s="507" t="e">
        <f>BALANCE!#REF!+BALANCE!#REF!+BALANCE!#REF!</f>
        <v>#REF!</v>
      </c>
      <c r="H111" s="507" t="e">
        <f>BALANCE!#REF!+BALANCE!#REF!+BALANCE!#REF!</f>
        <v>#REF!</v>
      </c>
      <c r="I111" s="507" t="e">
        <f>BALANCE!#REF!+BALANCE!#REF!+BALANCE!#REF!</f>
        <v>#REF!</v>
      </c>
      <c r="J111" s="507" t="e">
        <f>BALANCE!#REF!+BALANCE!#REF!+BALANCE!#REF!</f>
        <v>#REF!</v>
      </c>
      <c r="K111" s="507" t="e">
        <f>BALANCE!#REF!+BALANCE!#REF!+BALANCE!#REF!</f>
        <v>#REF!</v>
      </c>
      <c r="L111" s="507" t="e">
        <f>BALANCE!#REF!+BALANCE!#REF!+BALANCE!#REF!</f>
        <v>#REF!</v>
      </c>
      <c r="M111" s="507" t="e">
        <f>BALANCE!#REF!+BALANCE!#REF!+BALANCE!#REF!</f>
        <v>#REF!</v>
      </c>
      <c r="N111" s="507" t="e">
        <f>BALANCE!#REF!+BALANCE!#REF!+BALANCE!#REF!</f>
        <v>#REF!</v>
      </c>
      <c r="O111" s="507" t="e">
        <f>BALANCE!#REF!+BALANCE!#REF!+BALANCE!#REF!</f>
        <v>#REF!</v>
      </c>
      <c r="P111" s="507" t="e">
        <f>BALANCE!#REF!+BALANCE!#REF!+BALANCE!#REF!</f>
        <v>#REF!</v>
      </c>
      <c r="Q111" s="507" t="e">
        <f>BALANCE!#REF!+BALANCE!#REF!+BALANCE!#REF!</f>
        <v>#REF!</v>
      </c>
      <c r="R111" s="507" t="e">
        <f>BALANCE!#REF!+BALANCE!#REF!+BALANCE!#REF!</f>
        <v>#REF!</v>
      </c>
      <c r="S111" s="507" t="e">
        <f>BALANCE!#REF!+BALANCE!#REF!+BALANCE!#REF!</f>
        <v>#REF!</v>
      </c>
      <c r="T111" s="507" t="e">
        <f>BALANCE!#REF!+BALANCE!#REF!+BALANCE!#REF!</f>
        <v>#REF!</v>
      </c>
      <c r="U111" s="507" t="e">
        <f>BALANCE!#REF!+BALANCE!#REF!+BALANCE!#REF!</f>
        <v>#REF!</v>
      </c>
      <c r="V111" s="507" t="e">
        <f>BALANCE!#REF!+BALANCE!#REF!+BALANCE!#REF!</f>
        <v>#REF!</v>
      </c>
      <c r="W111" s="507" t="e">
        <f>BALANCE!#REF!+BALANCE!#REF!+BALANCE!#REF!</f>
        <v>#REF!</v>
      </c>
      <c r="X111" s="507" t="e">
        <f>BALANCE!#REF!+BALANCE!#REF!+BALANCE!#REF!</f>
        <v>#REF!</v>
      </c>
      <c r="Y111" s="507" t="e">
        <f>BALANCE!#REF!+BALANCE!#REF!+BALANCE!#REF!</f>
        <v>#REF!</v>
      </c>
      <c r="Z111" s="507" t="e">
        <f>BALANCE!#REF!+BALANCE!#REF!+BALANCE!#REF!</f>
        <v>#REF!</v>
      </c>
      <c r="AA111" s="507" t="e">
        <f>BALANCE!#REF!+BALANCE!#REF!+BALANCE!#REF!</f>
        <v>#REF!</v>
      </c>
      <c r="AB111" s="507" t="e">
        <f>BALANCE!#REF!+BALANCE!#REF!+BALANCE!#REF!</f>
        <v>#REF!</v>
      </c>
      <c r="AC111" s="507" t="e">
        <f>BALANCE!#REF!+BALANCE!#REF!+BALANCE!#REF!</f>
        <v>#REF!</v>
      </c>
      <c r="AD111" s="507" t="e">
        <f>BALANCE!#REF!+BALANCE!#REF!+BALANCE!#REF!</f>
        <v>#REF!</v>
      </c>
      <c r="AE111" s="507" t="e">
        <f>BALANCE!#REF!+BALANCE!#REF!+BALANCE!#REF!</f>
        <v>#REF!</v>
      </c>
      <c r="AF111" s="507" t="e">
        <f>BALANCE!#REF!+BALANCE!#REF!+BALANCE!#REF!</f>
        <v>#REF!</v>
      </c>
      <c r="AG111" s="507" t="e">
        <f>BALANCE!#REF!+BALANCE!#REF!+BALANCE!#REF!</f>
        <v>#REF!</v>
      </c>
      <c r="AH111" s="507" t="e">
        <f>BALANCE!#REF!+BALANCE!#REF!+BALANCE!#REF!</f>
        <v>#REF!</v>
      </c>
      <c r="AI111" s="507" t="e">
        <f>BALANCE!#REF!+BALANCE!#REF!+BALANCE!#REF!</f>
        <v>#REF!</v>
      </c>
      <c r="AJ111" s="508" t="e">
        <f>BALANCE!#REF!+BALANCE!#REF!+BALANCE!#REF!</f>
        <v>#REF!</v>
      </c>
    </row>
    <row r="112" spans="2:36" hidden="1" x14ac:dyDescent="0.25">
      <c r="B112" s="15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384"/>
    </row>
    <row r="113" spans="2:36" s="478" customFormat="1" hidden="1" x14ac:dyDescent="0.25">
      <c r="B113" s="475" t="s">
        <v>1038</v>
      </c>
      <c r="C113" s="475" t="s">
        <v>1340</v>
      </c>
      <c r="D113" s="476" t="e">
        <f>SUM(D114:D118)</f>
        <v>#REF!</v>
      </c>
      <c r="E113" s="476" t="e">
        <f t="shared" ref="E113:AI113" si="15">SUM(E114:E118)</f>
        <v>#REF!</v>
      </c>
      <c r="F113" s="476" t="e">
        <f t="shared" si="15"/>
        <v>#REF!</v>
      </c>
      <c r="G113" s="476" t="e">
        <f t="shared" si="15"/>
        <v>#REF!</v>
      </c>
      <c r="H113" s="476" t="e">
        <f t="shared" si="15"/>
        <v>#REF!</v>
      </c>
      <c r="I113" s="476" t="e">
        <f t="shared" si="15"/>
        <v>#REF!</v>
      </c>
      <c r="J113" s="476" t="e">
        <f t="shared" si="15"/>
        <v>#REF!</v>
      </c>
      <c r="K113" s="476" t="e">
        <f t="shared" si="15"/>
        <v>#REF!</v>
      </c>
      <c r="L113" s="476" t="e">
        <f>SUM(L114:L118)</f>
        <v>#REF!</v>
      </c>
      <c r="M113" s="476" t="e">
        <f t="shared" si="15"/>
        <v>#REF!</v>
      </c>
      <c r="N113" s="476" t="e">
        <f t="shared" si="15"/>
        <v>#REF!</v>
      </c>
      <c r="O113" s="476" t="e">
        <f t="shared" si="15"/>
        <v>#REF!</v>
      </c>
      <c r="P113" s="476" t="e">
        <f t="shared" si="15"/>
        <v>#REF!</v>
      </c>
      <c r="Q113" s="476" t="e">
        <f t="shared" si="15"/>
        <v>#REF!</v>
      </c>
      <c r="R113" s="476" t="e">
        <f t="shared" si="15"/>
        <v>#REF!</v>
      </c>
      <c r="S113" s="476" t="e">
        <f>SUM(S114:S118)</f>
        <v>#REF!</v>
      </c>
      <c r="T113" s="476" t="e">
        <f t="shared" si="15"/>
        <v>#REF!</v>
      </c>
      <c r="U113" s="476" t="e">
        <f t="shared" si="15"/>
        <v>#REF!</v>
      </c>
      <c r="V113" s="476" t="e">
        <f t="shared" si="15"/>
        <v>#REF!</v>
      </c>
      <c r="W113" s="476" t="e">
        <f t="shared" si="15"/>
        <v>#REF!</v>
      </c>
      <c r="X113" s="476" t="e">
        <f t="shared" si="15"/>
        <v>#REF!</v>
      </c>
      <c r="Y113" s="476" t="e">
        <f t="shared" si="15"/>
        <v>#REF!</v>
      </c>
      <c r="Z113" s="476" t="e">
        <f t="shared" si="15"/>
        <v>#REF!</v>
      </c>
      <c r="AA113" s="476" t="e">
        <f t="shared" si="15"/>
        <v>#REF!</v>
      </c>
      <c r="AB113" s="476" t="e">
        <f t="shared" si="15"/>
        <v>#REF!</v>
      </c>
      <c r="AC113" s="476" t="e">
        <f>SUM(AC114:AC118)</f>
        <v>#REF!</v>
      </c>
      <c r="AD113" s="476" t="e">
        <f t="shared" si="15"/>
        <v>#REF!</v>
      </c>
      <c r="AE113" s="476" t="e">
        <f t="shared" si="15"/>
        <v>#REF!</v>
      </c>
      <c r="AF113" s="476" t="e">
        <f t="shared" si="15"/>
        <v>#REF!</v>
      </c>
      <c r="AG113" s="476" t="e">
        <f t="shared" si="15"/>
        <v>#REF!</v>
      </c>
      <c r="AH113" s="476" t="e">
        <f t="shared" si="15"/>
        <v>#REF!</v>
      </c>
      <c r="AI113" s="476" t="e">
        <f t="shared" si="15"/>
        <v>#REF!</v>
      </c>
      <c r="AJ113" s="477" t="e">
        <f>SUM(AJ114:AJ118)</f>
        <v>#REF!</v>
      </c>
    </row>
    <row r="114" spans="2:36" s="509" customFormat="1" hidden="1" x14ac:dyDescent="0.25">
      <c r="B114" s="510" t="s">
        <v>715</v>
      </c>
      <c r="C114" s="506" t="s">
        <v>629</v>
      </c>
      <c r="D114" s="507" t="e">
        <f>BALANCE!#REF!+BALANCE!#REF!+BALANCE!#REF!</f>
        <v>#REF!</v>
      </c>
      <c r="E114" s="507" t="e">
        <f>BALANCE!#REF!+BALANCE!#REF!+BALANCE!#REF!</f>
        <v>#REF!</v>
      </c>
      <c r="F114" s="507" t="e">
        <f>BALANCE!#REF!+BALANCE!#REF!+BALANCE!#REF!</f>
        <v>#REF!</v>
      </c>
      <c r="G114" s="507" t="e">
        <f>BALANCE!#REF!+BALANCE!#REF!+BALANCE!#REF!</f>
        <v>#REF!</v>
      </c>
      <c r="H114" s="507" t="e">
        <f>BALANCE!#REF!+BALANCE!#REF!+BALANCE!#REF!</f>
        <v>#REF!</v>
      </c>
      <c r="I114" s="507" t="e">
        <f>BALANCE!#REF!+BALANCE!#REF!+BALANCE!#REF!</f>
        <v>#REF!</v>
      </c>
      <c r="J114" s="507" t="e">
        <f>BALANCE!#REF!+BALANCE!#REF!+BALANCE!#REF!</f>
        <v>#REF!</v>
      </c>
      <c r="K114" s="507" t="e">
        <f>BALANCE!#REF!+BALANCE!#REF!+BALANCE!#REF!</f>
        <v>#REF!</v>
      </c>
      <c r="L114" s="507" t="e">
        <f>BALANCE!#REF!+BALANCE!#REF!+BALANCE!#REF!</f>
        <v>#REF!</v>
      </c>
      <c r="M114" s="507" t="e">
        <f>BALANCE!#REF!+BALANCE!#REF!+BALANCE!#REF!</f>
        <v>#REF!</v>
      </c>
      <c r="N114" s="507" t="e">
        <f>BALANCE!#REF!+BALANCE!#REF!+BALANCE!#REF!</f>
        <v>#REF!</v>
      </c>
      <c r="O114" s="507" t="e">
        <f>BALANCE!#REF!+BALANCE!#REF!+BALANCE!#REF!</f>
        <v>#REF!</v>
      </c>
      <c r="P114" s="507" t="e">
        <f>BALANCE!#REF!+BALANCE!#REF!+BALANCE!#REF!</f>
        <v>#REF!</v>
      </c>
      <c r="Q114" s="507" t="e">
        <f>BALANCE!#REF!+BALANCE!#REF!+BALANCE!#REF!</f>
        <v>#REF!</v>
      </c>
      <c r="R114" s="507" t="e">
        <f>BALANCE!#REF!+BALANCE!#REF!+BALANCE!#REF!</f>
        <v>#REF!</v>
      </c>
      <c r="S114" s="507" t="e">
        <f>BALANCE!#REF!+BALANCE!#REF!+BALANCE!#REF!</f>
        <v>#REF!</v>
      </c>
      <c r="T114" s="507" t="e">
        <f>BALANCE!#REF!+BALANCE!#REF!+BALANCE!#REF!</f>
        <v>#REF!</v>
      </c>
      <c r="U114" s="507" t="e">
        <f>BALANCE!#REF!+BALANCE!#REF!+BALANCE!#REF!</f>
        <v>#REF!</v>
      </c>
      <c r="V114" s="507" t="e">
        <f>BALANCE!#REF!+BALANCE!#REF!+BALANCE!#REF!</f>
        <v>#REF!</v>
      </c>
      <c r="W114" s="507" t="e">
        <f>BALANCE!#REF!+BALANCE!#REF!+BALANCE!#REF!</f>
        <v>#REF!</v>
      </c>
      <c r="X114" s="507" t="e">
        <f>BALANCE!#REF!+BALANCE!#REF!+BALANCE!#REF!</f>
        <v>#REF!</v>
      </c>
      <c r="Y114" s="507" t="e">
        <f>BALANCE!#REF!+BALANCE!#REF!+BALANCE!#REF!</f>
        <v>#REF!</v>
      </c>
      <c r="Z114" s="507" t="e">
        <f>BALANCE!#REF!+BALANCE!#REF!+BALANCE!#REF!</f>
        <v>#REF!</v>
      </c>
      <c r="AA114" s="507" t="e">
        <f>BALANCE!#REF!+BALANCE!#REF!+BALANCE!#REF!</f>
        <v>#REF!</v>
      </c>
      <c r="AB114" s="507" t="e">
        <f>BALANCE!#REF!+BALANCE!#REF!+BALANCE!#REF!</f>
        <v>#REF!</v>
      </c>
      <c r="AC114" s="507" t="e">
        <f>BALANCE!#REF!+BALANCE!#REF!+BALANCE!#REF!</f>
        <v>#REF!</v>
      </c>
      <c r="AD114" s="507" t="e">
        <f>BALANCE!#REF!+BALANCE!#REF!+BALANCE!#REF!</f>
        <v>#REF!</v>
      </c>
      <c r="AE114" s="507" t="e">
        <f>BALANCE!#REF!+BALANCE!#REF!+BALANCE!#REF!</f>
        <v>#REF!</v>
      </c>
      <c r="AF114" s="507" t="e">
        <f>BALANCE!#REF!+BALANCE!#REF!+BALANCE!#REF!</f>
        <v>#REF!</v>
      </c>
      <c r="AG114" s="507" t="e">
        <f>BALANCE!#REF!+BALANCE!#REF!+BALANCE!#REF!</f>
        <v>#REF!</v>
      </c>
      <c r="AH114" s="507" t="e">
        <f>BALANCE!#REF!+BALANCE!#REF!+BALANCE!#REF!</f>
        <v>#REF!</v>
      </c>
      <c r="AI114" s="507" t="e">
        <f>BALANCE!#REF!+BALANCE!#REF!+BALANCE!#REF!</f>
        <v>#REF!</v>
      </c>
      <c r="AJ114" s="508" t="e">
        <f>BALANCE!#REF!+BALANCE!#REF!+BALANCE!#REF!</f>
        <v>#REF!</v>
      </c>
    </row>
    <row r="115" spans="2:36" s="509" customFormat="1" hidden="1" x14ac:dyDescent="0.25">
      <c r="B115" s="510" t="s">
        <v>716</v>
      </c>
      <c r="C115" s="506" t="s">
        <v>631</v>
      </c>
      <c r="D115" s="507" t="e">
        <f>BALANCE!#REF!+BALANCE!#REF!+BALANCE!#REF!</f>
        <v>#REF!</v>
      </c>
      <c r="E115" s="507" t="e">
        <f>BALANCE!#REF!+BALANCE!#REF!+BALANCE!#REF!</f>
        <v>#REF!</v>
      </c>
      <c r="F115" s="507" t="e">
        <f>BALANCE!#REF!+BALANCE!#REF!+BALANCE!#REF!</f>
        <v>#REF!</v>
      </c>
      <c r="G115" s="507" t="e">
        <f>BALANCE!#REF!+BALANCE!#REF!+BALANCE!#REF!</f>
        <v>#REF!</v>
      </c>
      <c r="H115" s="507" t="e">
        <f>BALANCE!#REF!+BALANCE!#REF!+BALANCE!#REF!</f>
        <v>#REF!</v>
      </c>
      <c r="I115" s="507" t="e">
        <f>BALANCE!#REF!+BALANCE!#REF!+BALANCE!#REF!</f>
        <v>#REF!</v>
      </c>
      <c r="J115" s="507" t="e">
        <f>BALANCE!#REF!+BALANCE!#REF!+BALANCE!#REF!</f>
        <v>#REF!</v>
      </c>
      <c r="K115" s="507" t="e">
        <f>BALANCE!#REF!+BALANCE!#REF!+BALANCE!#REF!</f>
        <v>#REF!</v>
      </c>
      <c r="L115" s="507" t="e">
        <f>BALANCE!#REF!+BALANCE!#REF!+BALANCE!#REF!</f>
        <v>#REF!</v>
      </c>
      <c r="M115" s="507" t="e">
        <f>BALANCE!#REF!+BALANCE!#REF!+BALANCE!#REF!</f>
        <v>#REF!</v>
      </c>
      <c r="N115" s="507" t="e">
        <f>BALANCE!#REF!+BALANCE!#REF!+BALANCE!#REF!</f>
        <v>#REF!</v>
      </c>
      <c r="O115" s="507" t="e">
        <f>BALANCE!#REF!+BALANCE!#REF!+BALANCE!#REF!</f>
        <v>#REF!</v>
      </c>
      <c r="P115" s="507" t="e">
        <f>BALANCE!#REF!+BALANCE!#REF!+BALANCE!#REF!</f>
        <v>#REF!</v>
      </c>
      <c r="Q115" s="507" t="e">
        <f>BALANCE!#REF!+BALANCE!#REF!+BALANCE!#REF!</f>
        <v>#REF!</v>
      </c>
      <c r="R115" s="507" t="e">
        <f>BALANCE!#REF!+BALANCE!#REF!+BALANCE!#REF!</f>
        <v>#REF!</v>
      </c>
      <c r="S115" s="507" t="e">
        <f>BALANCE!#REF!+BALANCE!#REF!+BALANCE!#REF!</f>
        <v>#REF!</v>
      </c>
      <c r="T115" s="507" t="e">
        <f>BALANCE!#REF!+BALANCE!#REF!+BALANCE!#REF!</f>
        <v>#REF!</v>
      </c>
      <c r="U115" s="507" t="e">
        <f>BALANCE!#REF!+BALANCE!#REF!+BALANCE!#REF!</f>
        <v>#REF!</v>
      </c>
      <c r="V115" s="507" t="e">
        <f>BALANCE!#REF!+BALANCE!#REF!+BALANCE!#REF!</f>
        <v>#REF!</v>
      </c>
      <c r="W115" s="507" t="e">
        <f>BALANCE!#REF!+BALANCE!#REF!+BALANCE!#REF!</f>
        <v>#REF!</v>
      </c>
      <c r="X115" s="507" t="e">
        <f>BALANCE!#REF!+BALANCE!#REF!+BALANCE!#REF!</f>
        <v>#REF!</v>
      </c>
      <c r="Y115" s="507" t="e">
        <f>BALANCE!#REF!+BALANCE!#REF!+BALANCE!#REF!</f>
        <v>#REF!</v>
      </c>
      <c r="Z115" s="507" t="e">
        <f>BALANCE!#REF!+BALANCE!#REF!+BALANCE!#REF!</f>
        <v>#REF!</v>
      </c>
      <c r="AA115" s="507" t="e">
        <f>BALANCE!#REF!+BALANCE!#REF!+BALANCE!#REF!</f>
        <v>#REF!</v>
      </c>
      <c r="AB115" s="507" t="e">
        <f>BALANCE!#REF!+BALANCE!#REF!+BALANCE!#REF!</f>
        <v>#REF!</v>
      </c>
      <c r="AC115" s="507" t="e">
        <f>BALANCE!#REF!+BALANCE!#REF!+BALANCE!#REF!</f>
        <v>#REF!</v>
      </c>
      <c r="AD115" s="507" t="e">
        <f>BALANCE!#REF!+BALANCE!#REF!+BALANCE!#REF!</f>
        <v>#REF!</v>
      </c>
      <c r="AE115" s="507" t="e">
        <f>BALANCE!#REF!+BALANCE!#REF!+BALANCE!#REF!</f>
        <v>#REF!</v>
      </c>
      <c r="AF115" s="507" t="e">
        <f>BALANCE!#REF!+BALANCE!#REF!+BALANCE!#REF!</f>
        <v>#REF!</v>
      </c>
      <c r="AG115" s="507" t="e">
        <f>BALANCE!#REF!+BALANCE!#REF!+BALANCE!#REF!</f>
        <v>#REF!</v>
      </c>
      <c r="AH115" s="507" t="e">
        <f>BALANCE!#REF!+BALANCE!#REF!+BALANCE!#REF!</f>
        <v>#REF!</v>
      </c>
      <c r="AI115" s="507" t="e">
        <f>BALANCE!#REF!+BALANCE!#REF!+BALANCE!#REF!</f>
        <v>#REF!</v>
      </c>
      <c r="AJ115" s="508" t="e">
        <f>BALANCE!#REF!+BALANCE!#REF!+BALANCE!#REF!</f>
        <v>#REF!</v>
      </c>
    </row>
    <row r="116" spans="2:36" s="509" customFormat="1" hidden="1" x14ac:dyDescent="0.25">
      <c r="B116" s="510" t="s">
        <v>717</v>
      </c>
      <c r="C116" s="506" t="s">
        <v>991</v>
      </c>
      <c r="D116" s="507" t="e">
        <f>BALANCE!#REF!+BALANCE!#REF!+BALANCE!#REF!</f>
        <v>#REF!</v>
      </c>
      <c r="E116" s="507" t="e">
        <f>BALANCE!#REF!+BALANCE!#REF!+BALANCE!#REF!</f>
        <v>#REF!</v>
      </c>
      <c r="F116" s="507" t="e">
        <f>BALANCE!#REF!+BALANCE!#REF!+BALANCE!#REF!</f>
        <v>#REF!</v>
      </c>
      <c r="G116" s="507" t="e">
        <f>BALANCE!#REF!+BALANCE!#REF!+BALANCE!#REF!</f>
        <v>#REF!</v>
      </c>
      <c r="H116" s="507" t="e">
        <f>BALANCE!#REF!+BALANCE!#REF!+BALANCE!#REF!</f>
        <v>#REF!</v>
      </c>
      <c r="I116" s="507" t="e">
        <f>BALANCE!#REF!+BALANCE!#REF!+BALANCE!#REF!</f>
        <v>#REF!</v>
      </c>
      <c r="J116" s="507" t="e">
        <f>BALANCE!#REF!+BALANCE!#REF!+BALANCE!#REF!</f>
        <v>#REF!</v>
      </c>
      <c r="K116" s="507" t="e">
        <f>BALANCE!#REF!+BALANCE!#REF!+BALANCE!#REF!</f>
        <v>#REF!</v>
      </c>
      <c r="L116" s="507" t="e">
        <f>BALANCE!#REF!+BALANCE!#REF!+BALANCE!#REF!</f>
        <v>#REF!</v>
      </c>
      <c r="M116" s="507" t="e">
        <f>BALANCE!#REF!+BALANCE!#REF!+BALANCE!#REF!</f>
        <v>#REF!</v>
      </c>
      <c r="N116" s="507" t="e">
        <f>BALANCE!#REF!+BALANCE!#REF!+BALANCE!#REF!</f>
        <v>#REF!</v>
      </c>
      <c r="O116" s="507" t="e">
        <f>BALANCE!#REF!+BALANCE!#REF!+BALANCE!#REF!</f>
        <v>#REF!</v>
      </c>
      <c r="P116" s="507" t="e">
        <f>BALANCE!#REF!+BALANCE!#REF!+BALANCE!#REF!</f>
        <v>#REF!</v>
      </c>
      <c r="Q116" s="507" t="e">
        <f>BALANCE!#REF!+BALANCE!#REF!+BALANCE!#REF!</f>
        <v>#REF!</v>
      </c>
      <c r="R116" s="507" t="e">
        <f>BALANCE!#REF!+BALANCE!#REF!+BALANCE!#REF!</f>
        <v>#REF!</v>
      </c>
      <c r="S116" s="507" t="e">
        <f>BALANCE!#REF!+BALANCE!#REF!+BALANCE!#REF!</f>
        <v>#REF!</v>
      </c>
      <c r="T116" s="507" t="e">
        <f>BALANCE!#REF!+BALANCE!#REF!+BALANCE!#REF!</f>
        <v>#REF!</v>
      </c>
      <c r="U116" s="507" t="e">
        <f>BALANCE!#REF!+BALANCE!#REF!+BALANCE!#REF!</f>
        <v>#REF!</v>
      </c>
      <c r="V116" s="507" t="e">
        <f>BALANCE!#REF!+BALANCE!#REF!+BALANCE!#REF!</f>
        <v>#REF!</v>
      </c>
      <c r="W116" s="507" t="e">
        <f>BALANCE!#REF!+BALANCE!#REF!+BALANCE!#REF!</f>
        <v>#REF!</v>
      </c>
      <c r="X116" s="507" t="e">
        <f>BALANCE!#REF!+BALANCE!#REF!+BALANCE!#REF!</f>
        <v>#REF!</v>
      </c>
      <c r="Y116" s="507" t="e">
        <f>BALANCE!#REF!+BALANCE!#REF!+BALANCE!#REF!</f>
        <v>#REF!</v>
      </c>
      <c r="Z116" s="507" t="e">
        <f>BALANCE!#REF!+BALANCE!#REF!+BALANCE!#REF!</f>
        <v>#REF!</v>
      </c>
      <c r="AA116" s="507" t="e">
        <f>BALANCE!#REF!+BALANCE!#REF!+BALANCE!#REF!</f>
        <v>#REF!</v>
      </c>
      <c r="AB116" s="507" t="e">
        <f>BALANCE!#REF!+BALANCE!#REF!+BALANCE!#REF!</f>
        <v>#REF!</v>
      </c>
      <c r="AC116" s="507" t="e">
        <f>BALANCE!#REF!+BALANCE!#REF!+BALANCE!#REF!</f>
        <v>#REF!</v>
      </c>
      <c r="AD116" s="507" t="e">
        <f>BALANCE!#REF!+BALANCE!#REF!+BALANCE!#REF!</f>
        <v>#REF!</v>
      </c>
      <c r="AE116" s="507" t="e">
        <f>BALANCE!#REF!+BALANCE!#REF!+BALANCE!#REF!</f>
        <v>#REF!</v>
      </c>
      <c r="AF116" s="507" t="e">
        <f>BALANCE!#REF!+BALANCE!#REF!+BALANCE!#REF!</f>
        <v>#REF!</v>
      </c>
      <c r="AG116" s="507" t="e">
        <f>BALANCE!#REF!+BALANCE!#REF!+BALANCE!#REF!</f>
        <v>#REF!</v>
      </c>
      <c r="AH116" s="507" t="e">
        <f>BALANCE!#REF!+BALANCE!#REF!+BALANCE!#REF!</f>
        <v>#REF!</v>
      </c>
      <c r="AI116" s="507" t="e">
        <f>BALANCE!#REF!+BALANCE!#REF!+BALANCE!#REF!</f>
        <v>#REF!</v>
      </c>
      <c r="AJ116" s="508" t="e">
        <f>BALANCE!#REF!+BALANCE!#REF!+BALANCE!#REF!</f>
        <v>#REF!</v>
      </c>
    </row>
    <row r="117" spans="2:36" s="509" customFormat="1" hidden="1" x14ac:dyDescent="0.25">
      <c r="B117" s="510" t="s">
        <v>718</v>
      </c>
      <c r="C117" s="506" t="s">
        <v>635</v>
      </c>
      <c r="D117" s="507" t="e">
        <f>BALANCE!#REF!+BALANCE!#REF!+BALANCE!#REF!</f>
        <v>#REF!</v>
      </c>
      <c r="E117" s="507" t="e">
        <f>BALANCE!#REF!+BALANCE!#REF!+BALANCE!#REF!</f>
        <v>#REF!</v>
      </c>
      <c r="F117" s="507" t="e">
        <f>BALANCE!#REF!+BALANCE!#REF!+BALANCE!#REF!</f>
        <v>#REF!</v>
      </c>
      <c r="G117" s="507" t="e">
        <f>BALANCE!#REF!+BALANCE!#REF!+BALANCE!#REF!</f>
        <v>#REF!</v>
      </c>
      <c r="H117" s="507" t="e">
        <f>BALANCE!#REF!+BALANCE!#REF!+BALANCE!#REF!</f>
        <v>#REF!</v>
      </c>
      <c r="I117" s="507" t="e">
        <f>BALANCE!#REF!+BALANCE!#REF!+BALANCE!#REF!</f>
        <v>#REF!</v>
      </c>
      <c r="J117" s="507" t="e">
        <f>BALANCE!#REF!+BALANCE!#REF!+BALANCE!#REF!</f>
        <v>#REF!</v>
      </c>
      <c r="K117" s="507" t="e">
        <f>BALANCE!#REF!+BALANCE!#REF!+BALANCE!#REF!</f>
        <v>#REF!</v>
      </c>
      <c r="L117" s="507" t="e">
        <f>BALANCE!#REF!+BALANCE!#REF!+BALANCE!#REF!</f>
        <v>#REF!</v>
      </c>
      <c r="M117" s="507" t="e">
        <f>BALANCE!#REF!+BALANCE!#REF!+BALANCE!#REF!</f>
        <v>#REF!</v>
      </c>
      <c r="N117" s="507" t="e">
        <f>BALANCE!#REF!+BALANCE!#REF!+BALANCE!#REF!</f>
        <v>#REF!</v>
      </c>
      <c r="O117" s="507" t="e">
        <f>BALANCE!#REF!+BALANCE!#REF!+BALANCE!#REF!</f>
        <v>#REF!</v>
      </c>
      <c r="P117" s="507" t="e">
        <f>BALANCE!#REF!+BALANCE!#REF!+BALANCE!#REF!</f>
        <v>#REF!</v>
      </c>
      <c r="Q117" s="507" t="e">
        <f>BALANCE!#REF!+BALANCE!#REF!+BALANCE!#REF!</f>
        <v>#REF!</v>
      </c>
      <c r="R117" s="507" t="e">
        <f>BALANCE!#REF!+BALANCE!#REF!+BALANCE!#REF!</f>
        <v>#REF!</v>
      </c>
      <c r="S117" s="507" t="e">
        <f>BALANCE!#REF!+BALANCE!#REF!+BALANCE!#REF!</f>
        <v>#REF!</v>
      </c>
      <c r="T117" s="507" t="e">
        <f>BALANCE!#REF!+BALANCE!#REF!+BALANCE!#REF!</f>
        <v>#REF!</v>
      </c>
      <c r="U117" s="507" t="e">
        <f>BALANCE!#REF!+BALANCE!#REF!+BALANCE!#REF!</f>
        <v>#REF!</v>
      </c>
      <c r="V117" s="507" t="e">
        <f>BALANCE!#REF!+BALANCE!#REF!+BALANCE!#REF!</f>
        <v>#REF!</v>
      </c>
      <c r="W117" s="507" t="e">
        <f>BALANCE!#REF!+BALANCE!#REF!+BALANCE!#REF!</f>
        <v>#REF!</v>
      </c>
      <c r="X117" s="507" t="e">
        <f>BALANCE!#REF!+BALANCE!#REF!+BALANCE!#REF!</f>
        <v>#REF!</v>
      </c>
      <c r="Y117" s="507" t="e">
        <f>BALANCE!#REF!+BALANCE!#REF!+BALANCE!#REF!</f>
        <v>#REF!</v>
      </c>
      <c r="Z117" s="507" t="e">
        <f>BALANCE!#REF!+BALANCE!#REF!+BALANCE!#REF!</f>
        <v>#REF!</v>
      </c>
      <c r="AA117" s="507" t="e">
        <f>BALANCE!#REF!+BALANCE!#REF!+BALANCE!#REF!</f>
        <v>#REF!</v>
      </c>
      <c r="AB117" s="507" t="e">
        <f>BALANCE!#REF!+BALANCE!#REF!+BALANCE!#REF!</f>
        <v>#REF!</v>
      </c>
      <c r="AC117" s="507" t="e">
        <f>BALANCE!#REF!+BALANCE!#REF!+BALANCE!#REF!</f>
        <v>#REF!</v>
      </c>
      <c r="AD117" s="507" t="e">
        <f>BALANCE!#REF!+BALANCE!#REF!+BALANCE!#REF!</f>
        <v>#REF!</v>
      </c>
      <c r="AE117" s="507" t="e">
        <f>BALANCE!#REF!+BALANCE!#REF!+BALANCE!#REF!</f>
        <v>#REF!</v>
      </c>
      <c r="AF117" s="507" t="e">
        <f>BALANCE!#REF!+BALANCE!#REF!+BALANCE!#REF!</f>
        <v>#REF!</v>
      </c>
      <c r="AG117" s="507" t="e">
        <f>BALANCE!#REF!+BALANCE!#REF!+BALANCE!#REF!</f>
        <v>#REF!</v>
      </c>
      <c r="AH117" s="507" t="e">
        <f>BALANCE!#REF!+BALANCE!#REF!+BALANCE!#REF!</f>
        <v>#REF!</v>
      </c>
      <c r="AI117" s="507" t="e">
        <f>BALANCE!#REF!+BALANCE!#REF!+BALANCE!#REF!</f>
        <v>#REF!</v>
      </c>
      <c r="AJ117" s="508" t="e">
        <f>BALANCE!#REF!+BALANCE!#REF!+BALANCE!#REF!</f>
        <v>#REF!</v>
      </c>
    </row>
    <row r="118" spans="2:36" s="509" customFormat="1" hidden="1" x14ac:dyDescent="0.25">
      <c r="B118" s="510" t="s">
        <v>719</v>
      </c>
      <c r="C118" s="506" t="s">
        <v>637</v>
      </c>
      <c r="D118" s="507" t="e">
        <f>BALANCE!#REF!+BALANCE!#REF!+BALANCE!#REF!</f>
        <v>#REF!</v>
      </c>
      <c r="E118" s="507" t="e">
        <f>BALANCE!#REF!+BALANCE!#REF!+BALANCE!#REF!</f>
        <v>#REF!</v>
      </c>
      <c r="F118" s="507" t="e">
        <f>BALANCE!#REF!+BALANCE!#REF!+BALANCE!#REF!</f>
        <v>#REF!</v>
      </c>
      <c r="G118" s="507" t="e">
        <f>BALANCE!#REF!+BALANCE!#REF!+BALANCE!#REF!</f>
        <v>#REF!</v>
      </c>
      <c r="H118" s="507" t="e">
        <f>BALANCE!#REF!+BALANCE!#REF!+BALANCE!#REF!</f>
        <v>#REF!</v>
      </c>
      <c r="I118" s="507" t="e">
        <f>BALANCE!#REF!+BALANCE!#REF!+BALANCE!#REF!</f>
        <v>#REF!</v>
      </c>
      <c r="J118" s="507" t="e">
        <f>BALANCE!#REF!+BALANCE!#REF!+BALANCE!#REF!</f>
        <v>#REF!</v>
      </c>
      <c r="K118" s="507" t="e">
        <f>BALANCE!#REF!+BALANCE!#REF!+BALANCE!#REF!</f>
        <v>#REF!</v>
      </c>
      <c r="L118" s="507" t="e">
        <f>BALANCE!#REF!+BALANCE!#REF!+BALANCE!#REF!</f>
        <v>#REF!</v>
      </c>
      <c r="M118" s="507" t="e">
        <f>BALANCE!#REF!+BALANCE!#REF!+BALANCE!#REF!</f>
        <v>#REF!</v>
      </c>
      <c r="N118" s="507" t="e">
        <f>BALANCE!#REF!+BALANCE!#REF!+BALANCE!#REF!</f>
        <v>#REF!</v>
      </c>
      <c r="O118" s="507" t="e">
        <f>BALANCE!#REF!+BALANCE!#REF!+BALANCE!#REF!</f>
        <v>#REF!</v>
      </c>
      <c r="P118" s="507" t="e">
        <f>BALANCE!#REF!+BALANCE!#REF!+BALANCE!#REF!</f>
        <v>#REF!</v>
      </c>
      <c r="Q118" s="507" t="e">
        <f>BALANCE!#REF!+BALANCE!#REF!+BALANCE!#REF!</f>
        <v>#REF!</v>
      </c>
      <c r="R118" s="507" t="e">
        <f>BALANCE!#REF!+BALANCE!#REF!+BALANCE!#REF!</f>
        <v>#REF!</v>
      </c>
      <c r="S118" s="507" t="e">
        <f>BALANCE!#REF!+BALANCE!#REF!+BALANCE!#REF!</f>
        <v>#REF!</v>
      </c>
      <c r="T118" s="507" t="e">
        <f>BALANCE!#REF!+BALANCE!#REF!+BALANCE!#REF!</f>
        <v>#REF!</v>
      </c>
      <c r="U118" s="507" t="e">
        <f>BALANCE!#REF!+BALANCE!#REF!+BALANCE!#REF!</f>
        <v>#REF!</v>
      </c>
      <c r="V118" s="507" t="e">
        <f>BALANCE!#REF!+BALANCE!#REF!+BALANCE!#REF!</f>
        <v>#REF!</v>
      </c>
      <c r="W118" s="507" t="e">
        <f>BALANCE!#REF!+BALANCE!#REF!+BALANCE!#REF!</f>
        <v>#REF!</v>
      </c>
      <c r="X118" s="507" t="e">
        <f>BALANCE!#REF!+BALANCE!#REF!+BALANCE!#REF!</f>
        <v>#REF!</v>
      </c>
      <c r="Y118" s="507" t="e">
        <f>BALANCE!#REF!+BALANCE!#REF!+BALANCE!#REF!</f>
        <v>#REF!</v>
      </c>
      <c r="Z118" s="507" t="e">
        <f>BALANCE!#REF!+BALANCE!#REF!+BALANCE!#REF!</f>
        <v>#REF!</v>
      </c>
      <c r="AA118" s="507" t="e">
        <f>BALANCE!#REF!+BALANCE!#REF!+BALANCE!#REF!</f>
        <v>#REF!</v>
      </c>
      <c r="AB118" s="507" t="e">
        <f>BALANCE!#REF!+BALANCE!#REF!+BALANCE!#REF!</f>
        <v>#REF!</v>
      </c>
      <c r="AC118" s="507" t="e">
        <f>BALANCE!#REF!+BALANCE!#REF!+BALANCE!#REF!</f>
        <v>#REF!</v>
      </c>
      <c r="AD118" s="507" t="e">
        <f>BALANCE!#REF!+BALANCE!#REF!+BALANCE!#REF!</f>
        <v>#REF!</v>
      </c>
      <c r="AE118" s="507" t="e">
        <f>BALANCE!#REF!+BALANCE!#REF!+BALANCE!#REF!</f>
        <v>#REF!</v>
      </c>
      <c r="AF118" s="507" t="e">
        <f>BALANCE!#REF!+BALANCE!#REF!+BALANCE!#REF!</f>
        <v>#REF!</v>
      </c>
      <c r="AG118" s="507" t="e">
        <f>BALANCE!#REF!+BALANCE!#REF!+BALANCE!#REF!</f>
        <v>#REF!</v>
      </c>
      <c r="AH118" s="507" t="e">
        <f>BALANCE!#REF!+BALANCE!#REF!+BALANCE!#REF!</f>
        <v>#REF!</v>
      </c>
      <c r="AI118" s="507" t="e">
        <f>BALANCE!#REF!+BALANCE!#REF!+BALANCE!#REF!</f>
        <v>#REF!</v>
      </c>
      <c r="AJ118" s="508" t="e">
        <f>BALANCE!#REF!+BALANCE!#REF!+BALANCE!#REF!</f>
        <v>#REF!</v>
      </c>
    </row>
    <row r="119" spans="2:36" hidden="1" x14ac:dyDescent="0.25">
      <c r="B119" s="15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384"/>
    </row>
    <row r="120" spans="2:36" s="478" customFormat="1" hidden="1" x14ac:dyDescent="0.25">
      <c r="B120" s="475" t="s">
        <v>1039</v>
      </c>
      <c r="C120" s="475" t="s">
        <v>1340</v>
      </c>
      <c r="D120" s="476" t="e">
        <f>SUM(D121:D125)</f>
        <v>#REF!</v>
      </c>
      <c r="E120" s="476" t="e">
        <f t="shared" ref="E120:AI120" si="16">SUM(E121:E125)</f>
        <v>#REF!</v>
      </c>
      <c r="F120" s="476" t="e">
        <f t="shared" si="16"/>
        <v>#REF!</v>
      </c>
      <c r="G120" s="476" t="e">
        <f t="shared" si="16"/>
        <v>#REF!</v>
      </c>
      <c r="H120" s="476" t="e">
        <f t="shared" si="16"/>
        <v>#REF!</v>
      </c>
      <c r="I120" s="476" t="e">
        <f t="shared" si="16"/>
        <v>#REF!</v>
      </c>
      <c r="J120" s="476" t="e">
        <f t="shared" si="16"/>
        <v>#REF!</v>
      </c>
      <c r="K120" s="476" t="e">
        <f t="shared" si="16"/>
        <v>#REF!</v>
      </c>
      <c r="L120" s="476" t="e">
        <f>SUM(L121:L125)</f>
        <v>#REF!</v>
      </c>
      <c r="M120" s="476" t="e">
        <f t="shared" si="16"/>
        <v>#REF!</v>
      </c>
      <c r="N120" s="476" t="e">
        <f t="shared" si="16"/>
        <v>#REF!</v>
      </c>
      <c r="O120" s="476" t="e">
        <f t="shared" si="16"/>
        <v>#REF!</v>
      </c>
      <c r="P120" s="476" t="e">
        <f t="shared" si="16"/>
        <v>#REF!</v>
      </c>
      <c r="Q120" s="476" t="e">
        <f t="shared" si="16"/>
        <v>#REF!</v>
      </c>
      <c r="R120" s="476" t="e">
        <f t="shared" si="16"/>
        <v>#REF!</v>
      </c>
      <c r="S120" s="476" t="e">
        <f>SUM(S121:S125)</f>
        <v>#REF!</v>
      </c>
      <c r="T120" s="476" t="e">
        <f t="shared" si="16"/>
        <v>#REF!</v>
      </c>
      <c r="U120" s="476" t="e">
        <f t="shared" si="16"/>
        <v>#REF!</v>
      </c>
      <c r="V120" s="476" t="e">
        <f t="shared" si="16"/>
        <v>#REF!</v>
      </c>
      <c r="W120" s="476" t="e">
        <f t="shared" si="16"/>
        <v>#REF!</v>
      </c>
      <c r="X120" s="476" t="e">
        <f t="shared" si="16"/>
        <v>#REF!</v>
      </c>
      <c r="Y120" s="476" t="e">
        <f t="shared" si="16"/>
        <v>#REF!</v>
      </c>
      <c r="Z120" s="476" t="e">
        <f t="shared" si="16"/>
        <v>#REF!</v>
      </c>
      <c r="AA120" s="476" t="e">
        <f t="shared" si="16"/>
        <v>#REF!</v>
      </c>
      <c r="AB120" s="476" t="e">
        <f t="shared" si="16"/>
        <v>#REF!</v>
      </c>
      <c r="AC120" s="476" t="e">
        <f>SUM(AC121:AC125)</f>
        <v>#REF!</v>
      </c>
      <c r="AD120" s="476" t="e">
        <f t="shared" si="16"/>
        <v>#REF!</v>
      </c>
      <c r="AE120" s="476" t="e">
        <f t="shared" si="16"/>
        <v>#REF!</v>
      </c>
      <c r="AF120" s="476" t="e">
        <f t="shared" si="16"/>
        <v>#REF!</v>
      </c>
      <c r="AG120" s="476" t="e">
        <f t="shared" si="16"/>
        <v>#REF!</v>
      </c>
      <c r="AH120" s="476" t="e">
        <f t="shared" si="16"/>
        <v>#REF!</v>
      </c>
      <c r="AI120" s="476" t="e">
        <f t="shared" si="16"/>
        <v>#REF!</v>
      </c>
      <c r="AJ120" s="477" t="e">
        <f>SUM(AJ121:AJ125)</f>
        <v>#REF!</v>
      </c>
    </row>
    <row r="121" spans="2:36" s="509" customFormat="1" hidden="1" x14ac:dyDescent="0.25">
      <c r="B121" s="510" t="s">
        <v>1064</v>
      </c>
      <c r="C121" s="506" t="s">
        <v>629</v>
      </c>
      <c r="D121" s="507" t="e">
        <f>BALANCE!#REF!+BALANCE!#REF!+BALANCE!#REF!</f>
        <v>#REF!</v>
      </c>
      <c r="E121" s="507" t="e">
        <f>BALANCE!#REF!+BALANCE!#REF!+BALANCE!#REF!</f>
        <v>#REF!</v>
      </c>
      <c r="F121" s="507" t="e">
        <f>BALANCE!#REF!+BALANCE!#REF!+BALANCE!#REF!</f>
        <v>#REF!</v>
      </c>
      <c r="G121" s="507" t="e">
        <f>BALANCE!#REF!+BALANCE!#REF!+BALANCE!#REF!</f>
        <v>#REF!</v>
      </c>
      <c r="H121" s="507" t="e">
        <f>BALANCE!#REF!+BALANCE!#REF!+BALANCE!#REF!</f>
        <v>#REF!</v>
      </c>
      <c r="I121" s="507" t="e">
        <f>BALANCE!#REF!+BALANCE!#REF!+BALANCE!#REF!</f>
        <v>#REF!</v>
      </c>
      <c r="J121" s="507" t="e">
        <f>BALANCE!#REF!+BALANCE!#REF!+BALANCE!#REF!</f>
        <v>#REF!</v>
      </c>
      <c r="K121" s="507" t="e">
        <f>BALANCE!#REF!+BALANCE!#REF!+BALANCE!#REF!</f>
        <v>#REF!</v>
      </c>
      <c r="L121" s="507" t="e">
        <f>BALANCE!#REF!+BALANCE!#REF!+BALANCE!#REF!</f>
        <v>#REF!</v>
      </c>
      <c r="M121" s="507" t="e">
        <f>BALANCE!#REF!+BALANCE!#REF!+BALANCE!#REF!</f>
        <v>#REF!</v>
      </c>
      <c r="N121" s="507" t="e">
        <f>BALANCE!#REF!+BALANCE!#REF!+BALANCE!#REF!</f>
        <v>#REF!</v>
      </c>
      <c r="O121" s="507" t="e">
        <f>BALANCE!#REF!+BALANCE!#REF!+BALANCE!#REF!</f>
        <v>#REF!</v>
      </c>
      <c r="P121" s="507" t="e">
        <f>BALANCE!#REF!+BALANCE!#REF!+BALANCE!#REF!</f>
        <v>#REF!</v>
      </c>
      <c r="Q121" s="507" t="e">
        <f>BALANCE!#REF!+BALANCE!#REF!+BALANCE!#REF!</f>
        <v>#REF!</v>
      </c>
      <c r="R121" s="507" t="e">
        <f>BALANCE!#REF!+BALANCE!#REF!+BALANCE!#REF!</f>
        <v>#REF!</v>
      </c>
      <c r="S121" s="507" t="e">
        <f>BALANCE!#REF!+BALANCE!#REF!+BALANCE!#REF!</f>
        <v>#REF!</v>
      </c>
      <c r="T121" s="507" t="e">
        <f>BALANCE!#REF!+BALANCE!#REF!+BALANCE!#REF!</f>
        <v>#REF!</v>
      </c>
      <c r="U121" s="507" t="e">
        <f>BALANCE!#REF!+BALANCE!#REF!+BALANCE!#REF!</f>
        <v>#REF!</v>
      </c>
      <c r="V121" s="507" t="e">
        <f>BALANCE!#REF!+BALANCE!#REF!+BALANCE!#REF!</f>
        <v>#REF!</v>
      </c>
      <c r="W121" s="507" t="e">
        <f>BALANCE!#REF!+BALANCE!#REF!+BALANCE!#REF!</f>
        <v>#REF!</v>
      </c>
      <c r="X121" s="507" t="e">
        <f>BALANCE!#REF!+BALANCE!#REF!+BALANCE!#REF!</f>
        <v>#REF!</v>
      </c>
      <c r="Y121" s="507" t="e">
        <f>BALANCE!#REF!+BALANCE!#REF!+BALANCE!#REF!</f>
        <v>#REF!</v>
      </c>
      <c r="Z121" s="507" t="e">
        <f>BALANCE!#REF!+BALANCE!#REF!+BALANCE!#REF!</f>
        <v>#REF!</v>
      </c>
      <c r="AA121" s="507" t="e">
        <f>BALANCE!#REF!+BALANCE!#REF!+BALANCE!#REF!</f>
        <v>#REF!</v>
      </c>
      <c r="AB121" s="507" t="e">
        <f>BALANCE!#REF!+BALANCE!#REF!+BALANCE!#REF!</f>
        <v>#REF!</v>
      </c>
      <c r="AC121" s="507" t="e">
        <f>BALANCE!#REF!+BALANCE!#REF!+BALANCE!#REF!</f>
        <v>#REF!</v>
      </c>
      <c r="AD121" s="507" t="e">
        <f>BALANCE!#REF!+BALANCE!#REF!+BALANCE!#REF!</f>
        <v>#REF!</v>
      </c>
      <c r="AE121" s="507" t="e">
        <f>BALANCE!#REF!+BALANCE!#REF!+BALANCE!#REF!</f>
        <v>#REF!</v>
      </c>
      <c r="AF121" s="507" t="e">
        <f>BALANCE!#REF!+BALANCE!#REF!+BALANCE!#REF!</f>
        <v>#REF!</v>
      </c>
      <c r="AG121" s="507" t="e">
        <f>BALANCE!#REF!+BALANCE!#REF!+BALANCE!#REF!</f>
        <v>#REF!</v>
      </c>
      <c r="AH121" s="507" t="e">
        <f>BALANCE!#REF!+BALANCE!#REF!+BALANCE!#REF!</f>
        <v>#REF!</v>
      </c>
      <c r="AI121" s="507" t="e">
        <f>BALANCE!#REF!+BALANCE!#REF!+BALANCE!#REF!</f>
        <v>#REF!</v>
      </c>
      <c r="AJ121" s="508" t="e">
        <f>BALANCE!#REF!+BALANCE!#REF!+BALANCE!#REF!</f>
        <v>#REF!</v>
      </c>
    </row>
    <row r="122" spans="2:36" s="509" customFormat="1" hidden="1" x14ac:dyDescent="0.25">
      <c r="B122" s="510" t="s">
        <v>1065</v>
      </c>
      <c r="C122" s="506" t="s">
        <v>631</v>
      </c>
      <c r="D122" s="507" t="e">
        <f>BALANCE!#REF!+BALANCE!#REF!+BALANCE!#REF!</f>
        <v>#REF!</v>
      </c>
      <c r="E122" s="507" t="e">
        <f>BALANCE!#REF!+BALANCE!#REF!+BALANCE!#REF!</f>
        <v>#REF!</v>
      </c>
      <c r="F122" s="507" t="e">
        <f>BALANCE!#REF!+BALANCE!#REF!+BALANCE!#REF!</f>
        <v>#REF!</v>
      </c>
      <c r="G122" s="507" t="e">
        <f>BALANCE!#REF!+BALANCE!#REF!+BALANCE!#REF!</f>
        <v>#REF!</v>
      </c>
      <c r="H122" s="507" t="e">
        <f>BALANCE!#REF!+BALANCE!#REF!+BALANCE!#REF!</f>
        <v>#REF!</v>
      </c>
      <c r="I122" s="507" t="e">
        <f>BALANCE!#REF!+BALANCE!#REF!+BALANCE!#REF!</f>
        <v>#REF!</v>
      </c>
      <c r="J122" s="507" t="e">
        <f>BALANCE!#REF!+BALANCE!#REF!+BALANCE!#REF!</f>
        <v>#REF!</v>
      </c>
      <c r="K122" s="507" t="e">
        <f>BALANCE!#REF!+BALANCE!#REF!+BALANCE!#REF!</f>
        <v>#REF!</v>
      </c>
      <c r="L122" s="507" t="e">
        <f>BALANCE!#REF!+BALANCE!#REF!+BALANCE!#REF!</f>
        <v>#REF!</v>
      </c>
      <c r="M122" s="507" t="e">
        <f>BALANCE!#REF!+BALANCE!#REF!+BALANCE!#REF!</f>
        <v>#REF!</v>
      </c>
      <c r="N122" s="507" t="e">
        <f>BALANCE!#REF!+BALANCE!#REF!+BALANCE!#REF!</f>
        <v>#REF!</v>
      </c>
      <c r="O122" s="507" t="e">
        <f>BALANCE!#REF!+BALANCE!#REF!+BALANCE!#REF!</f>
        <v>#REF!</v>
      </c>
      <c r="P122" s="507" t="e">
        <f>BALANCE!#REF!+BALANCE!#REF!+BALANCE!#REF!</f>
        <v>#REF!</v>
      </c>
      <c r="Q122" s="507" t="e">
        <f>BALANCE!#REF!+BALANCE!#REF!+BALANCE!#REF!</f>
        <v>#REF!</v>
      </c>
      <c r="R122" s="507" t="e">
        <f>BALANCE!#REF!+BALANCE!#REF!+BALANCE!#REF!</f>
        <v>#REF!</v>
      </c>
      <c r="S122" s="507" t="e">
        <f>BALANCE!#REF!+BALANCE!#REF!+BALANCE!#REF!</f>
        <v>#REF!</v>
      </c>
      <c r="T122" s="507" t="e">
        <f>BALANCE!#REF!+BALANCE!#REF!+BALANCE!#REF!</f>
        <v>#REF!</v>
      </c>
      <c r="U122" s="507" t="e">
        <f>BALANCE!#REF!+BALANCE!#REF!+BALANCE!#REF!</f>
        <v>#REF!</v>
      </c>
      <c r="V122" s="507" t="e">
        <f>BALANCE!#REF!+BALANCE!#REF!+BALANCE!#REF!</f>
        <v>#REF!</v>
      </c>
      <c r="W122" s="507" t="e">
        <f>BALANCE!#REF!+BALANCE!#REF!+BALANCE!#REF!</f>
        <v>#REF!</v>
      </c>
      <c r="X122" s="507" t="e">
        <f>BALANCE!#REF!+BALANCE!#REF!+BALANCE!#REF!</f>
        <v>#REF!</v>
      </c>
      <c r="Y122" s="507" t="e">
        <f>BALANCE!#REF!+BALANCE!#REF!+BALANCE!#REF!</f>
        <v>#REF!</v>
      </c>
      <c r="Z122" s="507" t="e">
        <f>BALANCE!#REF!+BALANCE!#REF!+BALANCE!#REF!</f>
        <v>#REF!</v>
      </c>
      <c r="AA122" s="507" t="e">
        <f>BALANCE!#REF!+BALANCE!#REF!+BALANCE!#REF!</f>
        <v>#REF!</v>
      </c>
      <c r="AB122" s="507" t="e">
        <f>BALANCE!#REF!+BALANCE!#REF!+BALANCE!#REF!</f>
        <v>#REF!</v>
      </c>
      <c r="AC122" s="507" t="e">
        <f>BALANCE!#REF!+BALANCE!#REF!+BALANCE!#REF!</f>
        <v>#REF!</v>
      </c>
      <c r="AD122" s="507" t="e">
        <f>BALANCE!#REF!+BALANCE!#REF!+BALANCE!#REF!</f>
        <v>#REF!</v>
      </c>
      <c r="AE122" s="507" t="e">
        <f>BALANCE!#REF!+BALANCE!#REF!+BALANCE!#REF!</f>
        <v>#REF!</v>
      </c>
      <c r="AF122" s="507" t="e">
        <f>BALANCE!#REF!+BALANCE!#REF!+BALANCE!#REF!</f>
        <v>#REF!</v>
      </c>
      <c r="AG122" s="507" t="e">
        <f>BALANCE!#REF!+BALANCE!#REF!+BALANCE!#REF!</f>
        <v>#REF!</v>
      </c>
      <c r="AH122" s="507" t="e">
        <f>BALANCE!#REF!+BALANCE!#REF!+BALANCE!#REF!</f>
        <v>#REF!</v>
      </c>
      <c r="AI122" s="507" t="e">
        <f>BALANCE!#REF!+BALANCE!#REF!+BALANCE!#REF!</f>
        <v>#REF!</v>
      </c>
      <c r="AJ122" s="508" t="e">
        <f>BALANCE!#REF!+BALANCE!#REF!+BALANCE!#REF!</f>
        <v>#REF!</v>
      </c>
    </row>
    <row r="123" spans="2:36" s="509" customFormat="1" hidden="1" x14ac:dyDescent="0.25">
      <c r="B123" s="510" t="s">
        <v>1066</v>
      </c>
      <c r="C123" s="506" t="s">
        <v>633</v>
      </c>
      <c r="D123" s="507" t="e">
        <f>BALANCE!#REF!+BALANCE!#REF!+BALANCE!#REF!</f>
        <v>#REF!</v>
      </c>
      <c r="E123" s="507" t="e">
        <f>BALANCE!#REF!+BALANCE!#REF!+BALANCE!#REF!</f>
        <v>#REF!</v>
      </c>
      <c r="F123" s="507" t="e">
        <f>BALANCE!#REF!+BALANCE!#REF!+BALANCE!#REF!</f>
        <v>#REF!</v>
      </c>
      <c r="G123" s="507" t="e">
        <f>BALANCE!#REF!+BALANCE!#REF!+BALANCE!#REF!</f>
        <v>#REF!</v>
      </c>
      <c r="H123" s="507" t="e">
        <f>BALANCE!#REF!+BALANCE!#REF!+BALANCE!#REF!</f>
        <v>#REF!</v>
      </c>
      <c r="I123" s="507" t="e">
        <f>BALANCE!#REF!+BALANCE!#REF!+BALANCE!#REF!</f>
        <v>#REF!</v>
      </c>
      <c r="J123" s="507" t="e">
        <f>BALANCE!#REF!+BALANCE!#REF!+BALANCE!#REF!</f>
        <v>#REF!</v>
      </c>
      <c r="K123" s="507" t="e">
        <f>BALANCE!#REF!+BALANCE!#REF!+BALANCE!#REF!</f>
        <v>#REF!</v>
      </c>
      <c r="L123" s="507" t="e">
        <f>BALANCE!#REF!+BALANCE!#REF!+BALANCE!#REF!</f>
        <v>#REF!</v>
      </c>
      <c r="M123" s="507" t="e">
        <f>BALANCE!#REF!+BALANCE!#REF!+BALANCE!#REF!</f>
        <v>#REF!</v>
      </c>
      <c r="N123" s="507" t="e">
        <f>BALANCE!#REF!+BALANCE!#REF!+BALANCE!#REF!</f>
        <v>#REF!</v>
      </c>
      <c r="O123" s="507" t="e">
        <f>BALANCE!#REF!+BALANCE!#REF!+BALANCE!#REF!</f>
        <v>#REF!</v>
      </c>
      <c r="P123" s="507" t="e">
        <f>BALANCE!#REF!+BALANCE!#REF!+BALANCE!#REF!</f>
        <v>#REF!</v>
      </c>
      <c r="Q123" s="507" t="e">
        <f>BALANCE!#REF!+BALANCE!#REF!+BALANCE!#REF!</f>
        <v>#REF!</v>
      </c>
      <c r="R123" s="507" t="e">
        <f>BALANCE!#REF!+BALANCE!#REF!+BALANCE!#REF!</f>
        <v>#REF!</v>
      </c>
      <c r="S123" s="507" t="e">
        <f>BALANCE!#REF!+BALANCE!#REF!+BALANCE!#REF!</f>
        <v>#REF!</v>
      </c>
      <c r="T123" s="507" t="e">
        <f>BALANCE!#REF!+BALANCE!#REF!+BALANCE!#REF!</f>
        <v>#REF!</v>
      </c>
      <c r="U123" s="507" t="e">
        <f>BALANCE!#REF!+BALANCE!#REF!+BALANCE!#REF!</f>
        <v>#REF!</v>
      </c>
      <c r="V123" s="507" t="e">
        <f>BALANCE!#REF!+BALANCE!#REF!+BALANCE!#REF!</f>
        <v>#REF!</v>
      </c>
      <c r="W123" s="507" t="e">
        <f>BALANCE!#REF!+BALANCE!#REF!+BALANCE!#REF!</f>
        <v>#REF!</v>
      </c>
      <c r="X123" s="507" t="e">
        <f>BALANCE!#REF!+BALANCE!#REF!+BALANCE!#REF!</f>
        <v>#REF!</v>
      </c>
      <c r="Y123" s="507" t="e">
        <f>BALANCE!#REF!+BALANCE!#REF!+BALANCE!#REF!</f>
        <v>#REF!</v>
      </c>
      <c r="Z123" s="507" t="e">
        <f>BALANCE!#REF!+BALANCE!#REF!+BALANCE!#REF!</f>
        <v>#REF!</v>
      </c>
      <c r="AA123" s="507" t="e">
        <f>BALANCE!#REF!+BALANCE!#REF!+BALANCE!#REF!</f>
        <v>#REF!</v>
      </c>
      <c r="AB123" s="507" t="e">
        <f>BALANCE!#REF!+BALANCE!#REF!+BALANCE!#REF!</f>
        <v>#REF!</v>
      </c>
      <c r="AC123" s="507" t="e">
        <f>BALANCE!#REF!+BALANCE!#REF!+BALANCE!#REF!</f>
        <v>#REF!</v>
      </c>
      <c r="AD123" s="507" t="e">
        <f>BALANCE!#REF!+BALANCE!#REF!+BALANCE!#REF!</f>
        <v>#REF!</v>
      </c>
      <c r="AE123" s="507" t="e">
        <f>BALANCE!#REF!+BALANCE!#REF!+BALANCE!#REF!</f>
        <v>#REF!</v>
      </c>
      <c r="AF123" s="507" t="e">
        <f>BALANCE!#REF!+BALANCE!#REF!+BALANCE!#REF!</f>
        <v>#REF!</v>
      </c>
      <c r="AG123" s="507" t="e">
        <f>BALANCE!#REF!+BALANCE!#REF!+BALANCE!#REF!</f>
        <v>#REF!</v>
      </c>
      <c r="AH123" s="507" t="e">
        <f>BALANCE!#REF!+BALANCE!#REF!+BALANCE!#REF!</f>
        <v>#REF!</v>
      </c>
      <c r="AI123" s="507" t="e">
        <f>BALANCE!#REF!+BALANCE!#REF!+BALANCE!#REF!</f>
        <v>#REF!</v>
      </c>
      <c r="AJ123" s="508" t="e">
        <f>BALANCE!#REF!+BALANCE!#REF!+BALANCE!#REF!</f>
        <v>#REF!</v>
      </c>
    </row>
    <row r="124" spans="2:36" s="509" customFormat="1" hidden="1" x14ac:dyDescent="0.25">
      <c r="B124" s="510" t="s">
        <v>1067</v>
      </c>
      <c r="C124" s="506" t="s">
        <v>635</v>
      </c>
      <c r="D124" s="507" t="e">
        <f>BALANCE!#REF!+BALANCE!#REF!+BALANCE!#REF!</f>
        <v>#REF!</v>
      </c>
      <c r="E124" s="507" t="e">
        <f>BALANCE!#REF!+BALANCE!#REF!+BALANCE!#REF!</f>
        <v>#REF!</v>
      </c>
      <c r="F124" s="507" t="e">
        <f>BALANCE!#REF!+BALANCE!#REF!+BALANCE!#REF!</f>
        <v>#REF!</v>
      </c>
      <c r="G124" s="507" t="e">
        <f>BALANCE!#REF!+BALANCE!#REF!+BALANCE!#REF!</f>
        <v>#REF!</v>
      </c>
      <c r="H124" s="507" t="e">
        <f>BALANCE!#REF!+BALANCE!#REF!+BALANCE!#REF!</f>
        <v>#REF!</v>
      </c>
      <c r="I124" s="507" t="e">
        <f>BALANCE!#REF!+BALANCE!#REF!+BALANCE!#REF!</f>
        <v>#REF!</v>
      </c>
      <c r="J124" s="507" t="e">
        <f>BALANCE!#REF!+BALANCE!#REF!+BALANCE!#REF!</f>
        <v>#REF!</v>
      </c>
      <c r="K124" s="507" t="e">
        <f>BALANCE!#REF!+BALANCE!#REF!+BALANCE!#REF!</f>
        <v>#REF!</v>
      </c>
      <c r="L124" s="507" t="e">
        <f>BALANCE!#REF!+BALANCE!#REF!+BALANCE!#REF!</f>
        <v>#REF!</v>
      </c>
      <c r="M124" s="507" t="e">
        <f>BALANCE!#REF!+BALANCE!#REF!+BALANCE!#REF!</f>
        <v>#REF!</v>
      </c>
      <c r="N124" s="507" t="e">
        <f>BALANCE!#REF!+BALANCE!#REF!+BALANCE!#REF!</f>
        <v>#REF!</v>
      </c>
      <c r="O124" s="507" t="e">
        <f>BALANCE!#REF!+BALANCE!#REF!+BALANCE!#REF!</f>
        <v>#REF!</v>
      </c>
      <c r="P124" s="507" t="e">
        <f>BALANCE!#REF!+BALANCE!#REF!+BALANCE!#REF!</f>
        <v>#REF!</v>
      </c>
      <c r="Q124" s="507" t="e">
        <f>BALANCE!#REF!+BALANCE!#REF!+BALANCE!#REF!</f>
        <v>#REF!</v>
      </c>
      <c r="R124" s="507" t="e">
        <f>BALANCE!#REF!+BALANCE!#REF!+BALANCE!#REF!</f>
        <v>#REF!</v>
      </c>
      <c r="S124" s="507" t="e">
        <f>BALANCE!#REF!+BALANCE!#REF!+BALANCE!#REF!</f>
        <v>#REF!</v>
      </c>
      <c r="T124" s="507" t="e">
        <f>BALANCE!#REF!+BALANCE!#REF!+BALANCE!#REF!</f>
        <v>#REF!</v>
      </c>
      <c r="U124" s="507" t="e">
        <f>BALANCE!#REF!+BALANCE!#REF!+BALANCE!#REF!</f>
        <v>#REF!</v>
      </c>
      <c r="V124" s="507" t="e">
        <f>BALANCE!#REF!+BALANCE!#REF!+BALANCE!#REF!</f>
        <v>#REF!</v>
      </c>
      <c r="W124" s="507" t="e">
        <f>BALANCE!#REF!+BALANCE!#REF!+BALANCE!#REF!</f>
        <v>#REF!</v>
      </c>
      <c r="X124" s="507" t="e">
        <f>BALANCE!#REF!+BALANCE!#REF!+BALANCE!#REF!</f>
        <v>#REF!</v>
      </c>
      <c r="Y124" s="507" t="e">
        <f>BALANCE!#REF!+BALANCE!#REF!+BALANCE!#REF!</f>
        <v>#REF!</v>
      </c>
      <c r="Z124" s="507" t="e">
        <f>BALANCE!#REF!+BALANCE!#REF!+BALANCE!#REF!</f>
        <v>#REF!</v>
      </c>
      <c r="AA124" s="507" t="e">
        <f>BALANCE!#REF!+BALANCE!#REF!+BALANCE!#REF!</f>
        <v>#REF!</v>
      </c>
      <c r="AB124" s="507" t="e">
        <f>BALANCE!#REF!+BALANCE!#REF!+BALANCE!#REF!</f>
        <v>#REF!</v>
      </c>
      <c r="AC124" s="507" t="e">
        <f>BALANCE!#REF!+BALANCE!#REF!+BALANCE!#REF!</f>
        <v>#REF!</v>
      </c>
      <c r="AD124" s="507" t="e">
        <f>BALANCE!#REF!+BALANCE!#REF!+BALANCE!#REF!</f>
        <v>#REF!</v>
      </c>
      <c r="AE124" s="507" t="e">
        <f>BALANCE!#REF!+BALANCE!#REF!+BALANCE!#REF!</f>
        <v>#REF!</v>
      </c>
      <c r="AF124" s="507" t="e">
        <f>BALANCE!#REF!+BALANCE!#REF!+BALANCE!#REF!</f>
        <v>#REF!</v>
      </c>
      <c r="AG124" s="507" t="e">
        <f>BALANCE!#REF!+BALANCE!#REF!+BALANCE!#REF!</f>
        <v>#REF!</v>
      </c>
      <c r="AH124" s="507" t="e">
        <f>BALANCE!#REF!+BALANCE!#REF!+BALANCE!#REF!</f>
        <v>#REF!</v>
      </c>
      <c r="AI124" s="507" t="e">
        <f>BALANCE!#REF!+BALANCE!#REF!+BALANCE!#REF!</f>
        <v>#REF!</v>
      </c>
      <c r="AJ124" s="508" t="e">
        <f>BALANCE!#REF!+BALANCE!#REF!+BALANCE!#REF!</f>
        <v>#REF!</v>
      </c>
    </row>
    <row r="125" spans="2:36" s="509" customFormat="1" hidden="1" x14ac:dyDescent="0.25">
      <c r="B125" s="510" t="s">
        <v>1068</v>
      </c>
      <c r="C125" s="506" t="s">
        <v>637</v>
      </c>
      <c r="D125" s="507" t="e">
        <f>BALANCE!#REF!+BALANCE!#REF!+BALANCE!#REF!</f>
        <v>#REF!</v>
      </c>
      <c r="E125" s="507" t="e">
        <f>BALANCE!#REF!+BALANCE!#REF!+BALANCE!#REF!</f>
        <v>#REF!</v>
      </c>
      <c r="F125" s="507" t="e">
        <f>BALANCE!#REF!+BALANCE!#REF!+BALANCE!#REF!</f>
        <v>#REF!</v>
      </c>
      <c r="G125" s="507" t="e">
        <f>BALANCE!#REF!+BALANCE!#REF!+BALANCE!#REF!</f>
        <v>#REF!</v>
      </c>
      <c r="H125" s="507" t="e">
        <f>BALANCE!#REF!+BALANCE!#REF!+BALANCE!#REF!</f>
        <v>#REF!</v>
      </c>
      <c r="I125" s="507" t="e">
        <f>BALANCE!#REF!+BALANCE!#REF!+BALANCE!#REF!</f>
        <v>#REF!</v>
      </c>
      <c r="J125" s="507" t="e">
        <f>BALANCE!#REF!+BALANCE!#REF!+BALANCE!#REF!</f>
        <v>#REF!</v>
      </c>
      <c r="K125" s="507" t="e">
        <f>BALANCE!#REF!+BALANCE!#REF!+BALANCE!#REF!</f>
        <v>#REF!</v>
      </c>
      <c r="L125" s="507" t="e">
        <f>BALANCE!#REF!+BALANCE!#REF!+BALANCE!#REF!</f>
        <v>#REF!</v>
      </c>
      <c r="M125" s="507" t="e">
        <f>BALANCE!#REF!+BALANCE!#REF!+BALANCE!#REF!</f>
        <v>#REF!</v>
      </c>
      <c r="N125" s="507" t="e">
        <f>BALANCE!#REF!+BALANCE!#REF!+BALANCE!#REF!</f>
        <v>#REF!</v>
      </c>
      <c r="O125" s="507" t="e">
        <f>BALANCE!#REF!+BALANCE!#REF!+BALANCE!#REF!</f>
        <v>#REF!</v>
      </c>
      <c r="P125" s="507" t="e">
        <f>BALANCE!#REF!+BALANCE!#REF!+BALANCE!#REF!</f>
        <v>#REF!</v>
      </c>
      <c r="Q125" s="507" t="e">
        <f>BALANCE!#REF!+BALANCE!#REF!+BALANCE!#REF!</f>
        <v>#REF!</v>
      </c>
      <c r="R125" s="507" t="e">
        <f>BALANCE!#REF!+BALANCE!#REF!+BALANCE!#REF!</f>
        <v>#REF!</v>
      </c>
      <c r="S125" s="507" t="e">
        <f>BALANCE!#REF!+BALANCE!#REF!+BALANCE!#REF!</f>
        <v>#REF!</v>
      </c>
      <c r="T125" s="507" t="e">
        <f>BALANCE!#REF!+BALANCE!#REF!+BALANCE!#REF!</f>
        <v>#REF!</v>
      </c>
      <c r="U125" s="507" t="e">
        <f>BALANCE!#REF!+BALANCE!#REF!+BALANCE!#REF!</f>
        <v>#REF!</v>
      </c>
      <c r="V125" s="507" t="e">
        <f>BALANCE!#REF!+BALANCE!#REF!+BALANCE!#REF!</f>
        <v>#REF!</v>
      </c>
      <c r="W125" s="507" t="e">
        <f>BALANCE!#REF!+BALANCE!#REF!+BALANCE!#REF!</f>
        <v>#REF!</v>
      </c>
      <c r="X125" s="507" t="e">
        <f>BALANCE!#REF!+BALANCE!#REF!+BALANCE!#REF!</f>
        <v>#REF!</v>
      </c>
      <c r="Y125" s="507" t="e">
        <f>BALANCE!#REF!+BALANCE!#REF!+BALANCE!#REF!</f>
        <v>#REF!</v>
      </c>
      <c r="Z125" s="507" t="e">
        <f>BALANCE!#REF!+BALANCE!#REF!+BALANCE!#REF!</f>
        <v>#REF!</v>
      </c>
      <c r="AA125" s="507" t="e">
        <f>BALANCE!#REF!+BALANCE!#REF!+BALANCE!#REF!</f>
        <v>#REF!</v>
      </c>
      <c r="AB125" s="507" t="e">
        <f>BALANCE!#REF!+BALANCE!#REF!+BALANCE!#REF!</f>
        <v>#REF!</v>
      </c>
      <c r="AC125" s="507" t="e">
        <f>BALANCE!#REF!+BALANCE!#REF!+BALANCE!#REF!</f>
        <v>#REF!</v>
      </c>
      <c r="AD125" s="507" t="e">
        <f>BALANCE!#REF!+BALANCE!#REF!+BALANCE!#REF!</f>
        <v>#REF!</v>
      </c>
      <c r="AE125" s="507" t="e">
        <f>BALANCE!#REF!+BALANCE!#REF!+BALANCE!#REF!</f>
        <v>#REF!</v>
      </c>
      <c r="AF125" s="507" t="e">
        <f>BALANCE!#REF!+BALANCE!#REF!+BALANCE!#REF!</f>
        <v>#REF!</v>
      </c>
      <c r="AG125" s="507" t="e">
        <f>BALANCE!#REF!+BALANCE!#REF!+BALANCE!#REF!</f>
        <v>#REF!</v>
      </c>
      <c r="AH125" s="507" t="e">
        <f>BALANCE!#REF!+BALANCE!#REF!+BALANCE!#REF!</f>
        <v>#REF!</v>
      </c>
      <c r="AI125" s="507" t="e">
        <f>BALANCE!#REF!+BALANCE!#REF!+BALANCE!#REF!</f>
        <v>#REF!</v>
      </c>
      <c r="AJ125" s="508" t="e">
        <f>BALANCE!#REF!+BALANCE!#REF!+BALANCE!#REF!</f>
        <v>#REF!</v>
      </c>
    </row>
    <row r="126" spans="2:36" hidden="1" x14ac:dyDescent="0.25">
      <c r="B126" s="15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384"/>
    </row>
    <row r="127" spans="2:36" x14ac:dyDescent="0.25">
      <c r="B127" s="31"/>
      <c r="C127" s="6" t="s">
        <v>1853</v>
      </c>
      <c r="D127" s="21">
        <f>SUM(D128:D132)</f>
        <v>0</v>
      </c>
      <c r="E127" s="21">
        <f t="shared" ref="E127:AI127" si="17">SUM(E128:E132)</f>
        <v>3009.3579100000002</v>
      </c>
      <c r="F127" s="21">
        <f t="shared" si="17"/>
        <v>0</v>
      </c>
      <c r="G127" s="21">
        <f t="shared" si="17"/>
        <v>0</v>
      </c>
      <c r="H127" s="21">
        <f t="shared" si="17"/>
        <v>3009.3579100000002</v>
      </c>
      <c r="I127" s="21">
        <f t="shared" si="17"/>
        <v>0</v>
      </c>
      <c r="J127" s="21">
        <f t="shared" si="17"/>
        <v>0</v>
      </c>
      <c r="K127" s="21">
        <f t="shared" si="17"/>
        <v>0</v>
      </c>
      <c r="L127" s="21">
        <f>SUM(L128:L132)</f>
        <v>0</v>
      </c>
      <c r="M127" s="21">
        <f t="shared" si="17"/>
        <v>104.60974999999999</v>
      </c>
      <c r="N127" s="21">
        <f t="shared" si="17"/>
        <v>0</v>
      </c>
      <c r="O127" s="21">
        <f t="shared" si="17"/>
        <v>0</v>
      </c>
      <c r="P127" s="21">
        <f t="shared" si="17"/>
        <v>0</v>
      </c>
      <c r="Q127" s="21">
        <f t="shared" si="17"/>
        <v>0</v>
      </c>
      <c r="R127" s="21">
        <f t="shared" si="17"/>
        <v>104.60974999999999</v>
      </c>
      <c r="S127" s="21">
        <f>SUM(S128:S132)</f>
        <v>0</v>
      </c>
      <c r="T127" s="21">
        <f t="shared" si="17"/>
        <v>0</v>
      </c>
      <c r="U127" s="21">
        <f t="shared" si="17"/>
        <v>0</v>
      </c>
      <c r="V127" s="21">
        <f t="shared" si="17"/>
        <v>0</v>
      </c>
      <c r="W127" s="21">
        <f t="shared" si="17"/>
        <v>0</v>
      </c>
      <c r="X127" s="21">
        <f t="shared" si="17"/>
        <v>0</v>
      </c>
      <c r="Y127" s="21">
        <f t="shared" si="17"/>
        <v>0</v>
      </c>
      <c r="Z127" s="21">
        <f t="shared" si="17"/>
        <v>0</v>
      </c>
      <c r="AA127" s="21">
        <f t="shared" si="17"/>
        <v>0</v>
      </c>
      <c r="AB127" s="21">
        <f t="shared" si="17"/>
        <v>0</v>
      </c>
      <c r="AC127" s="21">
        <f>SUM(AC128:AC132)</f>
        <v>0</v>
      </c>
      <c r="AD127" s="21">
        <f t="shared" si="17"/>
        <v>0</v>
      </c>
      <c r="AE127" s="21">
        <f t="shared" si="17"/>
        <v>3113.9676600000003</v>
      </c>
      <c r="AF127" s="21">
        <f t="shared" si="17"/>
        <v>0</v>
      </c>
      <c r="AG127" s="21">
        <f t="shared" si="17"/>
        <v>104.60974999999999</v>
      </c>
      <c r="AH127" s="21">
        <f t="shared" si="17"/>
        <v>0</v>
      </c>
      <c r="AI127" s="21">
        <f t="shared" si="17"/>
        <v>0</v>
      </c>
      <c r="AJ127" s="383">
        <f>SUM(AJ128:AJ132)</f>
        <v>3009.3579100000002</v>
      </c>
    </row>
    <row r="128" spans="2:36" x14ac:dyDescent="0.25">
      <c r="B128" s="38" t="s">
        <v>1069</v>
      </c>
      <c r="C128" s="9" t="s">
        <v>629</v>
      </c>
      <c r="D128" s="22">
        <f>BALANCE!D207+BALANCE!D237+BALANCE!D267</f>
        <v>0</v>
      </c>
      <c r="E128" s="22">
        <f>BALANCE!E207+BALANCE!E237+BALANCE!E267</f>
        <v>23.94078</v>
      </c>
      <c r="F128" s="22">
        <f>BALANCE!F207+BALANCE!F237+BALANCE!F267</f>
        <v>0</v>
      </c>
      <c r="G128" s="22">
        <f>BALANCE!G207+BALANCE!G237+BALANCE!G267</f>
        <v>0</v>
      </c>
      <c r="H128" s="22">
        <f>BALANCE!H207+BALANCE!H237+BALANCE!H267</f>
        <v>23.94078</v>
      </c>
      <c r="I128" s="22">
        <f>BALANCE!I207+BALANCE!I237+BALANCE!I267</f>
        <v>0</v>
      </c>
      <c r="J128" s="22">
        <f>BALANCE!J207+BALANCE!J237+BALANCE!J267</f>
        <v>0</v>
      </c>
      <c r="K128" s="22">
        <f>BALANCE!K207+BALANCE!K237+BALANCE!K267</f>
        <v>0</v>
      </c>
      <c r="L128" s="22">
        <f>BALANCE!L207+BALANCE!L237+BALANCE!L267</f>
        <v>0</v>
      </c>
      <c r="M128" s="22">
        <f>BALANCE!M207+BALANCE!M237+BALANCE!M267</f>
        <v>1.1774800000000001</v>
      </c>
      <c r="N128" s="22">
        <f>BALANCE!N207+BALANCE!N237+BALANCE!N267</f>
        <v>0</v>
      </c>
      <c r="O128" s="22">
        <f>BALANCE!O207+BALANCE!O237+BALANCE!O267</f>
        <v>0</v>
      </c>
      <c r="P128" s="22">
        <f>BALANCE!P207+BALANCE!P237+BALANCE!P267</f>
        <v>0</v>
      </c>
      <c r="Q128" s="22">
        <f>BALANCE!Q207+BALANCE!Q237+BALANCE!Q267</f>
        <v>0</v>
      </c>
      <c r="R128" s="22">
        <f>BALANCE!R207+BALANCE!R237+BALANCE!R267</f>
        <v>1.1774800000000001</v>
      </c>
      <c r="S128" s="22">
        <f>BALANCE!S207+BALANCE!S237+BALANCE!S267</f>
        <v>0</v>
      </c>
      <c r="T128" s="22">
        <f>BALANCE!T207+BALANCE!T237+BALANCE!T267</f>
        <v>0</v>
      </c>
      <c r="U128" s="22">
        <f>BALANCE!U207+BALANCE!U237+BALANCE!U267</f>
        <v>0</v>
      </c>
      <c r="V128" s="22">
        <f>BALANCE!V207+BALANCE!V237+BALANCE!V267</f>
        <v>0</v>
      </c>
      <c r="W128" s="22">
        <f>BALANCE!W207+BALANCE!W237+BALANCE!W267</f>
        <v>0</v>
      </c>
      <c r="X128" s="22">
        <f>BALANCE!X207+BALANCE!X237+BALANCE!X267</f>
        <v>0</v>
      </c>
      <c r="Y128" s="22">
        <f>BALANCE!Y207+BALANCE!Y237+BALANCE!Y267</f>
        <v>0</v>
      </c>
      <c r="Z128" s="22">
        <f>BALANCE!Z207+BALANCE!Z237+BALANCE!Z267</f>
        <v>0</v>
      </c>
      <c r="AA128" s="22">
        <f>BALANCE!AA207+BALANCE!AA237+BALANCE!AA267</f>
        <v>0</v>
      </c>
      <c r="AB128" s="22">
        <f>BALANCE!AB207+BALANCE!AB237+BALANCE!AB267</f>
        <v>0</v>
      </c>
      <c r="AC128" s="22">
        <f>BALANCE!AC207+BALANCE!AC237+BALANCE!AC267</f>
        <v>0</v>
      </c>
      <c r="AD128" s="22">
        <f>BALANCE!AD207+BALANCE!AD237+BALANCE!AD267</f>
        <v>0</v>
      </c>
      <c r="AE128" s="22">
        <f>BALANCE!AE207+BALANCE!AE237+BALANCE!AE267</f>
        <v>25.118259999999999</v>
      </c>
      <c r="AF128" s="22">
        <f>BALANCE!AF207+BALANCE!AF237+BALANCE!AF267</f>
        <v>0</v>
      </c>
      <c r="AG128" s="22">
        <f>BALANCE!AG207+BALANCE!AG237+BALANCE!AG267</f>
        <v>1.1774800000000001</v>
      </c>
      <c r="AH128" s="22">
        <f>BALANCE!AH207+BALANCE!AH237+BALANCE!AH267</f>
        <v>0</v>
      </c>
      <c r="AI128" s="22">
        <f>BALANCE!AI207+BALANCE!AI237+BALANCE!AI267</f>
        <v>0</v>
      </c>
      <c r="AJ128" s="384">
        <f>BALANCE!AJ207+BALANCE!AJ237+BALANCE!AJ267</f>
        <v>23.94078</v>
      </c>
    </row>
    <row r="129" spans="2:36" x14ac:dyDescent="0.25">
      <c r="B129" s="38" t="s">
        <v>1070</v>
      </c>
      <c r="C129" s="9" t="s">
        <v>631</v>
      </c>
      <c r="D129" s="22">
        <f>BALANCE!D208+BALANCE!D238+BALANCE!D268</f>
        <v>0</v>
      </c>
      <c r="E129" s="22">
        <f>BALANCE!E208+BALANCE!E238+BALANCE!E268</f>
        <v>16.132180000000002</v>
      </c>
      <c r="F129" s="22">
        <f>BALANCE!F208+BALANCE!F238+BALANCE!F268</f>
        <v>0</v>
      </c>
      <c r="G129" s="22">
        <f>BALANCE!G208+BALANCE!G238+BALANCE!G268</f>
        <v>0</v>
      </c>
      <c r="H129" s="22">
        <f>BALANCE!H208+BALANCE!H238+BALANCE!H268</f>
        <v>16.132180000000002</v>
      </c>
      <c r="I129" s="22">
        <f>BALANCE!I208+BALANCE!I238+BALANCE!I268</f>
        <v>0</v>
      </c>
      <c r="J129" s="22">
        <f>BALANCE!J208+BALANCE!J238+BALANCE!J268</f>
        <v>0</v>
      </c>
      <c r="K129" s="22">
        <f>BALANCE!K208+BALANCE!K238+BALANCE!K268</f>
        <v>0</v>
      </c>
      <c r="L129" s="22">
        <f>BALANCE!L208+BALANCE!L238+BALANCE!L268</f>
        <v>0</v>
      </c>
      <c r="M129" s="22">
        <f>BALANCE!M208+BALANCE!M238+BALANCE!M268</f>
        <v>0.79364999999999997</v>
      </c>
      <c r="N129" s="22">
        <f>BALANCE!N208+BALANCE!N238+BALANCE!N268</f>
        <v>0</v>
      </c>
      <c r="O129" s="22">
        <f>BALANCE!O208+BALANCE!O238+BALANCE!O268</f>
        <v>0</v>
      </c>
      <c r="P129" s="22">
        <f>BALANCE!P208+BALANCE!P238+BALANCE!P268</f>
        <v>0</v>
      </c>
      <c r="Q129" s="22">
        <f>BALANCE!Q208+BALANCE!Q238+BALANCE!Q268</f>
        <v>0</v>
      </c>
      <c r="R129" s="22">
        <f>BALANCE!R208+BALANCE!R238+BALANCE!R268</f>
        <v>0.79364999999999997</v>
      </c>
      <c r="S129" s="22">
        <f>BALANCE!S208+BALANCE!S238+BALANCE!S268</f>
        <v>0</v>
      </c>
      <c r="T129" s="22">
        <f>BALANCE!T208+BALANCE!T238+BALANCE!T268</f>
        <v>0</v>
      </c>
      <c r="U129" s="22">
        <f>BALANCE!U208+BALANCE!U238+BALANCE!U268</f>
        <v>0</v>
      </c>
      <c r="V129" s="22">
        <f>BALANCE!V208+BALANCE!V238+BALANCE!V268</f>
        <v>0</v>
      </c>
      <c r="W129" s="22">
        <f>BALANCE!W208+BALANCE!W238+BALANCE!W268</f>
        <v>0</v>
      </c>
      <c r="X129" s="22">
        <f>BALANCE!X208+BALANCE!X238+BALANCE!X268</f>
        <v>0</v>
      </c>
      <c r="Y129" s="22">
        <f>BALANCE!Y208+BALANCE!Y238+BALANCE!Y268</f>
        <v>0</v>
      </c>
      <c r="Z129" s="22">
        <f>BALANCE!Z208+BALANCE!Z238+BALANCE!Z268</f>
        <v>0</v>
      </c>
      <c r="AA129" s="22">
        <f>BALANCE!AA208+BALANCE!AA238+BALANCE!AA268</f>
        <v>0</v>
      </c>
      <c r="AB129" s="22">
        <f>BALANCE!AB208+BALANCE!AB238+BALANCE!AB268</f>
        <v>0</v>
      </c>
      <c r="AC129" s="22">
        <f>BALANCE!AC208+BALANCE!AC238+BALANCE!AC268</f>
        <v>0</v>
      </c>
      <c r="AD129" s="22">
        <f>BALANCE!AD208+BALANCE!AD238+BALANCE!AD268</f>
        <v>0</v>
      </c>
      <c r="AE129" s="22">
        <f>BALANCE!AE208+BALANCE!AE238+BALANCE!AE268</f>
        <v>16.925830000000001</v>
      </c>
      <c r="AF129" s="22">
        <f>BALANCE!AF208+BALANCE!AF238+BALANCE!AF268</f>
        <v>0</v>
      </c>
      <c r="AG129" s="22">
        <f>BALANCE!AG208+BALANCE!AG238+BALANCE!AG268</f>
        <v>0.79364999999999997</v>
      </c>
      <c r="AH129" s="22">
        <f>BALANCE!AH208+BALANCE!AH238+BALANCE!AH268</f>
        <v>0</v>
      </c>
      <c r="AI129" s="22">
        <f>BALANCE!AI208+BALANCE!AI238+BALANCE!AI268</f>
        <v>0</v>
      </c>
      <c r="AJ129" s="384">
        <f>BALANCE!AJ208+BALANCE!AJ238+BALANCE!AJ268</f>
        <v>16.132180000000002</v>
      </c>
    </row>
    <row r="130" spans="2:36" x14ac:dyDescent="0.25">
      <c r="B130" s="38" t="s">
        <v>1071</v>
      </c>
      <c r="C130" s="9" t="s">
        <v>633</v>
      </c>
      <c r="D130" s="22">
        <f>BALANCE!D209+BALANCE!D239+BALANCE!D269</f>
        <v>0</v>
      </c>
      <c r="E130" s="22">
        <f>BALANCE!E209+BALANCE!E239+BALANCE!E269</f>
        <v>24.43722</v>
      </c>
      <c r="F130" s="22">
        <f>BALANCE!F209+BALANCE!F239+BALANCE!F269</f>
        <v>0</v>
      </c>
      <c r="G130" s="22">
        <f>BALANCE!G209+BALANCE!G239+BALANCE!G269</f>
        <v>0</v>
      </c>
      <c r="H130" s="22">
        <f>BALANCE!H209+BALANCE!H239+BALANCE!H269</f>
        <v>24.43722</v>
      </c>
      <c r="I130" s="22">
        <f>BALANCE!I209+BALANCE!I239+BALANCE!I269</f>
        <v>0</v>
      </c>
      <c r="J130" s="22">
        <f>BALANCE!J209+BALANCE!J239+BALANCE!J269</f>
        <v>0</v>
      </c>
      <c r="K130" s="22">
        <f>BALANCE!K209+BALANCE!K239+BALANCE!K269</f>
        <v>0</v>
      </c>
      <c r="L130" s="22">
        <f>BALANCE!L209+BALANCE!L239+BALANCE!L269</f>
        <v>0</v>
      </c>
      <c r="M130" s="22">
        <f>BALANCE!M209+BALANCE!M239+BALANCE!M269</f>
        <v>1.20364</v>
      </c>
      <c r="N130" s="22">
        <f>BALANCE!N209+BALANCE!N239+BALANCE!N269</f>
        <v>0</v>
      </c>
      <c r="O130" s="22">
        <f>BALANCE!O209+BALANCE!O239+BALANCE!O269</f>
        <v>0</v>
      </c>
      <c r="P130" s="22">
        <f>BALANCE!P209+BALANCE!P239+BALANCE!P269</f>
        <v>0</v>
      </c>
      <c r="Q130" s="22">
        <f>BALANCE!Q209+BALANCE!Q239+BALANCE!Q269</f>
        <v>0</v>
      </c>
      <c r="R130" s="22">
        <f>BALANCE!R209+BALANCE!R239+BALANCE!R269</f>
        <v>1.20364</v>
      </c>
      <c r="S130" s="22">
        <f>BALANCE!S209+BALANCE!S239+BALANCE!S269</f>
        <v>0</v>
      </c>
      <c r="T130" s="22">
        <f>BALANCE!T209+BALANCE!T239+BALANCE!T269</f>
        <v>0</v>
      </c>
      <c r="U130" s="22">
        <f>BALANCE!U209+BALANCE!U239+BALANCE!U269</f>
        <v>0</v>
      </c>
      <c r="V130" s="22">
        <f>BALANCE!V209+BALANCE!V239+BALANCE!V269</f>
        <v>0</v>
      </c>
      <c r="W130" s="22">
        <f>BALANCE!W209+BALANCE!W239+BALANCE!W269</f>
        <v>0</v>
      </c>
      <c r="X130" s="22">
        <f>BALANCE!X209+BALANCE!X239+BALANCE!X269</f>
        <v>0</v>
      </c>
      <c r="Y130" s="22">
        <f>BALANCE!Y209+BALANCE!Y239+BALANCE!Y269</f>
        <v>0</v>
      </c>
      <c r="Z130" s="22">
        <f>BALANCE!Z209+BALANCE!Z239+BALANCE!Z269</f>
        <v>0</v>
      </c>
      <c r="AA130" s="22">
        <f>BALANCE!AA209+BALANCE!AA239+BALANCE!AA269</f>
        <v>0</v>
      </c>
      <c r="AB130" s="22">
        <f>BALANCE!AB209+BALANCE!AB239+BALANCE!AB269</f>
        <v>0</v>
      </c>
      <c r="AC130" s="22">
        <f>BALANCE!AC209+BALANCE!AC239+BALANCE!AC269</f>
        <v>0</v>
      </c>
      <c r="AD130" s="22">
        <f>BALANCE!AD209+BALANCE!AD239+BALANCE!AD269</f>
        <v>0</v>
      </c>
      <c r="AE130" s="22">
        <f>BALANCE!AE209+BALANCE!AE239+BALANCE!AE269</f>
        <v>25.64086</v>
      </c>
      <c r="AF130" s="22">
        <f>BALANCE!AF209+BALANCE!AF239+BALANCE!AF269</f>
        <v>0</v>
      </c>
      <c r="AG130" s="22">
        <f>BALANCE!AG209+BALANCE!AG239+BALANCE!AG269</f>
        <v>1.20364</v>
      </c>
      <c r="AH130" s="22">
        <f>BALANCE!AH209+BALANCE!AH239+BALANCE!AH269</f>
        <v>0</v>
      </c>
      <c r="AI130" s="22">
        <f>BALANCE!AI209+BALANCE!AI239+BALANCE!AI269</f>
        <v>0</v>
      </c>
      <c r="AJ130" s="384">
        <f>BALANCE!AJ209+BALANCE!AJ239+BALANCE!AJ269</f>
        <v>24.43722</v>
      </c>
    </row>
    <row r="131" spans="2:36" x14ac:dyDescent="0.25">
      <c r="B131" s="38" t="s">
        <v>1072</v>
      </c>
      <c r="C131" s="9" t="s">
        <v>635</v>
      </c>
      <c r="D131" s="22">
        <f>BALANCE!D210+BALANCE!D240+BALANCE!D270</f>
        <v>0</v>
      </c>
      <c r="E131" s="22">
        <f>BALANCE!E210+BALANCE!E240+BALANCE!E270</f>
        <v>49.754040000000003</v>
      </c>
      <c r="F131" s="22">
        <f>BALANCE!F210+BALANCE!F240+BALANCE!F270</f>
        <v>0</v>
      </c>
      <c r="G131" s="22">
        <f>BALANCE!G210+BALANCE!G240+BALANCE!G270</f>
        <v>0</v>
      </c>
      <c r="H131" s="22">
        <f>BALANCE!H210+BALANCE!H240+BALANCE!H270</f>
        <v>49.754040000000003</v>
      </c>
      <c r="I131" s="22">
        <f>BALANCE!I210+BALANCE!I240+BALANCE!I270</f>
        <v>0</v>
      </c>
      <c r="J131" s="22">
        <f>BALANCE!J210+BALANCE!J240+BALANCE!J270</f>
        <v>0</v>
      </c>
      <c r="K131" s="22">
        <f>BALANCE!K210+BALANCE!K240+BALANCE!K270</f>
        <v>0</v>
      </c>
      <c r="L131" s="22">
        <f>BALANCE!L210+BALANCE!L240+BALANCE!L270</f>
        <v>0</v>
      </c>
      <c r="M131" s="22">
        <f>BALANCE!M210+BALANCE!M240+BALANCE!M270</f>
        <v>2.4554100000000001</v>
      </c>
      <c r="N131" s="22">
        <f>BALANCE!N210+BALANCE!N240+BALANCE!N270</f>
        <v>0</v>
      </c>
      <c r="O131" s="22">
        <f>BALANCE!O210+BALANCE!O240+BALANCE!O270</f>
        <v>0</v>
      </c>
      <c r="P131" s="22">
        <f>BALANCE!P210+BALANCE!P240+BALANCE!P270</f>
        <v>0</v>
      </c>
      <c r="Q131" s="22">
        <f>BALANCE!Q210+BALANCE!Q240+BALANCE!Q270</f>
        <v>0</v>
      </c>
      <c r="R131" s="22">
        <f>BALANCE!R210+BALANCE!R240+BALANCE!R270</f>
        <v>2.4554100000000001</v>
      </c>
      <c r="S131" s="22">
        <f>BALANCE!S210+BALANCE!S240+BALANCE!S270</f>
        <v>0</v>
      </c>
      <c r="T131" s="22">
        <f>BALANCE!T210+BALANCE!T240+BALANCE!T270</f>
        <v>0</v>
      </c>
      <c r="U131" s="22">
        <f>BALANCE!U210+BALANCE!U240+BALANCE!U270</f>
        <v>0</v>
      </c>
      <c r="V131" s="22">
        <f>BALANCE!V210+BALANCE!V240+BALANCE!V270</f>
        <v>0</v>
      </c>
      <c r="W131" s="22">
        <f>BALANCE!W210+BALANCE!W240+BALANCE!W270</f>
        <v>0</v>
      </c>
      <c r="X131" s="22">
        <f>BALANCE!X210+BALANCE!X240+BALANCE!X270</f>
        <v>0</v>
      </c>
      <c r="Y131" s="22">
        <f>BALANCE!Y210+BALANCE!Y240+BALANCE!Y270</f>
        <v>0</v>
      </c>
      <c r="Z131" s="22">
        <f>BALANCE!Z210+BALANCE!Z240+BALANCE!Z270</f>
        <v>0</v>
      </c>
      <c r="AA131" s="22">
        <f>BALANCE!AA210+BALANCE!AA240+BALANCE!AA270</f>
        <v>0</v>
      </c>
      <c r="AB131" s="22">
        <f>BALANCE!AB210+BALANCE!AB240+BALANCE!AB270</f>
        <v>0</v>
      </c>
      <c r="AC131" s="22">
        <f>BALANCE!AC210+BALANCE!AC240+BALANCE!AC270</f>
        <v>0</v>
      </c>
      <c r="AD131" s="22">
        <f>BALANCE!AD210+BALANCE!AD240+BALANCE!AD270</f>
        <v>0</v>
      </c>
      <c r="AE131" s="22">
        <f>BALANCE!AE210+BALANCE!AE240+BALANCE!AE270</f>
        <v>52.209450000000004</v>
      </c>
      <c r="AF131" s="22">
        <f>BALANCE!AF210+BALANCE!AF240+BALANCE!AF270</f>
        <v>0</v>
      </c>
      <c r="AG131" s="22">
        <f>BALANCE!AG210+BALANCE!AG240+BALANCE!AG270</f>
        <v>2.4554100000000001</v>
      </c>
      <c r="AH131" s="22">
        <f>BALANCE!AH210+BALANCE!AH240+BALANCE!AH270</f>
        <v>0</v>
      </c>
      <c r="AI131" s="22">
        <f>BALANCE!AI210+BALANCE!AI240+BALANCE!AI270</f>
        <v>0</v>
      </c>
      <c r="AJ131" s="384">
        <f>BALANCE!AJ210+BALANCE!AJ240+BALANCE!AJ270</f>
        <v>49.754040000000003</v>
      </c>
    </row>
    <row r="132" spans="2:36" x14ac:dyDescent="0.25">
      <c r="B132" s="38" t="s">
        <v>1073</v>
      </c>
      <c r="C132" s="9" t="s">
        <v>637</v>
      </c>
      <c r="D132" s="22">
        <f>BALANCE!D211+BALANCE!D241+BALANCE!D271</f>
        <v>0</v>
      </c>
      <c r="E132" s="22">
        <f>BALANCE!E211+BALANCE!E241+BALANCE!E271</f>
        <v>2895.0936900000002</v>
      </c>
      <c r="F132" s="22">
        <f>BALANCE!F211+BALANCE!F241+BALANCE!F271</f>
        <v>0</v>
      </c>
      <c r="G132" s="22">
        <f>BALANCE!G211+BALANCE!G241+BALANCE!G271</f>
        <v>0</v>
      </c>
      <c r="H132" s="22">
        <f>BALANCE!H211+BALANCE!H241+BALANCE!H271</f>
        <v>2895.0936900000002</v>
      </c>
      <c r="I132" s="22">
        <f>BALANCE!I211+BALANCE!I241+BALANCE!I271</f>
        <v>0</v>
      </c>
      <c r="J132" s="22">
        <f>BALANCE!J211+BALANCE!J241+BALANCE!J271</f>
        <v>0</v>
      </c>
      <c r="K132" s="22">
        <f>BALANCE!K211+BALANCE!K241+BALANCE!K271</f>
        <v>0</v>
      </c>
      <c r="L132" s="22">
        <f>BALANCE!L211+BALANCE!L241+BALANCE!L271</f>
        <v>0</v>
      </c>
      <c r="M132" s="22">
        <f>BALANCE!M211+BALANCE!M241+BALANCE!M271</f>
        <v>98.979569999999995</v>
      </c>
      <c r="N132" s="22">
        <f>BALANCE!N211+BALANCE!N241+BALANCE!N271</f>
        <v>0</v>
      </c>
      <c r="O132" s="22">
        <f>BALANCE!O211+BALANCE!O241+BALANCE!O271</f>
        <v>0</v>
      </c>
      <c r="P132" s="22">
        <f>BALANCE!P211+BALANCE!P241+BALANCE!P271</f>
        <v>0</v>
      </c>
      <c r="Q132" s="22">
        <f>BALANCE!Q211+BALANCE!Q241+BALANCE!Q271</f>
        <v>0</v>
      </c>
      <c r="R132" s="22">
        <f>BALANCE!R211+BALANCE!R241+BALANCE!R271</f>
        <v>98.979569999999995</v>
      </c>
      <c r="S132" s="22">
        <f>BALANCE!S211+BALANCE!S241+BALANCE!S271</f>
        <v>0</v>
      </c>
      <c r="T132" s="22">
        <f>BALANCE!T211+BALANCE!T241+BALANCE!T271</f>
        <v>0</v>
      </c>
      <c r="U132" s="22">
        <f>BALANCE!U211+BALANCE!U241+BALANCE!U271</f>
        <v>0</v>
      </c>
      <c r="V132" s="22">
        <f>BALANCE!V211+BALANCE!V241+BALANCE!V271</f>
        <v>0</v>
      </c>
      <c r="W132" s="22">
        <f>BALANCE!W211+BALANCE!W241+BALANCE!W271</f>
        <v>0</v>
      </c>
      <c r="X132" s="22">
        <f>BALANCE!X211+BALANCE!X241+BALANCE!X271</f>
        <v>0</v>
      </c>
      <c r="Y132" s="22">
        <f>BALANCE!Y211+BALANCE!Y241+BALANCE!Y271</f>
        <v>0</v>
      </c>
      <c r="Z132" s="22">
        <f>BALANCE!Z211+BALANCE!Z241+BALANCE!Z271</f>
        <v>0</v>
      </c>
      <c r="AA132" s="22">
        <f>BALANCE!AA211+BALANCE!AA241+BALANCE!AA271</f>
        <v>0</v>
      </c>
      <c r="AB132" s="22">
        <f>BALANCE!AB211+BALANCE!AB241+BALANCE!AB271</f>
        <v>0</v>
      </c>
      <c r="AC132" s="22">
        <f>BALANCE!AC211+BALANCE!AC241+BALANCE!AC271</f>
        <v>0</v>
      </c>
      <c r="AD132" s="22">
        <f>BALANCE!AD211+BALANCE!AD241+BALANCE!AD271</f>
        <v>0</v>
      </c>
      <c r="AE132" s="22">
        <f>BALANCE!AE211+BALANCE!AE241+BALANCE!AE271</f>
        <v>2994.0732600000001</v>
      </c>
      <c r="AF132" s="22">
        <f>BALANCE!AF211+BALANCE!AF241+BALANCE!AF271</f>
        <v>0</v>
      </c>
      <c r="AG132" s="22">
        <f>BALANCE!AG211+BALANCE!AG241+BALANCE!AG271</f>
        <v>98.979569999999995</v>
      </c>
      <c r="AH132" s="22">
        <f>BALANCE!AH211+BALANCE!AH241+BALANCE!AH271</f>
        <v>0</v>
      </c>
      <c r="AI132" s="22">
        <f>BALANCE!AI211+BALANCE!AI241+BALANCE!AI271</f>
        <v>0</v>
      </c>
      <c r="AJ132" s="384">
        <f>BALANCE!AJ211+BALANCE!AJ241+BALANCE!AJ271</f>
        <v>2895.0936900000002</v>
      </c>
    </row>
    <row r="133" spans="2:36" x14ac:dyDescent="0.25">
      <c r="B133" s="38"/>
      <c r="C133" s="9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384"/>
    </row>
    <row r="134" spans="2:36" x14ac:dyDescent="0.25">
      <c r="B134" s="31"/>
      <c r="C134" s="188" t="s">
        <v>699</v>
      </c>
      <c r="D134" s="21">
        <f>SUM(D135:D139)</f>
        <v>50.429189999999998</v>
      </c>
      <c r="E134" s="21">
        <f t="shared" ref="E134:AI134" si="18">SUM(E135:E139)</f>
        <v>19635.319520000001</v>
      </c>
      <c r="F134" s="21">
        <f t="shared" si="18"/>
        <v>19.078469999999999</v>
      </c>
      <c r="G134" s="21">
        <f t="shared" si="18"/>
        <v>14.417589999999999</v>
      </c>
      <c r="H134" s="21">
        <f t="shared" si="18"/>
        <v>19719.244770000001</v>
      </c>
      <c r="I134" s="21">
        <f t="shared" si="18"/>
        <v>0</v>
      </c>
      <c r="J134" s="21">
        <f t="shared" si="18"/>
        <v>72.435159999999996</v>
      </c>
      <c r="K134" s="21">
        <f t="shared" si="18"/>
        <v>0</v>
      </c>
      <c r="L134" s="21">
        <f>SUM(L135:L139)</f>
        <v>0</v>
      </c>
      <c r="M134" s="21">
        <f t="shared" si="18"/>
        <v>0</v>
      </c>
      <c r="N134" s="21">
        <f t="shared" si="18"/>
        <v>0</v>
      </c>
      <c r="O134" s="21">
        <f t="shared" si="18"/>
        <v>0</v>
      </c>
      <c r="P134" s="21">
        <f t="shared" si="18"/>
        <v>10.64757</v>
      </c>
      <c r="Q134" s="21">
        <f t="shared" si="18"/>
        <v>0</v>
      </c>
      <c r="R134" s="21">
        <f t="shared" si="18"/>
        <v>83.082729999999998</v>
      </c>
      <c r="S134" s="21">
        <f>SUM(S135:S139)</f>
        <v>0</v>
      </c>
      <c r="T134" s="21">
        <f t="shared" si="18"/>
        <v>0</v>
      </c>
      <c r="U134" s="21">
        <f t="shared" si="18"/>
        <v>0</v>
      </c>
      <c r="V134" s="21">
        <f t="shared" si="18"/>
        <v>0</v>
      </c>
      <c r="W134" s="21">
        <f t="shared" si="18"/>
        <v>0</v>
      </c>
      <c r="X134" s="21">
        <f t="shared" si="18"/>
        <v>0</v>
      </c>
      <c r="Y134" s="21">
        <f t="shared" si="18"/>
        <v>0</v>
      </c>
      <c r="Z134" s="21">
        <f t="shared" si="18"/>
        <v>0</v>
      </c>
      <c r="AA134" s="21">
        <f t="shared" si="18"/>
        <v>0</v>
      </c>
      <c r="AB134" s="21">
        <f t="shared" si="18"/>
        <v>0</v>
      </c>
      <c r="AC134" s="21">
        <f>SUM(AC135:AC139)</f>
        <v>0</v>
      </c>
      <c r="AD134" s="21">
        <f t="shared" si="18"/>
        <v>0</v>
      </c>
      <c r="AE134" s="21">
        <f t="shared" si="18"/>
        <v>19802.327499999999</v>
      </c>
      <c r="AF134" s="21">
        <f t="shared" si="18"/>
        <v>0</v>
      </c>
      <c r="AG134" s="21">
        <f t="shared" si="18"/>
        <v>0</v>
      </c>
      <c r="AH134" s="21">
        <f t="shared" si="18"/>
        <v>0</v>
      </c>
      <c r="AI134" s="21">
        <f t="shared" si="18"/>
        <v>0</v>
      </c>
      <c r="AJ134" s="383">
        <f>SUM(AJ135:AJ139)</f>
        <v>19802.327499999999</v>
      </c>
    </row>
    <row r="135" spans="2:36" x14ac:dyDescent="0.25">
      <c r="B135" s="38" t="s">
        <v>1094</v>
      </c>
      <c r="C135" s="9" t="s">
        <v>629</v>
      </c>
      <c r="D135" s="22">
        <f>BALANCE!D405+BALANCE!D417+BALANCE!D429</f>
        <v>2.6129600000000002</v>
      </c>
      <c r="E135" s="22">
        <f>BALANCE!E405+BALANCE!E417+BALANCE!E429</f>
        <v>475.28377</v>
      </c>
      <c r="F135" s="22">
        <f>BALANCE!F405+BALANCE!F417+BALANCE!F429</f>
        <v>1.8748400000000001</v>
      </c>
      <c r="G135" s="22">
        <f>BALANCE!G405+BALANCE!G417+BALANCE!G429</f>
        <v>8.7698199999999993</v>
      </c>
      <c r="H135" s="22">
        <f>BALANCE!H405+BALANCE!H417+BALANCE!H429</f>
        <v>488.54138999999998</v>
      </c>
      <c r="I135" s="22">
        <f>BALANCE!I405+BALANCE!I417+BALANCE!I429</f>
        <v>0</v>
      </c>
      <c r="J135" s="22">
        <f>BALANCE!J405+BALANCE!J417+BALANCE!J429</f>
        <v>6.02372</v>
      </c>
      <c r="K135" s="22">
        <f>BALANCE!K405+BALANCE!K417+BALANCE!K429</f>
        <v>0</v>
      </c>
      <c r="L135" s="22">
        <f>BALANCE!L405+BALANCE!L417+BALANCE!L429</f>
        <v>0</v>
      </c>
      <c r="M135" s="22">
        <f>BALANCE!M405+BALANCE!M417+BALANCE!M429</f>
        <v>0</v>
      </c>
      <c r="N135" s="22">
        <f>BALANCE!N405+BALANCE!N417+BALANCE!N429</f>
        <v>0</v>
      </c>
      <c r="O135" s="22">
        <f>BALANCE!O405+BALANCE!O417+BALANCE!O429</f>
        <v>0</v>
      </c>
      <c r="P135" s="22">
        <f>BALANCE!P405+BALANCE!P417+BALANCE!P429</f>
        <v>0.75934999999999997</v>
      </c>
      <c r="Q135" s="22">
        <f>BALANCE!Q405+BALANCE!Q417+BALANCE!Q429</f>
        <v>0</v>
      </c>
      <c r="R135" s="22">
        <f>BALANCE!R405+BALANCE!R417+BALANCE!R429</f>
        <v>6.7830700000000004</v>
      </c>
      <c r="S135" s="22">
        <f>BALANCE!S405+BALANCE!S417+BALANCE!S429</f>
        <v>0</v>
      </c>
      <c r="T135" s="22">
        <f>BALANCE!T405+BALANCE!T417+BALANCE!T429</f>
        <v>0</v>
      </c>
      <c r="U135" s="22">
        <f>BALANCE!U405+BALANCE!U417+BALANCE!U429</f>
        <v>0</v>
      </c>
      <c r="V135" s="22">
        <f>BALANCE!V405+BALANCE!V417+BALANCE!V429</f>
        <v>0</v>
      </c>
      <c r="W135" s="22">
        <f>BALANCE!W405+BALANCE!W417+BALANCE!W429</f>
        <v>0</v>
      </c>
      <c r="X135" s="22">
        <f>BALANCE!X405+BALANCE!X417+BALANCE!X429</f>
        <v>0</v>
      </c>
      <c r="Y135" s="22">
        <f>BALANCE!Y405+BALANCE!Y417+BALANCE!Y429</f>
        <v>0</v>
      </c>
      <c r="Z135" s="22">
        <f>BALANCE!Z405+BALANCE!Z417+BALANCE!Z429</f>
        <v>0</v>
      </c>
      <c r="AA135" s="22">
        <f>BALANCE!AA405+BALANCE!AA417+BALANCE!AA429</f>
        <v>0</v>
      </c>
      <c r="AB135" s="22">
        <f>BALANCE!AB405+BALANCE!AB417+BALANCE!AB429</f>
        <v>0</v>
      </c>
      <c r="AC135" s="22">
        <f>BALANCE!AC405+BALANCE!AC417+BALANCE!AC429</f>
        <v>0</v>
      </c>
      <c r="AD135" s="22">
        <f>BALANCE!AD405+BALANCE!AD417+BALANCE!AD429</f>
        <v>0</v>
      </c>
      <c r="AE135" s="22">
        <f>BALANCE!AE405+BALANCE!AE417+BALANCE!AE429</f>
        <v>495.32445999999999</v>
      </c>
      <c r="AF135" s="22">
        <f>BALANCE!AF405+BALANCE!AF417+BALANCE!AF429</f>
        <v>0</v>
      </c>
      <c r="AG135" s="22">
        <f>BALANCE!AG405+BALANCE!AG417+BALANCE!AG429</f>
        <v>0</v>
      </c>
      <c r="AH135" s="22">
        <f>BALANCE!AH405+BALANCE!AH417+BALANCE!AH429</f>
        <v>0</v>
      </c>
      <c r="AI135" s="22">
        <f>BALANCE!AI405+BALANCE!AI417+BALANCE!AI429</f>
        <v>0</v>
      </c>
      <c r="AJ135" s="384">
        <f>BALANCE!AJ405+BALANCE!AJ417+BALANCE!AJ429</f>
        <v>495.32445999999999</v>
      </c>
    </row>
    <row r="136" spans="2:36" x14ac:dyDescent="0.25">
      <c r="B136" s="38" t="s">
        <v>1095</v>
      </c>
      <c r="C136" s="9" t="s">
        <v>631</v>
      </c>
      <c r="D136" s="22">
        <f>BALANCE!D406+BALANCE!D418+BALANCE!D430</f>
        <v>4.3814500000000001</v>
      </c>
      <c r="E136" s="22">
        <f>BALANCE!E406+BALANCE!E418+BALANCE!E430</f>
        <v>341.70751000000001</v>
      </c>
      <c r="F136" s="22">
        <f>BALANCE!F406+BALANCE!F418+BALANCE!F430</f>
        <v>1.3727799999999999</v>
      </c>
      <c r="G136" s="22">
        <f>BALANCE!G406+BALANCE!G418+BALANCE!G430</f>
        <v>2.96746</v>
      </c>
      <c r="H136" s="22">
        <f>BALANCE!H406+BALANCE!H418+BALANCE!H430</f>
        <v>350.42919999999998</v>
      </c>
      <c r="I136" s="22">
        <f>BALANCE!I406+BALANCE!I418+BALANCE!I430</f>
        <v>0</v>
      </c>
      <c r="J136" s="22">
        <f>BALANCE!J406+BALANCE!J418+BALANCE!J430</f>
        <v>4.0590200000000003</v>
      </c>
      <c r="K136" s="22">
        <f>BALANCE!K406+BALANCE!K418+BALANCE!K430</f>
        <v>0</v>
      </c>
      <c r="L136" s="22">
        <f>BALANCE!L406+BALANCE!L418+BALANCE!L430</f>
        <v>0</v>
      </c>
      <c r="M136" s="22">
        <f>BALANCE!M406+BALANCE!M418+BALANCE!M430</f>
        <v>0</v>
      </c>
      <c r="N136" s="22">
        <f>BALANCE!N406+BALANCE!N418+BALANCE!N430</f>
        <v>0</v>
      </c>
      <c r="O136" s="22">
        <f>BALANCE!O406+BALANCE!O418+BALANCE!O430</f>
        <v>0</v>
      </c>
      <c r="P136" s="22">
        <f>BALANCE!P406+BALANCE!P418+BALANCE!P430</f>
        <v>0.51305000000000001</v>
      </c>
      <c r="Q136" s="22">
        <f>BALANCE!Q406+BALANCE!Q418+BALANCE!Q430</f>
        <v>0</v>
      </c>
      <c r="R136" s="22">
        <f>BALANCE!R406+BALANCE!R418+BALANCE!R430</f>
        <v>4.5720700000000001</v>
      </c>
      <c r="S136" s="22">
        <f>BALANCE!S406+BALANCE!S418+BALANCE!S430</f>
        <v>0</v>
      </c>
      <c r="T136" s="22">
        <f>BALANCE!T406+BALANCE!T418+BALANCE!T430</f>
        <v>0</v>
      </c>
      <c r="U136" s="22">
        <f>BALANCE!U406+BALANCE!U418+BALANCE!U430</f>
        <v>0</v>
      </c>
      <c r="V136" s="22">
        <f>BALANCE!V406+BALANCE!V418+BALANCE!V430</f>
        <v>0</v>
      </c>
      <c r="W136" s="22">
        <f>BALANCE!W406+BALANCE!W418+BALANCE!W430</f>
        <v>0</v>
      </c>
      <c r="X136" s="22">
        <f>BALANCE!X406+BALANCE!X418+BALANCE!X430</f>
        <v>0</v>
      </c>
      <c r="Y136" s="22">
        <f>BALANCE!Y406+BALANCE!Y418+BALANCE!Y430</f>
        <v>0</v>
      </c>
      <c r="Z136" s="22">
        <f>BALANCE!Z406+BALANCE!Z418+BALANCE!Z430</f>
        <v>0</v>
      </c>
      <c r="AA136" s="22">
        <f>BALANCE!AA406+BALANCE!AA418+BALANCE!AA430</f>
        <v>0</v>
      </c>
      <c r="AB136" s="22">
        <f>BALANCE!AB406+BALANCE!AB418+BALANCE!AB430</f>
        <v>0</v>
      </c>
      <c r="AC136" s="22">
        <f>BALANCE!AC406+BALANCE!AC418+BALANCE!AC430</f>
        <v>0</v>
      </c>
      <c r="AD136" s="22">
        <f>BALANCE!AD406+BALANCE!AD418+BALANCE!AD430</f>
        <v>0</v>
      </c>
      <c r="AE136" s="22">
        <f>BALANCE!AE406+BALANCE!AE418+BALANCE!AE430</f>
        <v>355.00126999999998</v>
      </c>
      <c r="AF136" s="22">
        <f>BALANCE!AF406+BALANCE!AF418+BALANCE!AF430</f>
        <v>0</v>
      </c>
      <c r="AG136" s="22">
        <f>BALANCE!AG406+BALANCE!AG418+BALANCE!AG430</f>
        <v>0</v>
      </c>
      <c r="AH136" s="22">
        <f>BALANCE!AH406+BALANCE!AH418+BALANCE!AH430</f>
        <v>0</v>
      </c>
      <c r="AI136" s="22">
        <f>BALANCE!AI406+BALANCE!AI418+BALANCE!AI430</f>
        <v>0</v>
      </c>
      <c r="AJ136" s="384">
        <f>BALANCE!AJ406+BALANCE!AJ418+BALANCE!AJ430</f>
        <v>355.00126999999998</v>
      </c>
    </row>
    <row r="137" spans="2:36" x14ac:dyDescent="0.25">
      <c r="B137" s="38" t="s">
        <v>1096</v>
      </c>
      <c r="C137" s="9" t="s">
        <v>633</v>
      </c>
      <c r="D137" s="22">
        <f>BALANCE!D407+BALANCE!D419+BALANCE!D431</f>
        <v>6.0724900000000002</v>
      </c>
      <c r="E137" s="22">
        <f>BALANCE!E407+BALANCE!E419+BALANCE!E431</f>
        <v>607.08783000000005</v>
      </c>
      <c r="F137" s="22">
        <f>BALANCE!F407+BALANCE!F419+BALANCE!F431</f>
        <v>1.7779</v>
      </c>
      <c r="G137" s="22">
        <f>BALANCE!G407+BALANCE!G419+BALANCE!G431</f>
        <v>3.0000000000000001E-3</v>
      </c>
      <c r="H137" s="22">
        <f>BALANCE!H407+BALANCE!H419+BALANCE!H431</f>
        <v>614.94122000000016</v>
      </c>
      <c r="I137" s="22">
        <f>BALANCE!I407+BALANCE!I419+BALANCE!I431</f>
        <v>0</v>
      </c>
      <c r="J137" s="22">
        <f>BALANCE!J407+BALANCE!J419+BALANCE!J431</f>
        <v>5.7960599999999998</v>
      </c>
      <c r="K137" s="22">
        <f>BALANCE!K407+BALANCE!K419+BALANCE!K431</f>
        <v>0</v>
      </c>
      <c r="L137" s="22">
        <f>BALANCE!L407+BALANCE!L419+BALANCE!L431</f>
        <v>0</v>
      </c>
      <c r="M137" s="22">
        <f>BALANCE!M407+BALANCE!M419+BALANCE!M431</f>
        <v>0</v>
      </c>
      <c r="N137" s="22">
        <f>BALANCE!N407+BALANCE!N419+BALANCE!N431</f>
        <v>0</v>
      </c>
      <c r="O137" s="22">
        <f>BALANCE!O407+BALANCE!O419+BALANCE!O431</f>
        <v>0</v>
      </c>
      <c r="P137" s="22">
        <f>BALANCE!P407+BALANCE!P419+BALANCE!P431</f>
        <v>0.78886999999999996</v>
      </c>
      <c r="Q137" s="22">
        <f>BALANCE!Q407+BALANCE!Q419+BALANCE!Q431</f>
        <v>0</v>
      </c>
      <c r="R137" s="22">
        <f>BALANCE!R407+BALANCE!R419+BALANCE!R431</f>
        <v>6.5849299999999999</v>
      </c>
      <c r="S137" s="22">
        <f>BALANCE!S407+BALANCE!S419+BALANCE!S431</f>
        <v>0</v>
      </c>
      <c r="T137" s="22">
        <f>BALANCE!T407+BALANCE!T419+BALANCE!T431</f>
        <v>0</v>
      </c>
      <c r="U137" s="22">
        <f>BALANCE!U407+BALANCE!U419+BALANCE!U431</f>
        <v>0</v>
      </c>
      <c r="V137" s="22">
        <f>BALANCE!V407+BALANCE!V419+BALANCE!V431</f>
        <v>0</v>
      </c>
      <c r="W137" s="22">
        <f>BALANCE!W407+BALANCE!W419+BALANCE!W431</f>
        <v>0</v>
      </c>
      <c r="X137" s="22">
        <f>BALANCE!X407+BALANCE!X419+BALANCE!X431</f>
        <v>0</v>
      </c>
      <c r="Y137" s="22">
        <f>BALANCE!Y407+BALANCE!Y419+BALANCE!Y431</f>
        <v>0</v>
      </c>
      <c r="Z137" s="22">
        <f>BALANCE!Z407+BALANCE!Z419+BALANCE!Z431</f>
        <v>0</v>
      </c>
      <c r="AA137" s="22">
        <f>BALANCE!AA407+BALANCE!AA419+BALANCE!AA431</f>
        <v>0</v>
      </c>
      <c r="AB137" s="22">
        <f>BALANCE!AB407+BALANCE!AB419+BALANCE!AB431</f>
        <v>0</v>
      </c>
      <c r="AC137" s="22">
        <f>BALANCE!AC407+BALANCE!AC419+BALANCE!AC431</f>
        <v>0</v>
      </c>
      <c r="AD137" s="22">
        <f>BALANCE!AD407+BALANCE!AD419+BALANCE!AD431</f>
        <v>0</v>
      </c>
      <c r="AE137" s="22">
        <f>BALANCE!AE407+BALANCE!AE419+BALANCE!AE431</f>
        <v>621.52615000000014</v>
      </c>
      <c r="AF137" s="22">
        <f>BALANCE!AF407+BALANCE!AF419+BALANCE!AF431</f>
        <v>0</v>
      </c>
      <c r="AG137" s="22">
        <f>BALANCE!AG407+BALANCE!AG419+BALANCE!AG431</f>
        <v>0</v>
      </c>
      <c r="AH137" s="22">
        <f>BALANCE!AH407+BALANCE!AH419+BALANCE!AH431</f>
        <v>0</v>
      </c>
      <c r="AI137" s="22">
        <f>BALANCE!AI407+BALANCE!AI419+BALANCE!AI431</f>
        <v>0</v>
      </c>
      <c r="AJ137" s="384">
        <f>BALANCE!AJ407+BALANCE!AJ419+BALANCE!AJ431</f>
        <v>621.52615000000014</v>
      </c>
    </row>
    <row r="138" spans="2:36" x14ac:dyDescent="0.25">
      <c r="B138" s="38" t="s">
        <v>1097</v>
      </c>
      <c r="C138" s="9" t="s">
        <v>635</v>
      </c>
      <c r="D138" s="22">
        <f>BALANCE!D408+BALANCE!D420+BALANCE!D432</f>
        <v>10.93744</v>
      </c>
      <c r="E138" s="22">
        <f>BALANCE!E408+BALANCE!E420+BALANCE!E432</f>
        <v>1373.96191</v>
      </c>
      <c r="F138" s="22">
        <f>BALANCE!F408+BALANCE!F420+BALANCE!F432</f>
        <v>2.33507</v>
      </c>
      <c r="G138" s="22">
        <f>BALANCE!G408+BALANCE!G420+BALANCE!G432</f>
        <v>1.1542699999999999</v>
      </c>
      <c r="H138" s="22">
        <f>BALANCE!H408+BALANCE!H420+BALANCE!H432</f>
        <v>1388.38869</v>
      </c>
      <c r="I138" s="22">
        <f>BALANCE!I408+BALANCE!I420+BALANCE!I432</f>
        <v>0</v>
      </c>
      <c r="J138" s="22">
        <f>BALANCE!J408+BALANCE!J420+BALANCE!J432</f>
        <v>12.89476</v>
      </c>
      <c r="K138" s="22">
        <f>BALANCE!K408+BALANCE!K420+BALANCE!K432</f>
        <v>0</v>
      </c>
      <c r="L138" s="22">
        <f>BALANCE!L408+BALANCE!L420+BALANCE!L432</f>
        <v>0</v>
      </c>
      <c r="M138" s="22">
        <f>BALANCE!M408+BALANCE!M420+BALANCE!M432</f>
        <v>0</v>
      </c>
      <c r="N138" s="22">
        <f>BALANCE!N408+BALANCE!N420+BALANCE!N432</f>
        <v>0</v>
      </c>
      <c r="O138" s="22">
        <f>BALANCE!O408+BALANCE!O420+BALANCE!O432</f>
        <v>0</v>
      </c>
      <c r="P138" s="22">
        <f>BALANCE!P408+BALANCE!P420+BALANCE!P432</f>
        <v>1.6330899999999999</v>
      </c>
      <c r="Q138" s="22">
        <f>BALANCE!Q408+BALANCE!Q420+BALANCE!Q432</f>
        <v>0</v>
      </c>
      <c r="R138" s="22">
        <f>BALANCE!R408+BALANCE!R420+BALANCE!R432</f>
        <v>14.527849999999999</v>
      </c>
      <c r="S138" s="22">
        <f>BALANCE!S408+BALANCE!S420+BALANCE!S432</f>
        <v>0</v>
      </c>
      <c r="T138" s="22">
        <f>BALANCE!T408+BALANCE!T420+BALANCE!T432</f>
        <v>0</v>
      </c>
      <c r="U138" s="22">
        <f>BALANCE!U408+BALANCE!U420+BALANCE!U432</f>
        <v>0</v>
      </c>
      <c r="V138" s="22">
        <f>BALANCE!V408+BALANCE!V420+BALANCE!V432</f>
        <v>0</v>
      </c>
      <c r="W138" s="22">
        <f>BALANCE!W408+BALANCE!W420+BALANCE!W432</f>
        <v>0</v>
      </c>
      <c r="X138" s="22">
        <f>BALANCE!X408+BALANCE!X420+BALANCE!X432</f>
        <v>0</v>
      </c>
      <c r="Y138" s="22">
        <f>BALANCE!Y408+BALANCE!Y420+BALANCE!Y432</f>
        <v>0</v>
      </c>
      <c r="Z138" s="22">
        <f>BALANCE!Z408+BALANCE!Z420+BALANCE!Z432</f>
        <v>0</v>
      </c>
      <c r="AA138" s="22">
        <f>BALANCE!AA408+BALANCE!AA420+BALANCE!AA432</f>
        <v>0</v>
      </c>
      <c r="AB138" s="22">
        <f>BALANCE!AB408+BALANCE!AB420+BALANCE!AB432</f>
        <v>0</v>
      </c>
      <c r="AC138" s="22">
        <f>BALANCE!AC408+BALANCE!AC420+BALANCE!AC432</f>
        <v>0</v>
      </c>
      <c r="AD138" s="22">
        <f>BALANCE!AD408+BALANCE!AD420+BALANCE!AD432</f>
        <v>0</v>
      </c>
      <c r="AE138" s="22">
        <f>BALANCE!AE408+BALANCE!AE420+BALANCE!AE432</f>
        <v>1402.9165399999999</v>
      </c>
      <c r="AF138" s="22">
        <f>BALANCE!AF408+BALANCE!AF420+BALANCE!AF432</f>
        <v>0</v>
      </c>
      <c r="AG138" s="22">
        <f>BALANCE!AG408+BALANCE!AG420+BALANCE!AG432</f>
        <v>0</v>
      </c>
      <c r="AH138" s="22">
        <f>BALANCE!AH408+BALANCE!AH420+BALANCE!AH432</f>
        <v>0</v>
      </c>
      <c r="AI138" s="22">
        <f>BALANCE!AI408+BALANCE!AI420+BALANCE!AI432</f>
        <v>0</v>
      </c>
      <c r="AJ138" s="384">
        <f>BALANCE!AJ408+BALANCE!AJ420+BALANCE!AJ432</f>
        <v>1402.9165399999999</v>
      </c>
    </row>
    <row r="139" spans="2:36" x14ac:dyDescent="0.25">
      <c r="B139" s="38" t="s">
        <v>1098</v>
      </c>
      <c r="C139" s="9" t="s">
        <v>637</v>
      </c>
      <c r="D139" s="22">
        <f>BALANCE!D409+BALANCE!D421+BALANCE!D433</f>
        <v>26.424849999999999</v>
      </c>
      <c r="E139" s="22">
        <f>BALANCE!E409+BALANCE!E421+BALANCE!E433</f>
        <v>16837.2785</v>
      </c>
      <c r="F139" s="22">
        <f>BALANCE!F409+BALANCE!F421+BALANCE!F433</f>
        <v>11.717879999999999</v>
      </c>
      <c r="G139" s="22">
        <f>BALANCE!G409+BALANCE!G421+BALANCE!G433</f>
        <v>1.5230399999999999</v>
      </c>
      <c r="H139" s="22">
        <f>BALANCE!H409+BALANCE!H421+BALANCE!H433</f>
        <v>16876.94427</v>
      </c>
      <c r="I139" s="22">
        <f>BALANCE!I409+BALANCE!I421+BALANCE!I433</f>
        <v>0</v>
      </c>
      <c r="J139" s="22">
        <f>BALANCE!J409+BALANCE!J421+BALANCE!J433</f>
        <v>43.6616</v>
      </c>
      <c r="K139" s="22">
        <f>BALANCE!K409+BALANCE!K421+BALANCE!K433</f>
        <v>0</v>
      </c>
      <c r="L139" s="22">
        <f>BALANCE!L409+BALANCE!L421+BALANCE!L433</f>
        <v>0</v>
      </c>
      <c r="M139" s="22">
        <f>BALANCE!M409+BALANCE!M421+BALANCE!M433</f>
        <v>0</v>
      </c>
      <c r="N139" s="22">
        <f>BALANCE!N409+BALANCE!N421+BALANCE!N433</f>
        <v>0</v>
      </c>
      <c r="O139" s="22">
        <f>BALANCE!O409+BALANCE!O421+BALANCE!O433</f>
        <v>0</v>
      </c>
      <c r="P139" s="22">
        <f>BALANCE!P409+BALANCE!P421+BALANCE!P433</f>
        <v>6.9532100000000003</v>
      </c>
      <c r="Q139" s="22">
        <f>BALANCE!Q409+BALANCE!Q421+BALANCE!Q433</f>
        <v>0</v>
      </c>
      <c r="R139" s="22">
        <f>BALANCE!R409+BALANCE!R421+BALANCE!R433</f>
        <v>50.614809999999999</v>
      </c>
      <c r="S139" s="22">
        <f>BALANCE!S409+BALANCE!S421+BALANCE!S433</f>
        <v>0</v>
      </c>
      <c r="T139" s="22">
        <f>BALANCE!T409+BALANCE!T421+BALANCE!T433</f>
        <v>0</v>
      </c>
      <c r="U139" s="22">
        <f>BALANCE!U409+BALANCE!U421+BALANCE!U433</f>
        <v>0</v>
      </c>
      <c r="V139" s="22">
        <f>BALANCE!V409+BALANCE!V421+BALANCE!V433</f>
        <v>0</v>
      </c>
      <c r="W139" s="22">
        <f>BALANCE!W409+BALANCE!W421+BALANCE!W433</f>
        <v>0</v>
      </c>
      <c r="X139" s="22">
        <f>BALANCE!X409+BALANCE!X421+BALANCE!X433</f>
        <v>0</v>
      </c>
      <c r="Y139" s="22">
        <f>BALANCE!Y409+BALANCE!Y421+BALANCE!Y433</f>
        <v>0</v>
      </c>
      <c r="Z139" s="22">
        <f>BALANCE!Z409+BALANCE!Z421+BALANCE!Z433</f>
        <v>0</v>
      </c>
      <c r="AA139" s="22">
        <f>BALANCE!AA409+BALANCE!AA421+BALANCE!AA433</f>
        <v>0</v>
      </c>
      <c r="AB139" s="22">
        <f>BALANCE!AB409+BALANCE!AB421+BALANCE!AB433</f>
        <v>0</v>
      </c>
      <c r="AC139" s="22">
        <f>BALANCE!AC409+BALANCE!AC421+BALANCE!AC433</f>
        <v>0</v>
      </c>
      <c r="AD139" s="22">
        <f>BALANCE!AD409+BALANCE!AD421+BALANCE!AD433</f>
        <v>0</v>
      </c>
      <c r="AE139" s="22">
        <f>BALANCE!AE409+BALANCE!AE421+BALANCE!AE433</f>
        <v>16927.559079999999</v>
      </c>
      <c r="AF139" s="22">
        <f>BALANCE!AF409+BALANCE!AF421+BALANCE!AF433</f>
        <v>0</v>
      </c>
      <c r="AG139" s="22">
        <f>BALANCE!AG409+BALANCE!AG421+BALANCE!AG433</f>
        <v>0</v>
      </c>
      <c r="AH139" s="22">
        <f>BALANCE!AH409+BALANCE!AH421+BALANCE!AH433</f>
        <v>0</v>
      </c>
      <c r="AI139" s="22">
        <f>BALANCE!AI409+BALANCE!AI421+BALANCE!AI433</f>
        <v>0</v>
      </c>
      <c r="AJ139" s="384">
        <f>BALANCE!AJ409+BALANCE!AJ421+BALANCE!AJ433</f>
        <v>16927.559079999999</v>
      </c>
    </row>
    <row r="140" spans="2:36" x14ac:dyDescent="0.25">
      <c r="B140" s="15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384"/>
    </row>
    <row r="141" spans="2:36" x14ac:dyDescent="0.25">
      <c r="B141" s="31"/>
      <c r="C141" s="188" t="s">
        <v>1046</v>
      </c>
      <c r="D141" s="21">
        <f>SUM(D142:D146)</f>
        <v>0</v>
      </c>
      <c r="E141" s="21">
        <f t="shared" ref="E141:AI141" si="19">SUM(E142:E146)</f>
        <v>0</v>
      </c>
      <c r="F141" s="21">
        <f t="shared" si="19"/>
        <v>0</v>
      </c>
      <c r="G141" s="21">
        <f t="shared" si="19"/>
        <v>0</v>
      </c>
      <c r="H141" s="21">
        <f t="shared" si="19"/>
        <v>0</v>
      </c>
      <c r="I141" s="21">
        <f t="shared" si="19"/>
        <v>0</v>
      </c>
      <c r="J141" s="21">
        <f t="shared" si="19"/>
        <v>0</v>
      </c>
      <c r="K141" s="21">
        <f t="shared" si="19"/>
        <v>0</v>
      </c>
      <c r="L141" s="21">
        <f>SUM(L142:L146)</f>
        <v>0</v>
      </c>
      <c r="M141" s="21">
        <f t="shared" si="19"/>
        <v>0</v>
      </c>
      <c r="N141" s="21">
        <f t="shared" si="19"/>
        <v>0</v>
      </c>
      <c r="O141" s="21">
        <f t="shared" si="19"/>
        <v>0</v>
      </c>
      <c r="P141" s="21">
        <f t="shared" si="19"/>
        <v>0</v>
      </c>
      <c r="Q141" s="21">
        <f t="shared" si="19"/>
        <v>0</v>
      </c>
      <c r="R141" s="21">
        <f t="shared" si="19"/>
        <v>0</v>
      </c>
      <c r="S141" s="21">
        <f>SUM(S142:S146)</f>
        <v>0</v>
      </c>
      <c r="T141" s="21">
        <f t="shared" si="19"/>
        <v>0</v>
      </c>
      <c r="U141" s="21">
        <f t="shared" si="19"/>
        <v>0</v>
      </c>
      <c r="V141" s="21">
        <f t="shared" si="19"/>
        <v>0</v>
      </c>
      <c r="W141" s="21">
        <f t="shared" si="19"/>
        <v>0</v>
      </c>
      <c r="X141" s="21">
        <f t="shared" si="19"/>
        <v>0</v>
      </c>
      <c r="Y141" s="21">
        <f t="shared" si="19"/>
        <v>0</v>
      </c>
      <c r="Z141" s="21">
        <f t="shared" si="19"/>
        <v>0</v>
      </c>
      <c r="AA141" s="21">
        <f t="shared" si="19"/>
        <v>0</v>
      </c>
      <c r="AB141" s="21">
        <f t="shared" si="19"/>
        <v>0</v>
      </c>
      <c r="AC141" s="21">
        <f>SUM(AC142:AC146)</f>
        <v>0</v>
      </c>
      <c r="AD141" s="21">
        <f t="shared" si="19"/>
        <v>0</v>
      </c>
      <c r="AE141" s="21">
        <f t="shared" si="19"/>
        <v>0</v>
      </c>
      <c r="AF141" s="21">
        <f t="shared" si="19"/>
        <v>0</v>
      </c>
      <c r="AG141" s="21">
        <f t="shared" si="19"/>
        <v>0</v>
      </c>
      <c r="AH141" s="21">
        <f t="shared" si="19"/>
        <v>0</v>
      </c>
      <c r="AI141" s="21">
        <f t="shared" si="19"/>
        <v>0</v>
      </c>
      <c r="AJ141" s="383">
        <f>SUM(AJ142:AJ146)</f>
        <v>0</v>
      </c>
    </row>
    <row r="142" spans="2:36" x14ac:dyDescent="0.25">
      <c r="B142" s="38" t="s">
        <v>1099</v>
      </c>
      <c r="C142" s="9" t="s">
        <v>629</v>
      </c>
      <c r="D142" s="22">
        <f>BALANCE!D411+BALANCE!D423+BALANCE!D435</f>
        <v>0</v>
      </c>
      <c r="E142" s="22">
        <f>BALANCE!E411+BALANCE!E423+BALANCE!E435</f>
        <v>0</v>
      </c>
      <c r="F142" s="22">
        <f>BALANCE!F411+BALANCE!F423+BALANCE!F435</f>
        <v>0</v>
      </c>
      <c r="G142" s="22">
        <f>BALANCE!G411+BALANCE!G423+BALANCE!G435</f>
        <v>0</v>
      </c>
      <c r="H142" s="22">
        <f>BALANCE!H411+BALANCE!H423+BALANCE!H435</f>
        <v>0</v>
      </c>
      <c r="I142" s="22">
        <f>BALANCE!I411+BALANCE!I423+BALANCE!I435</f>
        <v>0</v>
      </c>
      <c r="J142" s="22">
        <f>BALANCE!J411+BALANCE!J423+BALANCE!J435</f>
        <v>0</v>
      </c>
      <c r="K142" s="22">
        <f>BALANCE!K411+BALANCE!K423+BALANCE!K435</f>
        <v>0</v>
      </c>
      <c r="L142" s="22">
        <f>BALANCE!L411+BALANCE!L423+BALANCE!L435</f>
        <v>0</v>
      </c>
      <c r="M142" s="22">
        <f>BALANCE!M411+BALANCE!M423+BALANCE!M435</f>
        <v>0</v>
      </c>
      <c r="N142" s="22">
        <f>BALANCE!N411+BALANCE!N423+BALANCE!N435</f>
        <v>0</v>
      </c>
      <c r="O142" s="22">
        <f>BALANCE!O411+BALANCE!O423+BALANCE!O435</f>
        <v>0</v>
      </c>
      <c r="P142" s="22">
        <f>BALANCE!P411+BALANCE!P423+BALANCE!P435</f>
        <v>0</v>
      </c>
      <c r="Q142" s="22">
        <f>BALANCE!Q411+BALANCE!Q423+BALANCE!Q435</f>
        <v>0</v>
      </c>
      <c r="R142" s="22">
        <f>BALANCE!R411+BALANCE!R423+BALANCE!R435</f>
        <v>0</v>
      </c>
      <c r="S142" s="22">
        <f>BALANCE!S411+BALANCE!S423+BALANCE!S435</f>
        <v>0</v>
      </c>
      <c r="T142" s="22">
        <f>BALANCE!T411+BALANCE!T423+BALANCE!T435</f>
        <v>0</v>
      </c>
      <c r="U142" s="22">
        <f>BALANCE!U411+BALANCE!U423+BALANCE!U435</f>
        <v>0</v>
      </c>
      <c r="V142" s="22">
        <f>BALANCE!V411+BALANCE!V423+BALANCE!V435</f>
        <v>0</v>
      </c>
      <c r="W142" s="22">
        <f>BALANCE!W411+BALANCE!W423+BALANCE!W435</f>
        <v>0</v>
      </c>
      <c r="X142" s="22">
        <f>BALANCE!X411+BALANCE!X423+BALANCE!X435</f>
        <v>0</v>
      </c>
      <c r="Y142" s="22">
        <f>BALANCE!Y411+BALANCE!Y423+BALANCE!Y435</f>
        <v>0</v>
      </c>
      <c r="Z142" s="22">
        <f>BALANCE!Z411+BALANCE!Z423+BALANCE!Z435</f>
        <v>0</v>
      </c>
      <c r="AA142" s="22">
        <f>BALANCE!AA411+BALANCE!AA423+BALANCE!AA435</f>
        <v>0</v>
      </c>
      <c r="AB142" s="22">
        <f>BALANCE!AB411+BALANCE!AB423+BALANCE!AB435</f>
        <v>0</v>
      </c>
      <c r="AC142" s="22">
        <f>BALANCE!AC411+BALANCE!AC423+BALANCE!AC435</f>
        <v>0</v>
      </c>
      <c r="AD142" s="22">
        <f>BALANCE!AD411+BALANCE!AD423+BALANCE!AD435</f>
        <v>0</v>
      </c>
      <c r="AE142" s="22">
        <f>BALANCE!AE411+BALANCE!AE423+BALANCE!AE435</f>
        <v>0</v>
      </c>
      <c r="AF142" s="22">
        <f>BALANCE!AF411+BALANCE!AF423+BALANCE!AF435</f>
        <v>0</v>
      </c>
      <c r="AG142" s="22">
        <f>BALANCE!AG411+BALANCE!AG423+BALANCE!AG435</f>
        <v>0</v>
      </c>
      <c r="AH142" s="22">
        <f>BALANCE!AH411+BALANCE!AH423+BALANCE!AH435</f>
        <v>0</v>
      </c>
      <c r="AI142" s="22">
        <f>BALANCE!AI411+BALANCE!AI423+BALANCE!AI435</f>
        <v>0</v>
      </c>
      <c r="AJ142" s="384">
        <f>BALANCE!AJ411+BALANCE!AJ423+BALANCE!AJ435</f>
        <v>0</v>
      </c>
    </row>
    <row r="143" spans="2:36" x14ac:dyDescent="0.25">
      <c r="B143" s="38" t="s">
        <v>1100</v>
      </c>
      <c r="C143" s="9" t="s">
        <v>631</v>
      </c>
      <c r="D143" s="22">
        <f>BALANCE!D412+BALANCE!D424+BALANCE!D436</f>
        <v>0</v>
      </c>
      <c r="E143" s="22">
        <f>BALANCE!E412+BALANCE!E424+BALANCE!E436</f>
        <v>0</v>
      </c>
      <c r="F143" s="22">
        <f>BALANCE!F412+BALANCE!F424+BALANCE!F436</f>
        <v>0</v>
      </c>
      <c r="G143" s="22">
        <f>BALANCE!G412+BALANCE!G424+BALANCE!G436</f>
        <v>0</v>
      </c>
      <c r="H143" s="22">
        <f>BALANCE!H412+BALANCE!H424+BALANCE!H436</f>
        <v>0</v>
      </c>
      <c r="I143" s="22">
        <f>BALANCE!I412+BALANCE!I424+BALANCE!I436</f>
        <v>0</v>
      </c>
      <c r="J143" s="22">
        <f>BALANCE!J412+BALANCE!J424+BALANCE!J436</f>
        <v>0</v>
      </c>
      <c r="K143" s="22">
        <f>BALANCE!K412+BALANCE!K424+BALANCE!K436</f>
        <v>0</v>
      </c>
      <c r="L143" s="22">
        <f>BALANCE!L412+BALANCE!L424+BALANCE!L436</f>
        <v>0</v>
      </c>
      <c r="M143" s="22">
        <f>BALANCE!M412+BALANCE!M424+BALANCE!M436</f>
        <v>0</v>
      </c>
      <c r="N143" s="22">
        <f>BALANCE!N412+BALANCE!N424+BALANCE!N436</f>
        <v>0</v>
      </c>
      <c r="O143" s="22">
        <f>BALANCE!O412+BALANCE!O424+BALANCE!O436</f>
        <v>0</v>
      </c>
      <c r="P143" s="22">
        <f>BALANCE!P412+BALANCE!P424+BALANCE!P436</f>
        <v>0</v>
      </c>
      <c r="Q143" s="22">
        <f>BALANCE!Q412+BALANCE!Q424+BALANCE!Q436</f>
        <v>0</v>
      </c>
      <c r="R143" s="22">
        <f>BALANCE!R412+BALANCE!R424+BALANCE!R436</f>
        <v>0</v>
      </c>
      <c r="S143" s="22">
        <f>BALANCE!S412+BALANCE!S424+BALANCE!S436</f>
        <v>0</v>
      </c>
      <c r="T143" s="22">
        <f>BALANCE!T412+BALANCE!T424+BALANCE!T436</f>
        <v>0</v>
      </c>
      <c r="U143" s="22">
        <f>BALANCE!U412+BALANCE!U424+BALANCE!U436</f>
        <v>0</v>
      </c>
      <c r="V143" s="22">
        <f>BALANCE!V412+BALANCE!V424+BALANCE!V436</f>
        <v>0</v>
      </c>
      <c r="W143" s="22">
        <f>BALANCE!W412+BALANCE!W424+BALANCE!W436</f>
        <v>0</v>
      </c>
      <c r="X143" s="22">
        <f>BALANCE!X412+BALANCE!X424+BALANCE!X436</f>
        <v>0</v>
      </c>
      <c r="Y143" s="22">
        <f>BALANCE!Y412+BALANCE!Y424+BALANCE!Y436</f>
        <v>0</v>
      </c>
      <c r="Z143" s="22">
        <f>BALANCE!Z412+BALANCE!Z424+BALANCE!Z436</f>
        <v>0</v>
      </c>
      <c r="AA143" s="22">
        <f>BALANCE!AA412+BALANCE!AA424+BALANCE!AA436</f>
        <v>0</v>
      </c>
      <c r="AB143" s="22">
        <f>BALANCE!AB412+BALANCE!AB424+BALANCE!AB436</f>
        <v>0</v>
      </c>
      <c r="AC143" s="22">
        <f>BALANCE!AC412+BALANCE!AC424+BALANCE!AC436</f>
        <v>0</v>
      </c>
      <c r="AD143" s="22">
        <f>BALANCE!AD412+BALANCE!AD424+BALANCE!AD436</f>
        <v>0</v>
      </c>
      <c r="AE143" s="22">
        <f>BALANCE!AE412+BALANCE!AE424+BALANCE!AE436</f>
        <v>0</v>
      </c>
      <c r="AF143" s="22">
        <f>BALANCE!AF412+BALANCE!AF424+BALANCE!AF436</f>
        <v>0</v>
      </c>
      <c r="AG143" s="22">
        <f>BALANCE!AG412+BALANCE!AG424+BALANCE!AG436</f>
        <v>0</v>
      </c>
      <c r="AH143" s="22">
        <f>BALANCE!AH412+BALANCE!AH424+BALANCE!AH436</f>
        <v>0</v>
      </c>
      <c r="AI143" s="22">
        <f>BALANCE!AI412+BALANCE!AI424+BALANCE!AI436</f>
        <v>0</v>
      </c>
      <c r="AJ143" s="384">
        <f>BALANCE!AJ412+BALANCE!AJ424+BALANCE!AJ436</f>
        <v>0</v>
      </c>
    </row>
    <row r="144" spans="2:36" x14ac:dyDescent="0.25">
      <c r="B144" s="38" t="s">
        <v>1101</v>
      </c>
      <c r="C144" s="9" t="s">
        <v>633</v>
      </c>
      <c r="D144" s="22">
        <f>BALANCE!D413+BALANCE!D425+BALANCE!D437</f>
        <v>0</v>
      </c>
      <c r="E144" s="22">
        <f>BALANCE!E413+BALANCE!E425+BALANCE!E437</f>
        <v>0</v>
      </c>
      <c r="F144" s="22">
        <f>BALANCE!F413+BALANCE!F425+BALANCE!F437</f>
        <v>0</v>
      </c>
      <c r="G144" s="22">
        <f>BALANCE!G413+BALANCE!G425+BALANCE!G437</f>
        <v>0</v>
      </c>
      <c r="H144" s="22">
        <f>BALANCE!H413+BALANCE!H425+BALANCE!H437</f>
        <v>0</v>
      </c>
      <c r="I144" s="22">
        <f>BALANCE!I413+BALANCE!I425+BALANCE!I437</f>
        <v>0</v>
      </c>
      <c r="J144" s="22">
        <f>BALANCE!J413+BALANCE!J425+BALANCE!J437</f>
        <v>0</v>
      </c>
      <c r="K144" s="22">
        <f>BALANCE!K413+BALANCE!K425+BALANCE!K437</f>
        <v>0</v>
      </c>
      <c r="L144" s="22">
        <f>BALANCE!L413+BALANCE!L425+BALANCE!L437</f>
        <v>0</v>
      </c>
      <c r="M144" s="22">
        <f>BALANCE!M413+BALANCE!M425+BALANCE!M437</f>
        <v>0</v>
      </c>
      <c r="N144" s="22">
        <f>BALANCE!N413+BALANCE!N425+BALANCE!N437</f>
        <v>0</v>
      </c>
      <c r="O144" s="22">
        <f>BALANCE!O413+BALANCE!O425+BALANCE!O437</f>
        <v>0</v>
      </c>
      <c r="P144" s="22">
        <f>BALANCE!P413+BALANCE!P425+BALANCE!P437</f>
        <v>0</v>
      </c>
      <c r="Q144" s="22">
        <f>BALANCE!Q413+BALANCE!Q425+BALANCE!Q437</f>
        <v>0</v>
      </c>
      <c r="R144" s="22">
        <f>BALANCE!R413+BALANCE!R425+BALANCE!R437</f>
        <v>0</v>
      </c>
      <c r="S144" s="22">
        <f>BALANCE!S413+BALANCE!S425+BALANCE!S437</f>
        <v>0</v>
      </c>
      <c r="T144" s="22">
        <f>BALANCE!T413+BALANCE!T425+BALANCE!T437</f>
        <v>0</v>
      </c>
      <c r="U144" s="22">
        <f>BALANCE!U413+BALANCE!U425+BALANCE!U437</f>
        <v>0</v>
      </c>
      <c r="V144" s="22">
        <f>BALANCE!V413+BALANCE!V425+BALANCE!V437</f>
        <v>0</v>
      </c>
      <c r="W144" s="22">
        <f>BALANCE!W413+BALANCE!W425+BALANCE!W437</f>
        <v>0</v>
      </c>
      <c r="X144" s="22">
        <f>BALANCE!X413+BALANCE!X425+BALANCE!X437</f>
        <v>0</v>
      </c>
      <c r="Y144" s="22">
        <f>BALANCE!Y413+BALANCE!Y425+BALANCE!Y437</f>
        <v>0</v>
      </c>
      <c r="Z144" s="22">
        <f>BALANCE!Z413+BALANCE!Z425+BALANCE!Z437</f>
        <v>0</v>
      </c>
      <c r="AA144" s="22">
        <f>BALANCE!AA413+BALANCE!AA425+BALANCE!AA437</f>
        <v>0</v>
      </c>
      <c r="AB144" s="22">
        <f>BALANCE!AB413+BALANCE!AB425+BALANCE!AB437</f>
        <v>0</v>
      </c>
      <c r="AC144" s="22">
        <f>BALANCE!AC413+BALANCE!AC425+BALANCE!AC437</f>
        <v>0</v>
      </c>
      <c r="AD144" s="22">
        <f>BALANCE!AD413+BALANCE!AD425+BALANCE!AD437</f>
        <v>0</v>
      </c>
      <c r="AE144" s="22">
        <f>BALANCE!AE413+BALANCE!AE425+BALANCE!AE437</f>
        <v>0</v>
      </c>
      <c r="AF144" s="22">
        <f>BALANCE!AF413+BALANCE!AF425+BALANCE!AF437</f>
        <v>0</v>
      </c>
      <c r="AG144" s="22">
        <f>BALANCE!AG413+BALANCE!AG425+BALANCE!AG437</f>
        <v>0</v>
      </c>
      <c r="AH144" s="22">
        <f>BALANCE!AH413+BALANCE!AH425+BALANCE!AH437</f>
        <v>0</v>
      </c>
      <c r="AI144" s="22">
        <f>BALANCE!AI413+BALANCE!AI425+BALANCE!AI437</f>
        <v>0</v>
      </c>
      <c r="AJ144" s="384">
        <f>BALANCE!AJ413+BALANCE!AJ425+BALANCE!AJ437</f>
        <v>0</v>
      </c>
    </row>
    <row r="145" spans="2:36" x14ac:dyDescent="0.25">
      <c r="B145" s="38" t="s">
        <v>1102</v>
      </c>
      <c r="C145" s="9" t="s">
        <v>635</v>
      </c>
      <c r="D145" s="22">
        <f>BALANCE!D414+BALANCE!D426+BALANCE!D438</f>
        <v>0</v>
      </c>
      <c r="E145" s="22">
        <f>BALANCE!E414+BALANCE!E426+BALANCE!E438</f>
        <v>0</v>
      </c>
      <c r="F145" s="22">
        <f>BALANCE!F414+BALANCE!F426+BALANCE!F438</f>
        <v>0</v>
      </c>
      <c r="G145" s="22">
        <f>BALANCE!G414+BALANCE!G426+BALANCE!G438</f>
        <v>0</v>
      </c>
      <c r="H145" s="22">
        <f>BALANCE!H414+BALANCE!H426+BALANCE!H438</f>
        <v>0</v>
      </c>
      <c r="I145" s="22">
        <f>BALANCE!I414+BALANCE!I426+BALANCE!I438</f>
        <v>0</v>
      </c>
      <c r="J145" s="22">
        <f>BALANCE!J414+BALANCE!J426+BALANCE!J438</f>
        <v>0</v>
      </c>
      <c r="K145" s="22">
        <f>BALANCE!K414+BALANCE!K426+BALANCE!K438</f>
        <v>0</v>
      </c>
      <c r="L145" s="22">
        <f>BALANCE!L414+BALANCE!L426+BALANCE!L438</f>
        <v>0</v>
      </c>
      <c r="M145" s="22">
        <f>BALANCE!M414+BALANCE!M426+BALANCE!M438</f>
        <v>0</v>
      </c>
      <c r="N145" s="22">
        <f>BALANCE!N414+BALANCE!N426+BALANCE!N438</f>
        <v>0</v>
      </c>
      <c r="O145" s="22">
        <f>BALANCE!O414+BALANCE!O426+BALANCE!O438</f>
        <v>0</v>
      </c>
      <c r="P145" s="22">
        <f>BALANCE!P414+BALANCE!P426+BALANCE!P438</f>
        <v>0</v>
      </c>
      <c r="Q145" s="22">
        <f>BALANCE!Q414+BALANCE!Q426+BALANCE!Q438</f>
        <v>0</v>
      </c>
      <c r="R145" s="22">
        <f>BALANCE!R414+BALANCE!R426+BALANCE!R438</f>
        <v>0</v>
      </c>
      <c r="S145" s="22">
        <f>BALANCE!S414+BALANCE!S426+BALANCE!S438</f>
        <v>0</v>
      </c>
      <c r="T145" s="22">
        <f>BALANCE!T414+BALANCE!T426+BALANCE!T438</f>
        <v>0</v>
      </c>
      <c r="U145" s="22">
        <f>BALANCE!U414+BALANCE!U426+BALANCE!U438</f>
        <v>0</v>
      </c>
      <c r="V145" s="22">
        <f>BALANCE!V414+BALANCE!V426+BALANCE!V438</f>
        <v>0</v>
      </c>
      <c r="W145" s="22">
        <f>BALANCE!W414+BALANCE!W426+BALANCE!W438</f>
        <v>0</v>
      </c>
      <c r="X145" s="22">
        <f>BALANCE!X414+BALANCE!X426+BALANCE!X438</f>
        <v>0</v>
      </c>
      <c r="Y145" s="22">
        <f>BALANCE!Y414+BALANCE!Y426+BALANCE!Y438</f>
        <v>0</v>
      </c>
      <c r="Z145" s="22">
        <f>BALANCE!Z414+BALANCE!Z426+BALANCE!Z438</f>
        <v>0</v>
      </c>
      <c r="AA145" s="22">
        <f>BALANCE!AA414+BALANCE!AA426+BALANCE!AA438</f>
        <v>0</v>
      </c>
      <c r="AB145" s="22">
        <f>BALANCE!AB414+BALANCE!AB426+BALANCE!AB438</f>
        <v>0</v>
      </c>
      <c r="AC145" s="22">
        <f>BALANCE!AC414+BALANCE!AC426+BALANCE!AC438</f>
        <v>0</v>
      </c>
      <c r="AD145" s="22">
        <f>BALANCE!AD414+BALANCE!AD426+BALANCE!AD438</f>
        <v>0</v>
      </c>
      <c r="AE145" s="22">
        <f>BALANCE!AE414+BALANCE!AE426+BALANCE!AE438</f>
        <v>0</v>
      </c>
      <c r="AF145" s="22">
        <f>BALANCE!AF414+BALANCE!AF426+BALANCE!AF438</f>
        <v>0</v>
      </c>
      <c r="AG145" s="22">
        <f>BALANCE!AG414+BALANCE!AG426+BALANCE!AG438</f>
        <v>0</v>
      </c>
      <c r="AH145" s="22">
        <f>BALANCE!AH414+BALANCE!AH426+BALANCE!AH438</f>
        <v>0</v>
      </c>
      <c r="AI145" s="22">
        <f>BALANCE!AI414+BALANCE!AI426+BALANCE!AI438</f>
        <v>0</v>
      </c>
      <c r="AJ145" s="384">
        <f>BALANCE!AJ414+BALANCE!AJ426+BALANCE!AJ438</f>
        <v>0</v>
      </c>
    </row>
    <row r="146" spans="2:36" x14ac:dyDescent="0.25">
      <c r="B146" s="38" t="s">
        <v>1103</v>
      </c>
      <c r="C146" s="9" t="s">
        <v>637</v>
      </c>
      <c r="D146" s="22">
        <f>BALANCE!D415+BALANCE!D427+BALANCE!D439</f>
        <v>0</v>
      </c>
      <c r="E146" s="22">
        <f>BALANCE!E415+BALANCE!E427+BALANCE!E439</f>
        <v>0</v>
      </c>
      <c r="F146" s="22">
        <f>BALANCE!F415+BALANCE!F427+BALANCE!F439</f>
        <v>0</v>
      </c>
      <c r="G146" s="22">
        <f>BALANCE!G415+BALANCE!G427+BALANCE!G439</f>
        <v>0</v>
      </c>
      <c r="H146" s="22">
        <f>BALANCE!H415+BALANCE!H427+BALANCE!H439</f>
        <v>0</v>
      </c>
      <c r="I146" s="22">
        <f>BALANCE!I415+BALANCE!I427+BALANCE!I439</f>
        <v>0</v>
      </c>
      <c r="J146" s="22">
        <f>BALANCE!J415+BALANCE!J427+BALANCE!J439</f>
        <v>0</v>
      </c>
      <c r="K146" s="22">
        <f>BALANCE!K415+BALANCE!K427+BALANCE!K439</f>
        <v>0</v>
      </c>
      <c r="L146" s="22">
        <f>BALANCE!L415+BALANCE!L427+BALANCE!L439</f>
        <v>0</v>
      </c>
      <c r="M146" s="22">
        <f>BALANCE!M415+BALANCE!M427+BALANCE!M439</f>
        <v>0</v>
      </c>
      <c r="N146" s="22">
        <f>BALANCE!N415+BALANCE!N427+BALANCE!N439</f>
        <v>0</v>
      </c>
      <c r="O146" s="22">
        <f>BALANCE!O415+BALANCE!O427+BALANCE!O439</f>
        <v>0</v>
      </c>
      <c r="P146" s="22">
        <f>BALANCE!P415+BALANCE!P427+BALANCE!P439</f>
        <v>0</v>
      </c>
      <c r="Q146" s="22">
        <f>BALANCE!Q415+BALANCE!Q427+BALANCE!Q439</f>
        <v>0</v>
      </c>
      <c r="R146" s="22">
        <f>BALANCE!R415+BALANCE!R427+BALANCE!R439</f>
        <v>0</v>
      </c>
      <c r="S146" s="22">
        <f>BALANCE!S415+BALANCE!S427+BALANCE!S439</f>
        <v>0</v>
      </c>
      <c r="T146" s="22">
        <f>BALANCE!T415+BALANCE!T427+BALANCE!T439</f>
        <v>0</v>
      </c>
      <c r="U146" s="22">
        <f>BALANCE!U415+BALANCE!U427+BALANCE!U439</f>
        <v>0</v>
      </c>
      <c r="V146" s="22">
        <f>BALANCE!V415+BALANCE!V427+BALANCE!V439</f>
        <v>0</v>
      </c>
      <c r="W146" s="22">
        <f>BALANCE!W415+BALANCE!W427+BALANCE!W439</f>
        <v>0</v>
      </c>
      <c r="X146" s="22">
        <f>BALANCE!X415+BALANCE!X427+BALANCE!X439</f>
        <v>0</v>
      </c>
      <c r="Y146" s="22">
        <f>BALANCE!Y415+BALANCE!Y427+BALANCE!Y439</f>
        <v>0</v>
      </c>
      <c r="Z146" s="22">
        <f>BALANCE!Z415+BALANCE!Z427+BALANCE!Z439</f>
        <v>0</v>
      </c>
      <c r="AA146" s="22">
        <f>BALANCE!AA415+BALANCE!AA427+BALANCE!AA439</f>
        <v>0</v>
      </c>
      <c r="AB146" s="22">
        <f>BALANCE!AB415+BALANCE!AB427+BALANCE!AB439</f>
        <v>0</v>
      </c>
      <c r="AC146" s="22">
        <f>BALANCE!AC415+BALANCE!AC427+BALANCE!AC439</f>
        <v>0</v>
      </c>
      <c r="AD146" s="22">
        <f>BALANCE!AD415+BALANCE!AD427+BALANCE!AD439</f>
        <v>0</v>
      </c>
      <c r="AE146" s="22">
        <f>BALANCE!AE415+BALANCE!AE427+BALANCE!AE439</f>
        <v>0</v>
      </c>
      <c r="AF146" s="22">
        <f>BALANCE!AF415+BALANCE!AF427+BALANCE!AF439</f>
        <v>0</v>
      </c>
      <c r="AG146" s="22">
        <f>BALANCE!AG415+BALANCE!AG427+BALANCE!AG439</f>
        <v>0</v>
      </c>
      <c r="AH146" s="22">
        <f>BALANCE!AH415+BALANCE!AH427+BALANCE!AH439</f>
        <v>0</v>
      </c>
      <c r="AI146" s="22">
        <f>BALANCE!AI415+BALANCE!AI427+BALANCE!AI439</f>
        <v>0</v>
      </c>
      <c r="AJ146" s="384">
        <f>BALANCE!AJ415+BALANCE!AJ427+BALANCE!AJ439</f>
        <v>0</v>
      </c>
    </row>
    <row r="147" spans="2:36" x14ac:dyDescent="0.25">
      <c r="B147" s="15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384"/>
    </row>
    <row r="148" spans="2:36" s="28" customFormat="1" x14ac:dyDescent="0.25">
      <c r="B148" s="471"/>
      <c r="C148" s="472" t="s">
        <v>1854</v>
      </c>
      <c r="D148" s="473">
        <f>SUM(D149:D153)</f>
        <v>10585.598910000001</v>
      </c>
      <c r="E148" s="473">
        <f t="shared" ref="E148:AI148" si="20">SUM(E149:E153)</f>
        <v>10849.764209999999</v>
      </c>
      <c r="F148" s="473">
        <f t="shared" si="20"/>
        <v>9858.3309800000006</v>
      </c>
      <c r="G148" s="473">
        <f t="shared" si="20"/>
        <v>2116.33149</v>
      </c>
      <c r="H148" s="473">
        <f t="shared" si="20"/>
        <v>33410.025589999997</v>
      </c>
      <c r="I148" s="473">
        <f t="shared" si="20"/>
        <v>2834.0024400000002</v>
      </c>
      <c r="J148" s="473">
        <f t="shared" si="20"/>
        <v>4749.3757100000003</v>
      </c>
      <c r="K148" s="473">
        <f t="shared" si="20"/>
        <v>2E-3</v>
      </c>
      <c r="L148" s="473">
        <f>SUM(L149:L153)</f>
        <v>849.99316999999996</v>
      </c>
      <c r="M148" s="473">
        <f t="shared" si="20"/>
        <v>1886.6094000000001</v>
      </c>
      <c r="N148" s="473">
        <f t="shared" si="20"/>
        <v>2421.7647500000003</v>
      </c>
      <c r="O148" s="473">
        <f t="shared" si="20"/>
        <v>1530.8149600000002</v>
      </c>
      <c r="P148" s="473">
        <f t="shared" si="20"/>
        <v>1465.14454</v>
      </c>
      <c r="Q148" s="473">
        <f t="shared" si="20"/>
        <v>2.3E-2</v>
      </c>
      <c r="R148" s="473">
        <f t="shared" si="20"/>
        <v>15737.72997</v>
      </c>
      <c r="S148" s="473">
        <f>SUM(S149:S153)</f>
        <v>1909.7233799999999</v>
      </c>
      <c r="T148" s="473">
        <f t="shared" si="20"/>
        <v>458.18799000000001</v>
      </c>
      <c r="U148" s="473">
        <f t="shared" si="20"/>
        <v>78.595860000000002</v>
      </c>
      <c r="V148" s="473">
        <f t="shared" si="20"/>
        <v>33.651309999999995</v>
      </c>
      <c r="W148" s="473">
        <f t="shared" si="20"/>
        <v>0</v>
      </c>
      <c r="X148" s="473">
        <f t="shared" si="20"/>
        <v>7.85229</v>
      </c>
      <c r="Y148" s="473">
        <f t="shared" si="20"/>
        <v>0</v>
      </c>
      <c r="Z148" s="473">
        <f t="shared" si="20"/>
        <v>55.709479999999999</v>
      </c>
      <c r="AA148" s="473">
        <f t="shared" si="20"/>
        <v>0</v>
      </c>
      <c r="AB148" s="473">
        <f t="shared" si="20"/>
        <v>142.16517999999999</v>
      </c>
      <c r="AC148" s="473">
        <f>SUM(AC149:AC153)</f>
        <v>0</v>
      </c>
      <c r="AD148" s="473">
        <f t="shared" si="20"/>
        <v>2685.8854900000001</v>
      </c>
      <c r="AE148" s="473">
        <f t="shared" si="20"/>
        <v>51833.641049999991</v>
      </c>
      <c r="AF148" s="473">
        <f t="shared" si="20"/>
        <v>2421.7667500000002</v>
      </c>
      <c r="AG148" s="473">
        <f t="shared" si="20"/>
        <v>2770.2538800000002</v>
      </c>
      <c r="AH148" s="473">
        <f t="shared" si="20"/>
        <v>0</v>
      </c>
      <c r="AI148" s="473">
        <f t="shared" si="20"/>
        <v>0</v>
      </c>
      <c r="AJ148" s="474">
        <f>SUM(AJ149:AJ153)</f>
        <v>46641.620420000007</v>
      </c>
    </row>
    <row r="149" spans="2:36" x14ac:dyDescent="0.25">
      <c r="B149" s="38" t="s">
        <v>643</v>
      </c>
      <c r="C149" s="9" t="s">
        <v>629</v>
      </c>
      <c r="D149" s="22">
        <f>BALANCE!D273+BALANCE!D305+BALANCE!D337</f>
        <v>299.88743999999997</v>
      </c>
      <c r="E149" s="22">
        <f>BALANCE!E273+BALANCE!E305+BALANCE!E337</f>
        <v>423.51481000000001</v>
      </c>
      <c r="F149" s="22">
        <f>BALANCE!F273+BALANCE!F305+BALANCE!F337</f>
        <v>143.05475000000001</v>
      </c>
      <c r="G149" s="22">
        <f>BALANCE!G273+BALANCE!G305+BALANCE!G337</f>
        <v>0.69535999999999998</v>
      </c>
      <c r="H149" s="22">
        <f>BALANCE!H273+BALANCE!H305+BALANCE!H337</f>
        <v>867.15236000000004</v>
      </c>
      <c r="I149" s="22">
        <f>BALANCE!I273+BALANCE!I305+BALANCE!I337</f>
        <v>0</v>
      </c>
      <c r="J149" s="22">
        <f>BALANCE!J273+BALANCE!J305+BALANCE!J337</f>
        <v>0</v>
      </c>
      <c r="K149" s="22">
        <f>BALANCE!K273+BALANCE!K305+BALANCE!K337</f>
        <v>0</v>
      </c>
      <c r="L149" s="22">
        <f>BALANCE!L273+BALANCE!L305+BALANCE!L337</f>
        <v>11.90766</v>
      </c>
      <c r="M149" s="22">
        <f>BALANCE!M273+BALANCE!M305+BALANCE!M337</f>
        <v>0</v>
      </c>
      <c r="N149" s="22">
        <f>BALANCE!N273+BALANCE!N305+BALANCE!N337</f>
        <v>0</v>
      </c>
      <c r="O149" s="22">
        <f>BALANCE!O273+BALANCE!O305+BALANCE!O337</f>
        <v>63.835840000000005</v>
      </c>
      <c r="P149" s="22">
        <f>BALANCE!P273+BALANCE!P305+BALANCE!P337</f>
        <v>0</v>
      </c>
      <c r="Q149" s="22">
        <f>BALANCE!Q273+BALANCE!Q305+BALANCE!Q337</f>
        <v>0</v>
      </c>
      <c r="R149" s="22">
        <f>BALANCE!R273+BALANCE!R305+BALANCE!R337</f>
        <v>75.743500000000012</v>
      </c>
      <c r="S149" s="22">
        <f>BALANCE!S273+BALANCE!S305+BALANCE!S337</f>
        <v>91.946420000000003</v>
      </c>
      <c r="T149" s="22">
        <f>BALANCE!T273+BALANCE!T305+BALANCE!T337</f>
        <v>27.717479999999998</v>
      </c>
      <c r="U149" s="22">
        <f>BALANCE!U273+BALANCE!U305+BALANCE!U337</f>
        <v>14.64958</v>
      </c>
      <c r="V149" s="22">
        <f>BALANCE!V273+BALANCE!V305+BALANCE!V337</f>
        <v>4.8271800000000002</v>
      </c>
      <c r="W149" s="22">
        <f>BALANCE!W273+BALANCE!W305+BALANCE!W337</f>
        <v>0</v>
      </c>
      <c r="X149" s="22">
        <f>BALANCE!X273+BALANCE!X305+BALANCE!X337</f>
        <v>0</v>
      </c>
      <c r="Y149" s="22">
        <f>BALANCE!Y273+BALANCE!Y305+BALANCE!Y337</f>
        <v>0</v>
      </c>
      <c r="Z149" s="22">
        <f>BALANCE!Z273+BALANCE!Z305+BALANCE!Z337</f>
        <v>4.2082100000000002</v>
      </c>
      <c r="AA149" s="22">
        <f>BALANCE!AA273+BALANCE!AA305+BALANCE!AA337</f>
        <v>0</v>
      </c>
      <c r="AB149" s="22">
        <f>BALANCE!AB273+BALANCE!AB305+BALANCE!AB337</f>
        <v>0</v>
      </c>
      <c r="AC149" s="22">
        <f>BALANCE!AC273+BALANCE!AC305+BALANCE!AC337</f>
        <v>0</v>
      </c>
      <c r="AD149" s="22">
        <f>BALANCE!AD273+BALANCE!AD305+BALANCE!AD337</f>
        <v>143.34887000000001</v>
      </c>
      <c r="AE149" s="22">
        <f>BALANCE!AE273+BALANCE!AE305+BALANCE!AE337</f>
        <v>1086.2447300000001</v>
      </c>
      <c r="AF149" s="22">
        <f>BALANCE!AF273+BALANCE!AF305+BALANCE!AF337</f>
        <v>0</v>
      </c>
      <c r="AG149" s="22">
        <f>BALANCE!AG273+BALANCE!AG305+BALANCE!AG337</f>
        <v>16.734839999999998</v>
      </c>
      <c r="AH149" s="22">
        <f>BALANCE!AH273+BALANCE!AH305+BALANCE!AH337</f>
        <v>0</v>
      </c>
      <c r="AI149" s="22">
        <f>BALANCE!AI273+BALANCE!AI305+BALANCE!AI337</f>
        <v>0</v>
      </c>
      <c r="AJ149" s="384">
        <f>BALANCE!AJ273+BALANCE!AJ305+BALANCE!AJ337</f>
        <v>1069.5098900000003</v>
      </c>
    </row>
    <row r="150" spans="2:36" x14ac:dyDescent="0.25">
      <c r="B150" s="38" t="s">
        <v>644</v>
      </c>
      <c r="C150" s="9" t="s">
        <v>631</v>
      </c>
      <c r="D150" s="22">
        <f>BALANCE!D274+BALANCE!D306+BALANCE!D338</f>
        <v>1078.7087000000001</v>
      </c>
      <c r="E150" s="22">
        <f>BALANCE!E274+BALANCE!E306+BALANCE!E338</f>
        <v>1479.9091500000002</v>
      </c>
      <c r="F150" s="22">
        <f>BALANCE!F274+BALANCE!F306+BALANCE!F338</f>
        <v>1803.5896699999998</v>
      </c>
      <c r="G150" s="22">
        <f>BALANCE!G274+BALANCE!G306+BALANCE!G338</f>
        <v>282.45913999999999</v>
      </c>
      <c r="H150" s="22">
        <f>BALANCE!H274+BALANCE!H306+BALANCE!H338</f>
        <v>4644.6666599999999</v>
      </c>
      <c r="I150" s="22">
        <f>BALANCE!I274+BALANCE!I306+BALANCE!I338</f>
        <v>153.56506999999999</v>
      </c>
      <c r="J150" s="22">
        <f>BALANCE!J274+BALANCE!J306+BALANCE!J338</f>
        <v>1570.7956900000001</v>
      </c>
      <c r="K150" s="22">
        <f>BALANCE!K274+BALANCE!K306+BALANCE!K338</f>
        <v>0</v>
      </c>
      <c r="L150" s="22">
        <f>BALANCE!L274+BALANCE!L306+BALANCE!L338</f>
        <v>436.60518999999999</v>
      </c>
      <c r="M150" s="22">
        <f>BALANCE!M274+BALANCE!M306+BALANCE!M338</f>
        <v>1336.87717</v>
      </c>
      <c r="N150" s="22">
        <f>BALANCE!N274+BALANCE!N306+BALANCE!N338</f>
        <v>64.014409999999998</v>
      </c>
      <c r="O150" s="22">
        <f>BALANCE!O274+BALANCE!O306+BALANCE!O338</f>
        <v>50.873129999999996</v>
      </c>
      <c r="P150" s="22">
        <f>BALANCE!P274+BALANCE!P306+BALANCE!P338</f>
        <v>92.53703999999999</v>
      </c>
      <c r="Q150" s="22">
        <f>BALANCE!Q274+BALANCE!Q306+BALANCE!Q338</f>
        <v>0</v>
      </c>
      <c r="R150" s="22">
        <f>BALANCE!R274+BALANCE!R306+BALANCE!R338</f>
        <v>3705.2677000000003</v>
      </c>
      <c r="S150" s="22">
        <f>BALANCE!S274+BALANCE!S306+BALANCE!S338</f>
        <v>0</v>
      </c>
      <c r="T150" s="22">
        <f>BALANCE!T274+BALANCE!T306+BALANCE!T338</f>
        <v>228.17828999999998</v>
      </c>
      <c r="U150" s="22">
        <f>BALANCE!U274+BALANCE!U306+BALANCE!U338</f>
        <v>8.2066999999999997</v>
      </c>
      <c r="V150" s="22">
        <f>BALANCE!V274+BALANCE!V306+BALANCE!V338</f>
        <v>15.197799999999999</v>
      </c>
      <c r="W150" s="22">
        <f>BALANCE!W274+BALANCE!W306+BALANCE!W338</f>
        <v>0</v>
      </c>
      <c r="X150" s="22">
        <f>BALANCE!X274+BALANCE!X306+BALANCE!X338</f>
        <v>1.0017100000000001</v>
      </c>
      <c r="Y150" s="22">
        <f>BALANCE!Y274+BALANCE!Y306+BALANCE!Y338</f>
        <v>0</v>
      </c>
      <c r="Z150" s="22">
        <f>BALANCE!Z274+BALANCE!Z306+BALANCE!Z338</f>
        <v>8.326789999999999</v>
      </c>
      <c r="AA150" s="22">
        <f>BALANCE!AA274+BALANCE!AA306+BALANCE!AA338</f>
        <v>0</v>
      </c>
      <c r="AB150" s="22">
        <f>BALANCE!AB274+BALANCE!AB306+BALANCE!AB338</f>
        <v>5.5592899999999998</v>
      </c>
      <c r="AC150" s="22">
        <f>BALANCE!AC274+BALANCE!AC306+BALANCE!AC338</f>
        <v>0</v>
      </c>
      <c r="AD150" s="22">
        <f>BALANCE!AD274+BALANCE!AD306+BALANCE!AD338</f>
        <v>266.47058000000004</v>
      </c>
      <c r="AE150" s="22">
        <f>BALANCE!AE274+BALANCE!AE306+BALANCE!AE338</f>
        <v>8616.4049400000004</v>
      </c>
      <c r="AF150" s="22">
        <f>BALANCE!AF274+BALANCE!AF306+BALANCE!AF338</f>
        <v>64.014409999999998</v>
      </c>
      <c r="AG150" s="22">
        <f>BALANCE!AG274+BALANCE!AG306+BALANCE!AG338</f>
        <v>1788.6801600000003</v>
      </c>
      <c r="AH150" s="22">
        <f>BALANCE!AH274+BALANCE!AH306+BALANCE!AH338</f>
        <v>0</v>
      </c>
      <c r="AI150" s="22">
        <f>BALANCE!AI274+BALANCE!AI306+BALANCE!AI338</f>
        <v>0</v>
      </c>
      <c r="AJ150" s="384">
        <f>BALANCE!AJ274+BALANCE!AJ306+BALANCE!AJ338</f>
        <v>6763.7103699999998</v>
      </c>
    </row>
    <row r="151" spans="2:36" x14ac:dyDescent="0.25">
      <c r="B151" s="38" t="s">
        <v>645</v>
      </c>
      <c r="C151" s="9" t="s">
        <v>633</v>
      </c>
      <c r="D151" s="22">
        <f>BALANCE!D275+BALANCE!D307+BALANCE!D339</f>
        <v>1704.71344</v>
      </c>
      <c r="E151" s="22">
        <f>BALANCE!E275+BALANCE!E307+BALANCE!E339</f>
        <v>563.22168999999997</v>
      </c>
      <c r="F151" s="22">
        <f>BALANCE!F275+BALANCE!F307+BALANCE!F339</f>
        <v>5488.5435100000004</v>
      </c>
      <c r="G151" s="22">
        <f>BALANCE!G275+BALANCE!G307+BALANCE!G339</f>
        <v>1156.2124900000001</v>
      </c>
      <c r="H151" s="22">
        <f>BALANCE!H275+BALANCE!H307+BALANCE!H339</f>
        <v>8912.6911300000011</v>
      </c>
      <c r="I151" s="22">
        <f>BALANCE!I275+BALANCE!I307+BALANCE!I339</f>
        <v>589.54945999999995</v>
      </c>
      <c r="J151" s="22">
        <f>BALANCE!J275+BALANCE!J307+BALANCE!J339</f>
        <v>443.38339000000002</v>
      </c>
      <c r="K151" s="22">
        <f>BALANCE!K275+BALANCE!K307+BALANCE!K339</f>
        <v>0</v>
      </c>
      <c r="L151" s="22">
        <f>BALANCE!L275+BALANCE!L307+BALANCE!L339</f>
        <v>244.12719000000001</v>
      </c>
      <c r="M151" s="22">
        <f>BALANCE!M275+BALANCE!M307+BALANCE!M339</f>
        <v>188.74429000000001</v>
      </c>
      <c r="N151" s="22">
        <f>BALANCE!N275+BALANCE!N307+BALANCE!N339</f>
        <v>752.85607000000005</v>
      </c>
      <c r="O151" s="22">
        <f>BALANCE!O275+BALANCE!O307+BALANCE!O339</f>
        <v>42.374699999999997</v>
      </c>
      <c r="P151" s="22">
        <f>BALANCE!P275+BALANCE!P307+BALANCE!P339</f>
        <v>416.83105999999998</v>
      </c>
      <c r="Q151" s="22">
        <f>BALANCE!Q275+BALANCE!Q307+BALANCE!Q339</f>
        <v>0</v>
      </c>
      <c r="R151" s="22">
        <f>BALANCE!R275+BALANCE!R307+BALANCE!R339</f>
        <v>2677.86616</v>
      </c>
      <c r="S151" s="22">
        <f>BALANCE!S275+BALANCE!S307+BALANCE!S339</f>
        <v>342.89285999999998</v>
      </c>
      <c r="T151" s="22">
        <f>BALANCE!T275+BALANCE!T307+BALANCE!T339</f>
        <v>27.89481</v>
      </c>
      <c r="U151" s="22">
        <f>BALANCE!U275+BALANCE!U307+BALANCE!U339</f>
        <v>10.037299999999998</v>
      </c>
      <c r="V151" s="22">
        <f>BALANCE!V275+BALANCE!V307+BALANCE!V339</f>
        <v>5.6247300000000005</v>
      </c>
      <c r="W151" s="22">
        <f>BALANCE!W275+BALANCE!W307+BALANCE!W339</f>
        <v>0</v>
      </c>
      <c r="X151" s="22">
        <f>BALANCE!X275+BALANCE!X307+BALANCE!X339</f>
        <v>1.04945</v>
      </c>
      <c r="Y151" s="22">
        <f>BALANCE!Y275+BALANCE!Y307+BALANCE!Y339</f>
        <v>0</v>
      </c>
      <c r="Z151" s="22">
        <f>BALANCE!Z275+BALANCE!Z307+BALANCE!Z339</f>
        <v>5.79312</v>
      </c>
      <c r="AA151" s="22">
        <f>BALANCE!AA275+BALANCE!AA307+BALANCE!AA339</f>
        <v>0</v>
      </c>
      <c r="AB151" s="22">
        <f>BALANCE!AB275+BALANCE!AB307+BALANCE!AB339</f>
        <v>16.5335</v>
      </c>
      <c r="AC151" s="22">
        <f>BALANCE!AC275+BALANCE!AC307+BALANCE!AC339</f>
        <v>0</v>
      </c>
      <c r="AD151" s="22">
        <f>BALANCE!AD275+BALANCE!AD307+BALANCE!AD339</f>
        <v>409.82576999999998</v>
      </c>
      <c r="AE151" s="22">
        <f>BALANCE!AE275+BALANCE!AE307+BALANCE!AE339</f>
        <v>12000.38306</v>
      </c>
      <c r="AF151" s="22">
        <f>BALANCE!AF275+BALANCE!AF307+BALANCE!AF339</f>
        <v>752.85607000000005</v>
      </c>
      <c r="AG151" s="22">
        <f>BALANCE!AG275+BALANCE!AG307+BALANCE!AG339</f>
        <v>438.49621000000002</v>
      </c>
      <c r="AH151" s="22">
        <f>BALANCE!AH275+BALANCE!AH307+BALANCE!AH339</f>
        <v>0</v>
      </c>
      <c r="AI151" s="22">
        <f>BALANCE!AI275+BALANCE!AI307+BALANCE!AI339</f>
        <v>0</v>
      </c>
      <c r="AJ151" s="384">
        <f>BALANCE!AJ275+BALANCE!AJ307+BALANCE!AJ339</f>
        <v>10809.030780000001</v>
      </c>
    </row>
    <row r="152" spans="2:36" x14ac:dyDescent="0.25">
      <c r="B152" s="38" t="s">
        <v>646</v>
      </c>
      <c r="C152" s="9" t="s">
        <v>635</v>
      </c>
      <c r="D152" s="22">
        <f>BALANCE!D276+BALANCE!D308+BALANCE!D340</f>
        <v>2244.7802799999999</v>
      </c>
      <c r="E152" s="22">
        <f>BALANCE!E276+BALANCE!E308+BALANCE!E340</f>
        <v>1542.33988</v>
      </c>
      <c r="F152" s="22">
        <f>BALANCE!F276+BALANCE!F308+BALANCE!F340</f>
        <v>2029.4521500000001</v>
      </c>
      <c r="G152" s="22">
        <f>BALANCE!G276+BALANCE!G308+BALANCE!G340</f>
        <v>426.60973000000001</v>
      </c>
      <c r="H152" s="22">
        <f>BALANCE!H276+BALANCE!H308+BALANCE!H340</f>
        <v>6243.1820399999997</v>
      </c>
      <c r="I152" s="22">
        <f>BALANCE!I276+BALANCE!I308+BALANCE!I340</f>
        <v>644.30896000000007</v>
      </c>
      <c r="J152" s="22">
        <f>BALANCE!J276+BALANCE!J308+BALANCE!J340</f>
        <v>198.36933999999999</v>
      </c>
      <c r="K152" s="22">
        <f>BALANCE!K276+BALANCE!K308+BALANCE!K340</f>
        <v>0</v>
      </c>
      <c r="L152" s="22">
        <f>BALANCE!L276+BALANCE!L308+BALANCE!L340</f>
        <v>124.90545999999999</v>
      </c>
      <c r="M152" s="22">
        <f>BALANCE!M276+BALANCE!M308+BALANCE!M340</f>
        <v>325.30250999999998</v>
      </c>
      <c r="N152" s="22">
        <f>BALANCE!N276+BALANCE!N308+BALANCE!N340</f>
        <v>124.1653</v>
      </c>
      <c r="O152" s="22">
        <f>BALANCE!O276+BALANCE!O308+BALANCE!O340</f>
        <v>1090.1749400000001</v>
      </c>
      <c r="P152" s="22">
        <f>BALANCE!P276+BALANCE!P308+BALANCE!P340</f>
        <v>330.31497000000002</v>
      </c>
      <c r="Q152" s="22">
        <f>BALANCE!Q276+BALANCE!Q308+BALANCE!Q340</f>
        <v>0</v>
      </c>
      <c r="R152" s="22">
        <f>BALANCE!R276+BALANCE!R308+BALANCE!R340</f>
        <v>2837.5414799999999</v>
      </c>
      <c r="S152" s="22">
        <f>BALANCE!S276+BALANCE!S308+BALANCE!S340</f>
        <v>600.18025999999998</v>
      </c>
      <c r="T152" s="22">
        <f>BALANCE!T276+BALANCE!T308+BALANCE!T340</f>
        <v>68.548720000000003</v>
      </c>
      <c r="U152" s="22">
        <f>BALANCE!U276+BALANCE!U308+BALANCE!U340</f>
        <v>7.0444599999999999</v>
      </c>
      <c r="V152" s="22">
        <f>BALANCE!V276+BALANCE!V308+BALANCE!V340</f>
        <v>5.76938</v>
      </c>
      <c r="W152" s="22">
        <f>BALANCE!W276+BALANCE!W308+BALANCE!W340</f>
        <v>0</v>
      </c>
      <c r="X152" s="22">
        <f>BALANCE!X276+BALANCE!X308+BALANCE!X340</f>
        <v>0</v>
      </c>
      <c r="Y152" s="22">
        <f>BALANCE!Y276+BALANCE!Y308+BALANCE!Y340</f>
        <v>0</v>
      </c>
      <c r="Z152" s="22">
        <f>BALANCE!Z276+BALANCE!Z308+BALANCE!Z340</f>
        <v>10.461179999999999</v>
      </c>
      <c r="AA152" s="22">
        <f>BALANCE!AA276+BALANCE!AA308+BALANCE!AA340</f>
        <v>0</v>
      </c>
      <c r="AB152" s="22">
        <f>BALANCE!AB276+BALANCE!AB308+BALANCE!AB340</f>
        <v>34.910969999999999</v>
      </c>
      <c r="AC152" s="22">
        <f>BALANCE!AC276+BALANCE!AC308+BALANCE!AC340</f>
        <v>0</v>
      </c>
      <c r="AD152" s="22">
        <f>BALANCE!AD276+BALANCE!AD308+BALANCE!AD340</f>
        <v>726.91497000000004</v>
      </c>
      <c r="AE152" s="22">
        <f>BALANCE!AE276+BALANCE!AE308+BALANCE!AE340</f>
        <v>9807.6384899999994</v>
      </c>
      <c r="AF152" s="22">
        <f>BALANCE!AF276+BALANCE!AF308+BALANCE!AF340</f>
        <v>124.1653</v>
      </c>
      <c r="AG152" s="22">
        <f>BALANCE!AG276+BALANCE!AG308+BALANCE!AG340</f>
        <v>455.97735</v>
      </c>
      <c r="AH152" s="22">
        <f>BALANCE!AH276+BALANCE!AH308+BALANCE!AH340</f>
        <v>0</v>
      </c>
      <c r="AI152" s="22">
        <f>BALANCE!AI276+BALANCE!AI308+BALANCE!AI340</f>
        <v>0</v>
      </c>
      <c r="AJ152" s="384">
        <f>BALANCE!AJ276+BALANCE!AJ308+BALANCE!AJ340</f>
        <v>9227.4958399999996</v>
      </c>
    </row>
    <row r="153" spans="2:36" x14ac:dyDescent="0.25">
      <c r="B153" s="38" t="s">
        <v>647</v>
      </c>
      <c r="C153" s="9" t="s">
        <v>637</v>
      </c>
      <c r="D153" s="22">
        <f>BALANCE!D277+BALANCE!D309+BALANCE!D341</f>
        <v>5257.5090499999997</v>
      </c>
      <c r="E153" s="22">
        <f>BALANCE!E277+BALANCE!E309+BALANCE!E341</f>
        <v>6840.7786799999994</v>
      </c>
      <c r="F153" s="22">
        <f>BALANCE!F277+BALANCE!F309+BALANCE!F341</f>
        <v>393.6909</v>
      </c>
      <c r="G153" s="22">
        <f>BALANCE!G277+BALANCE!G309+BALANCE!G341</f>
        <v>250.35477000000003</v>
      </c>
      <c r="H153" s="22">
        <f>BALANCE!H277+BALANCE!H309+BALANCE!H341</f>
        <v>12742.333399999998</v>
      </c>
      <c r="I153" s="22">
        <f>BALANCE!I277+BALANCE!I309+BALANCE!I341</f>
        <v>1446.5789500000001</v>
      </c>
      <c r="J153" s="22">
        <f>BALANCE!J277+BALANCE!J309+BALANCE!J341</f>
        <v>2536.8272899999997</v>
      </c>
      <c r="K153" s="22">
        <f>BALANCE!K277+BALANCE!K309+BALANCE!K341</f>
        <v>2E-3</v>
      </c>
      <c r="L153" s="22">
        <f>BALANCE!L277+BALANCE!L309+BALANCE!L341</f>
        <v>32.447670000000002</v>
      </c>
      <c r="M153" s="22">
        <f>BALANCE!M277+BALANCE!M309+BALANCE!M341</f>
        <v>35.685429999999997</v>
      </c>
      <c r="N153" s="22">
        <f>BALANCE!N277+BALANCE!N309+BALANCE!N341</f>
        <v>1480.7289700000001</v>
      </c>
      <c r="O153" s="22">
        <f>BALANCE!O277+BALANCE!O309+BALANCE!O341</f>
        <v>283.55635000000001</v>
      </c>
      <c r="P153" s="22">
        <f>BALANCE!P277+BALANCE!P309+BALANCE!P341</f>
        <v>625.46146999999996</v>
      </c>
      <c r="Q153" s="22">
        <f>BALANCE!Q277+BALANCE!Q309+BALANCE!Q341</f>
        <v>2.3E-2</v>
      </c>
      <c r="R153" s="22">
        <f>BALANCE!R277+BALANCE!R309+BALANCE!R341</f>
        <v>6441.31113</v>
      </c>
      <c r="S153" s="22">
        <f>BALANCE!S277+BALANCE!S309+BALANCE!S341</f>
        <v>874.7038399999999</v>
      </c>
      <c r="T153" s="22">
        <f>BALANCE!T277+BALANCE!T309+BALANCE!T341</f>
        <v>105.84869</v>
      </c>
      <c r="U153" s="22">
        <f>BALANCE!U277+BALANCE!U309+BALANCE!U341</f>
        <v>38.657820000000001</v>
      </c>
      <c r="V153" s="22">
        <f>BALANCE!V277+BALANCE!V309+BALANCE!V341</f>
        <v>2.2322199999999999</v>
      </c>
      <c r="W153" s="22">
        <f>BALANCE!W277+BALANCE!W309+BALANCE!W341</f>
        <v>0</v>
      </c>
      <c r="X153" s="22">
        <f>BALANCE!X277+BALANCE!X309+BALANCE!X341</f>
        <v>5.8011299999999997</v>
      </c>
      <c r="Y153" s="22">
        <f>BALANCE!Y277+BALANCE!Y309+BALANCE!Y341</f>
        <v>0</v>
      </c>
      <c r="Z153" s="22">
        <f>BALANCE!Z277+BALANCE!Z309+BALANCE!Z341</f>
        <v>26.920180000000002</v>
      </c>
      <c r="AA153" s="22">
        <f>BALANCE!AA277+BALANCE!AA309+BALANCE!AA341</f>
        <v>0</v>
      </c>
      <c r="AB153" s="22">
        <f>BALANCE!AB277+BALANCE!AB309+BALANCE!AB341</f>
        <v>85.161419999999993</v>
      </c>
      <c r="AC153" s="22">
        <f>BALANCE!AC277+BALANCE!AC309+BALANCE!AC341</f>
        <v>0</v>
      </c>
      <c r="AD153" s="22">
        <f>BALANCE!AD277+BALANCE!AD309+BALANCE!AD341</f>
        <v>1139.3253</v>
      </c>
      <c r="AE153" s="22">
        <f>BALANCE!AE277+BALANCE!AE309+BALANCE!AE341</f>
        <v>20322.969829999998</v>
      </c>
      <c r="AF153" s="22">
        <f>BALANCE!AF277+BALANCE!AF309+BALANCE!AF341</f>
        <v>1480.7309700000001</v>
      </c>
      <c r="AG153" s="22">
        <f>BALANCE!AG277+BALANCE!AG309+BALANCE!AG341</f>
        <v>70.365319999999997</v>
      </c>
      <c r="AH153" s="22">
        <f>BALANCE!AH277+BALANCE!AH309+BALANCE!AH341</f>
        <v>0</v>
      </c>
      <c r="AI153" s="22">
        <f>BALANCE!AI277+BALANCE!AI309+BALANCE!AI341</f>
        <v>0</v>
      </c>
      <c r="AJ153" s="384">
        <f>BALANCE!AJ277+BALANCE!AJ309+BALANCE!AJ341</f>
        <v>18771.873540000001</v>
      </c>
    </row>
    <row r="154" spans="2:36" x14ac:dyDescent="0.25">
      <c r="B154" s="15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384"/>
    </row>
    <row r="155" spans="2:36" s="42" customFormat="1" x14ac:dyDescent="0.25">
      <c r="B155" s="31"/>
      <c r="C155" s="6" t="s">
        <v>1855</v>
      </c>
      <c r="D155" s="139">
        <f>SUM(D156:D160)</f>
        <v>9455.8793299999998</v>
      </c>
      <c r="E155" s="139">
        <f t="shared" ref="E155:AI155" si="21">SUM(E156:E160)</f>
        <v>39534.206440000002</v>
      </c>
      <c r="F155" s="139">
        <f t="shared" si="21"/>
        <v>35199.272689999998</v>
      </c>
      <c r="G155" s="139">
        <f t="shared" si="21"/>
        <v>5729.1085299999995</v>
      </c>
      <c r="H155" s="139">
        <f t="shared" si="21"/>
        <v>89918.466990000001</v>
      </c>
      <c r="I155" s="139">
        <f t="shared" si="21"/>
        <v>19317.967250000002</v>
      </c>
      <c r="J155" s="139">
        <f t="shared" si="21"/>
        <v>9645.4973900000005</v>
      </c>
      <c r="K155" s="139">
        <f t="shared" si="21"/>
        <v>0</v>
      </c>
      <c r="L155" s="139">
        <f>SUM(L156:L160)</f>
        <v>17189.08311</v>
      </c>
      <c r="M155" s="139">
        <f t="shared" si="21"/>
        <v>2129.0000300000002</v>
      </c>
      <c r="N155" s="139">
        <f t="shared" si="21"/>
        <v>4751.4891800000005</v>
      </c>
      <c r="O155" s="139">
        <f t="shared" si="21"/>
        <v>1364.34449</v>
      </c>
      <c r="P155" s="139">
        <f t="shared" si="21"/>
        <v>535.68610000000001</v>
      </c>
      <c r="Q155" s="139">
        <f t="shared" si="21"/>
        <v>1895.1632300000003</v>
      </c>
      <c r="R155" s="139">
        <f t="shared" si="21"/>
        <v>56828.230780000005</v>
      </c>
      <c r="S155" s="139">
        <f>SUM(S156:S160)</f>
        <v>75.730710000000002</v>
      </c>
      <c r="T155" s="139">
        <f t="shared" si="21"/>
        <v>712.89524000000006</v>
      </c>
      <c r="U155" s="139">
        <f t="shared" si="21"/>
        <v>656.69898000000001</v>
      </c>
      <c r="V155" s="139">
        <f t="shared" si="21"/>
        <v>921.81916000000001</v>
      </c>
      <c r="W155" s="139">
        <f t="shared" si="21"/>
        <v>1.3380000000000001</v>
      </c>
      <c r="X155" s="139">
        <f t="shared" si="21"/>
        <v>435.77834999999999</v>
      </c>
      <c r="Y155" s="139">
        <f t="shared" si="21"/>
        <v>148.35237999999998</v>
      </c>
      <c r="Z155" s="139">
        <f t="shared" si="21"/>
        <v>122.49518</v>
      </c>
      <c r="AA155" s="139">
        <f t="shared" si="21"/>
        <v>0</v>
      </c>
      <c r="AB155" s="139">
        <f t="shared" si="21"/>
        <v>374.56033000000002</v>
      </c>
      <c r="AC155" s="139">
        <f>SUM(AC156:AC160)</f>
        <v>0</v>
      </c>
      <c r="AD155" s="139">
        <f t="shared" si="21"/>
        <v>3449.6683300000004</v>
      </c>
      <c r="AE155" s="139">
        <f t="shared" si="21"/>
        <v>150196.36609999998</v>
      </c>
      <c r="AF155" s="139">
        <f t="shared" si="21"/>
        <v>4751.4891800000005</v>
      </c>
      <c r="AG155" s="139">
        <f t="shared" si="21"/>
        <v>20239.902300000002</v>
      </c>
      <c r="AH155" s="139">
        <f t="shared" si="21"/>
        <v>0</v>
      </c>
      <c r="AI155" s="139">
        <f t="shared" si="21"/>
        <v>148.35237999999998</v>
      </c>
      <c r="AJ155" s="385">
        <f>SUM(AJ156:AJ160)</f>
        <v>125056.62224000001</v>
      </c>
    </row>
    <row r="156" spans="2:36" x14ac:dyDescent="0.25">
      <c r="B156" s="38" t="s">
        <v>658</v>
      </c>
      <c r="C156" s="9" t="s">
        <v>629</v>
      </c>
      <c r="D156" s="22">
        <f>BALANCE!D279+BALANCE!D311+BALANCE!D343</f>
        <v>307.78618</v>
      </c>
      <c r="E156" s="22">
        <f>BALANCE!E279+BALANCE!E311+BALANCE!E343</f>
        <v>20938.775249999999</v>
      </c>
      <c r="F156" s="22">
        <f>BALANCE!F279+BALANCE!F311+BALANCE!F343</f>
        <v>2297.9235799999997</v>
      </c>
      <c r="G156" s="22">
        <f>BALANCE!G279+BALANCE!G311+BALANCE!G343</f>
        <v>39.146830000000001</v>
      </c>
      <c r="H156" s="22">
        <f>BALANCE!H279+BALANCE!H311+BALANCE!H343</f>
        <v>23583.631840000005</v>
      </c>
      <c r="I156" s="22">
        <f>BALANCE!I279+BALANCE!I311+BALANCE!I343</f>
        <v>0</v>
      </c>
      <c r="J156" s="22">
        <f>BALANCE!J279+BALANCE!J311+BALANCE!J343</f>
        <v>122.92054</v>
      </c>
      <c r="K156" s="22">
        <f>BALANCE!K279+BALANCE!K311+BALANCE!K343</f>
        <v>0</v>
      </c>
      <c r="L156" s="22">
        <f>BALANCE!L279+BALANCE!L311+BALANCE!L343</f>
        <v>551.04985000000011</v>
      </c>
      <c r="M156" s="22">
        <f>BALANCE!M279+BALANCE!M311+BALANCE!M343</f>
        <v>17.802420000000001</v>
      </c>
      <c r="N156" s="22">
        <f>BALANCE!N279+BALANCE!N311+BALANCE!N343</f>
        <v>0</v>
      </c>
      <c r="O156" s="22">
        <f>BALANCE!O279+BALANCE!O311+BALANCE!O343</f>
        <v>47.364169999999994</v>
      </c>
      <c r="P156" s="22">
        <f>BALANCE!P279+BALANCE!P311+BALANCE!P343</f>
        <v>0</v>
      </c>
      <c r="Q156" s="22">
        <f>BALANCE!Q279+BALANCE!Q311+BALANCE!Q343</f>
        <v>0</v>
      </c>
      <c r="R156" s="22">
        <f>BALANCE!R279+BALANCE!R311+BALANCE!R343</f>
        <v>739.13697999999999</v>
      </c>
      <c r="S156" s="22">
        <f>BALANCE!S279+BALANCE!S311+BALANCE!S343</f>
        <v>6.3410000000000002</v>
      </c>
      <c r="T156" s="22">
        <f>BALANCE!T279+BALANCE!T311+BALANCE!T343</f>
        <v>0</v>
      </c>
      <c r="U156" s="22">
        <f>BALANCE!U279+BALANCE!U311+BALANCE!U343</f>
        <v>29.203890000000001</v>
      </c>
      <c r="V156" s="22">
        <f>BALANCE!V279+BALANCE!V311+BALANCE!V343</f>
        <v>48.008159999999997</v>
      </c>
      <c r="W156" s="22">
        <f>BALANCE!W279+BALANCE!W311+BALANCE!W343</f>
        <v>0</v>
      </c>
      <c r="X156" s="22">
        <f>BALANCE!X279+BALANCE!X311+BALANCE!X343</f>
        <v>0</v>
      </c>
      <c r="Y156" s="22">
        <f>BALANCE!Y279+BALANCE!Y311+BALANCE!Y343</f>
        <v>0</v>
      </c>
      <c r="Z156" s="22">
        <f>BALANCE!Z279+BALANCE!Z311+BALANCE!Z343</f>
        <v>10.059940000000001</v>
      </c>
      <c r="AA156" s="22">
        <f>BALANCE!AA279+BALANCE!AA311+BALANCE!AA343</f>
        <v>0</v>
      </c>
      <c r="AB156" s="22">
        <f>BALANCE!AB279+BALANCE!AB311+BALANCE!AB343</f>
        <v>0</v>
      </c>
      <c r="AC156" s="22">
        <f>BALANCE!AC279+BALANCE!AC311+BALANCE!AC343</f>
        <v>0</v>
      </c>
      <c r="AD156" s="22">
        <f>BALANCE!AD279+BALANCE!AD311+BALANCE!AD343</f>
        <v>93.612989999999996</v>
      </c>
      <c r="AE156" s="22">
        <f>BALANCE!AE279+BALANCE!AE311+BALANCE!AE343</f>
        <v>24416.381810000006</v>
      </c>
      <c r="AF156" s="22">
        <f>BALANCE!AF279+BALANCE!AF311+BALANCE!AF343</f>
        <v>0</v>
      </c>
      <c r="AG156" s="22">
        <f>BALANCE!AG279+BALANCE!AG311+BALANCE!AG343</f>
        <v>616.86043000000006</v>
      </c>
      <c r="AH156" s="22">
        <f>BALANCE!AH279+BALANCE!AH311+BALANCE!AH343</f>
        <v>0</v>
      </c>
      <c r="AI156" s="22">
        <f>BALANCE!AI279+BALANCE!AI311+BALANCE!AI343</f>
        <v>0</v>
      </c>
      <c r="AJ156" s="384">
        <f>BALANCE!AJ279+BALANCE!AJ311+BALANCE!AJ343</f>
        <v>23799.521380000006</v>
      </c>
    </row>
    <row r="157" spans="2:36" x14ac:dyDescent="0.25">
      <c r="B157" s="38" t="s">
        <v>659</v>
      </c>
      <c r="C157" s="9" t="s">
        <v>631</v>
      </c>
      <c r="D157" s="22">
        <f>BALANCE!D280+BALANCE!D312+BALANCE!D344</f>
        <v>1817.7670599999999</v>
      </c>
      <c r="E157" s="22">
        <f>BALANCE!E280+BALANCE!E312+BALANCE!E344</f>
        <v>8812.5962899999995</v>
      </c>
      <c r="F157" s="22">
        <f>BALANCE!F280+BALANCE!F312+BALANCE!F344</f>
        <v>10114.88242</v>
      </c>
      <c r="G157" s="22">
        <f>BALANCE!G280+BALANCE!G312+BALANCE!G344</f>
        <v>1110.68605</v>
      </c>
      <c r="H157" s="22">
        <f>BALANCE!H280+BALANCE!H312+BALANCE!H344</f>
        <v>21855.931819999998</v>
      </c>
      <c r="I157" s="22">
        <f>BALANCE!I280+BALANCE!I312+BALANCE!I344</f>
        <v>678.76688999999999</v>
      </c>
      <c r="J157" s="22">
        <f>BALANCE!J280+BALANCE!J312+BALANCE!J344</f>
        <v>448.98626999999999</v>
      </c>
      <c r="K157" s="22">
        <f>BALANCE!K280+BALANCE!K312+BALANCE!K344</f>
        <v>0</v>
      </c>
      <c r="L157" s="22">
        <f>BALANCE!L280+BALANCE!L312+BALANCE!L344</f>
        <v>8433.8924000000006</v>
      </c>
      <c r="M157" s="22">
        <f>BALANCE!M280+BALANCE!M312+BALANCE!M344</f>
        <v>843.64513000000011</v>
      </c>
      <c r="N157" s="22">
        <f>BALANCE!N280+BALANCE!N312+BALANCE!N344</f>
        <v>209.32316</v>
      </c>
      <c r="O157" s="22">
        <f>BALANCE!O280+BALANCE!O312+BALANCE!O344</f>
        <v>154.37582</v>
      </c>
      <c r="P157" s="22">
        <f>BALANCE!P280+BALANCE!P312+BALANCE!P344</f>
        <v>147.55678999999998</v>
      </c>
      <c r="Q157" s="22">
        <f>BALANCE!Q280+BALANCE!Q312+BALANCE!Q344</f>
        <v>690.93524000000014</v>
      </c>
      <c r="R157" s="22">
        <f>BALANCE!R280+BALANCE!R312+BALANCE!R344</f>
        <v>11607.4817</v>
      </c>
      <c r="S157" s="22">
        <f>BALANCE!S280+BALANCE!S312+BALANCE!S344</f>
        <v>0</v>
      </c>
      <c r="T157" s="22">
        <f>BALANCE!T280+BALANCE!T312+BALANCE!T344</f>
        <v>96.488280000000003</v>
      </c>
      <c r="U157" s="22">
        <f>BALANCE!U280+BALANCE!U312+BALANCE!U344</f>
        <v>157.87555</v>
      </c>
      <c r="V157" s="22">
        <f>BALANCE!V280+BALANCE!V312+BALANCE!V344</f>
        <v>46.504640000000002</v>
      </c>
      <c r="W157" s="22">
        <f>BALANCE!W280+BALANCE!W312+BALANCE!W344</f>
        <v>0</v>
      </c>
      <c r="X157" s="22">
        <f>BALANCE!X280+BALANCE!X312+BALANCE!X344</f>
        <v>14.56372</v>
      </c>
      <c r="Y157" s="22">
        <f>BALANCE!Y280+BALANCE!Y312+BALANCE!Y344</f>
        <v>13.792310000000001</v>
      </c>
      <c r="Z157" s="22">
        <f>BALANCE!Z280+BALANCE!Z312+BALANCE!Z344</f>
        <v>19.626469999999998</v>
      </c>
      <c r="AA157" s="22">
        <f>BALANCE!AA280+BALANCE!AA312+BALANCE!AA344</f>
        <v>0</v>
      </c>
      <c r="AB157" s="22">
        <f>BALANCE!AB280+BALANCE!AB312+BALANCE!AB344</f>
        <v>18.146429999999999</v>
      </c>
      <c r="AC157" s="22">
        <f>BALANCE!AC280+BALANCE!AC312+BALANCE!AC344</f>
        <v>0</v>
      </c>
      <c r="AD157" s="22">
        <f>BALANCE!AD280+BALANCE!AD312+BALANCE!AD344</f>
        <v>366.99739999999991</v>
      </c>
      <c r="AE157" s="22">
        <f>BALANCE!AE280+BALANCE!AE312+BALANCE!AE344</f>
        <v>33830.410919999995</v>
      </c>
      <c r="AF157" s="22">
        <f>BALANCE!AF280+BALANCE!AF312+BALANCE!AF344</f>
        <v>209.32316</v>
      </c>
      <c r="AG157" s="22">
        <f>BALANCE!AG280+BALANCE!AG312+BALANCE!AG344</f>
        <v>9324.0421700000006</v>
      </c>
      <c r="AH157" s="22">
        <f>BALANCE!AH280+BALANCE!AH312+BALANCE!AH344</f>
        <v>0</v>
      </c>
      <c r="AI157" s="22">
        <f>BALANCE!AI280+BALANCE!AI312+BALANCE!AI344</f>
        <v>13.792310000000001</v>
      </c>
      <c r="AJ157" s="384">
        <f>BALANCE!AJ280+BALANCE!AJ312+BALANCE!AJ344</f>
        <v>24283.253279999997</v>
      </c>
    </row>
    <row r="158" spans="2:36" x14ac:dyDescent="0.25">
      <c r="B158" s="38" t="s">
        <v>660</v>
      </c>
      <c r="C158" s="9" t="s">
        <v>633</v>
      </c>
      <c r="D158" s="22">
        <f>BALANCE!D281+BALANCE!D313+BALANCE!D345</f>
        <v>7261.4135099999994</v>
      </c>
      <c r="E158" s="22">
        <f>BALANCE!E281+BALANCE!E313+BALANCE!E345</f>
        <v>7486.5723699999999</v>
      </c>
      <c r="F158" s="22">
        <f>BALANCE!F281+BALANCE!F313+BALANCE!F345</f>
        <v>12936.575150000001</v>
      </c>
      <c r="G158" s="22">
        <f>BALANCE!G281+BALANCE!G313+BALANCE!G345</f>
        <v>3329.0675099999999</v>
      </c>
      <c r="H158" s="22">
        <f>BALANCE!H281+BALANCE!H313+BALANCE!H345</f>
        <v>31013.628539999998</v>
      </c>
      <c r="I158" s="22">
        <f>BALANCE!I281+BALANCE!I313+BALANCE!I345</f>
        <v>1939.34239</v>
      </c>
      <c r="J158" s="22">
        <f>BALANCE!J281+BALANCE!J313+BALANCE!J345</f>
        <v>7930.8147300000001</v>
      </c>
      <c r="K158" s="22">
        <f>BALANCE!K281+BALANCE!K313+BALANCE!K345</f>
        <v>0</v>
      </c>
      <c r="L158" s="22">
        <f>BALANCE!L281+BALANCE!L313+BALANCE!L345</f>
        <v>5635.4028899999994</v>
      </c>
      <c r="M158" s="22">
        <f>BALANCE!M281+BALANCE!M313+BALANCE!M345</f>
        <v>810.59590000000003</v>
      </c>
      <c r="N158" s="22">
        <f>BALANCE!N281+BALANCE!N313+BALANCE!N345</f>
        <v>1583.6433400000001</v>
      </c>
      <c r="O158" s="22">
        <f>BALANCE!O281+BALANCE!O313+BALANCE!O345</f>
        <v>266.18916000000002</v>
      </c>
      <c r="P158" s="22">
        <f>BALANCE!P281+BALANCE!P313+BALANCE!P345</f>
        <v>232.47581</v>
      </c>
      <c r="Q158" s="22">
        <f>BALANCE!Q281+BALANCE!Q313+BALANCE!Q345</f>
        <v>977.82704999999999</v>
      </c>
      <c r="R158" s="22">
        <f>BALANCE!R281+BALANCE!R313+BALANCE!R345</f>
        <v>19376.291270000002</v>
      </c>
      <c r="S158" s="22">
        <f>BALANCE!S281+BALANCE!S313+BALANCE!S345</f>
        <v>11.72026</v>
      </c>
      <c r="T158" s="22">
        <f>BALANCE!T281+BALANCE!T313+BALANCE!T345</f>
        <v>198.64538000000002</v>
      </c>
      <c r="U158" s="22">
        <f>BALANCE!U281+BALANCE!U313+BALANCE!U345</f>
        <v>49.611260000000001</v>
      </c>
      <c r="V158" s="22">
        <f>BALANCE!V281+BALANCE!V313+BALANCE!V345</f>
        <v>58.719559999999994</v>
      </c>
      <c r="W158" s="22">
        <f>BALANCE!W281+BALANCE!W313+BALANCE!W345</f>
        <v>0</v>
      </c>
      <c r="X158" s="22">
        <f>BALANCE!X281+BALANCE!X313+BALANCE!X345</f>
        <v>39.607959999999999</v>
      </c>
      <c r="Y158" s="22">
        <f>BALANCE!Y281+BALANCE!Y313+BALANCE!Y345</f>
        <v>29.81474</v>
      </c>
      <c r="Z158" s="22">
        <f>BALANCE!Z281+BALANCE!Z313+BALANCE!Z345</f>
        <v>21.131499999999999</v>
      </c>
      <c r="AA158" s="22">
        <f>BALANCE!AA281+BALANCE!AA313+BALANCE!AA345</f>
        <v>0</v>
      </c>
      <c r="AB158" s="22">
        <f>BALANCE!AB281+BALANCE!AB313+BALANCE!AB345</f>
        <v>49.797280000000001</v>
      </c>
      <c r="AC158" s="22">
        <f>BALANCE!AC281+BALANCE!AC313+BALANCE!AC345</f>
        <v>0</v>
      </c>
      <c r="AD158" s="22">
        <f>BALANCE!AD281+BALANCE!AD313+BALANCE!AD345</f>
        <v>459.04793999999998</v>
      </c>
      <c r="AE158" s="22">
        <f>BALANCE!AE281+BALANCE!AE313+BALANCE!AE345</f>
        <v>50848.967749999996</v>
      </c>
      <c r="AF158" s="22">
        <f>BALANCE!AF281+BALANCE!AF313+BALANCE!AF345</f>
        <v>1583.6433400000001</v>
      </c>
      <c r="AG158" s="22">
        <f>BALANCE!AG281+BALANCE!AG313+BALANCE!AG345</f>
        <v>6504.7183499999992</v>
      </c>
      <c r="AH158" s="22">
        <f>BALANCE!AH281+BALANCE!AH313+BALANCE!AH345</f>
        <v>0</v>
      </c>
      <c r="AI158" s="22">
        <f>BALANCE!AI281+BALANCE!AI313+BALANCE!AI345</f>
        <v>29.81474</v>
      </c>
      <c r="AJ158" s="384">
        <f>BALANCE!AJ281+BALANCE!AJ313+BALANCE!AJ345</f>
        <v>42730.791320000004</v>
      </c>
    </row>
    <row r="159" spans="2:36" x14ac:dyDescent="0.25">
      <c r="B159" s="38" t="s">
        <v>661</v>
      </c>
      <c r="C159" s="9" t="s">
        <v>1114</v>
      </c>
      <c r="D159" s="22">
        <f>BALANCE!D282+BALANCE!D314+BALANCE!D346</f>
        <v>17.02234</v>
      </c>
      <c r="E159" s="22">
        <f>BALANCE!E282+BALANCE!E314+BALANCE!E346</f>
        <v>1239.77323</v>
      </c>
      <c r="F159" s="22">
        <f>BALANCE!F282+BALANCE!F314+BALANCE!F346</f>
        <v>3613.7346300000004</v>
      </c>
      <c r="G159" s="22">
        <f>BALANCE!G282+BALANCE!G314+BALANCE!G346</f>
        <v>1124.4754500000001</v>
      </c>
      <c r="H159" s="22">
        <f>BALANCE!H282+BALANCE!H314+BALANCE!H346</f>
        <v>5995.005650000001</v>
      </c>
      <c r="I159" s="22">
        <f>BALANCE!I282+BALANCE!I314+BALANCE!I346</f>
        <v>3199.3893099999996</v>
      </c>
      <c r="J159" s="22">
        <f>BALANCE!J282+BALANCE!J314+BALANCE!J346</f>
        <v>476.62945999999999</v>
      </c>
      <c r="K159" s="22">
        <f>BALANCE!K282+BALANCE!K314+BALANCE!K346</f>
        <v>0</v>
      </c>
      <c r="L159" s="22">
        <f>BALANCE!L282+BALANCE!L314+BALANCE!L346</f>
        <v>1869.0701199999999</v>
      </c>
      <c r="M159" s="22">
        <f>BALANCE!M282+BALANCE!M314+BALANCE!M346</f>
        <v>223.46315999999999</v>
      </c>
      <c r="N159" s="22">
        <f>BALANCE!N282+BALANCE!N314+BALANCE!N346</f>
        <v>1407.61086</v>
      </c>
      <c r="O159" s="22">
        <f>BALANCE!O282+BALANCE!O314+BALANCE!O346</f>
        <v>463.88550999999995</v>
      </c>
      <c r="P159" s="22">
        <f>BALANCE!P282+BALANCE!P314+BALANCE!P346</f>
        <v>64.440150000000003</v>
      </c>
      <c r="Q159" s="22">
        <f>BALANCE!Q282+BALANCE!Q314+BALANCE!Q346</f>
        <v>91.167820000000006</v>
      </c>
      <c r="R159" s="22">
        <f>BALANCE!R282+BALANCE!R314+BALANCE!R346</f>
        <v>7795.6563900000001</v>
      </c>
      <c r="S159" s="22">
        <f>BALANCE!S282+BALANCE!S314+BALANCE!S346</f>
        <v>14.99446</v>
      </c>
      <c r="T159" s="22">
        <f>BALANCE!T282+BALANCE!T314+BALANCE!T346</f>
        <v>150.13671000000002</v>
      </c>
      <c r="U159" s="22">
        <f>BALANCE!U282+BALANCE!U314+BALANCE!U346</f>
        <v>20.30218</v>
      </c>
      <c r="V159" s="22">
        <f>BALANCE!V282+BALANCE!V314+BALANCE!V346</f>
        <v>76.329039999999992</v>
      </c>
      <c r="W159" s="22">
        <f>BALANCE!W282+BALANCE!W314+BALANCE!W346</f>
        <v>0</v>
      </c>
      <c r="X159" s="22">
        <f>BALANCE!X282+BALANCE!X314+BALANCE!X346</f>
        <v>34.317790000000002</v>
      </c>
      <c r="Y159" s="22">
        <f>BALANCE!Y282+BALANCE!Y314+BALANCE!Y346</f>
        <v>20.655249999999999</v>
      </c>
      <c r="Z159" s="22">
        <f>BALANCE!Z282+BALANCE!Z314+BALANCE!Z346</f>
        <v>15.235499999999998</v>
      </c>
      <c r="AA159" s="22">
        <f>BALANCE!AA282+BALANCE!AA314+BALANCE!AA346</f>
        <v>0</v>
      </c>
      <c r="AB159" s="22">
        <f>BALANCE!AB282+BALANCE!AB314+BALANCE!AB346</f>
        <v>96.262739999999994</v>
      </c>
      <c r="AC159" s="22">
        <f>BALANCE!AC282+BALANCE!AC314+BALANCE!AC346</f>
        <v>0</v>
      </c>
      <c r="AD159" s="22">
        <f>BALANCE!AD282+BALANCE!AD314+BALANCE!AD346</f>
        <v>428.23367000000007</v>
      </c>
      <c r="AE159" s="22">
        <f>BALANCE!AE282+BALANCE!AE314+BALANCE!AE346</f>
        <v>14218.895710000003</v>
      </c>
      <c r="AF159" s="22">
        <f>BALANCE!AF282+BALANCE!AF314+BALANCE!AF346</f>
        <v>1407.61086</v>
      </c>
      <c r="AG159" s="22">
        <f>BALANCE!AG282+BALANCE!AG314+BALANCE!AG346</f>
        <v>2168.8623199999997</v>
      </c>
      <c r="AH159" s="22">
        <f>BALANCE!AH282+BALANCE!AH314+BALANCE!AH346</f>
        <v>0</v>
      </c>
      <c r="AI159" s="22">
        <f>BALANCE!AI282+BALANCE!AI314+BALANCE!AI346</f>
        <v>20.655249999999999</v>
      </c>
      <c r="AJ159" s="384">
        <f>BALANCE!AJ282+BALANCE!AJ314+BALANCE!AJ346</f>
        <v>10621.76728</v>
      </c>
    </row>
    <row r="160" spans="2:36" x14ac:dyDescent="0.25">
      <c r="B160" s="38" t="s">
        <v>662</v>
      </c>
      <c r="C160" s="9" t="s">
        <v>1115</v>
      </c>
      <c r="D160" s="22">
        <f>BALANCE!D283+BALANCE!D315+BALANCE!D347</f>
        <v>51.890239999999999</v>
      </c>
      <c r="E160" s="22">
        <f>BALANCE!E283+BALANCE!E315+BALANCE!E347</f>
        <v>1056.4893</v>
      </c>
      <c r="F160" s="22">
        <f>BALANCE!F283+BALANCE!F315+BALANCE!F347</f>
        <v>6236.1569099999997</v>
      </c>
      <c r="G160" s="22">
        <f>BALANCE!G283+BALANCE!G315+BALANCE!G347</f>
        <v>125.73269000000001</v>
      </c>
      <c r="H160" s="22">
        <f>BALANCE!H283+BALANCE!H315+BALANCE!H347</f>
        <v>7470.2691400000003</v>
      </c>
      <c r="I160" s="22">
        <f>BALANCE!I283+BALANCE!I315+BALANCE!I347</f>
        <v>13500.468660000002</v>
      </c>
      <c r="J160" s="22">
        <f>BALANCE!J283+BALANCE!J315+BALANCE!J347</f>
        <v>666.14639</v>
      </c>
      <c r="K160" s="22">
        <f>BALANCE!K283+BALANCE!K315+BALANCE!K347</f>
        <v>0</v>
      </c>
      <c r="L160" s="22">
        <f>BALANCE!L283+BALANCE!L315+BALANCE!L347</f>
        <v>699.66785000000004</v>
      </c>
      <c r="M160" s="22">
        <f>BALANCE!M283+BALANCE!M315+BALANCE!M347</f>
        <v>233.49342000000001</v>
      </c>
      <c r="N160" s="22">
        <f>BALANCE!N283+BALANCE!N315+BALANCE!N347</f>
        <v>1550.91182</v>
      </c>
      <c r="O160" s="22">
        <f>BALANCE!O283+BALANCE!O315+BALANCE!O347</f>
        <v>432.52983</v>
      </c>
      <c r="P160" s="22">
        <f>BALANCE!P283+BALANCE!P315+BALANCE!P347</f>
        <v>91.213349999999991</v>
      </c>
      <c r="Q160" s="22">
        <f>BALANCE!Q283+BALANCE!Q315+BALANCE!Q347</f>
        <v>135.23312000000001</v>
      </c>
      <c r="R160" s="22">
        <f>BALANCE!R283+BALANCE!R315+BALANCE!R347</f>
        <v>17309.66444</v>
      </c>
      <c r="S160" s="22">
        <f>BALANCE!S283+BALANCE!S315+BALANCE!S347</f>
        <v>42.674990000000001</v>
      </c>
      <c r="T160" s="22">
        <f>BALANCE!T283+BALANCE!T315+BALANCE!T347</f>
        <v>267.62486999999999</v>
      </c>
      <c r="U160" s="22">
        <f>BALANCE!U283+BALANCE!U315+BALANCE!U347</f>
        <v>399.70609999999999</v>
      </c>
      <c r="V160" s="22">
        <f>BALANCE!V283+BALANCE!V315+BALANCE!V347</f>
        <v>692.25776000000008</v>
      </c>
      <c r="W160" s="22">
        <f>BALANCE!W283+BALANCE!W315+BALANCE!W347</f>
        <v>1.3380000000000001</v>
      </c>
      <c r="X160" s="22">
        <f>BALANCE!X283+BALANCE!X315+BALANCE!X347</f>
        <v>347.28888000000001</v>
      </c>
      <c r="Y160" s="22">
        <f>BALANCE!Y283+BALANCE!Y315+BALANCE!Y347</f>
        <v>84.090079999999986</v>
      </c>
      <c r="Z160" s="22">
        <f>BALANCE!Z283+BALANCE!Z315+BALANCE!Z347</f>
        <v>56.441769999999998</v>
      </c>
      <c r="AA160" s="22">
        <f>BALANCE!AA283+BALANCE!AA315+BALANCE!AA347</f>
        <v>0</v>
      </c>
      <c r="AB160" s="22">
        <f>BALANCE!AB283+BALANCE!AB315+BALANCE!AB347</f>
        <v>210.35388</v>
      </c>
      <c r="AC160" s="22">
        <f>BALANCE!AC283+BALANCE!AC315+BALANCE!AC347</f>
        <v>0</v>
      </c>
      <c r="AD160" s="22">
        <f>BALANCE!AD283+BALANCE!AD315+BALANCE!AD347</f>
        <v>2101.7763300000001</v>
      </c>
      <c r="AE160" s="22">
        <f>BALANCE!AE283+BALANCE!AE315+BALANCE!AE347</f>
        <v>26881.709909999998</v>
      </c>
      <c r="AF160" s="22">
        <f>BALANCE!AF283+BALANCE!AF315+BALANCE!AF347</f>
        <v>1550.91182</v>
      </c>
      <c r="AG160" s="22">
        <f>BALANCE!AG283+BALANCE!AG315+BALANCE!AG347</f>
        <v>1625.41903</v>
      </c>
      <c r="AH160" s="22">
        <f>BALANCE!AH283+BALANCE!AH315+BALANCE!AH347</f>
        <v>0</v>
      </c>
      <c r="AI160" s="22">
        <f>BALANCE!AI283+BALANCE!AI315+BALANCE!AI347</f>
        <v>84.090079999999986</v>
      </c>
      <c r="AJ160" s="384">
        <f>BALANCE!AJ283+BALANCE!AJ315+BALANCE!AJ347</f>
        <v>23621.288979999994</v>
      </c>
    </row>
    <row r="161" spans="2:36" x14ac:dyDescent="0.25">
      <c r="B161" s="15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384"/>
    </row>
    <row r="162" spans="2:36" x14ac:dyDescent="0.25">
      <c r="B162" s="31"/>
      <c r="C162" s="6" t="s">
        <v>1040</v>
      </c>
      <c r="D162" s="21">
        <f>SUM(D163:D168)</f>
        <v>650.77601000000004</v>
      </c>
      <c r="E162" s="21">
        <f t="shared" ref="E162:AI162" si="22">SUM(E163:E168)</f>
        <v>9023.594869999999</v>
      </c>
      <c r="F162" s="21">
        <f t="shared" si="22"/>
        <v>7305.9546299999993</v>
      </c>
      <c r="G162" s="21">
        <f t="shared" si="22"/>
        <v>1414.05089</v>
      </c>
      <c r="H162" s="21">
        <f t="shared" si="22"/>
        <v>18394.376399999997</v>
      </c>
      <c r="I162" s="21">
        <f t="shared" si="22"/>
        <v>239.39909999999998</v>
      </c>
      <c r="J162" s="21">
        <f t="shared" si="22"/>
        <v>1137.54342</v>
      </c>
      <c r="K162" s="21">
        <f t="shared" si="22"/>
        <v>0</v>
      </c>
      <c r="L162" s="21">
        <f>SUM(L163:L168)</f>
        <v>0</v>
      </c>
      <c r="M162" s="21">
        <f t="shared" si="22"/>
        <v>146.00296999999998</v>
      </c>
      <c r="N162" s="21">
        <f t="shared" si="22"/>
        <v>490.40095000000002</v>
      </c>
      <c r="O162" s="21">
        <f t="shared" si="22"/>
        <v>227.61529999999999</v>
      </c>
      <c r="P162" s="21">
        <f t="shared" si="22"/>
        <v>36.868629999999996</v>
      </c>
      <c r="Q162" s="21">
        <f t="shared" si="22"/>
        <v>23.400660000000002</v>
      </c>
      <c r="R162" s="21">
        <f t="shared" si="22"/>
        <v>2301.2310299999999</v>
      </c>
      <c r="S162" s="21">
        <f>SUM(S163:S168)</f>
        <v>60.150580000000005</v>
      </c>
      <c r="T162" s="21">
        <f t="shared" si="22"/>
        <v>5.0000000000000001E-3</v>
      </c>
      <c r="U162" s="21">
        <f t="shared" si="22"/>
        <v>0</v>
      </c>
      <c r="V162" s="21">
        <f t="shared" si="22"/>
        <v>5.4223600000000003</v>
      </c>
      <c r="W162" s="21">
        <f t="shared" si="22"/>
        <v>4.0000000000000001E-3</v>
      </c>
      <c r="X162" s="21">
        <f t="shared" si="22"/>
        <v>1E-3</v>
      </c>
      <c r="Y162" s="21">
        <f t="shared" si="22"/>
        <v>0</v>
      </c>
      <c r="Z162" s="21">
        <f t="shared" si="22"/>
        <v>27.390979999999999</v>
      </c>
      <c r="AA162" s="21">
        <f t="shared" si="22"/>
        <v>0</v>
      </c>
      <c r="AB162" s="21">
        <f t="shared" si="22"/>
        <v>94.2209</v>
      </c>
      <c r="AC162" s="21">
        <f>SUM(AC163:AC168)</f>
        <v>0</v>
      </c>
      <c r="AD162" s="21">
        <f t="shared" si="22"/>
        <v>187.19481999999999</v>
      </c>
      <c r="AE162" s="21">
        <f t="shared" si="22"/>
        <v>20882.802250000001</v>
      </c>
      <c r="AF162" s="21">
        <f t="shared" si="22"/>
        <v>490.40095000000002</v>
      </c>
      <c r="AG162" s="21">
        <f t="shared" si="22"/>
        <v>151.42533</v>
      </c>
      <c r="AH162" s="21">
        <f t="shared" si="22"/>
        <v>0</v>
      </c>
      <c r="AI162" s="21">
        <f t="shared" si="22"/>
        <v>0</v>
      </c>
      <c r="AJ162" s="383">
        <f>SUM(AJ163:AJ168)</f>
        <v>20240.97597</v>
      </c>
    </row>
    <row r="163" spans="2:36" x14ac:dyDescent="0.25">
      <c r="B163" s="38" t="s">
        <v>673</v>
      </c>
      <c r="C163" s="9" t="s">
        <v>629</v>
      </c>
      <c r="D163" s="22">
        <f>BALANCE!D285+BALANCE!D317+BALANCE!D349</f>
        <v>59.657000000000004</v>
      </c>
      <c r="E163" s="22">
        <f>BALANCE!E285+BALANCE!E317+BALANCE!E349</f>
        <v>0</v>
      </c>
      <c r="F163" s="22">
        <f>BALANCE!F285+BALANCE!F317+BALANCE!F349</f>
        <v>1053.31341</v>
      </c>
      <c r="G163" s="22">
        <f>BALANCE!G285+BALANCE!G317+BALANCE!G349</f>
        <v>30.755220000000001</v>
      </c>
      <c r="H163" s="22">
        <f>BALANCE!H285+BALANCE!H317+BALANCE!H349</f>
        <v>1143.7256299999999</v>
      </c>
      <c r="I163" s="22">
        <f>BALANCE!I285+BALANCE!I317+BALANCE!I349</f>
        <v>0</v>
      </c>
      <c r="J163" s="22">
        <f>BALANCE!J285+BALANCE!J317+BALANCE!J349</f>
        <v>15.921329999999999</v>
      </c>
      <c r="K163" s="22">
        <f>BALANCE!K285+BALANCE!K317+BALANCE!K349</f>
        <v>0</v>
      </c>
      <c r="L163" s="22">
        <f>BALANCE!L285+BALANCE!L317+BALANCE!L349</f>
        <v>0</v>
      </c>
      <c r="M163" s="22">
        <f>BALANCE!M285+BALANCE!M317+BALANCE!M349</f>
        <v>0</v>
      </c>
      <c r="N163" s="22">
        <f>BALANCE!N285+BALANCE!N317+BALANCE!N349</f>
        <v>0</v>
      </c>
      <c r="O163" s="22">
        <f>BALANCE!O285+BALANCE!O317+BALANCE!O349</f>
        <v>6.0546300000000004</v>
      </c>
      <c r="P163" s="22">
        <f>BALANCE!P285+BALANCE!P317+BALANCE!P349</f>
        <v>0</v>
      </c>
      <c r="Q163" s="22">
        <f>BALANCE!Q285+BALANCE!Q317+BALANCE!Q349</f>
        <v>0</v>
      </c>
      <c r="R163" s="22">
        <f>BALANCE!R285+BALANCE!R317+BALANCE!R349</f>
        <v>21.975960000000001</v>
      </c>
      <c r="S163" s="22">
        <f>BALANCE!S285+BALANCE!S317+BALANCE!S349</f>
        <v>8.03993</v>
      </c>
      <c r="T163" s="22">
        <f>BALANCE!T285+BALANCE!T317+BALANCE!T349</f>
        <v>0</v>
      </c>
      <c r="U163" s="22">
        <f>BALANCE!U285+BALANCE!U317+BALANCE!U349</f>
        <v>0</v>
      </c>
      <c r="V163" s="22">
        <f>BALANCE!V285+BALANCE!V317+BALANCE!V349</f>
        <v>1.1326100000000001</v>
      </c>
      <c r="W163" s="22">
        <f>BALANCE!W285+BALANCE!W317+BALANCE!W349</f>
        <v>0</v>
      </c>
      <c r="X163" s="22">
        <f>BALANCE!X285+BALANCE!X317+BALANCE!X349</f>
        <v>0</v>
      </c>
      <c r="Y163" s="22">
        <f>BALANCE!Y285+BALANCE!Y317+BALANCE!Y349</f>
        <v>0</v>
      </c>
      <c r="Z163" s="22">
        <f>BALANCE!Z285+BALANCE!Z317+BALANCE!Z349</f>
        <v>3.2100900000000001</v>
      </c>
      <c r="AA163" s="22">
        <f>BALANCE!AA285+BALANCE!AA317+BALANCE!AA349</f>
        <v>0</v>
      </c>
      <c r="AB163" s="22">
        <f>BALANCE!AB285+BALANCE!AB317+BALANCE!AB349</f>
        <v>0</v>
      </c>
      <c r="AC163" s="22">
        <f>BALANCE!AC285+BALANCE!AC317+BALANCE!AC349</f>
        <v>0</v>
      </c>
      <c r="AD163" s="22">
        <f>BALANCE!AD285+BALANCE!AD317+BALANCE!AD349</f>
        <v>12.382630000000001</v>
      </c>
      <c r="AE163" s="22">
        <f>BALANCE!AE285+BALANCE!AE317+BALANCE!AE349</f>
        <v>1178.08422</v>
      </c>
      <c r="AF163" s="22">
        <f>BALANCE!AF285+BALANCE!AF317+BALANCE!AF349</f>
        <v>0</v>
      </c>
      <c r="AG163" s="22">
        <f>BALANCE!AG285+BALANCE!AG317+BALANCE!AG349</f>
        <v>1.1326100000000001</v>
      </c>
      <c r="AH163" s="22">
        <f>BALANCE!AH285+BALANCE!AH317+BALANCE!AH349</f>
        <v>0</v>
      </c>
      <c r="AI163" s="22">
        <f>BALANCE!AI285+BALANCE!AI317+BALANCE!AI349</f>
        <v>0</v>
      </c>
      <c r="AJ163" s="384">
        <f>BALANCE!AJ285+BALANCE!AJ317+BALANCE!AJ349</f>
        <v>1176.9516100000001</v>
      </c>
    </row>
    <row r="164" spans="2:36" x14ac:dyDescent="0.25">
      <c r="B164" s="38" t="s">
        <v>674</v>
      </c>
      <c r="C164" s="9" t="s">
        <v>631</v>
      </c>
      <c r="D164" s="22">
        <f>BALANCE!D286+BALANCE!D318+BALANCE!D350</f>
        <v>119.89391999999999</v>
      </c>
      <c r="E164" s="22">
        <f>BALANCE!E286+BALANCE!E318+BALANCE!E350</f>
        <v>2717.1089999999999</v>
      </c>
      <c r="F164" s="22">
        <f>BALANCE!F286+BALANCE!F318+BALANCE!F350</f>
        <v>2388.8191500000003</v>
      </c>
      <c r="G164" s="22">
        <f>BALANCE!G286+BALANCE!G318+BALANCE!G350</f>
        <v>409.29335000000003</v>
      </c>
      <c r="H164" s="22">
        <f>BALANCE!H286+BALANCE!H318+BALANCE!H350</f>
        <v>5635.1154200000001</v>
      </c>
      <c r="I164" s="22">
        <f>BALANCE!I286+BALANCE!I318+BALANCE!I350</f>
        <v>5.3508800000000001</v>
      </c>
      <c r="J164" s="22">
        <f>BALANCE!J286+BALANCE!J318+BALANCE!J350</f>
        <v>127.11006</v>
      </c>
      <c r="K164" s="22">
        <f>BALANCE!K286+BALANCE!K318+BALANCE!K350</f>
        <v>0</v>
      </c>
      <c r="L164" s="22">
        <f>BALANCE!L286+BALANCE!L318+BALANCE!L350</f>
        <v>0</v>
      </c>
      <c r="M164" s="22">
        <f>BALANCE!M286+BALANCE!M318+BALANCE!M350</f>
        <v>61.07837</v>
      </c>
      <c r="N164" s="22">
        <f>BALANCE!N286+BALANCE!N318+BALANCE!N350</f>
        <v>40.849889999999995</v>
      </c>
      <c r="O164" s="22">
        <f>BALANCE!O286+BALANCE!O318+BALANCE!O350</f>
        <v>3.3109100000000002</v>
      </c>
      <c r="P164" s="22">
        <f>BALANCE!P286+BALANCE!P318+BALANCE!P350</f>
        <v>2.9797699999999998</v>
      </c>
      <c r="Q164" s="22">
        <f>BALANCE!Q286+BALANCE!Q318+BALANCE!Q350</f>
        <v>1.28644</v>
      </c>
      <c r="R164" s="22">
        <f>BALANCE!R286+BALANCE!R318+BALANCE!R350</f>
        <v>241.96632000000002</v>
      </c>
      <c r="S164" s="22">
        <f>BALANCE!S286+BALANCE!S318+BALANCE!S350</f>
        <v>0</v>
      </c>
      <c r="T164" s="22">
        <f>BALANCE!T286+BALANCE!T318+BALANCE!T350</f>
        <v>0</v>
      </c>
      <c r="U164" s="22">
        <f>BALANCE!U286+BALANCE!U318+BALANCE!U350</f>
        <v>0</v>
      </c>
      <c r="V164" s="22">
        <f>BALANCE!V286+BALANCE!V318+BALANCE!V350</f>
        <v>1.9225699999999999</v>
      </c>
      <c r="W164" s="22">
        <f>BALANCE!W286+BALANCE!W318+BALANCE!W350</f>
        <v>0</v>
      </c>
      <c r="X164" s="22">
        <f>BALANCE!X286+BALANCE!X318+BALANCE!X350</f>
        <v>0</v>
      </c>
      <c r="Y164" s="22">
        <f>BALANCE!Y286+BALANCE!Y318+BALANCE!Y350</f>
        <v>0</v>
      </c>
      <c r="Z164" s="22">
        <f>BALANCE!Z286+BALANCE!Z318+BALANCE!Z350</f>
        <v>4.4887199999999998</v>
      </c>
      <c r="AA164" s="22">
        <f>BALANCE!AA286+BALANCE!AA318+BALANCE!AA350</f>
        <v>0</v>
      </c>
      <c r="AB164" s="22">
        <f>BALANCE!AB286+BALANCE!AB318+BALANCE!AB350</f>
        <v>5.9927900000000003</v>
      </c>
      <c r="AC164" s="22">
        <f>BALANCE!AC286+BALANCE!AC318+BALANCE!AC350</f>
        <v>0</v>
      </c>
      <c r="AD164" s="22">
        <f>BALANCE!AD286+BALANCE!AD318+BALANCE!AD350</f>
        <v>12.40408</v>
      </c>
      <c r="AE164" s="22">
        <f>BALANCE!AE286+BALANCE!AE318+BALANCE!AE350</f>
        <v>5889.4858199999999</v>
      </c>
      <c r="AF164" s="22">
        <f>BALANCE!AF286+BALANCE!AF318+BALANCE!AF350</f>
        <v>40.849889999999995</v>
      </c>
      <c r="AG164" s="22">
        <f>BALANCE!AG286+BALANCE!AG318+BALANCE!AG350</f>
        <v>63.00094</v>
      </c>
      <c r="AH164" s="22">
        <f>BALANCE!AH286+BALANCE!AH318+BALANCE!AH350</f>
        <v>0</v>
      </c>
      <c r="AI164" s="22">
        <f>BALANCE!AI286+BALANCE!AI318+BALANCE!AI350</f>
        <v>0</v>
      </c>
      <c r="AJ164" s="384">
        <f>BALANCE!AJ286+BALANCE!AJ318+BALANCE!AJ350</f>
        <v>5785.6349900000014</v>
      </c>
    </row>
    <row r="165" spans="2:36" x14ac:dyDescent="0.25">
      <c r="B165" s="38" t="s">
        <v>675</v>
      </c>
      <c r="C165" s="9" t="s">
        <v>1116</v>
      </c>
      <c r="D165" s="22">
        <f>BALANCE!D287+BALANCE!D319+BALANCE!D351</f>
        <v>225.51113000000001</v>
      </c>
      <c r="E165" s="22">
        <f>BALANCE!E287+BALANCE!E319+BALANCE!E351</f>
        <v>2510.0674399999998</v>
      </c>
      <c r="F165" s="22">
        <f>BALANCE!F287+BALANCE!F319+BALANCE!F351</f>
        <v>2898.7554999999998</v>
      </c>
      <c r="G165" s="22">
        <f>BALANCE!G287+BALANCE!G319+BALANCE!G351</f>
        <v>839.14729999999997</v>
      </c>
      <c r="H165" s="22">
        <f>BALANCE!H287+BALANCE!H319+BALANCE!H351</f>
        <v>6473.4813700000004</v>
      </c>
      <c r="I165" s="22">
        <f>BALANCE!I287+BALANCE!I319+BALANCE!I351</f>
        <v>17.06972</v>
      </c>
      <c r="J165" s="22">
        <f>BALANCE!J287+BALANCE!J319+BALANCE!J351</f>
        <v>365.36666000000002</v>
      </c>
      <c r="K165" s="22">
        <f>BALANCE!K287+BALANCE!K319+BALANCE!K351</f>
        <v>0</v>
      </c>
      <c r="L165" s="22">
        <f>BALANCE!L287+BALANCE!L319+BALANCE!L351</f>
        <v>0</v>
      </c>
      <c r="M165" s="22">
        <f>BALANCE!M287+BALANCE!M319+BALANCE!M351</f>
        <v>47.296970000000002</v>
      </c>
      <c r="N165" s="22">
        <f>BALANCE!N287+BALANCE!N319+BALANCE!N351</f>
        <v>171.42217000000002</v>
      </c>
      <c r="O165" s="22">
        <f>BALANCE!O287+BALANCE!O319+BALANCE!O351</f>
        <v>58.033650000000002</v>
      </c>
      <c r="P165" s="22">
        <f>BALANCE!P287+BALANCE!P319+BALANCE!P351</f>
        <v>14.02167</v>
      </c>
      <c r="Q165" s="22">
        <f>BALANCE!Q287+BALANCE!Q319+BALANCE!Q351</f>
        <v>7.6664399999999997</v>
      </c>
      <c r="R165" s="22">
        <f>BALANCE!R287+BALANCE!R319+BALANCE!R351</f>
        <v>680.87727999999993</v>
      </c>
      <c r="S165" s="22">
        <f>BALANCE!S287+BALANCE!S319+BALANCE!S351</f>
        <v>32.55341</v>
      </c>
      <c r="T165" s="22">
        <f>BALANCE!T287+BALANCE!T319+BALANCE!T351</f>
        <v>0</v>
      </c>
      <c r="U165" s="22">
        <f>BALANCE!U287+BALANCE!U319+BALANCE!U351</f>
        <v>0</v>
      </c>
      <c r="V165" s="22">
        <f>BALANCE!V287+BALANCE!V319+BALANCE!V351</f>
        <v>0.81005000000000005</v>
      </c>
      <c r="W165" s="22">
        <f>BALANCE!W287+BALANCE!W319+BALANCE!W351</f>
        <v>0</v>
      </c>
      <c r="X165" s="22">
        <f>BALANCE!X287+BALANCE!X319+BALANCE!X351</f>
        <v>0</v>
      </c>
      <c r="Y165" s="22">
        <f>BALANCE!Y287+BALANCE!Y319+BALANCE!Y351</f>
        <v>0</v>
      </c>
      <c r="Z165" s="22">
        <f>BALANCE!Z287+BALANCE!Z319+BALANCE!Z351</f>
        <v>9.0911000000000008</v>
      </c>
      <c r="AA165" s="22">
        <f>BALANCE!AA287+BALANCE!AA319+BALANCE!AA351</f>
        <v>0</v>
      </c>
      <c r="AB165" s="22">
        <f>BALANCE!AB287+BALANCE!AB319+BALANCE!AB351</f>
        <v>33.639599999999994</v>
      </c>
      <c r="AC165" s="22">
        <f>BALANCE!AC287+BALANCE!AC319+BALANCE!AC351</f>
        <v>0</v>
      </c>
      <c r="AD165" s="22">
        <f>BALANCE!AD287+BALANCE!AD319+BALANCE!AD351</f>
        <v>76.094159999999988</v>
      </c>
      <c r="AE165" s="22">
        <f>BALANCE!AE287+BALANCE!AE319+BALANCE!AE351</f>
        <v>7230.4528099999998</v>
      </c>
      <c r="AF165" s="22">
        <f>BALANCE!AF287+BALANCE!AF319+BALANCE!AF351</f>
        <v>171.42217000000002</v>
      </c>
      <c r="AG165" s="22">
        <f>BALANCE!AG287+BALANCE!AG319+BALANCE!AG351</f>
        <v>48.107019999999999</v>
      </c>
      <c r="AH165" s="22">
        <f>BALANCE!AH287+BALANCE!AH319+BALANCE!AH351</f>
        <v>0</v>
      </c>
      <c r="AI165" s="22">
        <f>BALANCE!AI287+BALANCE!AI319+BALANCE!AI351</f>
        <v>0</v>
      </c>
      <c r="AJ165" s="384">
        <f>BALANCE!AJ287+BALANCE!AJ319+BALANCE!AJ351</f>
        <v>7010.9236200000005</v>
      </c>
    </row>
    <row r="166" spans="2:36" x14ac:dyDescent="0.25">
      <c r="B166" s="38" t="s">
        <v>676</v>
      </c>
      <c r="C166" s="9" t="s">
        <v>1117</v>
      </c>
      <c r="D166" s="22">
        <f>BALANCE!D288+BALANCE!D320+BALANCE!D352</f>
        <v>59.365640000000006</v>
      </c>
      <c r="E166" s="22">
        <f>BALANCE!E288+BALANCE!E320+BALANCE!E352</f>
        <v>321.33191999999997</v>
      </c>
      <c r="F166" s="22">
        <f>BALANCE!F288+BALANCE!F320+BALANCE!F352</f>
        <v>302.61088999999998</v>
      </c>
      <c r="G166" s="22">
        <f>BALANCE!G288+BALANCE!G320+BALANCE!G352</f>
        <v>33.835650000000001</v>
      </c>
      <c r="H166" s="22">
        <f>BALANCE!H288+BALANCE!H320+BALANCE!H352</f>
        <v>717.14409999999998</v>
      </c>
      <c r="I166" s="22">
        <f>BALANCE!I288+BALANCE!I320+BALANCE!I352</f>
        <v>8.5968099999999996</v>
      </c>
      <c r="J166" s="22">
        <f>BALANCE!J288+BALANCE!J320+BALANCE!J352</f>
        <v>7.8898999999999999</v>
      </c>
      <c r="K166" s="22">
        <f>BALANCE!K288+BALANCE!K320+BALANCE!K352</f>
        <v>0</v>
      </c>
      <c r="L166" s="22">
        <f>BALANCE!L288+BALANCE!L320+BALANCE!L352</f>
        <v>0</v>
      </c>
      <c r="M166" s="22">
        <f>BALANCE!M288+BALANCE!M320+BALANCE!M352</f>
        <v>13.221830000000001</v>
      </c>
      <c r="N166" s="22">
        <f>BALANCE!N288+BALANCE!N320+BALANCE!N352</f>
        <v>60.332740000000001</v>
      </c>
      <c r="O166" s="22">
        <f>BALANCE!O288+BALANCE!O320+BALANCE!O352</f>
        <v>31.869499999999999</v>
      </c>
      <c r="P166" s="22">
        <f>BALANCE!P288+BALANCE!P320+BALANCE!P352</f>
        <v>5.8593599999999997</v>
      </c>
      <c r="Q166" s="22">
        <f>BALANCE!Q288+BALANCE!Q320+BALANCE!Q352</f>
        <v>2.8270599999999999</v>
      </c>
      <c r="R166" s="22">
        <f>BALANCE!R288+BALANCE!R320+BALANCE!R352</f>
        <v>130.59719999999999</v>
      </c>
      <c r="S166" s="22">
        <f>BALANCE!S288+BALANCE!S320+BALANCE!S352</f>
        <v>5.0924200000000006</v>
      </c>
      <c r="T166" s="22">
        <f>BALANCE!T288+BALANCE!T320+BALANCE!T352</f>
        <v>0</v>
      </c>
      <c r="U166" s="22">
        <f>BALANCE!U288+BALANCE!U320+BALANCE!U352</f>
        <v>0</v>
      </c>
      <c r="V166" s="22">
        <f>BALANCE!V288+BALANCE!V320+BALANCE!V352</f>
        <v>0</v>
      </c>
      <c r="W166" s="22">
        <f>BALANCE!W288+BALANCE!W320+BALANCE!W352</f>
        <v>0</v>
      </c>
      <c r="X166" s="22">
        <f>BALANCE!X288+BALANCE!X320+BALANCE!X352</f>
        <v>0</v>
      </c>
      <c r="Y166" s="22">
        <f>BALANCE!Y288+BALANCE!Y320+BALANCE!Y352</f>
        <v>0</v>
      </c>
      <c r="Z166" s="22">
        <f>BALANCE!Z288+BALANCE!Z320+BALANCE!Z352</f>
        <v>1.4051800000000001</v>
      </c>
      <c r="AA166" s="22">
        <f>BALANCE!AA288+BALANCE!AA320+BALANCE!AA352</f>
        <v>0</v>
      </c>
      <c r="AB166" s="22">
        <f>BALANCE!AB288+BALANCE!AB320+BALANCE!AB352</f>
        <v>13.02073</v>
      </c>
      <c r="AC166" s="22">
        <f>BALANCE!AC288+BALANCE!AC320+BALANCE!AC352</f>
        <v>0</v>
      </c>
      <c r="AD166" s="22">
        <f>BALANCE!AD288+BALANCE!AD320+BALANCE!AD352</f>
        <v>19.518330000000002</v>
      </c>
      <c r="AE166" s="22">
        <f>BALANCE!AE288+BALANCE!AE320+BALANCE!AE352</f>
        <v>867.25963000000002</v>
      </c>
      <c r="AF166" s="22">
        <f>BALANCE!AF288+BALANCE!AF320+BALANCE!AF352</f>
        <v>60.332740000000001</v>
      </c>
      <c r="AG166" s="22">
        <f>BALANCE!AG288+BALANCE!AG320+BALANCE!AG352</f>
        <v>13.221830000000001</v>
      </c>
      <c r="AH166" s="22">
        <f>BALANCE!AH288+BALANCE!AH320+BALANCE!AH352</f>
        <v>0</v>
      </c>
      <c r="AI166" s="22">
        <f>BALANCE!AI288+BALANCE!AI320+BALANCE!AI352</f>
        <v>0</v>
      </c>
      <c r="AJ166" s="384">
        <f>BALANCE!AJ288+BALANCE!AJ320+BALANCE!AJ352</f>
        <v>793.70506</v>
      </c>
    </row>
    <row r="167" spans="2:36" x14ac:dyDescent="0.25">
      <c r="B167" s="38" t="s">
        <v>677</v>
      </c>
      <c r="C167" s="185" t="s">
        <v>1118</v>
      </c>
      <c r="D167" s="22">
        <f>BALANCE!D289+BALANCE!D321+BALANCE!D353</f>
        <v>158.43767</v>
      </c>
      <c r="E167" s="22">
        <f>BALANCE!E289+BALANCE!E321+BALANCE!E353</f>
        <v>2555.5599200000001</v>
      </c>
      <c r="F167" s="22">
        <f>BALANCE!F289+BALANCE!F321+BALANCE!F353</f>
        <v>522.13648000000001</v>
      </c>
      <c r="G167" s="22">
        <f>BALANCE!G289+BALANCE!G321+BALANCE!G353</f>
        <v>98.810900000000004</v>
      </c>
      <c r="H167" s="22">
        <f>BALANCE!H289+BALANCE!H321+BALANCE!H353</f>
        <v>3334.9449699999996</v>
      </c>
      <c r="I167" s="22">
        <f>BALANCE!I289+BALANCE!I321+BALANCE!I353</f>
        <v>31.609770000000001</v>
      </c>
      <c r="J167" s="22">
        <f>BALANCE!J289+BALANCE!J321+BALANCE!J353</f>
        <v>24.94697</v>
      </c>
      <c r="K167" s="22">
        <f>BALANCE!K289+BALANCE!K321+BALANCE!K353</f>
        <v>0</v>
      </c>
      <c r="L167" s="22">
        <f>BALANCE!L289+BALANCE!L321+BALANCE!L353</f>
        <v>0</v>
      </c>
      <c r="M167" s="22">
        <f>BALANCE!M289+BALANCE!M321+BALANCE!M353</f>
        <v>24.311799999999998</v>
      </c>
      <c r="N167" s="22">
        <f>BALANCE!N289+BALANCE!N321+BALANCE!N353</f>
        <v>175.79232999999999</v>
      </c>
      <c r="O167" s="22">
        <f>BALANCE!O289+BALANCE!O321+BALANCE!O353</f>
        <v>128.30860999999999</v>
      </c>
      <c r="P167" s="22">
        <f>BALANCE!P289+BALANCE!P321+BALANCE!P353</f>
        <v>13.391</v>
      </c>
      <c r="Q167" s="22">
        <f>BALANCE!Q289+BALANCE!Q321+BALANCE!Q353</f>
        <v>7.50197</v>
      </c>
      <c r="R167" s="22">
        <f>BALANCE!R289+BALANCE!R321+BALANCE!R353</f>
        <v>405.86244999999997</v>
      </c>
      <c r="S167" s="22">
        <f>BALANCE!S289+BALANCE!S321+BALANCE!S353</f>
        <v>4.5163200000000003</v>
      </c>
      <c r="T167" s="22">
        <f>BALANCE!T289+BALANCE!T321+BALANCE!T353</f>
        <v>0</v>
      </c>
      <c r="U167" s="22">
        <f>BALANCE!U289+BALANCE!U321+BALANCE!U353</f>
        <v>0</v>
      </c>
      <c r="V167" s="22">
        <f>BALANCE!V289+BALANCE!V321+BALANCE!V353</f>
        <v>1.55613</v>
      </c>
      <c r="W167" s="22">
        <f>BALANCE!W289+BALANCE!W321+BALANCE!W353</f>
        <v>0</v>
      </c>
      <c r="X167" s="22">
        <f>BALANCE!X289+BALANCE!X321+BALANCE!X353</f>
        <v>0</v>
      </c>
      <c r="Y167" s="22">
        <f>BALANCE!Y289+BALANCE!Y321+BALANCE!Y353</f>
        <v>0</v>
      </c>
      <c r="Z167" s="22">
        <f>BALANCE!Z289+BALANCE!Z321+BALANCE!Z353</f>
        <v>4.8235999999999999</v>
      </c>
      <c r="AA167" s="22">
        <f>BALANCE!AA289+BALANCE!AA321+BALANCE!AA353</f>
        <v>0</v>
      </c>
      <c r="AB167" s="22">
        <f>BALANCE!AB289+BALANCE!AB321+BALANCE!AB353</f>
        <v>37.598489999999998</v>
      </c>
      <c r="AC167" s="22">
        <f>BALANCE!AC289+BALANCE!AC321+BALANCE!AC353</f>
        <v>0</v>
      </c>
      <c r="AD167" s="22">
        <f>BALANCE!AD289+BALANCE!AD321+BALANCE!AD353</f>
        <v>48.494540000000001</v>
      </c>
      <c r="AE167" s="22">
        <f>BALANCE!AE289+BALANCE!AE321+BALANCE!AE353</f>
        <v>3789.3019600000002</v>
      </c>
      <c r="AF167" s="22">
        <f>BALANCE!AF289+BALANCE!AF321+BALANCE!AF353</f>
        <v>175.79232999999999</v>
      </c>
      <c r="AG167" s="22">
        <f>BALANCE!AG289+BALANCE!AG321+BALANCE!AG353</f>
        <v>25.867930000000001</v>
      </c>
      <c r="AH167" s="22">
        <f>BALANCE!AH289+BALANCE!AH321+BALANCE!AH353</f>
        <v>0</v>
      </c>
      <c r="AI167" s="22">
        <f>BALANCE!AI289+BALANCE!AI321+BALANCE!AI353</f>
        <v>0</v>
      </c>
      <c r="AJ167" s="384">
        <f>BALANCE!AJ289+BALANCE!AJ321+BALANCE!AJ353</f>
        <v>3587.6416999999997</v>
      </c>
    </row>
    <row r="168" spans="2:36" x14ac:dyDescent="0.25">
      <c r="B168" s="38" t="s">
        <v>678</v>
      </c>
      <c r="C168" s="185" t="s">
        <v>1119</v>
      </c>
      <c r="D168" s="22">
        <f>BALANCE!D290+BALANCE!D322+BALANCE!D354</f>
        <v>27.91065</v>
      </c>
      <c r="E168" s="22">
        <f>BALANCE!E290+BALANCE!E322+BALANCE!E354</f>
        <v>919.52659000000006</v>
      </c>
      <c r="F168" s="22">
        <f>BALANCE!F290+BALANCE!F322+BALANCE!F354</f>
        <v>140.31920000000002</v>
      </c>
      <c r="G168" s="22">
        <f>BALANCE!G290+BALANCE!G322+BALANCE!G354</f>
        <v>2.2084699999999997</v>
      </c>
      <c r="H168" s="22">
        <f>BALANCE!H290+BALANCE!H322+BALANCE!H354</f>
        <v>1089.9649100000001</v>
      </c>
      <c r="I168" s="22">
        <f>BALANCE!I290+BALANCE!I322+BALANCE!I354</f>
        <v>176.77191999999999</v>
      </c>
      <c r="J168" s="22">
        <f>BALANCE!J290+BALANCE!J322+BALANCE!J354</f>
        <v>596.30849999999998</v>
      </c>
      <c r="K168" s="22">
        <f>BALANCE!K290+BALANCE!K322+BALANCE!K354</f>
        <v>0</v>
      </c>
      <c r="L168" s="22">
        <f>BALANCE!L290+BALANCE!L322+BALANCE!L354</f>
        <v>0</v>
      </c>
      <c r="M168" s="22">
        <f>BALANCE!M290+BALANCE!M322+BALANCE!M354</f>
        <v>9.4E-2</v>
      </c>
      <c r="N168" s="22">
        <f>BALANCE!N290+BALANCE!N322+BALANCE!N354</f>
        <v>42.003820000000005</v>
      </c>
      <c r="O168" s="22">
        <f>BALANCE!O290+BALANCE!O322+BALANCE!O354</f>
        <v>3.7999999999999999E-2</v>
      </c>
      <c r="P168" s="22">
        <f>BALANCE!P290+BALANCE!P322+BALANCE!P354</f>
        <v>0.61682999999999999</v>
      </c>
      <c r="Q168" s="22">
        <f>BALANCE!Q290+BALANCE!Q322+BALANCE!Q354</f>
        <v>4.1187500000000004</v>
      </c>
      <c r="R168" s="22">
        <f>BALANCE!R290+BALANCE!R322+BALANCE!R354</f>
        <v>819.95182</v>
      </c>
      <c r="S168" s="22">
        <f>BALANCE!S290+BALANCE!S322+BALANCE!S354</f>
        <v>9.9484999999999992</v>
      </c>
      <c r="T168" s="22">
        <f>BALANCE!T290+BALANCE!T322+BALANCE!T354</f>
        <v>5.0000000000000001E-3</v>
      </c>
      <c r="U168" s="22">
        <f>BALANCE!U290+BALANCE!U322+BALANCE!U354</f>
        <v>0</v>
      </c>
      <c r="V168" s="22">
        <f>BALANCE!V290+BALANCE!V322+BALANCE!V354</f>
        <v>1E-3</v>
      </c>
      <c r="W168" s="22">
        <f>BALANCE!W290+BALANCE!W322+BALANCE!W354</f>
        <v>4.0000000000000001E-3</v>
      </c>
      <c r="X168" s="22">
        <f>BALANCE!X290+BALANCE!X322+BALANCE!X354</f>
        <v>1E-3</v>
      </c>
      <c r="Y168" s="22">
        <f>BALANCE!Y290+BALANCE!Y322+BALANCE!Y354</f>
        <v>0</v>
      </c>
      <c r="Z168" s="22">
        <f>BALANCE!Z290+BALANCE!Z322+BALANCE!Z354</f>
        <v>4.3722899999999996</v>
      </c>
      <c r="AA168" s="22">
        <f>BALANCE!AA290+BALANCE!AA322+BALANCE!AA354</f>
        <v>0</v>
      </c>
      <c r="AB168" s="22">
        <f>BALANCE!AB290+BALANCE!AB322+BALANCE!AB354</f>
        <v>3.96929</v>
      </c>
      <c r="AC168" s="22">
        <f>BALANCE!AC290+BALANCE!AC322+BALANCE!AC354</f>
        <v>0</v>
      </c>
      <c r="AD168" s="22">
        <f>BALANCE!AD290+BALANCE!AD322+BALANCE!AD354</f>
        <v>18.301079999999999</v>
      </c>
      <c r="AE168" s="22">
        <f>BALANCE!AE290+BALANCE!AE322+BALANCE!AE354</f>
        <v>1928.2178100000001</v>
      </c>
      <c r="AF168" s="22">
        <f>BALANCE!AF290+BALANCE!AF322+BALANCE!AF354</f>
        <v>42.003820000000005</v>
      </c>
      <c r="AG168" s="22">
        <f>BALANCE!AG290+BALANCE!AG322+BALANCE!AG354</f>
        <v>9.5000000000000001E-2</v>
      </c>
      <c r="AH168" s="22">
        <f>BALANCE!AH290+BALANCE!AH322+BALANCE!AH354</f>
        <v>0</v>
      </c>
      <c r="AI168" s="22">
        <f>BALANCE!AI290+BALANCE!AI322+BALANCE!AI354</f>
        <v>0</v>
      </c>
      <c r="AJ168" s="384">
        <f>BALANCE!AJ290+BALANCE!AJ322+BALANCE!AJ354</f>
        <v>1886.1189900000002</v>
      </c>
    </row>
    <row r="169" spans="2:36" x14ac:dyDescent="0.25">
      <c r="B169" s="15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384"/>
    </row>
    <row r="170" spans="2:36" x14ac:dyDescent="0.25">
      <c r="B170" s="31"/>
      <c r="C170" s="188" t="s">
        <v>1856</v>
      </c>
      <c r="D170" s="21">
        <f>SUM(D171:D175)</f>
        <v>2019.93842</v>
      </c>
      <c r="E170" s="21">
        <f t="shared" ref="E170:AI170" si="23">SUM(E171:E175)</f>
        <v>978.96474000000012</v>
      </c>
      <c r="F170" s="21">
        <f t="shared" si="23"/>
        <v>2923.4084899999998</v>
      </c>
      <c r="G170" s="21">
        <f t="shared" si="23"/>
        <v>175.84045</v>
      </c>
      <c r="H170" s="21">
        <f t="shared" si="23"/>
        <v>6098.1520999999993</v>
      </c>
      <c r="I170" s="21">
        <f t="shared" si="23"/>
        <v>209.22620999999998</v>
      </c>
      <c r="J170" s="21">
        <f t="shared" si="23"/>
        <v>0</v>
      </c>
      <c r="K170" s="21">
        <f t="shared" si="23"/>
        <v>0</v>
      </c>
      <c r="L170" s="21">
        <f>SUM(L171:L175)</f>
        <v>0</v>
      </c>
      <c r="M170" s="21">
        <f t="shared" si="23"/>
        <v>1.7000000000000001E-2</v>
      </c>
      <c r="N170" s="21">
        <f t="shared" si="23"/>
        <v>80.825430000000011</v>
      </c>
      <c r="O170" s="21">
        <f t="shared" si="23"/>
        <v>363.21477999999996</v>
      </c>
      <c r="P170" s="21">
        <f t="shared" si="23"/>
        <v>43.39114</v>
      </c>
      <c r="Q170" s="21">
        <f t="shared" si="23"/>
        <v>1366.1093099999998</v>
      </c>
      <c r="R170" s="21">
        <f t="shared" si="23"/>
        <v>2062.7838699999998</v>
      </c>
      <c r="S170" s="21">
        <f>SUM(S171:S175)</f>
        <v>395.04235</v>
      </c>
      <c r="T170" s="21">
        <f t="shared" si="23"/>
        <v>0.14371</v>
      </c>
      <c r="U170" s="21">
        <f t="shared" si="23"/>
        <v>485.28412000000003</v>
      </c>
      <c r="V170" s="21">
        <f t="shared" si="23"/>
        <v>38.250280000000004</v>
      </c>
      <c r="W170" s="21">
        <f t="shared" si="23"/>
        <v>46.65325</v>
      </c>
      <c r="X170" s="21">
        <f t="shared" si="23"/>
        <v>186.41500000000002</v>
      </c>
      <c r="Y170" s="21">
        <f t="shared" si="23"/>
        <v>342.03502000000003</v>
      </c>
      <c r="Z170" s="21">
        <f t="shared" si="23"/>
        <v>14.902899999999999</v>
      </c>
      <c r="AA170" s="21">
        <f t="shared" si="23"/>
        <v>3377.1778199999999</v>
      </c>
      <c r="AB170" s="21">
        <f t="shared" si="23"/>
        <v>1596.1010900000001</v>
      </c>
      <c r="AC170" s="21">
        <f>SUM(AC171:AC175)</f>
        <v>2345.5054</v>
      </c>
      <c r="AD170" s="21">
        <f t="shared" si="23"/>
        <v>8827.5109400000001</v>
      </c>
      <c r="AE170" s="21">
        <f t="shared" si="23"/>
        <v>16988.446909999999</v>
      </c>
      <c r="AF170" s="21">
        <f t="shared" si="23"/>
        <v>80.825430000000011</v>
      </c>
      <c r="AG170" s="21">
        <f t="shared" si="23"/>
        <v>38.26728</v>
      </c>
      <c r="AH170" s="21">
        <f t="shared" si="23"/>
        <v>0</v>
      </c>
      <c r="AI170" s="21">
        <f t="shared" si="23"/>
        <v>6064.7182400000002</v>
      </c>
      <c r="AJ170" s="383">
        <f>SUM(AJ171:AJ175)</f>
        <v>10804.63596</v>
      </c>
    </row>
    <row r="171" spans="2:36" x14ac:dyDescent="0.25">
      <c r="B171" s="97" t="s">
        <v>689</v>
      </c>
      <c r="C171" s="9" t="s">
        <v>629</v>
      </c>
      <c r="D171" s="22">
        <f>BALANCE!D292+BALANCE!D324+BALANCE!D356</f>
        <v>151.87563999999998</v>
      </c>
      <c r="E171" s="22">
        <f>BALANCE!E292+BALANCE!E324+BALANCE!E356</f>
        <v>131.68020000000001</v>
      </c>
      <c r="F171" s="22">
        <f>BALANCE!F292+BALANCE!F324+BALANCE!F356</f>
        <v>0.68315999999999999</v>
      </c>
      <c r="G171" s="22">
        <f>BALANCE!G292+BALANCE!G324+BALANCE!G356</f>
        <v>0</v>
      </c>
      <c r="H171" s="22">
        <f>BALANCE!H292+BALANCE!H324+BALANCE!H356</f>
        <v>284.23899999999998</v>
      </c>
      <c r="I171" s="22">
        <f>BALANCE!I292+BALANCE!I324+BALANCE!I356</f>
        <v>0</v>
      </c>
      <c r="J171" s="22">
        <f>BALANCE!J292+BALANCE!J324+BALANCE!J356</f>
        <v>0</v>
      </c>
      <c r="K171" s="22">
        <f>BALANCE!K292+BALANCE!K324+BALANCE!K356</f>
        <v>0</v>
      </c>
      <c r="L171" s="22">
        <f>BALANCE!L292+BALANCE!L324+BALANCE!L356</f>
        <v>0</v>
      </c>
      <c r="M171" s="22">
        <f>BALANCE!M292+BALANCE!M324+BALANCE!M356</f>
        <v>0</v>
      </c>
      <c r="N171" s="22">
        <f>BALANCE!N292+BALANCE!N324+BALANCE!N356</f>
        <v>0</v>
      </c>
      <c r="O171" s="22">
        <f>BALANCE!O292+BALANCE!O324+BALANCE!O356</f>
        <v>43.024179999999994</v>
      </c>
      <c r="P171" s="22">
        <f>BALANCE!P292+BALANCE!P324+BALANCE!P356</f>
        <v>0</v>
      </c>
      <c r="Q171" s="22">
        <f>BALANCE!Q292+BALANCE!Q324+BALANCE!Q356</f>
        <v>0</v>
      </c>
      <c r="R171" s="22">
        <f>BALANCE!R292+BALANCE!R324+BALANCE!R356</f>
        <v>43.024179999999994</v>
      </c>
      <c r="S171" s="22">
        <f>BALANCE!S292+BALANCE!S324+BALANCE!S356</f>
        <v>42.135379999999998</v>
      </c>
      <c r="T171" s="22">
        <f>BALANCE!T292+BALANCE!T324+BALANCE!T356</f>
        <v>0</v>
      </c>
      <c r="U171" s="22">
        <f>BALANCE!U292+BALANCE!U324+BALANCE!U356</f>
        <v>13.10379</v>
      </c>
      <c r="V171" s="22">
        <f>BALANCE!V292+BALANCE!V324+BALANCE!V356</f>
        <v>2.3871500000000001</v>
      </c>
      <c r="W171" s="22">
        <f>BALANCE!W292+BALANCE!W324+BALANCE!W356</f>
        <v>7.4586800000000002</v>
      </c>
      <c r="X171" s="22">
        <f>BALANCE!X292+BALANCE!X324+BALANCE!X356</f>
        <v>0</v>
      </c>
      <c r="Y171" s="22">
        <f>BALANCE!Y292+BALANCE!Y324+BALANCE!Y356</f>
        <v>0.53200000000000003</v>
      </c>
      <c r="Z171" s="22">
        <f>BALANCE!Z292+BALANCE!Z324+BALANCE!Z356</f>
        <v>0.41217999999999999</v>
      </c>
      <c r="AA171" s="22">
        <f>BALANCE!AA292+BALANCE!AA324+BALANCE!AA356</f>
        <v>107.45079</v>
      </c>
      <c r="AB171" s="22">
        <f>BALANCE!AB292+BALANCE!AB324+BALANCE!AB356</f>
        <v>0</v>
      </c>
      <c r="AC171" s="22">
        <f>BALANCE!AC292+BALANCE!AC324+BALANCE!AC356</f>
        <v>0</v>
      </c>
      <c r="AD171" s="22">
        <f>BALANCE!AD292+BALANCE!AD324+BALANCE!AD356</f>
        <v>173.47996999999998</v>
      </c>
      <c r="AE171" s="22">
        <f>BALANCE!AE292+BALANCE!AE324+BALANCE!AE356</f>
        <v>500.74314999999996</v>
      </c>
      <c r="AF171" s="22">
        <f>BALANCE!AF292+BALANCE!AF324+BALANCE!AF356</f>
        <v>0</v>
      </c>
      <c r="AG171" s="22">
        <f>BALANCE!AG292+BALANCE!AG324+BALANCE!AG356</f>
        <v>2.3871500000000001</v>
      </c>
      <c r="AH171" s="22">
        <f>BALANCE!AH292+BALANCE!AH324+BALANCE!AH356</f>
        <v>0</v>
      </c>
      <c r="AI171" s="22">
        <f>BALANCE!AI292+BALANCE!AI324+BALANCE!AI356</f>
        <v>107.98278999999999</v>
      </c>
      <c r="AJ171" s="384">
        <f>BALANCE!AJ292+BALANCE!AJ324+BALANCE!AJ356</f>
        <v>390.37320999999997</v>
      </c>
    </row>
    <row r="172" spans="2:36" x14ac:dyDescent="0.25">
      <c r="B172" s="38" t="s">
        <v>690</v>
      </c>
      <c r="C172" s="9" t="s">
        <v>631</v>
      </c>
      <c r="D172" s="22">
        <f>BALANCE!D293+BALANCE!D325+BALANCE!D357</f>
        <v>544.57254999999998</v>
      </c>
      <c r="E172" s="22">
        <f>BALANCE!E293+BALANCE!E325+BALANCE!E357</f>
        <v>127.24517</v>
      </c>
      <c r="F172" s="22">
        <f>BALANCE!F293+BALANCE!F325+BALANCE!F357</f>
        <v>1121.49207</v>
      </c>
      <c r="G172" s="22">
        <f>BALANCE!G293+BALANCE!G325+BALANCE!G357</f>
        <v>43.317500000000003</v>
      </c>
      <c r="H172" s="22">
        <f>BALANCE!H293+BALANCE!H325+BALANCE!H357</f>
        <v>1836.6272899999999</v>
      </c>
      <c r="I172" s="22">
        <f>BALANCE!I293+BALANCE!I325+BALANCE!I357</f>
        <v>19.0761</v>
      </c>
      <c r="J172" s="22">
        <f>BALANCE!J293+BALANCE!J325+BALANCE!J357</f>
        <v>0</v>
      </c>
      <c r="K172" s="22">
        <f>BALANCE!K293+BALANCE!K325+BALANCE!K357</f>
        <v>0</v>
      </c>
      <c r="L172" s="22">
        <f>BALANCE!L293+BALANCE!L325+BALANCE!L357</f>
        <v>0</v>
      </c>
      <c r="M172" s="22">
        <f>BALANCE!M293+BALANCE!M325+BALANCE!M357</f>
        <v>0</v>
      </c>
      <c r="N172" s="22">
        <f>BALANCE!N293+BALANCE!N325+BALANCE!N357</f>
        <v>4.1246099999999997</v>
      </c>
      <c r="O172" s="22">
        <f>BALANCE!O293+BALANCE!O325+BALANCE!O357</f>
        <v>45.004179999999998</v>
      </c>
      <c r="P172" s="22">
        <f>BALANCE!P293+BALANCE!P325+BALANCE!P357</f>
        <v>10.68041</v>
      </c>
      <c r="Q172" s="22">
        <f>BALANCE!Q293+BALANCE!Q325+BALANCE!Q357</f>
        <v>549.22158999999999</v>
      </c>
      <c r="R172" s="22">
        <f>BALANCE!R293+BALANCE!R325+BALANCE!R357</f>
        <v>628.10688999999991</v>
      </c>
      <c r="S172" s="22">
        <f>BALANCE!S293+BALANCE!S325+BALANCE!S357</f>
        <v>0</v>
      </c>
      <c r="T172" s="22">
        <f>BALANCE!T293+BALANCE!T325+BALANCE!T357</f>
        <v>0.14371</v>
      </c>
      <c r="U172" s="22">
        <f>BALANCE!U293+BALANCE!U325+BALANCE!U357</f>
        <v>62.233420000000002</v>
      </c>
      <c r="V172" s="22">
        <f>BALANCE!V293+BALANCE!V325+BALANCE!V357</f>
        <v>1.68025</v>
      </c>
      <c r="W172" s="22">
        <f>BALANCE!W293+BALANCE!W325+BALANCE!W357</f>
        <v>11.8764</v>
      </c>
      <c r="X172" s="22">
        <f>BALANCE!X293+BALANCE!X325+BALANCE!X357</f>
        <v>3.11158</v>
      </c>
      <c r="Y172" s="22">
        <f>BALANCE!Y293+BALANCE!Y325+BALANCE!Y357</f>
        <v>156.86683000000002</v>
      </c>
      <c r="Z172" s="22">
        <f>BALANCE!Z293+BALANCE!Z325+BALANCE!Z357</f>
        <v>0.82569999999999999</v>
      </c>
      <c r="AA172" s="22">
        <f>BALANCE!AA293+BALANCE!AA325+BALANCE!AA357</f>
        <v>324.59293000000002</v>
      </c>
      <c r="AB172" s="22">
        <f>BALANCE!AB293+BALANCE!AB325+BALANCE!AB357</f>
        <v>73.302880000000002</v>
      </c>
      <c r="AC172" s="22">
        <f>BALANCE!AC293+BALANCE!AC325+BALANCE!AC357</f>
        <v>282.08792</v>
      </c>
      <c r="AD172" s="22">
        <f>BALANCE!AD293+BALANCE!AD325+BALANCE!AD357</f>
        <v>916.72162000000003</v>
      </c>
      <c r="AE172" s="22">
        <f>BALANCE!AE293+BALANCE!AE325+BALANCE!AE357</f>
        <v>3381.4557999999997</v>
      </c>
      <c r="AF172" s="22">
        <f>BALANCE!AF293+BALANCE!AF325+BALANCE!AF357</f>
        <v>4.1246099999999997</v>
      </c>
      <c r="AG172" s="22">
        <f>BALANCE!AG293+BALANCE!AG325+BALANCE!AG357</f>
        <v>1.68025</v>
      </c>
      <c r="AH172" s="22">
        <f>BALANCE!AH293+BALANCE!AH325+BALANCE!AH357</f>
        <v>0</v>
      </c>
      <c r="AI172" s="22">
        <f>BALANCE!AI293+BALANCE!AI325+BALANCE!AI357</f>
        <v>763.54768000000001</v>
      </c>
      <c r="AJ172" s="384">
        <f>BALANCE!AJ293+BALANCE!AJ325+BALANCE!AJ357</f>
        <v>2612.1032599999999</v>
      </c>
    </row>
    <row r="173" spans="2:36" x14ac:dyDescent="0.25">
      <c r="B173" s="38" t="s">
        <v>691</v>
      </c>
      <c r="C173" s="9" t="s">
        <v>633</v>
      </c>
      <c r="D173" s="22">
        <f>BALANCE!D294+BALANCE!D326+BALANCE!D358</f>
        <v>1311.5146</v>
      </c>
      <c r="E173" s="22">
        <f>BALANCE!E294+BALANCE!E326+BALANCE!E358</f>
        <v>183.77699000000001</v>
      </c>
      <c r="F173" s="22">
        <f>BALANCE!F294+BALANCE!F326+BALANCE!F358</f>
        <v>1598.41266</v>
      </c>
      <c r="G173" s="22">
        <f>BALANCE!G294+BALANCE!G326+BALANCE!G358</f>
        <v>120.00997</v>
      </c>
      <c r="H173" s="22">
        <f>BALANCE!H294+BALANCE!H326+BALANCE!H358</f>
        <v>3213.7142200000003</v>
      </c>
      <c r="I173" s="22">
        <f>BALANCE!I294+BALANCE!I326+BALANCE!I358</f>
        <v>36.559579999999997</v>
      </c>
      <c r="J173" s="22">
        <f>BALANCE!J294+BALANCE!J326+BALANCE!J358</f>
        <v>0</v>
      </c>
      <c r="K173" s="22">
        <f>BALANCE!K294+BALANCE!K326+BALANCE!K358</f>
        <v>0</v>
      </c>
      <c r="L173" s="22">
        <f>BALANCE!L294+BALANCE!L326+BALANCE!L358</f>
        <v>0</v>
      </c>
      <c r="M173" s="22">
        <f>BALANCE!M294+BALANCE!M326+BALANCE!M358</f>
        <v>0</v>
      </c>
      <c r="N173" s="22">
        <f>BALANCE!N294+BALANCE!N326+BALANCE!N358</f>
        <v>13.75797</v>
      </c>
      <c r="O173" s="22">
        <f>BALANCE!O294+BALANCE!O326+BALANCE!O358</f>
        <v>87.406880000000001</v>
      </c>
      <c r="P173" s="22">
        <f>BALANCE!P294+BALANCE!P326+BALANCE!P358</f>
        <v>9.4802800000000005</v>
      </c>
      <c r="Q173" s="22">
        <f>BALANCE!Q294+BALANCE!Q326+BALANCE!Q358</f>
        <v>760.62342000000001</v>
      </c>
      <c r="R173" s="22">
        <f>BALANCE!R294+BALANCE!R326+BALANCE!R358</f>
        <v>907.82812999999987</v>
      </c>
      <c r="S173" s="22">
        <f>BALANCE!S294+BALANCE!S326+BALANCE!S358</f>
        <v>87.740880000000004</v>
      </c>
      <c r="T173" s="22">
        <f>BALANCE!T294+BALANCE!T326+BALANCE!T358</f>
        <v>0</v>
      </c>
      <c r="U173" s="22">
        <f>BALANCE!U294+BALANCE!U326+BALANCE!U358</f>
        <v>62.517499999999998</v>
      </c>
      <c r="V173" s="22">
        <f>BALANCE!V294+BALANCE!V326+BALANCE!V358</f>
        <v>2.7981100000000003</v>
      </c>
      <c r="W173" s="22">
        <f>BALANCE!W294+BALANCE!W326+BALANCE!W358</f>
        <v>12.03295</v>
      </c>
      <c r="X173" s="22">
        <f>BALANCE!X294+BALANCE!X326+BALANCE!X358</f>
        <v>7.9421100000000004</v>
      </c>
      <c r="Y173" s="22">
        <f>BALANCE!Y294+BALANCE!Y326+BALANCE!Y358</f>
        <v>174.91488000000001</v>
      </c>
      <c r="Z173" s="22">
        <f>BALANCE!Z294+BALANCE!Z326+BALANCE!Z358</f>
        <v>1.1720999999999999</v>
      </c>
      <c r="AA173" s="22">
        <f>BALANCE!AA294+BALANCE!AA326+BALANCE!AA358</f>
        <v>419.28208000000001</v>
      </c>
      <c r="AB173" s="22">
        <f>BALANCE!AB294+BALANCE!AB326+BALANCE!AB358</f>
        <v>171.31975</v>
      </c>
      <c r="AC173" s="22">
        <f>BALANCE!AC294+BALANCE!AC326+BALANCE!AC358</f>
        <v>651.95278999999994</v>
      </c>
      <c r="AD173" s="22">
        <f>BALANCE!AD294+BALANCE!AD326+BALANCE!AD358</f>
        <v>1591.6731500000003</v>
      </c>
      <c r="AE173" s="22">
        <f>BALANCE!AE294+BALANCE!AE326+BALANCE!AE358</f>
        <v>5713.2155000000002</v>
      </c>
      <c r="AF173" s="22">
        <f>BALANCE!AF294+BALANCE!AF326+BALANCE!AF358</f>
        <v>13.75797</v>
      </c>
      <c r="AG173" s="22">
        <f>BALANCE!AG294+BALANCE!AG326+BALANCE!AG358</f>
        <v>2.7981100000000003</v>
      </c>
      <c r="AH173" s="22">
        <f>BALANCE!AH294+BALANCE!AH326+BALANCE!AH358</f>
        <v>0</v>
      </c>
      <c r="AI173" s="22">
        <f>BALANCE!AI294+BALANCE!AI326+BALANCE!AI358</f>
        <v>1246.14975</v>
      </c>
      <c r="AJ173" s="384">
        <f>BALANCE!AJ294+BALANCE!AJ326+BALANCE!AJ358</f>
        <v>4450.5096700000004</v>
      </c>
    </row>
    <row r="174" spans="2:36" x14ac:dyDescent="0.25">
      <c r="B174" s="38" t="s">
        <v>692</v>
      </c>
      <c r="C174" s="9" t="s">
        <v>635</v>
      </c>
      <c r="D174" s="22">
        <f>BALANCE!D295+BALANCE!D327+BALANCE!D359</f>
        <v>0.64520999999999995</v>
      </c>
      <c r="E174" s="22">
        <f>BALANCE!E295+BALANCE!E327+BALANCE!E359</f>
        <v>87.83081</v>
      </c>
      <c r="F174" s="22">
        <f>BALANCE!F295+BALANCE!F327+BALANCE!F359</f>
        <v>183.4469</v>
      </c>
      <c r="G174" s="22">
        <f>BALANCE!G295+BALANCE!G327+BALANCE!G359</f>
        <v>10.727980000000001</v>
      </c>
      <c r="H174" s="22">
        <f>BALANCE!H295+BALANCE!H327+BALANCE!H359</f>
        <v>282.65090000000004</v>
      </c>
      <c r="I174" s="22">
        <f>BALANCE!I295+BALANCE!I327+BALANCE!I359</f>
        <v>49.252690000000001</v>
      </c>
      <c r="J174" s="22">
        <f>BALANCE!J295+BALANCE!J327+BALANCE!J359</f>
        <v>0</v>
      </c>
      <c r="K174" s="22">
        <f>BALANCE!K295+BALANCE!K327+BALANCE!K359</f>
        <v>0</v>
      </c>
      <c r="L174" s="22">
        <f>BALANCE!L295+BALANCE!L327+BALANCE!L359</f>
        <v>0</v>
      </c>
      <c r="M174" s="22">
        <f>BALANCE!M295+BALANCE!M327+BALANCE!M359</f>
        <v>0</v>
      </c>
      <c r="N174" s="22">
        <f>BALANCE!N295+BALANCE!N327+BALANCE!N359</f>
        <v>12.09407</v>
      </c>
      <c r="O174" s="22">
        <f>BALANCE!O295+BALANCE!O327+BALANCE!O359</f>
        <v>185.73754</v>
      </c>
      <c r="P174" s="22">
        <f>BALANCE!P295+BALANCE!P327+BALANCE!P359</f>
        <v>5.8085100000000001</v>
      </c>
      <c r="Q174" s="22">
        <f>BALANCE!Q295+BALANCE!Q327+BALANCE!Q359</f>
        <v>30.306049999999999</v>
      </c>
      <c r="R174" s="22">
        <f>BALANCE!R295+BALANCE!R327+BALANCE!R359</f>
        <v>283.19885999999997</v>
      </c>
      <c r="S174" s="22">
        <f>BALANCE!S295+BALANCE!S327+BALANCE!S359</f>
        <v>142.35568000000001</v>
      </c>
      <c r="T174" s="22">
        <f>BALANCE!T295+BALANCE!T327+BALANCE!T359</f>
        <v>0</v>
      </c>
      <c r="U174" s="22">
        <f>BALANCE!U295+BALANCE!U327+BALANCE!U359</f>
        <v>138.81581</v>
      </c>
      <c r="V174" s="22">
        <f>BALANCE!V295+BALANCE!V327+BALANCE!V359</f>
        <v>2.8973499999999999</v>
      </c>
      <c r="W174" s="22">
        <f>BALANCE!W295+BALANCE!W327+BALANCE!W359</f>
        <v>10.61622</v>
      </c>
      <c r="X174" s="22">
        <f>BALANCE!X295+BALANCE!X327+BALANCE!X359</f>
        <v>16.404810000000001</v>
      </c>
      <c r="Y174" s="22">
        <f>BALANCE!Y295+BALANCE!Y327+BALANCE!Y359</f>
        <v>9.721309999999999</v>
      </c>
      <c r="Z174" s="22">
        <f>BALANCE!Z295+BALANCE!Z327+BALANCE!Z359</f>
        <v>1.80619</v>
      </c>
      <c r="AA174" s="22">
        <f>BALANCE!AA295+BALANCE!AA327+BALANCE!AA359</f>
        <v>840.21759999999995</v>
      </c>
      <c r="AB174" s="22">
        <f>BALANCE!AB295+BALANCE!AB327+BALANCE!AB359</f>
        <v>341.71804000000003</v>
      </c>
      <c r="AC174" s="22">
        <f>BALANCE!AC295+BALANCE!AC327+BALANCE!AC359</f>
        <v>631.98716999999999</v>
      </c>
      <c r="AD174" s="22">
        <f>BALANCE!AD295+BALANCE!AD327+BALANCE!AD359</f>
        <v>2136.54018</v>
      </c>
      <c r="AE174" s="22">
        <f>BALANCE!AE295+BALANCE!AE327+BALANCE!AE359</f>
        <v>2702.38994</v>
      </c>
      <c r="AF174" s="22">
        <f>BALANCE!AF295+BALANCE!AF327+BALANCE!AF359</f>
        <v>12.09407</v>
      </c>
      <c r="AG174" s="22">
        <f>BALANCE!AG295+BALANCE!AG327+BALANCE!AG359</f>
        <v>2.8973499999999999</v>
      </c>
      <c r="AH174" s="22">
        <f>BALANCE!AH295+BALANCE!AH327+BALANCE!AH359</f>
        <v>0</v>
      </c>
      <c r="AI174" s="22">
        <f>BALANCE!AI295+BALANCE!AI327+BALANCE!AI359</f>
        <v>1481.92608</v>
      </c>
      <c r="AJ174" s="384">
        <f>BALANCE!AJ295+BALANCE!AJ327+BALANCE!AJ359</f>
        <v>1205.4724400000002</v>
      </c>
    </row>
    <row r="175" spans="2:36" x14ac:dyDescent="0.25">
      <c r="B175" s="38" t="s">
        <v>693</v>
      </c>
      <c r="C175" s="9" t="s">
        <v>637</v>
      </c>
      <c r="D175" s="22">
        <f>BALANCE!D296+BALANCE!D328+BALANCE!D360</f>
        <v>11.33042</v>
      </c>
      <c r="E175" s="22">
        <f>BALANCE!E296+BALANCE!E328+BALANCE!E360</f>
        <v>448.43157000000002</v>
      </c>
      <c r="F175" s="22">
        <f>BALANCE!F296+BALANCE!F328+BALANCE!F360</f>
        <v>19.373699999999999</v>
      </c>
      <c r="G175" s="22">
        <f>BALANCE!G296+BALANCE!G328+BALANCE!G360</f>
        <v>1.7849999999999999</v>
      </c>
      <c r="H175" s="22">
        <f>BALANCE!H296+BALANCE!H328+BALANCE!H360</f>
        <v>480.92068999999998</v>
      </c>
      <c r="I175" s="22">
        <f>BALANCE!I296+BALANCE!I328+BALANCE!I360</f>
        <v>104.33784</v>
      </c>
      <c r="J175" s="22">
        <f>BALANCE!J296+BALANCE!J328+BALANCE!J360</f>
        <v>0</v>
      </c>
      <c r="K175" s="22">
        <f>BALANCE!K296+BALANCE!K328+BALANCE!K360</f>
        <v>0</v>
      </c>
      <c r="L175" s="22">
        <f>BALANCE!L296+BALANCE!L328+BALANCE!L360</f>
        <v>0</v>
      </c>
      <c r="M175" s="22">
        <f>BALANCE!M296+BALANCE!M328+BALANCE!M360</f>
        <v>1.7000000000000001E-2</v>
      </c>
      <c r="N175" s="22">
        <f>BALANCE!N296+BALANCE!N328+BALANCE!N360</f>
        <v>50.848780000000005</v>
      </c>
      <c r="O175" s="22">
        <f>BALANCE!O296+BALANCE!O328+BALANCE!O360</f>
        <v>2.0420000000000003</v>
      </c>
      <c r="P175" s="22">
        <f>BALANCE!P296+BALANCE!P328+BALANCE!P360</f>
        <v>17.421939999999999</v>
      </c>
      <c r="Q175" s="22">
        <f>BALANCE!Q296+BALANCE!Q328+BALANCE!Q360</f>
        <v>25.95825</v>
      </c>
      <c r="R175" s="22">
        <f>BALANCE!R296+BALANCE!R328+BALANCE!R360</f>
        <v>200.62581</v>
      </c>
      <c r="S175" s="22">
        <f>BALANCE!S296+BALANCE!S328+BALANCE!S360</f>
        <v>122.81041</v>
      </c>
      <c r="T175" s="22">
        <f>BALANCE!T296+BALANCE!T328+BALANCE!T360</f>
        <v>0</v>
      </c>
      <c r="U175" s="22">
        <f>BALANCE!U296+BALANCE!U328+BALANCE!U360</f>
        <v>208.61360000000002</v>
      </c>
      <c r="V175" s="22">
        <f>BALANCE!V296+BALANCE!V328+BALANCE!V360</f>
        <v>28.48742</v>
      </c>
      <c r="W175" s="22">
        <f>BALANCE!W296+BALANCE!W328+BALANCE!W360</f>
        <v>4.6689999999999996</v>
      </c>
      <c r="X175" s="22">
        <f>BALANCE!X296+BALANCE!X328+BALANCE!X360</f>
        <v>158.95650000000001</v>
      </c>
      <c r="Y175" s="22">
        <f>BALANCE!Y296+BALANCE!Y328+BALANCE!Y360</f>
        <v>0</v>
      </c>
      <c r="Z175" s="22">
        <f>BALANCE!Z296+BALANCE!Z328+BALANCE!Z360</f>
        <v>10.686729999999999</v>
      </c>
      <c r="AA175" s="22">
        <f>BALANCE!AA296+BALANCE!AA328+BALANCE!AA360</f>
        <v>1685.6344200000001</v>
      </c>
      <c r="AB175" s="22">
        <f>BALANCE!AB296+BALANCE!AB328+BALANCE!AB360</f>
        <v>1009.76042</v>
      </c>
      <c r="AC175" s="22">
        <f>BALANCE!AC296+BALANCE!AC328+BALANCE!AC360</f>
        <v>779.47752000000003</v>
      </c>
      <c r="AD175" s="22">
        <f>BALANCE!AD296+BALANCE!AD328+BALANCE!AD360</f>
        <v>4009.0960199999995</v>
      </c>
      <c r="AE175" s="22">
        <f>BALANCE!AE296+BALANCE!AE328+BALANCE!AE360</f>
        <v>4690.6425199999994</v>
      </c>
      <c r="AF175" s="22">
        <f>BALANCE!AF296+BALANCE!AF328+BALANCE!AF360</f>
        <v>50.848780000000005</v>
      </c>
      <c r="AG175" s="22">
        <f>BALANCE!AG296+BALANCE!AG328+BALANCE!AG360</f>
        <v>28.504420000000003</v>
      </c>
      <c r="AH175" s="22">
        <f>BALANCE!AH296+BALANCE!AH328+BALANCE!AH360</f>
        <v>0</v>
      </c>
      <c r="AI175" s="22">
        <f>BALANCE!AI296+BALANCE!AI328+BALANCE!AI360</f>
        <v>2465.1119400000002</v>
      </c>
      <c r="AJ175" s="384">
        <f>BALANCE!AJ296+BALANCE!AJ328+BALANCE!AJ360</f>
        <v>2146.1773799999996</v>
      </c>
    </row>
    <row r="176" spans="2:36" x14ac:dyDescent="0.25">
      <c r="B176" s="39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384"/>
    </row>
    <row r="177" spans="2:36" s="478" customFormat="1" hidden="1" x14ac:dyDescent="0.25">
      <c r="B177" s="475" t="s">
        <v>1041</v>
      </c>
      <c r="C177" s="475" t="s">
        <v>1340</v>
      </c>
      <c r="D177" s="476" t="e">
        <f>SUM(D178:D182)</f>
        <v>#REF!</v>
      </c>
      <c r="E177" s="476" t="e">
        <f t="shared" ref="E177:AI177" si="24">SUM(E178:E182)</f>
        <v>#REF!</v>
      </c>
      <c r="F177" s="476" t="e">
        <f t="shared" si="24"/>
        <v>#REF!</v>
      </c>
      <c r="G177" s="476" t="e">
        <f t="shared" si="24"/>
        <v>#REF!</v>
      </c>
      <c r="H177" s="476" t="e">
        <f t="shared" si="24"/>
        <v>#REF!</v>
      </c>
      <c r="I177" s="476" t="e">
        <f t="shared" si="24"/>
        <v>#REF!</v>
      </c>
      <c r="J177" s="476" t="e">
        <f t="shared" si="24"/>
        <v>#REF!</v>
      </c>
      <c r="K177" s="476" t="e">
        <f t="shared" si="24"/>
        <v>#REF!</v>
      </c>
      <c r="L177" s="476" t="e">
        <f>SUM(L178:L182)</f>
        <v>#REF!</v>
      </c>
      <c r="M177" s="476" t="e">
        <f t="shared" si="24"/>
        <v>#REF!</v>
      </c>
      <c r="N177" s="476" t="e">
        <f t="shared" si="24"/>
        <v>#REF!</v>
      </c>
      <c r="O177" s="476" t="e">
        <f t="shared" si="24"/>
        <v>#REF!</v>
      </c>
      <c r="P177" s="476" t="e">
        <f t="shared" si="24"/>
        <v>#REF!</v>
      </c>
      <c r="Q177" s="476" t="e">
        <f t="shared" si="24"/>
        <v>#REF!</v>
      </c>
      <c r="R177" s="476" t="e">
        <f t="shared" si="24"/>
        <v>#REF!</v>
      </c>
      <c r="S177" s="476" t="e">
        <f>SUM(S178:S182)</f>
        <v>#REF!</v>
      </c>
      <c r="T177" s="476" t="e">
        <f t="shared" si="24"/>
        <v>#REF!</v>
      </c>
      <c r="U177" s="476" t="e">
        <f t="shared" si="24"/>
        <v>#REF!</v>
      </c>
      <c r="V177" s="476" t="e">
        <f t="shared" si="24"/>
        <v>#REF!</v>
      </c>
      <c r="W177" s="476" t="e">
        <f t="shared" si="24"/>
        <v>#REF!</v>
      </c>
      <c r="X177" s="476" t="e">
        <f t="shared" si="24"/>
        <v>#REF!</v>
      </c>
      <c r="Y177" s="476" t="e">
        <f t="shared" si="24"/>
        <v>#REF!</v>
      </c>
      <c r="Z177" s="476" t="e">
        <f t="shared" si="24"/>
        <v>#REF!</v>
      </c>
      <c r="AA177" s="476" t="e">
        <f t="shared" si="24"/>
        <v>#REF!</v>
      </c>
      <c r="AB177" s="476" t="e">
        <f t="shared" si="24"/>
        <v>#REF!</v>
      </c>
      <c r="AC177" s="476" t="e">
        <f>SUM(AC178:AC182)</f>
        <v>#REF!</v>
      </c>
      <c r="AD177" s="476" t="e">
        <f t="shared" si="24"/>
        <v>#REF!</v>
      </c>
      <c r="AE177" s="476" t="e">
        <f t="shared" si="24"/>
        <v>#REF!</v>
      </c>
      <c r="AF177" s="476" t="e">
        <f t="shared" si="24"/>
        <v>#REF!</v>
      </c>
      <c r="AG177" s="476" t="e">
        <f t="shared" si="24"/>
        <v>#REF!</v>
      </c>
      <c r="AH177" s="476" t="e">
        <f t="shared" si="24"/>
        <v>#REF!</v>
      </c>
      <c r="AI177" s="476" t="e">
        <f t="shared" si="24"/>
        <v>#REF!</v>
      </c>
      <c r="AJ177" s="477" t="e">
        <f>SUM(AJ178:AJ182)</f>
        <v>#REF!</v>
      </c>
    </row>
    <row r="178" spans="2:36" s="509" customFormat="1" hidden="1" x14ac:dyDescent="0.25">
      <c r="B178" s="510" t="s">
        <v>705</v>
      </c>
      <c r="C178" s="506" t="s">
        <v>629</v>
      </c>
      <c r="D178" s="507" t="e">
        <f>BALANCE!#REF!+BALANCE!#REF!+BALANCE!#REF!</f>
        <v>#REF!</v>
      </c>
      <c r="E178" s="507" t="e">
        <f>BALANCE!#REF!+BALANCE!#REF!+BALANCE!#REF!</f>
        <v>#REF!</v>
      </c>
      <c r="F178" s="507" t="e">
        <f>BALANCE!#REF!+BALANCE!#REF!+BALANCE!#REF!</f>
        <v>#REF!</v>
      </c>
      <c r="G178" s="507" t="e">
        <f>BALANCE!#REF!+BALANCE!#REF!+BALANCE!#REF!</f>
        <v>#REF!</v>
      </c>
      <c r="H178" s="507" t="e">
        <f>BALANCE!#REF!+BALANCE!#REF!+BALANCE!#REF!</f>
        <v>#REF!</v>
      </c>
      <c r="I178" s="507" t="e">
        <f>BALANCE!#REF!+BALANCE!#REF!+BALANCE!#REF!</f>
        <v>#REF!</v>
      </c>
      <c r="J178" s="507" t="e">
        <f>BALANCE!#REF!+BALANCE!#REF!+BALANCE!#REF!</f>
        <v>#REF!</v>
      </c>
      <c r="K178" s="507" t="e">
        <f>BALANCE!#REF!+BALANCE!#REF!+BALANCE!#REF!</f>
        <v>#REF!</v>
      </c>
      <c r="L178" s="507" t="e">
        <f>BALANCE!#REF!+BALANCE!#REF!+BALANCE!#REF!</f>
        <v>#REF!</v>
      </c>
      <c r="M178" s="507" t="e">
        <f>BALANCE!#REF!+BALANCE!#REF!+BALANCE!#REF!</f>
        <v>#REF!</v>
      </c>
      <c r="N178" s="507" t="e">
        <f>BALANCE!#REF!+BALANCE!#REF!+BALANCE!#REF!</f>
        <v>#REF!</v>
      </c>
      <c r="O178" s="507" t="e">
        <f>BALANCE!#REF!+BALANCE!#REF!+BALANCE!#REF!</f>
        <v>#REF!</v>
      </c>
      <c r="P178" s="507" t="e">
        <f>BALANCE!#REF!+BALANCE!#REF!+BALANCE!#REF!</f>
        <v>#REF!</v>
      </c>
      <c r="Q178" s="507" t="e">
        <f>BALANCE!#REF!+BALANCE!#REF!+BALANCE!#REF!</f>
        <v>#REF!</v>
      </c>
      <c r="R178" s="507" t="e">
        <f>BALANCE!#REF!+BALANCE!#REF!+BALANCE!#REF!</f>
        <v>#REF!</v>
      </c>
      <c r="S178" s="507" t="e">
        <f>BALANCE!#REF!+BALANCE!#REF!+BALANCE!#REF!</f>
        <v>#REF!</v>
      </c>
      <c r="T178" s="507" t="e">
        <f>BALANCE!#REF!+BALANCE!#REF!+BALANCE!#REF!</f>
        <v>#REF!</v>
      </c>
      <c r="U178" s="507" t="e">
        <f>BALANCE!#REF!+BALANCE!#REF!+BALANCE!#REF!</f>
        <v>#REF!</v>
      </c>
      <c r="V178" s="507" t="e">
        <f>BALANCE!#REF!+BALANCE!#REF!+BALANCE!#REF!</f>
        <v>#REF!</v>
      </c>
      <c r="W178" s="507" t="e">
        <f>BALANCE!#REF!+BALANCE!#REF!+BALANCE!#REF!</f>
        <v>#REF!</v>
      </c>
      <c r="X178" s="507" t="e">
        <f>BALANCE!#REF!+BALANCE!#REF!+BALANCE!#REF!</f>
        <v>#REF!</v>
      </c>
      <c r="Y178" s="507" t="e">
        <f>BALANCE!#REF!+BALANCE!#REF!+BALANCE!#REF!</f>
        <v>#REF!</v>
      </c>
      <c r="Z178" s="507" t="e">
        <f>BALANCE!#REF!+BALANCE!#REF!+BALANCE!#REF!</f>
        <v>#REF!</v>
      </c>
      <c r="AA178" s="507" t="e">
        <f>BALANCE!#REF!+BALANCE!#REF!+BALANCE!#REF!</f>
        <v>#REF!</v>
      </c>
      <c r="AB178" s="507" t="e">
        <f>BALANCE!#REF!+BALANCE!#REF!+BALANCE!#REF!</f>
        <v>#REF!</v>
      </c>
      <c r="AC178" s="507" t="e">
        <f>BALANCE!#REF!+BALANCE!#REF!+BALANCE!#REF!</f>
        <v>#REF!</v>
      </c>
      <c r="AD178" s="507" t="e">
        <f>BALANCE!#REF!+BALANCE!#REF!+BALANCE!#REF!</f>
        <v>#REF!</v>
      </c>
      <c r="AE178" s="507" t="e">
        <f>BALANCE!#REF!+BALANCE!#REF!+BALANCE!#REF!</f>
        <v>#REF!</v>
      </c>
      <c r="AF178" s="507" t="e">
        <f>BALANCE!#REF!+BALANCE!#REF!+BALANCE!#REF!</f>
        <v>#REF!</v>
      </c>
      <c r="AG178" s="507" t="e">
        <f>BALANCE!#REF!+BALANCE!#REF!+BALANCE!#REF!</f>
        <v>#REF!</v>
      </c>
      <c r="AH178" s="507" t="e">
        <f>BALANCE!#REF!+BALANCE!#REF!+BALANCE!#REF!</f>
        <v>#REF!</v>
      </c>
      <c r="AI178" s="507" t="e">
        <f>BALANCE!#REF!+BALANCE!#REF!+BALANCE!#REF!</f>
        <v>#REF!</v>
      </c>
      <c r="AJ178" s="508" t="e">
        <f>BALANCE!#REF!+BALANCE!#REF!+BALANCE!#REF!</f>
        <v>#REF!</v>
      </c>
    </row>
    <row r="179" spans="2:36" s="509" customFormat="1" hidden="1" x14ac:dyDescent="0.25">
      <c r="B179" s="510" t="s">
        <v>706</v>
      </c>
      <c r="C179" s="506" t="s">
        <v>631</v>
      </c>
      <c r="D179" s="507" t="e">
        <f>BALANCE!#REF!+BALANCE!#REF!+BALANCE!#REF!</f>
        <v>#REF!</v>
      </c>
      <c r="E179" s="507" t="e">
        <f>BALANCE!#REF!+BALANCE!#REF!+BALANCE!#REF!</f>
        <v>#REF!</v>
      </c>
      <c r="F179" s="507" t="e">
        <f>BALANCE!#REF!+BALANCE!#REF!+BALANCE!#REF!</f>
        <v>#REF!</v>
      </c>
      <c r="G179" s="507" t="e">
        <f>BALANCE!#REF!+BALANCE!#REF!+BALANCE!#REF!</f>
        <v>#REF!</v>
      </c>
      <c r="H179" s="507" t="e">
        <f>BALANCE!#REF!+BALANCE!#REF!+BALANCE!#REF!</f>
        <v>#REF!</v>
      </c>
      <c r="I179" s="507" t="e">
        <f>BALANCE!#REF!+BALANCE!#REF!+BALANCE!#REF!</f>
        <v>#REF!</v>
      </c>
      <c r="J179" s="507" t="e">
        <f>BALANCE!#REF!+BALANCE!#REF!+BALANCE!#REF!</f>
        <v>#REF!</v>
      </c>
      <c r="K179" s="507" t="e">
        <f>BALANCE!#REF!+BALANCE!#REF!+BALANCE!#REF!</f>
        <v>#REF!</v>
      </c>
      <c r="L179" s="507" t="e">
        <f>BALANCE!#REF!+BALANCE!#REF!+BALANCE!#REF!</f>
        <v>#REF!</v>
      </c>
      <c r="M179" s="507" t="e">
        <f>BALANCE!#REF!+BALANCE!#REF!+BALANCE!#REF!</f>
        <v>#REF!</v>
      </c>
      <c r="N179" s="507" t="e">
        <f>BALANCE!#REF!+BALANCE!#REF!+BALANCE!#REF!</f>
        <v>#REF!</v>
      </c>
      <c r="O179" s="507" t="e">
        <f>BALANCE!#REF!+BALANCE!#REF!+BALANCE!#REF!</f>
        <v>#REF!</v>
      </c>
      <c r="P179" s="507" t="e">
        <f>BALANCE!#REF!+BALANCE!#REF!+BALANCE!#REF!</f>
        <v>#REF!</v>
      </c>
      <c r="Q179" s="507" t="e">
        <f>BALANCE!#REF!+BALANCE!#REF!+BALANCE!#REF!</f>
        <v>#REF!</v>
      </c>
      <c r="R179" s="507" t="e">
        <f>BALANCE!#REF!+BALANCE!#REF!+BALANCE!#REF!</f>
        <v>#REF!</v>
      </c>
      <c r="S179" s="507" t="e">
        <f>BALANCE!#REF!+BALANCE!#REF!+BALANCE!#REF!</f>
        <v>#REF!</v>
      </c>
      <c r="T179" s="507" t="e">
        <f>BALANCE!#REF!+BALANCE!#REF!+BALANCE!#REF!</f>
        <v>#REF!</v>
      </c>
      <c r="U179" s="507" t="e">
        <f>BALANCE!#REF!+BALANCE!#REF!+BALANCE!#REF!</f>
        <v>#REF!</v>
      </c>
      <c r="V179" s="507" t="e">
        <f>BALANCE!#REF!+BALANCE!#REF!+BALANCE!#REF!</f>
        <v>#REF!</v>
      </c>
      <c r="W179" s="507" t="e">
        <f>BALANCE!#REF!+BALANCE!#REF!+BALANCE!#REF!</f>
        <v>#REF!</v>
      </c>
      <c r="X179" s="507" t="e">
        <f>BALANCE!#REF!+BALANCE!#REF!+BALANCE!#REF!</f>
        <v>#REF!</v>
      </c>
      <c r="Y179" s="507" t="e">
        <f>BALANCE!#REF!+BALANCE!#REF!+BALANCE!#REF!</f>
        <v>#REF!</v>
      </c>
      <c r="Z179" s="507" t="e">
        <f>BALANCE!#REF!+BALANCE!#REF!+BALANCE!#REF!</f>
        <v>#REF!</v>
      </c>
      <c r="AA179" s="507" t="e">
        <f>BALANCE!#REF!+BALANCE!#REF!+BALANCE!#REF!</f>
        <v>#REF!</v>
      </c>
      <c r="AB179" s="507" t="e">
        <f>BALANCE!#REF!+BALANCE!#REF!+BALANCE!#REF!</f>
        <v>#REF!</v>
      </c>
      <c r="AC179" s="507" t="e">
        <f>BALANCE!#REF!+BALANCE!#REF!+BALANCE!#REF!</f>
        <v>#REF!</v>
      </c>
      <c r="AD179" s="507" t="e">
        <f>BALANCE!#REF!+BALANCE!#REF!+BALANCE!#REF!</f>
        <v>#REF!</v>
      </c>
      <c r="AE179" s="507" t="e">
        <f>BALANCE!#REF!+BALANCE!#REF!+BALANCE!#REF!</f>
        <v>#REF!</v>
      </c>
      <c r="AF179" s="507" t="e">
        <f>BALANCE!#REF!+BALANCE!#REF!+BALANCE!#REF!</f>
        <v>#REF!</v>
      </c>
      <c r="AG179" s="507" t="e">
        <f>BALANCE!#REF!+BALANCE!#REF!+BALANCE!#REF!</f>
        <v>#REF!</v>
      </c>
      <c r="AH179" s="507" t="e">
        <f>BALANCE!#REF!+BALANCE!#REF!+BALANCE!#REF!</f>
        <v>#REF!</v>
      </c>
      <c r="AI179" s="507" t="e">
        <f>BALANCE!#REF!+BALANCE!#REF!+BALANCE!#REF!</f>
        <v>#REF!</v>
      </c>
      <c r="AJ179" s="508" t="e">
        <f>BALANCE!#REF!+BALANCE!#REF!+BALANCE!#REF!</f>
        <v>#REF!</v>
      </c>
    </row>
    <row r="180" spans="2:36" s="509" customFormat="1" hidden="1" x14ac:dyDescent="0.25">
      <c r="B180" s="510" t="s">
        <v>707</v>
      </c>
      <c r="C180" s="506" t="s">
        <v>633</v>
      </c>
      <c r="D180" s="507" t="e">
        <f>BALANCE!#REF!+BALANCE!#REF!+BALANCE!#REF!</f>
        <v>#REF!</v>
      </c>
      <c r="E180" s="507" t="e">
        <f>BALANCE!#REF!+BALANCE!#REF!+BALANCE!#REF!</f>
        <v>#REF!</v>
      </c>
      <c r="F180" s="507" t="e">
        <f>BALANCE!#REF!+BALANCE!#REF!+BALANCE!#REF!</f>
        <v>#REF!</v>
      </c>
      <c r="G180" s="507" t="e">
        <f>BALANCE!#REF!+BALANCE!#REF!+BALANCE!#REF!</f>
        <v>#REF!</v>
      </c>
      <c r="H180" s="507" t="e">
        <f>BALANCE!#REF!+BALANCE!#REF!+BALANCE!#REF!</f>
        <v>#REF!</v>
      </c>
      <c r="I180" s="507" t="e">
        <f>BALANCE!#REF!+BALANCE!#REF!+BALANCE!#REF!</f>
        <v>#REF!</v>
      </c>
      <c r="J180" s="507" t="e">
        <f>BALANCE!#REF!+BALANCE!#REF!+BALANCE!#REF!</f>
        <v>#REF!</v>
      </c>
      <c r="K180" s="507" t="e">
        <f>BALANCE!#REF!+BALANCE!#REF!+BALANCE!#REF!</f>
        <v>#REF!</v>
      </c>
      <c r="L180" s="507" t="e">
        <f>BALANCE!#REF!+BALANCE!#REF!+BALANCE!#REF!</f>
        <v>#REF!</v>
      </c>
      <c r="M180" s="507" t="e">
        <f>BALANCE!#REF!+BALANCE!#REF!+BALANCE!#REF!</f>
        <v>#REF!</v>
      </c>
      <c r="N180" s="507" t="e">
        <f>BALANCE!#REF!+BALANCE!#REF!+BALANCE!#REF!</f>
        <v>#REF!</v>
      </c>
      <c r="O180" s="507" t="e">
        <f>BALANCE!#REF!+BALANCE!#REF!+BALANCE!#REF!</f>
        <v>#REF!</v>
      </c>
      <c r="P180" s="507" t="e">
        <f>BALANCE!#REF!+BALANCE!#REF!+BALANCE!#REF!</f>
        <v>#REF!</v>
      </c>
      <c r="Q180" s="507" t="e">
        <f>BALANCE!#REF!+BALANCE!#REF!+BALANCE!#REF!</f>
        <v>#REF!</v>
      </c>
      <c r="R180" s="507" t="e">
        <f>BALANCE!#REF!+BALANCE!#REF!+BALANCE!#REF!</f>
        <v>#REF!</v>
      </c>
      <c r="S180" s="507" t="e">
        <f>BALANCE!#REF!+BALANCE!#REF!+BALANCE!#REF!</f>
        <v>#REF!</v>
      </c>
      <c r="T180" s="507" t="e">
        <f>BALANCE!#REF!+BALANCE!#REF!+BALANCE!#REF!</f>
        <v>#REF!</v>
      </c>
      <c r="U180" s="507" t="e">
        <f>BALANCE!#REF!+BALANCE!#REF!+BALANCE!#REF!</f>
        <v>#REF!</v>
      </c>
      <c r="V180" s="507" t="e">
        <f>BALANCE!#REF!+BALANCE!#REF!+BALANCE!#REF!</f>
        <v>#REF!</v>
      </c>
      <c r="W180" s="507" t="e">
        <f>BALANCE!#REF!+BALANCE!#REF!+BALANCE!#REF!</f>
        <v>#REF!</v>
      </c>
      <c r="X180" s="507" t="e">
        <f>BALANCE!#REF!+BALANCE!#REF!+BALANCE!#REF!</f>
        <v>#REF!</v>
      </c>
      <c r="Y180" s="507" t="e">
        <f>BALANCE!#REF!+BALANCE!#REF!+BALANCE!#REF!</f>
        <v>#REF!</v>
      </c>
      <c r="Z180" s="507" t="e">
        <f>BALANCE!#REF!+BALANCE!#REF!+BALANCE!#REF!</f>
        <v>#REF!</v>
      </c>
      <c r="AA180" s="507" t="e">
        <f>BALANCE!#REF!+BALANCE!#REF!+BALANCE!#REF!</f>
        <v>#REF!</v>
      </c>
      <c r="AB180" s="507" t="e">
        <f>BALANCE!#REF!+BALANCE!#REF!+BALANCE!#REF!</f>
        <v>#REF!</v>
      </c>
      <c r="AC180" s="507" t="e">
        <f>BALANCE!#REF!+BALANCE!#REF!+BALANCE!#REF!</f>
        <v>#REF!</v>
      </c>
      <c r="AD180" s="507" t="e">
        <f>BALANCE!#REF!+BALANCE!#REF!+BALANCE!#REF!</f>
        <v>#REF!</v>
      </c>
      <c r="AE180" s="507" t="e">
        <f>BALANCE!#REF!+BALANCE!#REF!+BALANCE!#REF!</f>
        <v>#REF!</v>
      </c>
      <c r="AF180" s="507" t="e">
        <f>BALANCE!#REF!+BALANCE!#REF!+BALANCE!#REF!</f>
        <v>#REF!</v>
      </c>
      <c r="AG180" s="507" t="e">
        <f>BALANCE!#REF!+BALANCE!#REF!+BALANCE!#REF!</f>
        <v>#REF!</v>
      </c>
      <c r="AH180" s="507" t="e">
        <f>BALANCE!#REF!+BALANCE!#REF!+BALANCE!#REF!</f>
        <v>#REF!</v>
      </c>
      <c r="AI180" s="507" t="e">
        <f>BALANCE!#REF!+BALANCE!#REF!+BALANCE!#REF!</f>
        <v>#REF!</v>
      </c>
      <c r="AJ180" s="508" t="e">
        <f>BALANCE!#REF!+BALANCE!#REF!+BALANCE!#REF!</f>
        <v>#REF!</v>
      </c>
    </row>
    <row r="181" spans="2:36" s="509" customFormat="1" hidden="1" x14ac:dyDescent="0.25">
      <c r="B181" s="510" t="s">
        <v>708</v>
      </c>
      <c r="C181" s="506" t="s">
        <v>635</v>
      </c>
      <c r="D181" s="507" t="e">
        <f>BALANCE!#REF!+BALANCE!#REF!+BALANCE!#REF!</f>
        <v>#REF!</v>
      </c>
      <c r="E181" s="507" t="e">
        <f>BALANCE!#REF!+BALANCE!#REF!+BALANCE!#REF!</f>
        <v>#REF!</v>
      </c>
      <c r="F181" s="507" t="e">
        <f>BALANCE!#REF!+BALANCE!#REF!+BALANCE!#REF!</f>
        <v>#REF!</v>
      </c>
      <c r="G181" s="507" t="e">
        <f>BALANCE!#REF!+BALANCE!#REF!+BALANCE!#REF!</f>
        <v>#REF!</v>
      </c>
      <c r="H181" s="507" t="e">
        <f>BALANCE!#REF!+BALANCE!#REF!+BALANCE!#REF!</f>
        <v>#REF!</v>
      </c>
      <c r="I181" s="507" t="e">
        <f>BALANCE!#REF!+BALANCE!#REF!+BALANCE!#REF!</f>
        <v>#REF!</v>
      </c>
      <c r="J181" s="507" t="e">
        <f>BALANCE!#REF!+BALANCE!#REF!+BALANCE!#REF!</f>
        <v>#REF!</v>
      </c>
      <c r="K181" s="507" t="e">
        <f>BALANCE!#REF!+BALANCE!#REF!+BALANCE!#REF!</f>
        <v>#REF!</v>
      </c>
      <c r="L181" s="507" t="e">
        <f>BALANCE!#REF!+BALANCE!#REF!+BALANCE!#REF!</f>
        <v>#REF!</v>
      </c>
      <c r="M181" s="507" t="e">
        <f>BALANCE!#REF!+BALANCE!#REF!+BALANCE!#REF!</f>
        <v>#REF!</v>
      </c>
      <c r="N181" s="507" t="e">
        <f>BALANCE!#REF!+BALANCE!#REF!+BALANCE!#REF!</f>
        <v>#REF!</v>
      </c>
      <c r="O181" s="507" t="e">
        <f>BALANCE!#REF!+BALANCE!#REF!+BALANCE!#REF!</f>
        <v>#REF!</v>
      </c>
      <c r="P181" s="507" t="e">
        <f>BALANCE!#REF!+BALANCE!#REF!+BALANCE!#REF!</f>
        <v>#REF!</v>
      </c>
      <c r="Q181" s="507" t="e">
        <f>BALANCE!#REF!+BALANCE!#REF!+BALANCE!#REF!</f>
        <v>#REF!</v>
      </c>
      <c r="R181" s="507" t="e">
        <f>BALANCE!#REF!+BALANCE!#REF!+BALANCE!#REF!</f>
        <v>#REF!</v>
      </c>
      <c r="S181" s="507" t="e">
        <f>BALANCE!#REF!+BALANCE!#REF!+BALANCE!#REF!</f>
        <v>#REF!</v>
      </c>
      <c r="T181" s="507" t="e">
        <f>BALANCE!#REF!+BALANCE!#REF!+BALANCE!#REF!</f>
        <v>#REF!</v>
      </c>
      <c r="U181" s="507" t="e">
        <f>BALANCE!#REF!+BALANCE!#REF!+BALANCE!#REF!</f>
        <v>#REF!</v>
      </c>
      <c r="V181" s="507" t="e">
        <f>BALANCE!#REF!+BALANCE!#REF!+BALANCE!#REF!</f>
        <v>#REF!</v>
      </c>
      <c r="W181" s="507" t="e">
        <f>BALANCE!#REF!+BALANCE!#REF!+BALANCE!#REF!</f>
        <v>#REF!</v>
      </c>
      <c r="X181" s="507" t="e">
        <f>BALANCE!#REF!+BALANCE!#REF!+BALANCE!#REF!</f>
        <v>#REF!</v>
      </c>
      <c r="Y181" s="507" t="e">
        <f>BALANCE!#REF!+BALANCE!#REF!+BALANCE!#REF!</f>
        <v>#REF!</v>
      </c>
      <c r="Z181" s="507" t="e">
        <f>BALANCE!#REF!+BALANCE!#REF!+BALANCE!#REF!</f>
        <v>#REF!</v>
      </c>
      <c r="AA181" s="507" t="e">
        <f>BALANCE!#REF!+BALANCE!#REF!+BALANCE!#REF!</f>
        <v>#REF!</v>
      </c>
      <c r="AB181" s="507" t="e">
        <f>BALANCE!#REF!+BALANCE!#REF!+BALANCE!#REF!</f>
        <v>#REF!</v>
      </c>
      <c r="AC181" s="507" t="e">
        <f>BALANCE!#REF!+BALANCE!#REF!+BALANCE!#REF!</f>
        <v>#REF!</v>
      </c>
      <c r="AD181" s="507" t="e">
        <f>BALANCE!#REF!+BALANCE!#REF!+BALANCE!#REF!</f>
        <v>#REF!</v>
      </c>
      <c r="AE181" s="507" t="e">
        <f>BALANCE!#REF!+BALANCE!#REF!+BALANCE!#REF!</f>
        <v>#REF!</v>
      </c>
      <c r="AF181" s="507" t="e">
        <f>BALANCE!#REF!+BALANCE!#REF!+BALANCE!#REF!</f>
        <v>#REF!</v>
      </c>
      <c r="AG181" s="507" t="e">
        <f>BALANCE!#REF!+BALANCE!#REF!+BALANCE!#REF!</f>
        <v>#REF!</v>
      </c>
      <c r="AH181" s="507" t="e">
        <f>BALANCE!#REF!+BALANCE!#REF!+BALANCE!#REF!</f>
        <v>#REF!</v>
      </c>
      <c r="AI181" s="507" t="e">
        <f>BALANCE!#REF!+BALANCE!#REF!+BALANCE!#REF!</f>
        <v>#REF!</v>
      </c>
      <c r="AJ181" s="508" t="e">
        <f>BALANCE!#REF!+BALANCE!#REF!+BALANCE!#REF!</f>
        <v>#REF!</v>
      </c>
    </row>
    <row r="182" spans="2:36" s="509" customFormat="1" hidden="1" x14ac:dyDescent="0.25">
      <c r="B182" s="510" t="s">
        <v>709</v>
      </c>
      <c r="C182" s="506" t="s">
        <v>637</v>
      </c>
      <c r="D182" s="507" t="e">
        <f>BALANCE!#REF!+BALANCE!#REF!+BALANCE!#REF!</f>
        <v>#REF!</v>
      </c>
      <c r="E182" s="507" t="e">
        <f>BALANCE!#REF!+BALANCE!#REF!+BALANCE!#REF!</f>
        <v>#REF!</v>
      </c>
      <c r="F182" s="507" t="e">
        <f>BALANCE!#REF!+BALANCE!#REF!+BALANCE!#REF!</f>
        <v>#REF!</v>
      </c>
      <c r="G182" s="507" t="e">
        <f>BALANCE!#REF!+BALANCE!#REF!+BALANCE!#REF!</f>
        <v>#REF!</v>
      </c>
      <c r="H182" s="507" t="e">
        <f>BALANCE!#REF!+BALANCE!#REF!+BALANCE!#REF!</f>
        <v>#REF!</v>
      </c>
      <c r="I182" s="507" t="e">
        <f>BALANCE!#REF!+BALANCE!#REF!+BALANCE!#REF!</f>
        <v>#REF!</v>
      </c>
      <c r="J182" s="507" t="e">
        <f>BALANCE!#REF!+BALANCE!#REF!+BALANCE!#REF!</f>
        <v>#REF!</v>
      </c>
      <c r="K182" s="507" t="e">
        <f>BALANCE!#REF!+BALANCE!#REF!+BALANCE!#REF!</f>
        <v>#REF!</v>
      </c>
      <c r="L182" s="507" t="e">
        <f>BALANCE!#REF!+BALANCE!#REF!+BALANCE!#REF!</f>
        <v>#REF!</v>
      </c>
      <c r="M182" s="507" t="e">
        <f>BALANCE!#REF!+BALANCE!#REF!+BALANCE!#REF!</f>
        <v>#REF!</v>
      </c>
      <c r="N182" s="507" t="e">
        <f>BALANCE!#REF!+BALANCE!#REF!+BALANCE!#REF!</f>
        <v>#REF!</v>
      </c>
      <c r="O182" s="507" t="e">
        <f>BALANCE!#REF!+BALANCE!#REF!+BALANCE!#REF!</f>
        <v>#REF!</v>
      </c>
      <c r="P182" s="507" t="e">
        <f>BALANCE!#REF!+BALANCE!#REF!+BALANCE!#REF!</f>
        <v>#REF!</v>
      </c>
      <c r="Q182" s="507" t="e">
        <f>BALANCE!#REF!+BALANCE!#REF!+BALANCE!#REF!</f>
        <v>#REF!</v>
      </c>
      <c r="R182" s="507" t="e">
        <f>BALANCE!#REF!+BALANCE!#REF!+BALANCE!#REF!</f>
        <v>#REF!</v>
      </c>
      <c r="S182" s="507" t="e">
        <f>BALANCE!#REF!+BALANCE!#REF!+BALANCE!#REF!</f>
        <v>#REF!</v>
      </c>
      <c r="T182" s="507" t="e">
        <f>BALANCE!#REF!+BALANCE!#REF!+BALANCE!#REF!</f>
        <v>#REF!</v>
      </c>
      <c r="U182" s="507" t="e">
        <f>BALANCE!#REF!+BALANCE!#REF!+BALANCE!#REF!</f>
        <v>#REF!</v>
      </c>
      <c r="V182" s="507" t="e">
        <f>BALANCE!#REF!+BALANCE!#REF!+BALANCE!#REF!</f>
        <v>#REF!</v>
      </c>
      <c r="W182" s="507" t="e">
        <f>BALANCE!#REF!+BALANCE!#REF!+BALANCE!#REF!</f>
        <v>#REF!</v>
      </c>
      <c r="X182" s="507" t="e">
        <f>BALANCE!#REF!+BALANCE!#REF!+BALANCE!#REF!</f>
        <v>#REF!</v>
      </c>
      <c r="Y182" s="507" t="e">
        <f>BALANCE!#REF!+BALANCE!#REF!+BALANCE!#REF!</f>
        <v>#REF!</v>
      </c>
      <c r="Z182" s="507" t="e">
        <f>BALANCE!#REF!+BALANCE!#REF!+BALANCE!#REF!</f>
        <v>#REF!</v>
      </c>
      <c r="AA182" s="507" t="e">
        <f>BALANCE!#REF!+BALANCE!#REF!+BALANCE!#REF!</f>
        <v>#REF!</v>
      </c>
      <c r="AB182" s="507" t="e">
        <f>BALANCE!#REF!+BALANCE!#REF!+BALANCE!#REF!</f>
        <v>#REF!</v>
      </c>
      <c r="AC182" s="507" t="e">
        <f>BALANCE!#REF!+BALANCE!#REF!+BALANCE!#REF!</f>
        <v>#REF!</v>
      </c>
      <c r="AD182" s="507" t="e">
        <f>BALANCE!#REF!+BALANCE!#REF!+BALANCE!#REF!</f>
        <v>#REF!</v>
      </c>
      <c r="AE182" s="507" t="e">
        <f>BALANCE!#REF!+BALANCE!#REF!+BALANCE!#REF!</f>
        <v>#REF!</v>
      </c>
      <c r="AF182" s="507" t="e">
        <f>BALANCE!#REF!+BALANCE!#REF!+BALANCE!#REF!</f>
        <v>#REF!</v>
      </c>
      <c r="AG182" s="507" t="e">
        <f>BALANCE!#REF!+BALANCE!#REF!+BALANCE!#REF!</f>
        <v>#REF!</v>
      </c>
      <c r="AH182" s="507" t="e">
        <f>BALANCE!#REF!+BALANCE!#REF!+BALANCE!#REF!</f>
        <v>#REF!</v>
      </c>
      <c r="AI182" s="507" t="e">
        <f>BALANCE!#REF!+BALANCE!#REF!+BALANCE!#REF!</f>
        <v>#REF!</v>
      </c>
      <c r="AJ182" s="508" t="e">
        <f>BALANCE!#REF!+BALANCE!#REF!+BALANCE!#REF!</f>
        <v>#REF!</v>
      </c>
    </row>
    <row r="183" spans="2:36" hidden="1" x14ac:dyDescent="0.25">
      <c r="B183" s="15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384"/>
    </row>
    <row r="184" spans="2:36" s="478" customFormat="1" hidden="1" x14ac:dyDescent="0.25">
      <c r="B184" s="475" t="s">
        <v>1042</v>
      </c>
      <c r="C184" s="475" t="s">
        <v>1340</v>
      </c>
      <c r="D184" s="476" t="e">
        <f>SUM(D185:D189)</f>
        <v>#REF!</v>
      </c>
      <c r="E184" s="476" t="e">
        <f t="shared" ref="E184:AI184" si="25">SUM(E185:E189)</f>
        <v>#REF!</v>
      </c>
      <c r="F184" s="476" t="e">
        <f t="shared" si="25"/>
        <v>#REF!</v>
      </c>
      <c r="G184" s="476" t="e">
        <f t="shared" si="25"/>
        <v>#REF!</v>
      </c>
      <c r="H184" s="476" t="e">
        <f t="shared" si="25"/>
        <v>#REF!</v>
      </c>
      <c r="I184" s="476" t="e">
        <f t="shared" si="25"/>
        <v>#REF!</v>
      </c>
      <c r="J184" s="476" t="e">
        <f t="shared" si="25"/>
        <v>#REF!</v>
      </c>
      <c r="K184" s="476" t="e">
        <f t="shared" si="25"/>
        <v>#REF!</v>
      </c>
      <c r="L184" s="476" t="e">
        <f>SUM(L185:L189)</f>
        <v>#REF!</v>
      </c>
      <c r="M184" s="476" t="e">
        <f t="shared" si="25"/>
        <v>#REF!</v>
      </c>
      <c r="N184" s="476" t="e">
        <f t="shared" si="25"/>
        <v>#REF!</v>
      </c>
      <c r="O184" s="476" t="e">
        <f t="shared" si="25"/>
        <v>#REF!</v>
      </c>
      <c r="P184" s="476" t="e">
        <f t="shared" si="25"/>
        <v>#REF!</v>
      </c>
      <c r="Q184" s="476" t="e">
        <f t="shared" si="25"/>
        <v>#REF!</v>
      </c>
      <c r="R184" s="476" t="e">
        <f t="shared" si="25"/>
        <v>#REF!</v>
      </c>
      <c r="S184" s="476" t="e">
        <f>SUM(S185:S189)</f>
        <v>#REF!</v>
      </c>
      <c r="T184" s="476" t="e">
        <f t="shared" si="25"/>
        <v>#REF!</v>
      </c>
      <c r="U184" s="476" t="e">
        <f t="shared" si="25"/>
        <v>#REF!</v>
      </c>
      <c r="V184" s="476" t="e">
        <f t="shared" si="25"/>
        <v>#REF!</v>
      </c>
      <c r="W184" s="476" t="e">
        <f t="shared" si="25"/>
        <v>#REF!</v>
      </c>
      <c r="X184" s="476" t="e">
        <f t="shared" si="25"/>
        <v>#REF!</v>
      </c>
      <c r="Y184" s="476" t="e">
        <f t="shared" si="25"/>
        <v>#REF!</v>
      </c>
      <c r="Z184" s="476" t="e">
        <f t="shared" si="25"/>
        <v>#REF!</v>
      </c>
      <c r="AA184" s="476" t="e">
        <f t="shared" si="25"/>
        <v>#REF!</v>
      </c>
      <c r="AB184" s="476" t="e">
        <f t="shared" si="25"/>
        <v>#REF!</v>
      </c>
      <c r="AC184" s="476" t="e">
        <f>SUM(AC185:AC189)</f>
        <v>#REF!</v>
      </c>
      <c r="AD184" s="476" t="e">
        <f t="shared" si="25"/>
        <v>#REF!</v>
      </c>
      <c r="AE184" s="476" t="e">
        <f t="shared" si="25"/>
        <v>#REF!</v>
      </c>
      <c r="AF184" s="476" t="e">
        <f t="shared" si="25"/>
        <v>#REF!</v>
      </c>
      <c r="AG184" s="476" t="e">
        <f t="shared" si="25"/>
        <v>#REF!</v>
      </c>
      <c r="AH184" s="476" t="e">
        <f t="shared" si="25"/>
        <v>#REF!</v>
      </c>
      <c r="AI184" s="476" t="e">
        <f t="shared" si="25"/>
        <v>#REF!</v>
      </c>
      <c r="AJ184" s="477" t="e">
        <f>SUM(AJ185:AJ189)</f>
        <v>#REF!</v>
      </c>
    </row>
    <row r="185" spans="2:36" s="509" customFormat="1" hidden="1" x14ac:dyDescent="0.25">
      <c r="B185" s="510" t="s">
        <v>720</v>
      </c>
      <c r="C185" s="506" t="s">
        <v>629</v>
      </c>
      <c r="D185" s="507" t="e">
        <f>BALANCE!#REF!+BALANCE!#REF!+BALANCE!#REF!</f>
        <v>#REF!</v>
      </c>
      <c r="E185" s="507" t="e">
        <f>BALANCE!#REF!+BALANCE!#REF!+BALANCE!#REF!</f>
        <v>#REF!</v>
      </c>
      <c r="F185" s="507" t="e">
        <f>BALANCE!#REF!+BALANCE!#REF!+BALANCE!#REF!</f>
        <v>#REF!</v>
      </c>
      <c r="G185" s="507" t="e">
        <f>BALANCE!#REF!+BALANCE!#REF!+BALANCE!#REF!</f>
        <v>#REF!</v>
      </c>
      <c r="H185" s="507" t="e">
        <f>BALANCE!#REF!+BALANCE!#REF!+BALANCE!#REF!</f>
        <v>#REF!</v>
      </c>
      <c r="I185" s="507" t="e">
        <f>BALANCE!#REF!+BALANCE!#REF!+BALANCE!#REF!</f>
        <v>#REF!</v>
      </c>
      <c r="J185" s="507" t="e">
        <f>BALANCE!#REF!+BALANCE!#REF!+BALANCE!#REF!</f>
        <v>#REF!</v>
      </c>
      <c r="K185" s="507" t="e">
        <f>BALANCE!#REF!+BALANCE!#REF!+BALANCE!#REF!</f>
        <v>#REF!</v>
      </c>
      <c r="L185" s="507" t="e">
        <f>BALANCE!#REF!+BALANCE!#REF!+BALANCE!#REF!</f>
        <v>#REF!</v>
      </c>
      <c r="M185" s="507" t="e">
        <f>BALANCE!#REF!+BALANCE!#REF!+BALANCE!#REF!</f>
        <v>#REF!</v>
      </c>
      <c r="N185" s="507" t="e">
        <f>BALANCE!#REF!+BALANCE!#REF!+BALANCE!#REF!</f>
        <v>#REF!</v>
      </c>
      <c r="O185" s="507" t="e">
        <f>BALANCE!#REF!+BALANCE!#REF!+BALANCE!#REF!</f>
        <v>#REF!</v>
      </c>
      <c r="P185" s="507" t="e">
        <f>BALANCE!#REF!+BALANCE!#REF!+BALANCE!#REF!</f>
        <v>#REF!</v>
      </c>
      <c r="Q185" s="507" t="e">
        <f>BALANCE!#REF!+BALANCE!#REF!+BALANCE!#REF!</f>
        <v>#REF!</v>
      </c>
      <c r="R185" s="507" t="e">
        <f>BALANCE!#REF!+BALANCE!#REF!+BALANCE!#REF!</f>
        <v>#REF!</v>
      </c>
      <c r="S185" s="507" t="e">
        <f>BALANCE!#REF!+BALANCE!#REF!+BALANCE!#REF!</f>
        <v>#REF!</v>
      </c>
      <c r="T185" s="507" t="e">
        <f>BALANCE!#REF!+BALANCE!#REF!+BALANCE!#REF!</f>
        <v>#REF!</v>
      </c>
      <c r="U185" s="507" t="e">
        <f>BALANCE!#REF!+BALANCE!#REF!+BALANCE!#REF!</f>
        <v>#REF!</v>
      </c>
      <c r="V185" s="507" t="e">
        <f>BALANCE!#REF!+BALANCE!#REF!+BALANCE!#REF!</f>
        <v>#REF!</v>
      </c>
      <c r="W185" s="507" t="e">
        <f>BALANCE!#REF!+BALANCE!#REF!+BALANCE!#REF!</f>
        <v>#REF!</v>
      </c>
      <c r="X185" s="507" t="e">
        <f>BALANCE!#REF!+BALANCE!#REF!+BALANCE!#REF!</f>
        <v>#REF!</v>
      </c>
      <c r="Y185" s="507" t="e">
        <f>BALANCE!#REF!+BALANCE!#REF!+BALANCE!#REF!</f>
        <v>#REF!</v>
      </c>
      <c r="Z185" s="507" t="e">
        <f>BALANCE!#REF!+BALANCE!#REF!+BALANCE!#REF!</f>
        <v>#REF!</v>
      </c>
      <c r="AA185" s="507" t="e">
        <f>BALANCE!#REF!+BALANCE!#REF!+BALANCE!#REF!</f>
        <v>#REF!</v>
      </c>
      <c r="AB185" s="507" t="e">
        <f>BALANCE!#REF!+BALANCE!#REF!+BALANCE!#REF!</f>
        <v>#REF!</v>
      </c>
      <c r="AC185" s="507" t="e">
        <f>BALANCE!#REF!+BALANCE!#REF!+BALANCE!#REF!</f>
        <v>#REF!</v>
      </c>
      <c r="AD185" s="507" t="e">
        <f>BALANCE!#REF!+BALANCE!#REF!+BALANCE!#REF!</f>
        <v>#REF!</v>
      </c>
      <c r="AE185" s="507" t="e">
        <f>BALANCE!#REF!+BALANCE!#REF!+BALANCE!#REF!</f>
        <v>#REF!</v>
      </c>
      <c r="AF185" s="507" t="e">
        <f>BALANCE!#REF!+BALANCE!#REF!+BALANCE!#REF!</f>
        <v>#REF!</v>
      </c>
      <c r="AG185" s="507" t="e">
        <f>BALANCE!#REF!+BALANCE!#REF!+BALANCE!#REF!</f>
        <v>#REF!</v>
      </c>
      <c r="AH185" s="507" t="e">
        <f>BALANCE!#REF!+BALANCE!#REF!+BALANCE!#REF!</f>
        <v>#REF!</v>
      </c>
      <c r="AI185" s="507" t="e">
        <f>BALANCE!#REF!+BALANCE!#REF!+BALANCE!#REF!</f>
        <v>#REF!</v>
      </c>
      <c r="AJ185" s="508" t="e">
        <f>BALANCE!#REF!+BALANCE!#REF!+BALANCE!#REF!</f>
        <v>#REF!</v>
      </c>
    </row>
    <row r="186" spans="2:36" s="509" customFormat="1" hidden="1" x14ac:dyDescent="0.25">
      <c r="B186" s="510" t="s">
        <v>721</v>
      </c>
      <c r="C186" s="506" t="s">
        <v>631</v>
      </c>
      <c r="D186" s="507" t="e">
        <f>BALANCE!#REF!+BALANCE!#REF!+BALANCE!#REF!</f>
        <v>#REF!</v>
      </c>
      <c r="E186" s="507" t="e">
        <f>BALANCE!#REF!+BALANCE!#REF!+BALANCE!#REF!</f>
        <v>#REF!</v>
      </c>
      <c r="F186" s="507" t="e">
        <f>BALANCE!#REF!+BALANCE!#REF!+BALANCE!#REF!</f>
        <v>#REF!</v>
      </c>
      <c r="G186" s="507" t="e">
        <f>BALANCE!#REF!+BALANCE!#REF!+BALANCE!#REF!</f>
        <v>#REF!</v>
      </c>
      <c r="H186" s="507" t="e">
        <f>BALANCE!#REF!+BALANCE!#REF!+BALANCE!#REF!</f>
        <v>#REF!</v>
      </c>
      <c r="I186" s="507" t="e">
        <f>BALANCE!#REF!+BALANCE!#REF!+BALANCE!#REF!</f>
        <v>#REF!</v>
      </c>
      <c r="J186" s="507" t="e">
        <f>BALANCE!#REF!+BALANCE!#REF!+BALANCE!#REF!</f>
        <v>#REF!</v>
      </c>
      <c r="K186" s="507" t="e">
        <f>BALANCE!#REF!+BALANCE!#REF!+BALANCE!#REF!</f>
        <v>#REF!</v>
      </c>
      <c r="L186" s="507" t="e">
        <f>BALANCE!#REF!+BALANCE!#REF!+BALANCE!#REF!</f>
        <v>#REF!</v>
      </c>
      <c r="M186" s="507" t="e">
        <f>BALANCE!#REF!+BALANCE!#REF!+BALANCE!#REF!</f>
        <v>#REF!</v>
      </c>
      <c r="N186" s="507" t="e">
        <f>BALANCE!#REF!+BALANCE!#REF!+BALANCE!#REF!</f>
        <v>#REF!</v>
      </c>
      <c r="O186" s="507" t="e">
        <f>BALANCE!#REF!+BALANCE!#REF!+BALANCE!#REF!</f>
        <v>#REF!</v>
      </c>
      <c r="P186" s="507" t="e">
        <f>BALANCE!#REF!+BALANCE!#REF!+BALANCE!#REF!</f>
        <v>#REF!</v>
      </c>
      <c r="Q186" s="507" t="e">
        <f>BALANCE!#REF!+BALANCE!#REF!+BALANCE!#REF!</f>
        <v>#REF!</v>
      </c>
      <c r="R186" s="507" t="e">
        <f>BALANCE!#REF!+BALANCE!#REF!+BALANCE!#REF!</f>
        <v>#REF!</v>
      </c>
      <c r="S186" s="507" t="e">
        <f>BALANCE!#REF!+BALANCE!#REF!+BALANCE!#REF!</f>
        <v>#REF!</v>
      </c>
      <c r="T186" s="507" t="e">
        <f>BALANCE!#REF!+BALANCE!#REF!+BALANCE!#REF!</f>
        <v>#REF!</v>
      </c>
      <c r="U186" s="507" t="e">
        <f>BALANCE!#REF!+BALANCE!#REF!+BALANCE!#REF!</f>
        <v>#REF!</v>
      </c>
      <c r="V186" s="507" t="e">
        <f>BALANCE!#REF!+BALANCE!#REF!+BALANCE!#REF!</f>
        <v>#REF!</v>
      </c>
      <c r="W186" s="507" t="e">
        <f>BALANCE!#REF!+BALANCE!#REF!+BALANCE!#REF!</f>
        <v>#REF!</v>
      </c>
      <c r="X186" s="507" t="e">
        <f>BALANCE!#REF!+BALANCE!#REF!+BALANCE!#REF!</f>
        <v>#REF!</v>
      </c>
      <c r="Y186" s="507" t="e">
        <f>BALANCE!#REF!+BALANCE!#REF!+BALANCE!#REF!</f>
        <v>#REF!</v>
      </c>
      <c r="Z186" s="507" t="e">
        <f>BALANCE!#REF!+BALANCE!#REF!+BALANCE!#REF!</f>
        <v>#REF!</v>
      </c>
      <c r="AA186" s="507" t="e">
        <f>BALANCE!#REF!+BALANCE!#REF!+BALANCE!#REF!</f>
        <v>#REF!</v>
      </c>
      <c r="AB186" s="507" t="e">
        <f>BALANCE!#REF!+BALANCE!#REF!+BALANCE!#REF!</f>
        <v>#REF!</v>
      </c>
      <c r="AC186" s="507" t="e">
        <f>BALANCE!#REF!+BALANCE!#REF!+BALANCE!#REF!</f>
        <v>#REF!</v>
      </c>
      <c r="AD186" s="507" t="e">
        <f>BALANCE!#REF!+BALANCE!#REF!+BALANCE!#REF!</f>
        <v>#REF!</v>
      </c>
      <c r="AE186" s="507" t="e">
        <f>BALANCE!#REF!+BALANCE!#REF!+BALANCE!#REF!</f>
        <v>#REF!</v>
      </c>
      <c r="AF186" s="507" t="e">
        <f>BALANCE!#REF!+BALANCE!#REF!+BALANCE!#REF!</f>
        <v>#REF!</v>
      </c>
      <c r="AG186" s="507" t="e">
        <f>BALANCE!#REF!+BALANCE!#REF!+BALANCE!#REF!</f>
        <v>#REF!</v>
      </c>
      <c r="AH186" s="507" t="e">
        <f>BALANCE!#REF!+BALANCE!#REF!+BALANCE!#REF!</f>
        <v>#REF!</v>
      </c>
      <c r="AI186" s="507" t="e">
        <f>BALANCE!#REF!+BALANCE!#REF!+BALANCE!#REF!</f>
        <v>#REF!</v>
      </c>
      <c r="AJ186" s="508" t="e">
        <f>BALANCE!#REF!+BALANCE!#REF!+BALANCE!#REF!</f>
        <v>#REF!</v>
      </c>
    </row>
    <row r="187" spans="2:36" s="509" customFormat="1" hidden="1" x14ac:dyDescent="0.25">
      <c r="B187" s="510" t="s">
        <v>722</v>
      </c>
      <c r="C187" s="506" t="s">
        <v>633</v>
      </c>
      <c r="D187" s="507" t="e">
        <f>BALANCE!#REF!+BALANCE!#REF!+BALANCE!#REF!</f>
        <v>#REF!</v>
      </c>
      <c r="E187" s="507" t="e">
        <f>BALANCE!#REF!+BALANCE!#REF!+BALANCE!#REF!</f>
        <v>#REF!</v>
      </c>
      <c r="F187" s="507" t="e">
        <f>BALANCE!#REF!+BALANCE!#REF!+BALANCE!#REF!</f>
        <v>#REF!</v>
      </c>
      <c r="G187" s="507" t="e">
        <f>BALANCE!#REF!+BALANCE!#REF!+BALANCE!#REF!</f>
        <v>#REF!</v>
      </c>
      <c r="H187" s="507" t="e">
        <f>BALANCE!#REF!+BALANCE!#REF!+BALANCE!#REF!</f>
        <v>#REF!</v>
      </c>
      <c r="I187" s="507" t="e">
        <f>BALANCE!#REF!+BALANCE!#REF!+BALANCE!#REF!</f>
        <v>#REF!</v>
      </c>
      <c r="J187" s="507" t="e">
        <f>BALANCE!#REF!+BALANCE!#REF!+BALANCE!#REF!</f>
        <v>#REF!</v>
      </c>
      <c r="K187" s="507" t="e">
        <f>BALANCE!#REF!+BALANCE!#REF!+BALANCE!#REF!</f>
        <v>#REF!</v>
      </c>
      <c r="L187" s="507" t="e">
        <f>BALANCE!#REF!+BALANCE!#REF!+BALANCE!#REF!</f>
        <v>#REF!</v>
      </c>
      <c r="M187" s="507" t="e">
        <f>BALANCE!#REF!+BALANCE!#REF!+BALANCE!#REF!</f>
        <v>#REF!</v>
      </c>
      <c r="N187" s="507" t="e">
        <f>BALANCE!#REF!+BALANCE!#REF!+BALANCE!#REF!</f>
        <v>#REF!</v>
      </c>
      <c r="O187" s="507" t="e">
        <f>BALANCE!#REF!+BALANCE!#REF!+BALANCE!#REF!</f>
        <v>#REF!</v>
      </c>
      <c r="P187" s="507" t="e">
        <f>BALANCE!#REF!+BALANCE!#REF!+BALANCE!#REF!</f>
        <v>#REF!</v>
      </c>
      <c r="Q187" s="507" t="e">
        <f>BALANCE!#REF!+BALANCE!#REF!+BALANCE!#REF!</f>
        <v>#REF!</v>
      </c>
      <c r="R187" s="507" t="e">
        <f>BALANCE!#REF!+BALANCE!#REF!+BALANCE!#REF!</f>
        <v>#REF!</v>
      </c>
      <c r="S187" s="507" t="e">
        <f>BALANCE!#REF!+BALANCE!#REF!+BALANCE!#REF!</f>
        <v>#REF!</v>
      </c>
      <c r="T187" s="507" t="e">
        <f>BALANCE!#REF!+BALANCE!#REF!+BALANCE!#REF!</f>
        <v>#REF!</v>
      </c>
      <c r="U187" s="507" t="e">
        <f>BALANCE!#REF!+BALANCE!#REF!+BALANCE!#REF!</f>
        <v>#REF!</v>
      </c>
      <c r="V187" s="507" t="e">
        <f>BALANCE!#REF!+BALANCE!#REF!+BALANCE!#REF!</f>
        <v>#REF!</v>
      </c>
      <c r="W187" s="507" t="e">
        <f>BALANCE!#REF!+BALANCE!#REF!+BALANCE!#REF!</f>
        <v>#REF!</v>
      </c>
      <c r="X187" s="507" t="e">
        <f>BALANCE!#REF!+BALANCE!#REF!+BALANCE!#REF!</f>
        <v>#REF!</v>
      </c>
      <c r="Y187" s="507" t="e">
        <f>BALANCE!#REF!+BALANCE!#REF!+BALANCE!#REF!</f>
        <v>#REF!</v>
      </c>
      <c r="Z187" s="507" t="e">
        <f>BALANCE!#REF!+BALANCE!#REF!+BALANCE!#REF!</f>
        <v>#REF!</v>
      </c>
      <c r="AA187" s="507" t="e">
        <f>BALANCE!#REF!+BALANCE!#REF!+BALANCE!#REF!</f>
        <v>#REF!</v>
      </c>
      <c r="AB187" s="507" t="e">
        <f>BALANCE!#REF!+BALANCE!#REF!+BALANCE!#REF!</f>
        <v>#REF!</v>
      </c>
      <c r="AC187" s="507" t="e">
        <f>BALANCE!#REF!+BALANCE!#REF!+BALANCE!#REF!</f>
        <v>#REF!</v>
      </c>
      <c r="AD187" s="507" t="e">
        <f>BALANCE!#REF!+BALANCE!#REF!+BALANCE!#REF!</f>
        <v>#REF!</v>
      </c>
      <c r="AE187" s="507" t="e">
        <f>BALANCE!#REF!+BALANCE!#REF!+BALANCE!#REF!</f>
        <v>#REF!</v>
      </c>
      <c r="AF187" s="507" t="e">
        <f>BALANCE!#REF!+BALANCE!#REF!+BALANCE!#REF!</f>
        <v>#REF!</v>
      </c>
      <c r="AG187" s="507" t="e">
        <f>BALANCE!#REF!+BALANCE!#REF!+BALANCE!#REF!</f>
        <v>#REF!</v>
      </c>
      <c r="AH187" s="507" t="e">
        <f>BALANCE!#REF!+BALANCE!#REF!+BALANCE!#REF!</f>
        <v>#REF!</v>
      </c>
      <c r="AI187" s="507" t="e">
        <f>BALANCE!#REF!+BALANCE!#REF!+BALANCE!#REF!</f>
        <v>#REF!</v>
      </c>
      <c r="AJ187" s="508" t="e">
        <f>BALANCE!#REF!+BALANCE!#REF!+BALANCE!#REF!</f>
        <v>#REF!</v>
      </c>
    </row>
    <row r="188" spans="2:36" s="509" customFormat="1" hidden="1" x14ac:dyDescent="0.25">
      <c r="B188" s="510" t="s">
        <v>723</v>
      </c>
      <c r="C188" s="506" t="s">
        <v>635</v>
      </c>
      <c r="D188" s="507" t="e">
        <f>BALANCE!#REF!+BALANCE!#REF!+BALANCE!#REF!</f>
        <v>#REF!</v>
      </c>
      <c r="E188" s="507" t="e">
        <f>BALANCE!#REF!+BALANCE!#REF!+BALANCE!#REF!</f>
        <v>#REF!</v>
      </c>
      <c r="F188" s="507" t="e">
        <f>BALANCE!#REF!+BALANCE!#REF!+BALANCE!#REF!</f>
        <v>#REF!</v>
      </c>
      <c r="G188" s="507" t="e">
        <f>BALANCE!#REF!+BALANCE!#REF!+BALANCE!#REF!</f>
        <v>#REF!</v>
      </c>
      <c r="H188" s="507" t="e">
        <f>BALANCE!#REF!+BALANCE!#REF!+BALANCE!#REF!</f>
        <v>#REF!</v>
      </c>
      <c r="I188" s="507" t="e">
        <f>BALANCE!#REF!+BALANCE!#REF!+BALANCE!#REF!</f>
        <v>#REF!</v>
      </c>
      <c r="J188" s="507" t="e">
        <f>BALANCE!#REF!+BALANCE!#REF!+BALANCE!#REF!</f>
        <v>#REF!</v>
      </c>
      <c r="K188" s="507" t="e">
        <f>BALANCE!#REF!+BALANCE!#REF!+BALANCE!#REF!</f>
        <v>#REF!</v>
      </c>
      <c r="L188" s="507" t="e">
        <f>BALANCE!#REF!+BALANCE!#REF!+BALANCE!#REF!</f>
        <v>#REF!</v>
      </c>
      <c r="M188" s="507" t="e">
        <f>BALANCE!#REF!+BALANCE!#REF!+BALANCE!#REF!</f>
        <v>#REF!</v>
      </c>
      <c r="N188" s="507" t="e">
        <f>BALANCE!#REF!+BALANCE!#REF!+BALANCE!#REF!</f>
        <v>#REF!</v>
      </c>
      <c r="O188" s="507" t="e">
        <f>BALANCE!#REF!+BALANCE!#REF!+BALANCE!#REF!</f>
        <v>#REF!</v>
      </c>
      <c r="P188" s="507" t="e">
        <f>BALANCE!#REF!+BALANCE!#REF!+BALANCE!#REF!</f>
        <v>#REF!</v>
      </c>
      <c r="Q188" s="507" t="e">
        <f>BALANCE!#REF!+BALANCE!#REF!+BALANCE!#REF!</f>
        <v>#REF!</v>
      </c>
      <c r="R188" s="507" t="e">
        <f>BALANCE!#REF!+BALANCE!#REF!+BALANCE!#REF!</f>
        <v>#REF!</v>
      </c>
      <c r="S188" s="507" t="e">
        <f>BALANCE!#REF!+BALANCE!#REF!+BALANCE!#REF!</f>
        <v>#REF!</v>
      </c>
      <c r="T188" s="507" t="e">
        <f>BALANCE!#REF!+BALANCE!#REF!+BALANCE!#REF!</f>
        <v>#REF!</v>
      </c>
      <c r="U188" s="507" t="e">
        <f>BALANCE!#REF!+BALANCE!#REF!+BALANCE!#REF!</f>
        <v>#REF!</v>
      </c>
      <c r="V188" s="507" t="e">
        <f>BALANCE!#REF!+BALANCE!#REF!+BALANCE!#REF!</f>
        <v>#REF!</v>
      </c>
      <c r="W188" s="507" t="e">
        <f>BALANCE!#REF!+BALANCE!#REF!+BALANCE!#REF!</f>
        <v>#REF!</v>
      </c>
      <c r="X188" s="507" t="e">
        <f>BALANCE!#REF!+BALANCE!#REF!+BALANCE!#REF!</f>
        <v>#REF!</v>
      </c>
      <c r="Y188" s="507" t="e">
        <f>BALANCE!#REF!+BALANCE!#REF!+BALANCE!#REF!</f>
        <v>#REF!</v>
      </c>
      <c r="Z188" s="507" t="e">
        <f>BALANCE!#REF!+BALANCE!#REF!+BALANCE!#REF!</f>
        <v>#REF!</v>
      </c>
      <c r="AA188" s="507" t="e">
        <f>BALANCE!#REF!+BALANCE!#REF!+BALANCE!#REF!</f>
        <v>#REF!</v>
      </c>
      <c r="AB188" s="507" t="e">
        <f>BALANCE!#REF!+BALANCE!#REF!+BALANCE!#REF!</f>
        <v>#REF!</v>
      </c>
      <c r="AC188" s="507" t="e">
        <f>BALANCE!#REF!+BALANCE!#REF!+BALANCE!#REF!</f>
        <v>#REF!</v>
      </c>
      <c r="AD188" s="507" t="e">
        <f>BALANCE!#REF!+BALANCE!#REF!+BALANCE!#REF!</f>
        <v>#REF!</v>
      </c>
      <c r="AE188" s="507" t="e">
        <f>BALANCE!#REF!+BALANCE!#REF!+BALANCE!#REF!</f>
        <v>#REF!</v>
      </c>
      <c r="AF188" s="507" t="e">
        <f>BALANCE!#REF!+BALANCE!#REF!+BALANCE!#REF!</f>
        <v>#REF!</v>
      </c>
      <c r="AG188" s="507" t="e">
        <f>BALANCE!#REF!+BALANCE!#REF!+BALANCE!#REF!</f>
        <v>#REF!</v>
      </c>
      <c r="AH188" s="507" t="e">
        <f>BALANCE!#REF!+BALANCE!#REF!+BALANCE!#REF!</f>
        <v>#REF!</v>
      </c>
      <c r="AI188" s="507" t="e">
        <f>BALANCE!#REF!+BALANCE!#REF!+BALANCE!#REF!</f>
        <v>#REF!</v>
      </c>
      <c r="AJ188" s="508" t="e">
        <f>BALANCE!#REF!+BALANCE!#REF!+BALANCE!#REF!</f>
        <v>#REF!</v>
      </c>
    </row>
    <row r="189" spans="2:36" s="509" customFormat="1" hidden="1" x14ac:dyDescent="0.25">
      <c r="B189" s="510" t="s">
        <v>724</v>
      </c>
      <c r="C189" s="506" t="s">
        <v>637</v>
      </c>
      <c r="D189" s="507" t="e">
        <f>BALANCE!#REF!+BALANCE!#REF!+BALANCE!#REF!</f>
        <v>#REF!</v>
      </c>
      <c r="E189" s="507" t="e">
        <f>BALANCE!#REF!+BALANCE!#REF!+BALANCE!#REF!</f>
        <v>#REF!</v>
      </c>
      <c r="F189" s="507" t="e">
        <f>BALANCE!#REF!+BALANCE!#REF!+BALANCE!#REF!</f>
        <v>#REF!</v>
      </c>
      <c r="G189" s="507" t="e">
        <f>BALANCE!#REF!+BALANCE!#REF!+BALANCE!#REF!</f>
        <v>#REF!</v>
      </c>
      <c r="H189" s="507" t="e">
        <f>BALANCE!#REF!+BALANCE!#REF!+BALANCE!#REF!</f>
        <v>#REF!</v>
      </c>
      <c r="I189" s="507" t="e">
        <f>BALANCE!#REF!+BALANCE!#REF!+BALANCE!#REF!</f>
        <v>#REF!</v>
      </c>
      <c r="J189" s="507" t="e">
        <f>BALANCE!#REF!+BALANCE!#REF!+BALANCE!#REF!</f>
        <v>#REF!</v>
      </c>
      <c r="K189" s="507" t="e">
        <f>BALANCE!#REF!+BALANCE!#REF!+BALANCE!#REF!</f>
        <v>#REF!</v>
      </c>
      <c r="L189" s="507" t="e">
        <f>BALANCE!#REF!+BALANCE!#REF!+BALANCE!#REF!</f>
        <v>#REF!</v>
      </c>
      <c r="M189" s="507" t="e">
        <f>BALANCE!#REF!+BALANCE!#REF!+BALANCE!#REF!</f>
        <v>#REF!</v>
      </c>
      <c r="N189" s="507" t="e">
        <f>BALANCE!#REF!+BALANCE!#REF!+BALANCE!#REF!</f>
        <v>#REF!</v>
      </c>
      <c r="O189" s="507" t="e">
        <f>BALANCE!#REF!+BALANCE!#REF!+BALANCE!#REF!</f>
        <v>#REF!</v>
      </c>
      <c r="P189" s="507" t="e">
        <f>BALANCE!#REF!+BALANCE!#REF!+BALANCE!#REF!</f>
        <v>#REF!</v>
      </c>
      <c r="Q189" s="507" t="e">
        <f>BALANCE!#REF!+BALANCE!#REF!+BALANCE!#REF!</f>
        <v>#REF!</v>
      </c>
      <c r="R189" s="507" t="e">
        <f>BALANCE!#REF!+BALANCE!#REF!+BALANCE!#REF!</f>
        <v>#REF!</v>
      </c>
      <c r="S189" s="507" t="e">
        <f>BALANCE!#REF!+BALANCE!#REF!+BALANCE!#REF!</f>
        <v>#REF!</v>
      </c>
      <c r="T189" s="507" t="e">
        <f>BALANCE!#REF!+BALANCE!#REF!+BALANCE!#REF!</f>
        <v>#REF!</v>
      </c>
      <c r="U189" s="507" t="e">
        <f>BALANCE!#REF!+BALANCE!#REF!+BALANCE!#REF!</f>
        <v>#REF!</v>
      </c>
      <c r="V189" s="507" t="e">
        <f>BALANCE!#REF!+BALANCE!#REF!+BALANCE!#REF!</f>
        <v>#REF!</v>
      </c>
      <c r="W189" s="507" t="e">
        <f>BALANCE!#REF!+BALANCE!#REF!+BALANCE!#REF!</f>
        <v>#REF!</v>
      </c>
      <c r="X189" s="507" t="e">
        <f>BALANCE!#REF!+BALANCE!#REF!+BALANCE!#REF!</f>
        <v>#REF!</v>
      </c>
      <c r="Y189" s="507" t="e">
        <f>BALANCE!#REF!+BALANCE!#REF!+BALANCE!#REF!</f>
        <v>#REF!</v>
      </c>
      <c r="Z189" s="507" t="e">
        <f>BALANCE!#REF!+BALANCE!#REF!+BALANCE!#REF!</f>
        <v>#REF!</v>
      </c>
      <c r="AA189" s="507" t="e">
        <f>BALANCE!#REF!+BALANCE!#REF!+BALANCE!#REF!</f>
        <v>#REF!</v>
      </c>
      <c r="AB189" s="507" t="e">
        <f>BALANCE!#REF!+BALANCE!#REF!+BALANCE!#REF!</f>
        <v>#REF!</v>
      </c>
      <c r="AC189" s="507" t="e">
        <f>BALANCE!#REF!+BALANCE!#REF!+BALANCE!#REF!</f>
        <v>#REF!</v>
      </c>
      <c r="AD189" s="507" t="e">
        <f>BALANCE!#REF!+BALANCE!#REF!+BALANCE!#REF!</f>
        <v>#REF!</v>
      </c>
      <c r="AE189" s="507" t="e">
        <f>BALANCE!#REF!+BALANCE!#REF!+BALANCE!#REF!</f>
        <v>#REF!</v>
      </c>
      <c r="AF189" s="507" t="e">
        <f>BALANCE!#REF!+BALANCE!#REF!+BALANCE!#REF!</f>
        <v>#REF!</v>
      </c>
      <c r="AG189" s="507" t="e">
        <f>BALANCE!#REF!+BALANCE!#REF!+BALANCE!#REF!</f>
        <v>#REF!</v>
      </c>
      <c r="AH189" s="507" t="e">
        <f>BALANCE!#REF!+BALANCE!#REF!+BALANCE!#REF!</f>
        <v>#REF!</v>
      </c>
      <c r="AI189" s="507" t="e">
        <f>BALANCE!#REF!+BALANCE!#REF!+BALANCE!#REF!</f>
        <v>#REF!</v>
      </c>
      <c r="AJ189" s="508" t="e">
        <f>BALANCE!#REF!+BALANCE!#REF!+BALANCE!#REF!</f>
        <v>#REF!</v>
      </c>
    </row>
    <row r="190" spans="2:36" hidden="1" x14ac:dyDescent="0.25">
      <c r="B190" s="15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384"/>
    </row>
    <row r="191" spans="2:36" s="478" customFormat="1" hidden="1" x14ac:dyDescent="0.25">
      <c r="B191" s="475" t="s">
        <v>1043</v>
      </c>
      <c r="C191" s="475" t="s">
        <v>1340</v>
      </c>
      <c r="D191" s="476" t="e">
        <f>SUM(D192:D196)</f>
        <v>#REF!</v>
      </c>
      <c r="E191" s="476" t="e">
        <f t="shared" ref="E191:AI191" si="26">SUM(E192:E196)</f>
        <v>#REF!</v>
      </c>
      <c r="F191" s="476" t="e">
        <f t="shared" si="26"/>
        <v>#REF!</v>
      </c>
      <c r="G191" s="476" t="e">
        <f t="shared" si="26"/>
        <v>#REF!</v>
      </c>
      <c r="H191" s="476" t="e">
        <f t="shared" si="26"/>
        <v>#REF!</v>
      </c>
      <c r="I191" s="476" t="e">
        <f t="shared" si="26"/>
        <v>#REF!</v>
      </c>
      <c r="J191" s="476" t="e">
        <f t="shared" si="26"/>
        <v>#REF!</v>
      </c>
      <c r="K191" s="476" t="e">
        <f t="shared" si="26"/>
        <v>#REF!</v>
      </c>
      <c r="L191" s="476" t="e">
        <f>SUM(L192:L196)</f>
        <v>#REF!</v>
      </c>
      <c r="M191" s="476" t="e">
        <f t="shared" si="26"/>
        <v>#REF!</v>
      </c>
      <c r="N191" s="476" t="e">
        <f t="shared" si="26"/>
        <v>#REF!</v>
      </c>
      <c r="O191" s="476" t="e">
        <f t="shared" si="26"/>
        <v>#REF!</v>
      </c>
      <c r="P191" s="476" t="e">
        <f t="shared" si="26"/>
        <v>#REF!</v>
      </c>
      <c r="Q191" s="476" t="e">
        <f t="shared" si="26"/>
        <v>#REF!</v>
      </c>
      <c r="R191" s="476" t="e">
        <f t="shared" si="26"/>
        <v>#REF!</v>
      </c>
      <c r="S191" s="476" t="e">
        <f>SUM(S192:S196)</f>
        <v>#REF!</v>
      </c>
      <c r="T191" s="476" t="e">
        <f t="shared" si="26"/>
        <v>#REF!</v>
      </c>
      <c r="U191" s="476" t="e">
        <f t="shared" si="26"/>
        <v>#REF!</v>
      </c>
      <c r="V191" s="476" t="e">
        <f t="shared" si="26"/>
        <v>#REF!</v>
      </c>
      <c r="W191" s="476" t="e">
        <f t="shared" si="26"/>
        <v>#REF!</v>
      </c>
      <c r="X191" s="476" t="e">
        <f t="shared" si="26"/>
        <v>#REF!</v>
      </c>
      <c r="Y191" s="476" t="e">
        <f t="shared" si="26"/>
        <v>#REF!</v>
      </c>
      <c r="Z191" s="476" t="e">
        <f t="shared" si="26"/>
        <v>#REF!</v>
      </c>
      <c r="AA191" s="476" t="e">
        <f t="shared" si="26"/>
        <v>#REF!</v>
      </c>
      <c r="AB191" s="476" t="e">
        <f t="shared" si="26"/>
        <v>#REF!</v>
      </c>
      <c r="AC191" s="476" t="e">
        <f>SUM(AC192:AC196)</f>
        <v>#REF!</v>
      </c>
      <c r="AD191" s="476" t="e">
        <f t="shared" si="26"/>
        <v>#REF!</v>
      </c>
      <c r="AE191" s="476" t="e">
        <f t="shared" si="26"/>
        <v>#REF!</v>
      </c>
      <c r="AF191" s="476" t="e">
        <f t="shared" si="26"/>
        <v>#REF!</v>
      </c>
      <c r="AG191" s="476" t="e">
        <f t="shared" si="26"/>
        <v>#REF!</v>
      </c>
      <c r="AH191" s="476" t="e">
        <f t="shared" si="26"/>
        <v>#REF!</v>
      </c>
      <c r="AI191" s="476" t="e">
        <f t="shared" si="26"/>
        <v>#REF!</v>
      </c>
      <c r="AJ191" s="477" t="e">
        <f>SUM(AJ192:AJ196)</f>
        <v>#REF!</v>
      </c>
    </row>
    <row r="192" spans="2:36" s="509" customFormat="1" hidden="1" x14ac:dyDescent="0.25">
      <c r="B192" s="510" t="s">
        <v>1074</v>
      </c>
      <c r="C192" s="506" t="s">
        <v>629</v>
      </c>
      <c r="D192" s="507" t="e">
        <f>BALANCE!#REF!+BALANCE!#REF!+BALANCE!#REF!</f>
        <v>#REF!</v>
      </c>
      <c r="E192" s="507" t="e">
        <f>BALANCE!#REF!+BALANCE!#REF!+BALANCE!#REF!</f>
        <v>#REF!</v>
      </c>
      <c r="F192" s="507" t="e">
        <f>BALANCE!#REF!+BALANCE!#REF!+BALANCE!#REF!</f>
        <v>#REF!</v>
      </c>
      <c r="G192" s="507" t="e">
        <f>BALANCE!#REF!+BALANCE!#REF!+BALANCE!#REF!</f>
        <v>#REF!</v>
      </c>
      <c r="H192" s="507" t="e">
        <f>BALANCE!#REF!+BALANCE!#REF!+BALANCE!#REF!</f>
        <v>#REF!</v>
      </c>
      <c r="I192" s="507" t="e">
        <f>BALANCE!#REF!+BALANCE!#REF!+BALANCE!#REF!</f>
        <v>#REF!</v>
      </c>
      <c r="J192" s="507" t="e">
        <f>BALANCE!#REF!+BALANCE!#REF!+BALANCE!#REF!</f>
        <v>#REF!</v>
      </c>
      <c r="K192" s="507" t="e">
        <f>BALANCE!#REF!+BALANCE!#REF!+BALANCE!#REF!</f>
        <v>#REF!</v>
      </c>
      <c r="L192" s="507" t="e">
        <f>BALANCE!#REF!+BALANCE!#REF!+BALANCE!#REF!</f>
        <v>#REF!</v>
      </c>
      <c r="M192" s="507" t="e">
        <f>BALANCE!#REF!+BALANCE!#REF!+BALANCE!#REF!</f>
        <v>#REF!</v>
      </c>
      <c r="N192" s="507" t="e">
        <f>BALANCE!#REF!+BALANCE!#REF!+BALANCE!#REF!</f>
        <v>#REF!</v>
      </c>
      <c r="O192" s="507" t="e">
        <f>BALANCE!#REF!+BALANCE!#REF!+BALANCE!#REF!</f>
        <v>#REF!</v>
      </c>
      <c r="P192" s="507" t="e">
        <f>BALANCE!#REF!+BALANCE!#REF!+BALANCE!#REF!</f>
        <v>#REF!</v>
      </c>
      <c r="Q192" s="507" t="e">
        <f>BALANCE!#REF!+BALANCE!#REF!+BALANCE!#REF!</f>
        <v>#REF!</v>
      </c>
      <c r="R192" s="507" t="e">
        <f>BALANCE!#REF!+BALANCE!#REF!+BALANCE!#REF!</f>
        <v>#REF!</v>
      </c>
      <c r="S192" s="507" t="e">
        <f>BALANCE!#REF!+BALANCE!#REF!+BALANCE!#REF!</f>
        <v>#REF!</v>
      </c>
      <c r="T192" s="507" t="e">
        <f>BALANCE!#REF!+BALANCE!#REF!+BALANCE!#REF!</f>
        <v>#REF!</v>
      </c>
      <c r="U192" s="507" t="e">
        <f>BALANCE!#REF!+BALANCE!#REF!+BALANCE!#REF!</f>
        <v>#REF!</v>
      </c>
      <c r="V192" s="507" t="e">
        <f>BALANCE!#REF!+BALANCE!#REF!+BALANCE!#REF!</f>
        <v>#REF!</v>
      </c>
      <c r="W192" s="507" t="e">
        <f>BALANCE!#REF!+BALANCE!#REF!+BALANCE!#REF!</f>
        <v>#REF!</v>
      </c>
      <c r="X192" s="507" t="e">
        <f>BALANCE!#REF!+BALANCE!#REF!+BALANCE!#REF!</f>
        <v>#REF!</v>
      </c>
      <c r="Y192" s="507" t="e">
        <f>BALANCE!#REF!+BALANCE!#REF!+BALANCE!#REF!</f>
        <v>#REF!</v>
      </c>
      <c r="Z192" s="507" t="e">
        <f>BALANCE!#REF!+BALANCE!#REF!+BALANCE!#REF!</f>
        <v>#REF!</v>
      </c>
      <c r="AA192" s="507" t="e">
        <f>BALANCE!#REF!+BALANCE!#REF!+BALANCE!#REF!</f>
        <v>#REF!</v>
      </c>
      <c r="AB192" s="507" t="e">
        <f>BALANCE!#REF!+BALANCE!#REF!+BALANCE!#REF!</f>
        <v>#REF!</v>
      </c>
      <c r="AC192" s="507" t="e">
        <f>BALANCE!#REF!+BALANCE!#REF!+BALANCE!#REF!</f>
        <v>#REF!</v>
      </c>
      <c r="AD192" s="507" t="e">
        <f>BALANCE!#REF!+BALANCE!#REF!+BALANCE!#REF!</f>
        <v>#REF!</v>
      </c>
      <c r="AE192" s="507" t="e">
        <f>BALANCE!#REF!+BALANCE!#REF!+BALANCE!#REF!</f>
        <v>#REF!</v>
      </c>
      <c r="AF192" s="507" t="e">
        <f>BALANCE!#REF!+BALANCE!#REF!+BALANCE!#REF!</f>
        <v>#REF!</v>
      </c>
      <c r="AG192" s="507" t="e">
        <f>BALANCE!#REF!+BALANCE!#REF!+BALANCE!#REF!</f>
        <v>#REF!</v>
      </c>
      <c r="AH192" s="507" t="e">
        <f>BALANCE!#REF!+BALANCE!#REF!+BALANCE!#REF!</f>
        <v>#REF!</v>
      </c>
      <c r="AI192" s="507" t="e">
        <f>BALANCE!#REF!+BALANCE!#REF!+BALANCE!#REF!</f>
        <v>#REF!</v>
      </c>
      <c r="AJ192" s="508" t="e">
        <f>BALANCE!#REF!+BALANCE!#REF!+BALANCE!#REF!</f>
        <v>#REF!</v>
      </c>
    </row>
    <row r="193" spans="2:36" s="509" customFormat="1" hidden="1" x14ac:dyDescent="0.25">
      <c r="B193" s="510" t="s">
        <v>1075</v>
      </c>
      <c r="C193" s="506" t="s">
        <v>631</v>
      </c>
      <c r="D193" s="507" t="e">
        <f>BALANCE!#REF!+BALANCE!#REF!+BALANCE!#REF!</f>
        <v>#REF!</v>
      </c>
      <c r="E193" s="507" t="e">
        <f>BALANCE!#REF!+BALANCE!#REF!+BALANCE!#REF!</f>
        <v>#REF!</v>
      </c>
      <c r="F193" s="507" t="e">
        <f>BALANCE!#REF!+BALANCE!#REF!+BALANCE!#REF!</f>
        <v>#REF!</v>
      </c>
      <c r="G193" s="507" t="e">
        <f>BALANCE!#REF!+BALANCE!#REF!+BALANCE!#REF!</f>
        <v>#REF!</v>
      </c>
      <c r="H193" s="507" t="e">
        <f>BALANCE!#REF!+BALANCE!#REF!+BALANCE!#REF!</f>
        <v>#REF!</v>
      </c>
      <c r="I193" s="507" t="e">
        <f>BALANCE!#REF!+BALANCE!#REF!+BALANCE!#REF!</f>
        <v>#REF!</v>
      </c>
      <c r="J193" s="507" t="e">
        <f>BALANCE!#REF!+BALANCE!#REF!+BALANCE!#REF!</f>
        <v>#REF!</v>
      </c>
      <c r="K193" s="507" t="e">
        <f>BALANCE!#REF!+BALANCE!#REF!+BALANCE!#REF!</f>
        <v>#REF!</v>
      </c>
      <c r="L193" s="507" t="e">
        <f>BALANCE!#REF!+BALANCE!#REF!+BALANCE!#REF!</f>
        <v>#REF!</v>
      </c>
      <c r="M193" s="507" t="e">
        <f>BALANCE!#REF!+BALANCE!#REF!+BALANCE!#REF!</f>
        <v>#REF!</v>
      </c>
      <c r="N193" s="507" t="e">
        <f>BALANCE!#REF!+BALANCE!#REF!+BALANCE!#REF!</f>
        <v>#REF!</v>
      </c>
      <c r="O193" s="507" t="e">
        <f>BALANCE!#REF!+BALANCE!#REF!+BALANCE!#REF!</f>
        <v>#REF!</v>
      </c>
      <c r="P193" s="507" t="e">
        <f>BALANCE!#REF!+BALANCE!#REF!+BALANCE!#REF!</f>
        <v>#REF!</v>
      </c>
      <c r="Q193" s="507" t="e">
        <f>BALANCE!#REF!+BALANCE!#REF!+BALANCE!#REF!</f>
        <v>#REF!</v>
      </c>
      <c r="R193" s="507" t="e">
        <f>BALANCE!#REF!+BALANCE!#REF!+BALANCE!#REF!</f>
        <v>#REF!</v>
      </c>
      <c r="S193" s="507" t="e">
        <f>BALANCE!#REF!+BALANCE!#REF!+BALANCE!#REF!</f>
        <v>#REF!</v>
      </c>
      <c r="T193" s="507" t="e">
        <f>BALANCE!#REF!+BALANCE!#REF!+BALANCE!#REF!</f>
        <v>#REF!</v>
      </c>
      <c r="U193" s="507" t="e">
        <f>BALANCE!#REF!+BALANCE!#REF!+BALANCE!#REF!</f>
        <v>#REF!</v>
      </c>
      <c r="V193" s="507" t="e">
        <f>BALANCE!#REF!+BALANCE!#REF!+BALANCE!#REF!</f>
        <v>#REF!</v>
      </c>
      <c r="W193" s="507" t="e">
        <f>BALANCE!#REF!+BALANCE!#REF!+BALANCE!#REF!</f>
        <v>#REF!</v>
      </c>
      <c r="X193" s="507" t="e">
        <f>BALANCE!#REF!+BALANCE!#REF!+BALANCE!#REF!</f>
        <v>#REF!</v>
      </c>
      <c r="Y193" s="507" t="e">
        <f>BALANCE!#REF!+BALANCE!#REF!+BALANCE!#REF!</f>
        <v>#REF!</v>
      </c>
      <c r="Z193" s="507" t="e">
        <f>BALANCE!#REF!+BALANCE!#REF!+BALANCE!#REF!</f>
        <v>#REF!</v>
      </c>
      <c r="AA193" s="507" t="e">
        <f>BALANCE!#REF!+BALANCE!#REF!+BALANCE!#REF!</f>
        <v>#REF!</v>
      </c>
      <c r="AB193" s="507" t="e">
        <f>BALANCE!#REF!+BALANCE!#REF!+BALANCE!#REF!</f>
        <v>#REF!</v>
      </c>
      <c r="AC193" s="507" t="e">
        <f>BALANCE!#REF!+BALANCE!#REF!+BALANCE!#REF!</f>
        <v>#REF!</v>
      </c>
      <c r="AD193" s="507" t="e">
        <f>BALANCE!#REF!+BALANCE!#REF!+BALANCE!#REF!</f>
        <v>#REF!</v>
      </c>
      <c r="AE193" s="507" t="e">
        <f>BALANCE!#REF!+BALANCE!#REF!+BALANCE!#REF!</f>
        <v>#REF!</v>
      </c>
      <c r="AF193" s="507" t="e">
        <f>BALANCE!#REF!+BALANCE!#REF!+BALANCE!#REF!</f>
        <v>#REF!</v>
      </c>
      <c r="AG193" s="507" t="e">
        <f>BALANCE!#REF!+BALANCE!#REF!+BALANCE!#REF!</f>
        <v>#REF!</v>
      </c>
      <c r="AH193" s="507" t="e">
        <f>BALANCE!#REF!+BALANCE!#REF!+BALANCE!#REF!</f>
        <v>#REF!</v>
      </c>
      <c r="AI193" s="507" t="e">
        <f>BALANCE!#REF!+BALANCE!#REF!+BALANCE!#REF!</f>
        <v>#REF!</v>
      </c>
      <c r="AJ193" s="508" t="e">
        <f>BALANCE!#REF!+BALANCE!#REF!+BALANCE!#REF!</f>
        <v>#REF!</v>
      </c>
    </row>
    <row r="194" spans="2:36" s="509" customFormat="1" hidden="1" x14ac:dyDescent="0.25">
      <c r="B194" s="510" t="s">
        <v>1076</v>
      </c>
      <c r="C194" s="506" t="s">
        <v>633</v>
      </c>
      <c r="D194" s="507" t="e">
        <f>BALANCE!#REF!+BALANCE!#REF!+BALANCE!#REF!</f>
        <v>#REF!</v>
      </c>
      <c r="E194" s="507" t="e">
        <f>BALANCE!#REF!+BALANCE!#REF!+BALANCE!#REF!</f>
        <v>#REF!</v>
      </c>
      <c r="F194" s="507" t="e">
        <f>BALANCE!#REF!+BALANCE!#REF!+BALANCE!#REF!</f>
        <v>#REF!</v>
      </c>
      <c r="G194" s="507" t="e">
        <f>BALANCE!#REF!+BALANCE!#REF!+BALANCE!#REF!</f>
        <v>#REF!</v>
      </c>
      <c r="H194" s="507" t="e">
        <f>BALANCE!#REF!+BALANCE!#REF!+BALANCE!#REF!</f>
        <v>#REF!</v>
      </c>
      <c r="I194" s="507" t="e">
        <f>BALANCE!#REF!+BALANCE!#REF!+BALANCE!#REF!</f>
        <v>#REF!</v>
      </c>
      <c r="J194" s="507" t="e">
        <f>BALANCE!#REF!+BALANCE!#REF!+BALANCE!#REF!</f>
        <v>#REF!</v>
      </c>
      <c r="K194" s="507" t="e">
        <f>BALANCE!#REF!+BALANCE!#REF!+BALANCE!#REF!</f>
        <v>#REF!</v>
      </c>
      <c r="L194" s="507" t="e">
        <f>BALANCE!#REF!+BALANCE!#REF!+BALANCE!#REF!</f>
        <v>#REF!</v>
      </c>
      <c r="M194" s="507" t="e">
        <f>BALANCE!#REF!+BALANCE!#REF!+BALANCE!#REF!</f>
        <v>#REF!</v>
      </c>
      <c r="N194" s="507" t="e">
        <f>BALANCE!#REF!+BALANCE!#REF!+BALANCE!#REF!</f>
        <v>#REF!</v>
      </c>
      <c r="O194" s="507" t="e">
        <f>BALANCE!#REF!+BALANCE!#REF!+BALANCE!#REF!</f>
        <v>#REF!</v>
      </c>
      <c r="P194" s="507" t="e">
        <f>BALANCE!#REF!+BALANCE!#REF!+BALANCE!#REF!</f>
        <v>#REF!</v>
      </c>
      <c r="Q194" s="507" t="e">
        <f>BALANCE!#REF!+BALANCE!#REF!+BALANCE!#REF!</f>
        <v>#REF!</v>
      </c>
      <c r="R194" s="507" t="e">
        <f>BALANCE!#REF!+BALANCE!#REF!+BALANCE!#REF!</f>
        <v>#REF!</v>
      </c>
      <c r="S194" s="507" t="e">
        <f>BALANCE!#REF!+BALANCE!#REF!+BALANCE!#REF!</f>
        <v>#REF!</v>
      </c>
      <c r="T194" s="507" t="e">
        <f>BALANCE!#REF!+BALANCE!#REF!+BALANCE!#REF!</f>
        <v>#REF!</v>
      </c>
      <c r="U194" s="507" t="e">
        <f>BALANCE!#REF!+BALANCE!#REF!+BALANCE!#REF!</f>
        <v>#REF!</v>
      </c>
      <c r="V194" s="507" t="e">
        <f>BALANCE!#REF!+BALANCE!#REF!+BALANCE!#REF!</f>
        <v>#REF!</v>
      </c>
      <c r="W194" s="507" t="e">
        <f>BALANCE!#REF!+BALANCE!#REF!+BALANCE!#REF!</f>
        <v>#REF!</v>
      </c>
      <c r="X194" s="507" t="e">
        <f>BALANCE!#REF!+BALANCE!#REF!+BALANCE!#REF!</f>
        <v>#REF!</v>
      </c>
      <c r="Y194" s="507" t="e">
        <f>BALANCE!#REF!+BALANCE!#REF!+BALANCE!#REF!</f>
        <v>#REF!</v>
      </c>
      <c r="Z194" s="507" t="e">
        <f>BALANCE!#REF!+BALANCE!#REF!+BALANCE!#REF!</f>
        <v>#REF!</v>
      </c>
      <c r="AA194" s="507" t="e">
        <f>BALANCE!#REF!+BALANCE!#REF!+BALANCE!#REF!</f>
        <v>#REF!</v>
      </c>
      <c r="AB194" s="507" t="e">
        <f>BALANCE!#REF!+BALANCE!#REF!+BALANCE!#REF!</f>
        <v>#REF!</v>
      </c>
      <c r="AC194" s="507" t="e">
        <f>BALANCE!#REF!+BALANCE!#REF!+BALANCE!#REF!</f>
        <v>#REF!</v>
      </c>
      <c r="AD194" s="507" t="e">
        <f>BALANCE!#REF!+BALANCE!#REF!+BALANCE!#REF!</f>
        <v>#REF!</v>
      </c>
      <c r="AE194" s="507" t="e">
        <f>BALANCE!#REF!+BALANCE!#REF!+BALANCE!#REF!</f>
        <v>#REF!</v>
      </c>
      <c r="AF194" s="507" t="e">
        <f>BALANCE!#REF!+BALANCE!#REF!+BALANCE!#REF!</f>
        <v>#REF!</v>
      </c>
      <c r="AG194" s="507" t="e">
        <f>BALANCE!#REF!+BALANCE!#REF!+BALANCE!#REF!</f>
        <v>#REF!</v>
      </c>
      <c r="AH194" s="507" t="e">
        <f>BALANCE!#REF!+BALANCE!#REF!+BALANCE!#REF!</f>
        <v>#REF!</v>
      </c>
      <c r="AI194" s="507" t="e">
        <f>BALANCE!#REF!+BALANCE!#REF!+BALANCE!#REF!</f>
        <v>#REF!</v>
      </c>
      <c r="AJ194" s="508" t="e">
        <f>BALANCE!#REF!+BALANCE!#REF!+BALANCE!#REF!</f>
        <v>#REF!</v>
      </c>
    </row>
    <row r="195" spans="2:36" s="509" customFormat="1" hidden="1" x14ac:dyDescent="0.25">
      <c r="B195" s="510" t="s">
        <v>1077</v>
      </c>
      <c r="C195" s="506" t="s">
        <v>635</v>
      </c>
      <c r="D195" s="507" t="e">
        <f>BALANCE!#REF!+BALANCE!#REF!+BALANCE!#REF!</f>
        <v>#REF!</v>
      </c>
      <c r="E195" s="507" t="e">
        <f>BALANCE!#REF!+BALANCE!#REF!+BALANCE!#REF!</f>
        <v>#REF!</v>
      </c>
      <c r="F195" s="507" t="e">
        <f>BALANCE!#REF!+BALANCE!#REF!+BALANCE!#REF!</f>
        <v>#REF!</v>
      </c>
      <c r="G195" s="507" t="e">
        <f>BALANCE!#REF!+BALANCE!#REF!+BALANCE!#REF!</f>
        <v>#REF!</v>
      </c>
      <c r="H195" s="507" t="e">
        <f>BALANCE!#REF!+BALANCE!#REF!+BALANCE!#REF!</f>
        <v>#REF!</v>
      </c>
      <c r="I195" s="507" t="e">
        <f>BALANCE!#REF!+BALANCE!#REF!+BALANCE!#REF!</f>
        <v>#REF!</v>
      </c>
      <c r="J195" s="507" t="e">
        <f>BALANCE!#REF!+BALANCE!#REF!+BALANCE!#REF!</f>
        <v>#REF!</v>
      </c>
      <c r="K195" s="507" t="e">
        <f>BALANCE!#REF!+BALANCE!#REF!+BALANCE!#REF!</f>
        <v>#REF!</v>
      </c>
      <c r="L195" s="507" t="e">
        <f>BALANCE!#REF!+BALANCE!#REF!+BALANCE!#REF!</f>
        <v>#REF!</v>
      </c>
      <c r="M195" s="507" t="e">
        <f>BALANCE!#REF!+BALANCE!#REF!+BALANCE!#REF!</f>
        <v>#REF!</v>
      </c>
      <c r="N195" s="507" t="e">
        <f>BALANCE!#REF!+BALANCE!#REF!+BALANCE!#REF!</f>
        <v>#REF!</v>
      </c>
      <c r="O195" s="507" t="e">
        <f>BALANCE!#REF!+BALANCE!#REF!+BALANCE!#REF!</f>
        <v>#REF!</v>
      </c>
      <c r="P195" s="507" t="e">
        <f>BALANCE!#REF!+BALANCE!#REF!+BALANCE!#REF!</f>
        <v>#REF!</v>
      </c>
      <c r="Q195" s="507" t="e">
        <f>BALANCE!#REF!+BALANCE!#REF!+BALANCE!#REF!</f>
        <v>#REF!</v>
      </c>
      <c r="R195" s="507" t="e">
        <f>BALANCE!#REF!+BALANCE!#REF!+BALANCE!#REF!</f>
        <v>#REF!</v>
      </c>
      <c r="S195" s="507" t="e">
        <f>BALANCE!#REF!+BALANCE!#REF!+BALANCE!#REF!</f>
        <v>#REF!</v>
      </c>
      <c r="T195" s="507" t="e">
        <f>BALANCE!#REF!+BALANCE!#REF!+BALANCE!#REF!</f>
        <v>#REF!</v>
      </c>
      <c r="U195" s="507" t="e">
        <f>BALANCE!#REF!+BALANCE!#REF!+BALANCE!#REF!</f>
        <v>#REF!</v>
      </c>
      <c r="V195" s="507" t="e">
        <f>BALANCE!#REF!+BALANCE!#REF!+BALANCE!#REF!</f>
        <v>#REF!</v>
      </c>
      <c r="W195" s="507" t="e">
        <f>BALANCE!#REF!+BALANCE!#REF!+BALANCE!#REF!</f>
        <v>#REF!</v>
      </c>
      <c r="X195" s="507" t="e">
        <f>BALANCE!#REF!+BALANCE!#REF!+BALANCE!#REF!</f>
        <v>#REF!</v>
      </c>
      <c r="Y195" s="507" t="e">
        <f>BALANCE!#REF!+BALANCE!#REF!+BALANCE!#REF!</f>
        <v>#REF!</v>
      </c>
      <c r="Z195" s="507" t="e">
        <f>BALANCE!#REF!+BALANCE!#REF!+BALANCE!#REF!</f>
        <v>#REF!</v>
      </c>
      <c r="AA195" s="507" t="e">
        <f>BALANCE!#REF!+BALANCE!#REF!+BALANCE!#REF!</f>
        <v>#REF!</v>
      </c>
      <c r="AB195" s="507" t="e">
        <f>BALANCE!#REF!+BALANCE!#REF!+BALANCE!#REF!</f>
        <v>#REF!</v>
      </c>
      <c r="AC195" s="507" t="e">
        <f>BALANCE!#REF!+BALANCE!#REF!+BALANCE!#REF!</f>
        <v>#REF!</v>
      </c>
      <c r="AD195" s="507" t="e">
        <f>BALANCE!#REF!+BALANCE!#REF!+BALANCE!#REF!</f>
        <v>#REF!</v>
      </c>
      <c r="AE195" s="507" t="e">
        <f>BALANCE!#REF!+BALANCE!#REF!+BALANCE!#REF!</f>
        <v>#REF!</v>
      </c>
      <c r="AF195" s="507" t="e">
        <f>BALANCE!#REF!+BALANCE!#REF!+BALANCE!#REF!</f>
        <v>#REF!</v>
      </c>
      <c r="AG195" s="507" t="e">
        <f>BALANCE!#REF!+BALANCE!#REF!+BALANCE!#REF!</f>
        <v>#REF!</v>
      </c>
      <c r="AH195" s="507" t="e">
        <f>BALANCE!#REF!+BALANCE!#REF!+BALANCE!#REF!</f>
        <v>#REF!</v>
      </c>
      <c r="AI195" s="507" t="e">
        <f>BALANCE!#REF!+BALANCE!#REF!+BALANCE!#REF!</f>
        <v>#REF!</v>
      </c>
      <c r="AJ195" s="508" t="e">
        <f>BALANCE!#REF!+BALANCE!#REF!+BALANCE!#REF!</f>
        <v>#REF!</v>
      </c>
    </row>
    <row r="196" spans="2:36" s="509" customFormat="1" hidden="1" x14ac:dyDescent="0.25">
      <c r="B196" s="510" t="s">
        <v>1078</v>
      </c>
      <c r="C196" s="506" t="s">
        <v>637</v>
      </c>
      <c r="D196" s="507" t="e">
        <f>BALANCE!#REF!+BALANCE!#REF!+BALANCE!#REF!</f>
        <v>#REF!</v>
      </c>
      <c r="E196" s="507" t="e">
        <f>BALANCE!#REF!+BALANCE!#REF!+BALANCE!#REF!</f>
        <v>#REF!</v>
      </c>
      <c r="F196" s="507" t="e">
        <f>BALANCE!#REF!+BALANCE!#REF!+BALANCE!#REF!</f>
        <v>#REF!</v>
      </c>
      <c r="G196" s="507" t="e">
        <f>BALANCE!#REF!+BALANCE!#REF!+BALANCE!#REF!</f>
        <v>#REF!</v>
      </c>
      <c r="H196" s="507" t="e">
        <f>BALANCE!#REF!+BALANCE!#REF!+BALANCE!#REF!</f>
        <v>#REF!</v>
      </c>
      <c r="I196" s="507" t="e">
        <f>BALANCE!#REF!+BALANCE!#REF!+BALANCE!#REF!</f>
        <v>#REF!</v>
      </c>
      <c r="J196" s="507" t="e">
        <f>BALANCE!#REF!+BALANCE!#REF!+BALANCE!#REF!</f>
        <v>#REF!</v>
      </c>
      <c r="K196" s="507" t="e">
        <f>BALANCE!#REF!+BALANCE!#REF!+BALANCE!#REF!</f>
        <v>#REF!</v>
      </c>
      <c r="L196" s="507" t="e">
        <f>BALANCE!#REF!+BALANCE!#REF!+BALANCE!#REF!</f>
        <v>#REF!</v>
      </c>
      <c r="M196" s="507" t="e">
        <f>BALANCE!#REF!+BALANCE!#REF!+BALANCE!#REF!</f>
        <v>#REF!</v>
      </c>
      <c r="N196" s="507" t="e">
        <f>BALANCE!#REF!+BALANCE!#REF!+BALANCE!#REF!</f>
        <v>#REF!</v>
      </c>
      <c r="O196" s="507" t="e">
        <f>BALANCE!#REF!+BALANCE!#REF!+BALANCE!#REF!</f>
        <v>#REF!</v>
      </c>
      <c r="P196" s="507" t="e">
        <f>BALANCE!#REF!+BALANCE!#REF!+BALANCE!#REF!</f>
        <v>#REF!</v>
      </c>
      <c r="Q196" s="507" t="e">
        <f>BALANCE!#REF!+BALANCE!#REF!+BALANCE!#REF!</f>
        <v>#REF!</v>
      </c>
      <c r="R196" s="507" t="e">
        <f>BALANCE!#REF!+BALANCE!#REF!+BALANCE!#REF!</f>
        <v>#REF!</v>
      </c>
      <c r="S196" s="507" t="e">
        <f>BALANCE!#REF!+BALANCE!#REF!+BALANCE!#REF!</f>
        <v>#REF!</v>
      </c>
      <c r="T196" s="507" t="e">
        <f>BALANCE!#REF!+BALANCE!#REF!+BALANCE!#REF!</f>
        <v>#REF!</v>
      </c>
      <c r="U196" s="507" t="e">
        <f>BALANCE!#REF!+BALANCE!#REF!+BALANCE!#REF!</f>
        <v>#REF!</v>
      </c>
      <c r="V196" s="507" t="e">
        <f>BALANCE!#REF!+BALANCE!#REF!+BALANCE!#REF!</f>
        <v>#REF!</v>
      </c>
      <c r="W196" s="507" t="e">
        <f>BALANCE!#REF!+BALANCE!#REF!+BALANCE!#REF!</f>
        <v>#REF!</v>
      </c>
      <c r="X196" s="507" t="e">
        <f>BALANCE!#REF!+BALANCE!#REF!+BALANCE!#REF!</f>
        <v>#REF!</v>
      </c>
      <c r="Y196" s="507" t="e">
        <f>BALANCE!#REF!+BALANCE!#REF!+BALANCE!#REF!</f>
        <v>#REF!</v>
      </c>
      <c r="Z196" s="507" t="e">
        <f>BALANCE!#REF!+BALANCE!#REF!+BALANCE!#REF!</f>
        <v>#REF!</v>
      </c>
      <c r="AA196" s="507" t="e">
        <f>BALANCE!#REF!+BALANCE!#REF!+BALANCE!#REF!</f>
        <v>#REF!</v>
      </c>
      <c r="AB196" s="507" t="e">
        <f>BALANCE!#REF!+BALANCE!#REF!+BALANCE!#REF!</f>
        <v>#REF!</v>
      </c>
      <c r="AC196" s="507" t="e">
        <f>BALANCE!#REF!+BALANCE!#REF!+BALANCE!#REF!</f>
        <v>#REF!</v>
      </c>
      <c r="AD196" s="507" t="e">
        <f>BALANCE!#REF!+BALANCE!#REF!+BALANCE!#REF!</f>
        <v>#REF!</v>
      </c>
      <c r="AE196" s="507" t="e">
        <f>BALANCE!#REF!+BALANCE!#REF!+BALANCE!#REF!</f>
        <v>#REF!</v>
      </c>
      <c r="AF196" s="507" t="e">
        <f>BALANCE!#REF!+BALANCE!#REF!+BALANCE!#REF!</f>
        <v>#REF!</v>
      </c>
      <c r="AG196" s="507" t="e">
        <f>BALANCE!#REF!+BALANCE!#REF!+BALANCE!#REF!</f>
        <v>#REF!</v>
      </c>
      <c r="AH196" s="507" t="e">
        <f>BALANCE!#REF!+BALANCE!#REF!+BALANCE!#REF!</f>
        <v>#REF!</v>
      </c>
      <c r="AI196" s="507" t="e">
        <f>BALANCE!#REF!+BALANCE!#REF!+BALANCE!#REF!</f>
        <v>#REF!</v>
      </c>
      <c r="AJ196" s="508" t="e">
        <f>BALANCE!#REF!+BALANCE!#REF!+BALANCE!#REF!</f>
        <v>#REF!</v>
      </c>
    </row>
    <row r="197" spans="2:36" hidden="1" x14ac:dyDescent="0.25">
      <c r="B197" s="15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384"/>
    </row>
    <row r="198" spans="2:36" x14ac:dyDescent="0.25">
      <c r="B198" s="31"/>
      <c r="C198" s="6" t="s">
        <v>1857</v>
      </c>
      <c r="D198" s="21">
        <f>SUM(D199:D204)</f>
        <v>0</v>
      </c>
      <c r="E198" s="21">
        <f t="shared" ref="E198:AI198" si="27">SUM(E199:E204)</f>
        <v>2539.4277700000002</v>
      </c>
      <c r="F198" s="21">
        <f t="shared" si="27"/>
        <v>7.0000000000000001E-3</v>
      </c>
      <c r="G198" s="21">
        <f t="shared" si="27"/>
        <v>0</v>
      </c>
      <c r="H198" s="21">
        <f t="shared" si="27"/>
        <v>2539.4347699999998</v>
      </c>
      <c r="I198" s="21">
        <f t="shared" si="27"/>
        <v>0</v>
      </c>
      <c r="J198" s="21">
        <f t="shared" si="27"/>
        <v>0</v>
      </c>
      <c r="K198" s="21">
        <f t="shared" si="27"/>
        <v>0</v>
      </c>
      <c r="L198" s="21">
        <f>SUM(L199:L204)</f>
        <v>0</v>
      </c>
      <c r="M198" s="21">
        <f t="shared" si="27"/>
        <v>1.08809</v>
      </c>
      <c r="N198" s="21">
        <f t="shared" si="27"/>
        <v>0</v>
      </c>
      <c r="O198" s="21">
        <f t="shared" si="27"/>
        <v>0</v>
      </c>
      <c r="P198" s="21">
        <f t="shared" si="27"/>
        <v>0</v>
      </c>
      <c r="Q198" s="21">
        <f t="shared" si="27"/>
        <v>0</v>
      </c>
      <c r="R198" s="21">
        <f t="shared" si="27"/>
        <v>1.08809</v>
      </c>
      <c r="S198" s="21">
        <f>SUM(S199:S204)</f>
        <v>0</v>
      </c>
      <c r="T198" s="21">
        <f t="shared" si="27"/>
        <v>0</v>
      </c>
      <c r="U198" s="21">
        <f t="shared" si="27"/>
        <v>0</v>
      </c>
      <c r="V198" s="21">
        <f t="shared" si="27"/>
        <v>0</v>
      </c>
      <c r="W198" s="21">
        <f t="shared" si="27"/>
        <v>0</v>
      </c>
      <c r="X198" s="21">
        <f t="shared" si="27"/>
        <v>0</v>
      </c>
      <c r="Y198" s="21">
        <f t="shared" si="27"/>
        <v>0</v>
      </c>
      <c r="Z198" s="21">
        <f t="shared" si="27"/>
        <v>0</v>
      </c>
      <c r="AA198" s="21">
        <f t="shared" si="27"/>
        <v>0</v>
      </c>
      <c r="AB198" s="21">
        <f t="shared" si="27"/>
        <v>0</v>
      </c>
      <c r="AC198" s="21">
        <f>SUM(AC199:AC204)</f>
        <v>0</v>
      </c>
      <c r="AD198" s="21">
        <f t="shared" si="27"/>
        <v>0</v>
      </c>
      <c r="AE198" s="21">
        <f t="shared" si="27"/>
        <v>2540.52286</v>
      </c>
      <c r="AF198" s="21">
        <f t="shared" si="27"/>
        <v>0</v>
      </c>
      <c r="AG198" s="21">
        <f t="shared" si="27"/>
        <v>1.08809</v>
      </c>
      <c r="AH198" s="21">
        <f t="shared" si="27"/>
        <v>0</v>
      </c>
      <c r="AI198" s="21">
        <f t="shared" si="27"/>
        <v>0</v>
      </c>
      <c r="AJ198" s="383">
        <f>SUM(AJ199:AJ204)</f>
        <v>2539.4347699999998</v>
      </c>
    </row>
    <row r="199" spans="2:36" x14ac:dyDescent="0.25">
      <c r="B199" s="38" t="s">
        <v>1079</v>
      </c>
      <c r="C199" s="9" t="s">
        <v>629</v>
      </c>
      <c r="D199" s="22">
        <f>BALANCE!D298+BALANCE!D330+BALANCE!D362</f>
        <v>0</v>
      </c>
      <c r="E199" s="22">
        <f>BALANCE!E298+BALANCE!E330+BALANCE!E362</f>
        <v>0</v>
      </c>
      <c r="F199" s="22">
        <f>BALANCE!F298+BALANCE!F330+BALANCE!F362</f>
        <v>0</v>
      </c>
      <c r="G199" s="22">
        <f>BALANCE!G298+BALANCE!G330+BALANCE!G362</f>
        <v>0</v>
      </c>
      <c r="H199" s="22">
        <f>BALANCE!H298+BALANCE!H330+BALANCE!H362</f>
        <v>0</v>
      </c>
      <c r="I199" s="22">
        <f>BALANCE!I298+BALANCE!I330+BALANCE!I362</f>
        <v>0</v>
      </c>
      <c r="J199" s="22">
        <f>BALANCE!J298+BALANCE!J330+BALANCE!J362</f>
        <v>0</v>
      </c>
      <c r="K199" s="22">
        <f>BALANCE!K298+BALANCE!K330+BALANCE!K362</f>
        <v>0</v>
      </c>
      <c r="L199" s="22">
        <f>BALANCE!L298+BALANCE!L330+BALANCE!L362</f>
        <v>0</v>
      </c>
      <c r="M199" s="22">
        <f>BALANCE!M298+BALANCE!M330+BALANCE!M362</f>
        <v>0</v>
      </c>
      <c r="N199" s="22">
        <f>BALANCE!N298+BALANCE!N330+BALANCE!N362</f>
        <v>0</v>
      </c>
      <c r="O199" s="22">
        <f>BALANCE!O298+BALANCE!O330+BALANCE!O362</f>
        <v>0</v>
      </c>
      <c r="P199" s="22">
        <f>BALANCE!P298+BALANCE!P330+BALANCE!P362</f>
        <v>0</v>
      </c>
      <c r="Q199" s="22">
        <f>BALANCE!Q298+BALANCE!Q330+BALANCE!Q362</f>
        <v>0</v>
      </c>
      <c r="R199" s="22">
        <f>BALANCE!R298+BALANCE!R330+BALANCE!R362</f>
        <v>0</v>
      </c>
      <c r="S199" s="22">
        <f>BALANCE!S298+BALANCE!S330+BALANCE!S362</f>
        <v>0</v>
      </c>
      <c r="T199" s="22">
        <f>BALANCE!T298+BALANCE!T330+BALANCE!T362</f>
        <v>0</v>
      </c>
      <c r="U199" s="22">
        <f>BALANCE!U298+BALANCE!U330+BALANCE!U362</f>
        <v>0</v>
      </c>
      <c r="V199" s="22">
        <f>BALANCE!V298+BALANCE!V330+BALANCE!V362</f>
        <v>0</v>
      </c>
      <c r="W199" s="22">
        <f>BALANCE!W298+BALANCE!W330+BALANCE!W362</f>
        <v>0</v>
      </c>
      <c r="X199" s="22">
        <f>BALANCE!X298+BALANCE!X330+BALANCE!X362</f>
        <v>0</v>
      </c>
      <c r="Y199" s="22">
        <f>BALANCE!Y298+BALANCE!Y330+BALANCE!Y362</f>
        <v>0</v>
      </c>
      <c r="Z199" s="22">
        <f>BALANCE!Z298+BALANCE!Z330+BALANCE!Z362</f>
        <v>0</v>
      </c>
      <c r="AA199" s="22">
        <f>BALANCE!AA298+BALANCE!AA330+BALANCE!AA362</f>
        <v>0</v>
      </c>
      <c r="AB199" s="22">
        <f>BALANCE!AB298+BALANCE!AB330+BALANCE!AB362</f>
        <v>0</v>
      </c>
      <c r="AC199" s="22">
        <f>BALANCE!AC298+BALANCE!AC330+BALANCE!AC362</f>
        <v>0</v>
      </c>
      <c r="AD199" s="22">
        <f>BALANCE!AD298+BALANCE!AD330+BALANCE!AD362</f>
        <v>0</v>
      </c>
      <c r="AE199" s="22">
        <f>BALANCE!AE298+BALANCE!AE330+BALANCE!AE362</f>
        <v>0</v>
      </c>
      <c r="AF199" s="22">
        <f>BALANCE!AF298+BALANCE!AF330+BALANCE!AF362</f>
        <v>0</v>
      </c>
      <c r="AG199" s="22">
        <f>BALANCE!AG298+BALANCE!AG330+BALANCE!AG362</f>
        <v>0</v>
      </c>
      <c r="AH199" s="22">
        <f>BALANCE!AH298+BALANCE!AH330+BALANCE!AH362</f>
        <v>0</v>
      </c>
      <c r="AI199" s="22">
        <f>BALANCE!AI298+BALANCE!AI330+BALANCE!AI362</f>
        <v>0</v>
      </c>
      <c r="AJ199" s="384">
        <f>BALANCE!AJ298+BALANCE!AJ330+BALANCE!AJ362</f>
        <v>0</v>
      </c>
    </row>
    <row r="200" spans="2:36" x14ac:dyDescent="0.25">
      <c r="B200" s="38" t="s">
        <v>1080</v>
      </c>
      <c r="C200" s="9" t="s">
        <v>631</v>
      </c>
      <c r="D200" s="22">
        <f>BALANCE!D299+BALANCE!D331+BALANCE!D363</f>
        <v>0</v>
      </c>
      <c r="E200" s="22">
        <f>BALANCE!E299+BALANCE!E331+BALANCE!E363</f>
        <v>289.92865999999998</v>
      </c>
      <c r="F200" s="22">
        <f>BALANCE!F299+BALANCE!F331+BALANCE!F363</f>
        <v>0</v>
      </c>
      <c r="G200" s="22">
        <f>BALANCE!G299+BALANCE!G331+BALANCE!G363</f>
        <v>0</v>
      </c>
      <c r="H200" s="22">
        <f>BALANCE!H299+BALANCE!H331+BALANCE!H363</f>
        <v>289.92865999999998</v>
      </c>
      <c r="I200" s="22">
        <f>BALANCE!I299+BALANCE!I331+BALANCE!I363</f>
        <v>0</v>
      </c>
      <c r="J200" s="22">
        <f>BALANCE!J299+BALANCE!J331+BALANCE!J363</f>
        <v>0</v>
      </c>
      <c r="K200" s="22">
        <f>BALANCE!K299+BALANCE!K331+BALANCE!K363</f>
        <v>0</v>
      </c>
      <c r="L200" s="22">
        <f>BALANCE!L299+BALANCE!L331+BALANCE!L363</f>
        <v>0</v>
      </c>
      <c r="M200" s="22">
        <f>BALANCE!M299+BALANCE!M331+BALANCE!M363</f>
        <v>0.38905000000000001</v>
      </c>
      <c r="N200" s="22">
        <f>BALANCE!N299+BALANCE!N331+BALANCE!N363</f>
        <v>0</v>
      </c>
      <c r="O200" s="22">
        <f>BALANCE!O299+BALANCE!O331+BALANCE!O363</f>
        <v>0</v>
      </c>
      <c r="P200" s="22">
        <f>BALANCE!P299+BALANCE!P331+BALANCE!P363</f>
        <v>0</v>
      </c>
      <c r="Q200" s="22">
        <f>BALANCE!Q299+BALANCE!Q331+BALANCE!Q363</f>
        <v>0</v>
      </c>
      <c r="R200" s="22">
        <f>BALANCE!R299+BALANCE!R331+BALANCE!R363</f>
        <v>0.38905000000000001</v>
      </c>
      <c r="S200" s="22">
        <f>BALANCE!S299+BALANCE!S331+BALANCE!S363</f>
        <v>0</v>
      </c>
      <c r="T200" s="22">
        <f>BALANCE!T299+BALANCE!T331+BALANCE!T363</f>
        <v>0</v>
      </c>
      <c r="U200" s="22">
        <f>BALANCE!U299+BALANCE!U331+BALANCE!U363</f>
        <v>0</v>
      </c>
      <c r="V200" s="22">
        <f>BALANCE!V299+BALANCE!V331+BALANCE!V363</f>
        <v>0</v>
      </c>
      <c r="W200" s="22">
        <f>BALANCE!W299+BALANCE!W331+BALANCE!W363</f>
        <v>0</v>
      </c>
      <c r="X200" s="22">
        <f>BALANCE!X299+BALANCE!X331+BALANCE!X363</f>
        <v>0</v>
      </c>
      <c r="Y200" s="22">
        <f>BALANCE!Y299+BALANCE!Y331+BALANCE!Y363</f>
        <v>0</v>
      </c>
      <c r="Z200" s="22">
        <f>BALANCE!Z299+BALANCE!Z331+BALANCE!Z363</f>
        <v>0</v>
      </c>
      <c r="AA200" s="22">
        <f>BALANCE!AA299+BALANCE!AA331+BALANCE!AA363</f>
        <v>0</v>
      </c>
      <c r="AB200" s="22">
        <f>BALANCE!AB299+BALANCE!AB331+BALANCE!AB363</f>
        <v>0</v>
      </c>
      <c r="AC200" s="22">
        <f>BALANCE!AC299+BALANCE!AC331+BALANCE!AC363</f>
        <v>0</v>
      </c>
      <c r="AD200" s="22">
        <f>BALANCE!AD299+BALANCE!AD331+BALANCE!AD363</f>
        <v>0</v>
      </c>
      <c r="AE200" s="22">
        <f>BALANCE!AE299+BALANCE!AE331+BALANCE!AE363</f>
        <v>290.31770999999998</v>
      </c>
      <c r="AF200" s="22">
        <f>BALANCE!AF299+BALANCE!AF331+BALANCE!AF363</f>
        <v>0</v>
      </c>
      <c r="AG200" s="22">
        <f>BALANCE!AG299+BALANCE!AG331+BALANCE!AG363</f>
        <v>0.38905000000000001</v>
      </c>
      <c r="AH200" s="22">
        <f>BALANCE!AH299+BALANCE!AH331+BALANCE!AH363</f>
        <v>0</v>
      </c>
      <c r="AI200" s="22">
        <f>BALANCE!AI299+BALANCE!AI331+BALANCE!AI363</f>
        <v>0</v>
      </c>
      <c r="AJ200" s="384">
        <f>BALANCE!AJ299+BALANCE!AJ331+BALANCE!AJ363</f>
        <v>289.92865999999998</v>
      </c>
    </row>
    <row r="201" spans="2:36" x14ac:dyDescent="0.25">
      <c r="B201" s="38" t="s">
        <v>1081</v>
      </c>
      <c r="C201" s="9" t="s">
        <v>1116</v>
      </c>
      <c r="D201" s="22">
        <f>BALANCE!D300+BALANCE!D332+BALANCE!D364</f>
        <v>0</v>
      </c>
      <c r="E201" s="22">
        <f>BALANCE!E300+BALANCE!E332+BALANCE!E364</f>
        <v>1019.62325</v>
      </c>
      <c r="F201" s="22">
        <f>BALANCE!F300+BALANCE!F332+BALANCE!F364</f>
        <v>0</v>
      </c>
      <c r="G201" s="22">
        <f>BALANCE!G300+BALANCE!G332+BALANCE!G364</f>
        <v>0</v>
      </c>
      <c r="H201" s="22">
        <f>BALANCE!H300+BALANCE!H332+BALANCE!H364</f>
        <v>1019.62325</v>
      </c>
      <c r="I201" s="22">
        <f>BALANCE!I300+BALANCE!I332+BALANCE!I364</f>
        <v>0</v>
      </c>
      <c r="J201" s="22">
        <f>BALANCE!J300+BALANCE!J332+BALANCE!J364</f>
        <v>0</v>
      </c>
      <c r="K201" s="22">
        <f>BALANCE!K300+BALANCE!K332+BALANCE!K364</f>
        <v>0</v>
      </c>
      <c r="L201" s="22">
        <f>BALANCE!L300+BALANCE!L332+BALANCE!L364</f>
        <v>0</v>
      </c>
      <c r="M201" s="22">
        <f>BALANCE!M300+BALANCE!M332+BALANCE!M364</f>
        <v>0.34176000000000001</v>
      </c>
      <c r="N201" s="22">
        <f>BALANCE!N300+BALANCE!N332+BALANCE!N364</f>
        <v>0</v>
      </c>
      <c r="O201" s="22">
        <f>BALANCE!O300+BALANCE!O332+BALANCE!O364</f>
        <v>0</v>
      </c>
      <c r="P201" s="22">
        <f>BALANCE!P300+BALANCE!P332+BALANCE!P364</f>
        <v>0</v>
      </c>
      <c r="Q201" s="22">
        <f>BALANCE!Q300+BALANCE!Q332+BALANCE!Q364</f>
        <v>0</v>
      </c>
      <c r="R201" s="22">
        <f>BALANCE!R300+BALANCE!R332+BALANCE!R364</f>
        <v>0.34176000000000001</v>
      </c>
      <c r="S201" s="22">
        <f>BALANCE!S300+BALANCE!S332+BALANCE!S364</f>
        <v>0</v>
      </c>
      <c r="T201" s="22">
        <f>BALANCE!T300+BALANCE!T332+BALANCE!T364</f>
        <v>0</v>
      </c>
      <c r="U201" s="22">
        <f>BALANCE!U300+BALANCE!U332+BALANCE!U364</f>
        <v>0</v>
      </c>
      <c r="V201" s="22">
        <f>BALANCE!V300+BALANCE!V332+BALANCE!V364</f>
        <v>0</v>
      </c>
      <c r="W201" s="22">
        <f>BALANCE!W300+BALANCE!W332+BALANCE!W364</f>
        <v>0</v>
      </c>
      <c r="X201" s="22">
        <f>BALANCE!X300+BALANCE!X332+BALANCE!X364</f>
        <v>0</v>
      </c>
      <c r="Y201" s="22">
        <f>BALANCE!Y300+BALANCE!Y332+BALANCE!Y364</f>
        <v>0</v>
      </c>
      <c r="Z201" s="22">
        <f>BALANCE!Z300+BALANCE!Z332+BALANCE!Z364</f>
        <v>0</v>
      </c>
      <c r="AA201" s="22">
        <f>BALANCE!AA300+BALANCE!AA332+BALANCE!AA364</f>
        <v>0</v>
      </c>
      <c r="AB201" s="22">
        <f>BALANCE!AB300+BALANCE!AB332+BALANCE!AB364</f>
        <v>0</v>
      </c>
      <c r="AC201" s="22">
        <f>BALANCE!AC300+BALANCE!AC332+BALANCE!AC364</f>
        <v>0</v>
      </c>
      <c r="AD201" s="22">
        <f>BALANCE!AD300+BALANCE!AD332+BALANCE!AD364</f>
        <v>0</v>
      </c>
      <c r="AE201" s="22">
        <f>BALANCE!AE300+BALANCE!AE332+BALANCE!AE364</f>
        <v>1019.96501</v>
      </c>
      <c r="AF201" s="22">
        <f>BALANCE!AF300+BALANCE!AF332+BALANCE!AF364</f>
        <v>0</v>
      </c>
      <c r="AG201" s="22">
        <f>BALANCE!AG300+BALANCE!AG332+BALANCE!AG364</f>
        <v>0.34176000000000001</v>
      </c>
      <c r="AH201" s="22">
        <f>BALANCE!AH300+BALANCE!AH332+BALANCE!AH364</f>
        <v>0</v>
      </c>
      <c r="AI201" s="22">
        <f>BALANCE!AI300+BALANCE!AI332+BALANCE!AI364</f>
        <v>0</v>
      </c>
      <c r="AJ201" s="384">
        <f>BALANCE!AJ300+BALANCE!AJ332+BALANCE!AJ364</f>
        <v>1019.62325</v>
      </c>
    </row>
    <row r="202" spans="2:36" x14ac:dyDescent="0.25">
      <c r="B202" s="38" t="s">
        <v>1082</v>
      </c>
      <c r="C202" s="9" t="s">
        <v>1117</v>
      </c>
      <c r="D202" s="22">
        <f>BALANCE!D301+BALANCE!D333+BALANCE!D365</f>
        <v>0</v>
      </c>
      <c r="E202" s="22">
        <f>BALANCE!E301+BALANCE!E333+BALANCE!E365</f>
        <v>325.01299</v>
      </c>
      <c r="F202" s="22">
        <f>BALANCE!F301+BALANCE!F333+BALANCE!F365</f>
        <v>0</v>
      </c>
      <c r="G202" s="22">
        <f>BALANCE!G301+BALANCE!G333+BALANCE!G365</f>
        <v>0</v>
      </c>
      <c r="H202" s="22">
        <f>BALANCE!H301+BALANCE!H333+BALANCE!H365</f>
        <v>325.01299</v>
      </c>
      <c r="I202" s="22">
        <f>BALANCE!I301+BALANCE!I333+BALANCE!I365</f>
        <v>0</v>
      </c>
      <c r="J202" s="22">
        <f>BALANCE!J301+BALANCE!J333+BALANCE!J365</f>
        <v>0</v>
      </c>
      <c r="K202" s="22">
        <f>BALANCE!K301+BALANCE!K333+BALANCE!K365</f>
        <v>0</v>
      </c>
      <c r="L202" s="22">
        <f>BALANCE!L301+BALANCE!L333+BALANCE!L365</f>
        <v>0</v>
      </c>
      <c r="M202" s="22">
        <f>BALANCE!M301+BALANCE!M333+BALANCE!M365</f>
        <v>0.35727999999999999</v>
      </c>
      <c r="N202" s="22">
        <f>BALANCE!N301+BALANCE!N333+BALANCE!N365</f>
        <v>0</v>
      </c>
      <c r="O202" s="22">
        <f>BALANCE!O301+BALANCE!O333+BALANCE!O365</f>
        <v>0</v>
      </c>
      <c r="P202" s="22">
        <f>BALANCE!P301+BALANCE!P333+BALANCE!P365</f>
        <v>0</v>
      </c>
      <c r="Q202" s="22">
        <f>BALANCE!Q301+BALANCE!Q333+BALANCE!Q365</f>
        <v>0</v>
      </c>
      <c r="R202" s="22">
        <f>BALANCE!R301+BALANCE!R333+BALANCE!R365</f>
        <v>0.35727999999999999</v>
      </c>
      <c r="S202" s="22">
        <f>BALANCE!S301+BALANCE!S333+BALANCE!S365</f>
        <v>0</v>
      </c>
      <c r="T202" s="22">
        <f>BALANCE!T301+BALANCE!T333+BALANCE!T365</f>
        <v>0</v>
      </c>
      <c r="U202" s="22">
        <f>BALANCE!U301+BALANCE!U333+BALANCE!U365</f>
        <v>0</v>
      </c>
      <c r="V202" s="22">
        <f>BALANCE!V301+BALANCE!V333+BALANCE!V365</f>
        <v>0</v>
      </c>
      <c r="W202" s="22">
        <f>BALANCE!W301+BALANCE!W333+BALANCE!W365</f>
        <v>0</v>
      </c>
      <c r="X202" s="22">
        <f>BALANCE!X301+BALANCE!X333+BALANCE!X365</f>
        <v>0</v>
      </c>
      <c r="Y202" s="22">
        <f>BALANCE!Y301+BALANCE!Y333+BALANCE!Y365</f>
        <v>0</v>
      </c>
      <c r="Z202" s="22">
        <f>BALANCE!Z301+BALANCE!Z333+BALANCE!Z365</f>
        <v>0</v>
      </c>
      <c r="AA202" s="22">
        <f>BALANCE!AA301+BALANCE!AA333+BALANCE!AA365</f>
        <v>0</v>
      </c>
      <c r="AB202" s="22">
        <f>BALANCE!AB301+BALANCE!AB333+BALANCE!AB365</f>
        <v>0</v>
      </c>
      <c r="AC202" s="22">
        <f>BALANCE!AC301+BALANCE!AC333+BALANCE!AC365</f>
        <v>0</v>
      </c>
      <c r="AD202" s="22">
        <f>BALANCE!AD301+BALANCE!AD333+BALANCE!AD365</f>
        <v>0</v>
      </c>
      <c r="AE202" s="22">
        <f>BALANCE!AE301+BALANCE!AE333+BALANCE!AE365</f>
        <v>325.37027</v>
      </c>
      <c r="AF202" s="22">
        <f>BALANCE!AF301+BALANCE!AF333+BALANCE!AF365</f>
        <v>0</v>
      </c>
      <c r="AG202" s="22">
        <f>BALANCE!AG301+BALANCE!AG333+BALANCE!AG365</f>
        <v>0.35727999999999999</v>
      </c>
      <c r="AH202" s="22">
        <f>BALANCE!AH301+BALANCE!AH333+BALANCE!AH365</f>
        <v>0</v>
      </c>
      <c r="AI202" s="22">
        <f>BALANCE!AI301+BALANCE!AI333+BALANCE!AI365</f>
        <v>0</v>
      </c>
      <c r="AJ202" s="384">
        <f>BALANCE!AJ301+BALANCE!AJ333+BALANCE!AJ365</f>
        <v>325.01299</v>
      </c>
    </row>
    <row r="203" spans="2:36" x14ac:dyDescent="0.25">
      <c r="B203" s="38" t="s">
        <v>1083</v>
      </c>
      <c r="C203" s="185" t="s">
        <v>1118</v>
      </c>
      <c r="D203" s="22">
        <f>BALANCE!D302+BALANCE!D334+BALANCE!D366</f>
        <v>0</v>
      </c>
      <c r="E203" s="22">
        <f>BALANCE!E302+BALANCE!E334+BALANCE!E366</f>
        <v>474.68483000000003</v>
      </c>
      <c r="F203" s="22">
        <f>BALANCE!F302+BALANCE!F334+BALANCE!F366</f>
        <v>0</v>
      </c>
      <c r="G203" s="22">
        <f>BALANCE!G302+BALANCE!G334+BALANCE!G366</f>
        <v>0</v>
      </c>
      <c r="H203" s="22">
        <f>BALANCE!H302+BALANCE!H334+BALANCE!H366</f>
        <v>474.68483000000003</v>
      </c>
      <c r="I203" s="22">
        <f>BALANCE!I302+BALANCE!I334+BALANCE!I366</f>
        <v>0</v>
      </c>
      <c r="J203" s="22">
        <f>BALANCE!J302+BALANCE!J334+BALANCE!J366</f>
        <v>0</v>
      </c>
      <c r="K203" s="22">
        <f>BALANCE!K302+BALANCE!K334+BALANCE!K366</f>
        <v>0</v>
      </c>
      <c r="L203" s="22">
        <f>BALANCE!L302+BALANCE!L334+BALANCE!L366</f>
        <v>0</v>
      </c>
      <c r="M203" s="22">
        <f>BALANCE!M302+BALANCE!M334+BALANCE!M366</f>
        <v>0</v>
      </c>
      <c r="N203" s="22">
        <f>BALANCE!N302+BALANCE!N334+BALANCE!N366</f>
        <v>0</v>
      </c>
      <c r="O203" s="22">
        <f>BALANCE!O302+BALANCE!O334+BALANCE!O366</f>
        <v>0</v>
      </c>
      <c r="P203" s="22">
        <f>BALANCE!P302+BALANCE!P334+BALANCE!P366</f>
        <v>0</v>
      </c>
      <c r="Q203" s="22">
        <f>BALANCE!Q302+BALANCE!Q334+BALANCE!Q366</f>
        <v>0</v>
      </c>
      <c r="R203" s="22">
        <f>BALANCE!R302+BALANCE!R334+BALANCE!R366</f>
        <v>0</v>
      </c>
      <c r="S203" s="22">
        <f>BALANCE!S302+BALANCE!S334+BALANCE!S366</f>
        <v>0</v>
      </c>
      <c r="T203" s="22">
        <f>BALANCE!T302+BALANCE!T334+BALANCE!T366</f>
        <v>0</v>
      </c>
      <c r="U203" s="22">
        <f>BALANCE!U302+BALANCE!U334+BALANCE!U366</f>
        <v>0</v>
      </c>
      <c r="V203" s="22">
        <f>BALANCE!V302+BALANCE!V334+BALANCE!V366</f>
        <v>0</v>
      </c>
      <c r="W203" s="22">
        <f>BALANCE!W302+BALANCE!W334+BALANCE!W366</f>
        <v>0</v>
      </c>
      <c r="X203" s="22">
        <f>BALANCE!X302+BALANCE!X334+BALANCE!X366</f>
        <v>0</v>
      </c>
      <c r="Y203" s="22">
        <f>BALANCE!Y302+BALANCE!Y334+BALANCE!Y366</f>
        <v>0</v>
      </c>
      <c r="Z203" s="22">
        <f>BALANCE!Z302+BALANCE!Z334+BALANCE!Z366</f>
        <v>0</v>
      </c>
      <c r="AA203" s="22">
        <f>BALANCE!AA302+BALANCE!AA334+BALANCE!AA366</f>
        <v>0</v>
      </c>
      <c r="AB203" s="22">
        <f>BALANCE!AB302+BALANCE!AB334+BALANCE!AB366</f>
        <v>0</v>
      </c>
      <c r="AC203" s="22">
        <f>BALANCE!AC302+BALANCE!AC334+BALANCE!AC366</f>
        <v>0</v>
      </c>
      <c r="AD203" s="22">
        <f>BALANCE!AD302+BALANCE!AD334+BALANCE!AD366</f>
        <v>0</v>
      </c>
      <c r="AE203" s="22">
        <f>BALANCE!AE302+BALANCE!AE334+BALANCE!AE366</f>
        <v>474.68483000000003</v>
      </c>
      <c r="AF203" s="22">
        <f>BALANCE!AF302+BALANCE!AF334+BALANCE!AF366</f>
        <v>0</v>
      </c>
      <c r="AG203" s="22">
        <f>BALANCE!AG302+BALANCE!AG334+BALANCE!AG366</f>
        <v>0</v>
      </c>
      <c r="AH203" s="22">
        <f>BALANCE!AH302+BALANCE!AH334+BALANCE!AH366</f>
        <v>0</v>
      </c>
      <c r="AI203" s="22">
        <f>BALANCE!AI302+BALANCE!AI334+BALANCE!AI366</f>
        <v>0</v>
      </c>
      <c r="AJ203" s="384">
        <f>BALANCE!AJ302+BALANCE!AJ334+BALANCE!AJ366</f>
        <v>474.68483000000003</v>
      </c>
    </row>
    <row r="204" spans="2:36" x14ac:dyDescent="0.25">
      <c r="B204" s="38" t="s">
        <v>1120</v>
      </c>
      <c r="C204" s="185" t="s">
        <v>1119</v>
      </c>
      <c r="D204" s="22">
        <f>BALANCE!D303+BALANCE!D335+BALANCE!D367</f>
        <v>0</v>
      </c>
      <c r="E204" s="22">
        <f>BALANCE!E303+BALANCE!E335+BALANCE!E367</f>
        <v>430.17804000000001</v>
      </c>
      <c r="F204" s="22">
        <f>BALANCE!F303+BALANCE!F335+BALANCE!F367</f>
        <v>7.0000000000000001E-3</v>
      </c>
      <c r="G204" s="22">
        <f>BALANCE!G303+BALANCE!G335+BALANCE!G367</f>
        <v>0</v>
      </c>
      <c r="H204" s="22">
        <f>BALANCE!H303+BALANCE!H335+BALANCE!H367</f>
        <v>430.18504000000001</v>
      </c>
      <c r="I204" s="22">
        <f>BALANCE!I303+BALANCE!I335+BALANCE!I367</f>
        <v>0</v>
      </c>
      <c r="J204" s="22">
        <f>BALANCE!J303+BALANCE!J335+BALANCE!J367</f>
        <v>0</v>
      </c>
      <c r="K204" s="22">
        <f>BALANCE!K303+BALANCE!K335+BALANCE!K367</f>
        <v>0</v>
      </c>
      <c r="L204" s="22">
        <f>BALANCE!L303+BALANCE!L335+BALANCE!L367</f>
        <v>0</v>
      </c>
      <c r="M204" s="22">
        <f>BALANCE!M303+BALANCE!M335+BALANCE!M367</f>
        <v>0</v>
      </c>
      <c r="N204" s="22">
        <f>BALANCE!N303+BALANCE!N335+BALANCE!N367</f>
        <v>0</v>
      </c>
      <c r="O204" s="22">
        <f>BALANCE!O303+BALANCE!O335+BALANCE!O367</f>
        <v>0</v>
      </c>
      <c r="P204" s="22">
        <f>BALANCE!P303+BALANCE!P335+BALANCE!P367</f>
        <v>0</v>
      </c>
      <c r="Q204" s="22">
        <f>BALANCE!Q303+BALANCE!Q335+BALANCE!Q367</f>
        <v>0</v>
      </c>
      <c r="R204" s="22">
        <f>BALANCE!R303+BALANCE!R335+BALANCE!R367</f>
        <v>0</v>
      </c>
      <c r="S204" s="22">
        <f>BALANCE!S303+BALANCE!S335+BALANCE!S367</f>
        <v>0</v>
      </c>
      <c r="T204" s="22">
        <f>BALANCE!T303+BALANCE!T335+BALANCE!T367</f>
        <v>0</v>
      </c>
      <c r="U204" s="22">
        <f>BALANCE!U303+BALANCE!U335+BALANCE!U367</f>
        <v>0</v>
      </c>
      <c r="V204" s="22">
        <f>BALANCE!V303+BALANCE!V335+BALANCE!V367</f>
        <v>0</v>
      </c>
      <c r="W204" s="22">
        <f>BALANCE!W303+BALANCE!W335+BALANCE!W367</f>
        <v>0</v>
      </c>
      <c r="X204" s="22">
        <f>BALANCE!X303+BALANCE!X335+BALANCE!X367</f>
        <v>0</v>
      </c>
      <c r="Y204" s="22">
        <f>BALANCE!Y303+BALANCE!Y335+BALANCE!Y367</f>
        <v>0</v>
      </c>
      <c r="Z204" s="22">
        <f>BALANCE!Z303+BALANCE!Z335+BALANCE!Z367</f>
        <v>0</v>
      </c>
      <c r="AA204" s="22">
        <f>BALANCE!AA303+BALANCE!AA335+BALANCE!AA367</f>
        <v>0</v>
      </c>
      <c r="AB204" s="22">
        <f>BALANCE!AB303+BALANCE!AB335+BALANCE!AB367</f>
        <v>0</v>
      </c>
      <c r="AC204" s="22">
        <f>BALANCE!AC303+BALANCE!AC335+BALANCE!AC367</f>
        <v>0</v>
      </c>
      <c r="AD204" s="22">
        <f>BALANCE!AD303+BALANCE!AD335+BALANCE!AD367</f>
        <v>0</v>
      </c>
      <c r="AE204" s="22">
        <f>BALANCE!AE303+BALANCE!AE335+BALANCE!AE367</f>
        <v>430.18504000000001</v>
      </c>
      <c r="AF204" s="22">
        <f>BALANCE!AF303+BALANCE!AF335+BALANCE!AF367</f>
        <v>0</v>
      </c>
      <c r="AG204" s="22">
        <f>BALANCE!AG303+BALANCE!AG335+BALANCE!AG367</f>
        <v>0</v>
      </c>
      <c r="AH204" s="22">
        <f>BALANCE!AH303+BALANCE!AH335+BALANCE!AH367</f>
        <v>0</v>
      </c>
      <c r="AI204" s="22">
        <f>BALANCE!AI303+BALANCE!AI335+BALANCE!AI367</f>
        <v>0</v>
      </c>
      <c r="AJ204" s="384">
        <f>BALANCE!AJ303+BALANCE!AJ335+BALANCE!AJ367</f>
        <v>430.18504000000001</v>
      </c>
    </row>
    <row r="205" spans="2:36" x14ac:dyDescent="0.25">
      <c r="B205" s="38"/>
      <c r="C205" s="9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384"/>
    </row>
    <row r="206" spans="2:36" x14ac:dyDescent="0.25">
      <c r="B206" s="31"/>
      <c r="C206" s="188" t="s">
        <v>1047</v>
      </c>
      <c r="D206" s="21">
        <f>SUM(D207:D211)</f>
        <v>46.70411</v>
      </c>
      <c r="E206" s="21">
        <f t="shared" ref="E206:AI206" si="28">SUM(E207:E211)</f>
        <v>1713.4586100000001</v>
      </c>
      <c r="F206" s="21">
        <f t="shared" si="28"/>
        <v>3.6490299999999998</v>
      </c>
      <c r="G206" s="21">
        <f t="shared" si="28"/>
        <v>2.7568600000000001</v>
      </c>
      <c r="H206" s="21">
        <f t="shared" si="28"/>
        <v>1766.56861</v>
      </c>
      <c r="I206" s="21">
        <f t="shared" si="28"/>
        <v>0</v>
      </c>
      <c r="J206" s="21">
        <f t="shared" si="28"/>
        <v>33.998480000000001</v>
      </c>
      <c r="K206" s="21">
        <f t="shared" si="28"/>
        <v>0</v>
      </c>
      <c r="L206" s="21">
        <f>SUM(L207:L211)</f>
        <v>0</v>
      </c>
      <c r="M206" s="21">
        <f t="shared" si="28"/>
        <v>0</v>
      </c>
      <c r="N206" s="21">
        <f t="shared" si="28"/>
        <v>0</v>
      </c>
      <c r="O206" s="21">
        <f t="shared" si="28"/>
        <v>0</v>
      </c>
      <c r="P206" s="21">
        <f t="shared" si="28"/>
        <v>1.0267999999999999</v>
      </c>
      <c r="Q206" s="21">
        <f t="shared" si="28"/>
        <v>0</v>
      </c>
      <c r="R206" s="21">
        <f t="shared" si="28"/>
        <v>35.025280000000002</v>
      </c>
      <c r="S206" s="21">
        <f>SUM(S207:S211)</f>
        <v>0</v>
      </c>
      <c r="T206" s="21">
        <f t="shared" si="28"/>
        <v>0</v>
      </c>
      <c r="U206" s="21">
        <f t="shared" si="28"/>
        <v>0</v>
      </c>
      <c r="V206" s="21">
        <f t="shared" si="28"/>
        <v>0</v>
      </c>
      <c r="W206" s="21">
        <f t="shared" si="28"/>
        <v>0</v>
      </c>
      <c r="X206" s="21">
        <f t="shared" si="28"/>
        <v>0</v>
      </c>
      <c r="Y206" s="21">
        <f t="shared" si="28"/>
        <v>0</v>
      </c>
      <c r="Z206" s="21">
        <f t="shared" si="28"/>
        <v>0</v>
      </c>
      <c r="AA206" s="21">
        <f t="shared" si="28"/>
        <v>0</v>
      </c>
      <c r="AB206" s="21">
        <f t="shared" si="28"/>
        <v>0</v>
      </c>
      <c r="AC206" s="21">
        <f>SUM(AC207:AC211)</f>
        <v>0</v>
      </c>
      <c r="AD206" s="21">
        <f t="shared" si="28"/>
        <v>0</v>
      </c>
      <c r="AE206" s="21">
        <f t="shared" si="28"/>
        <v>1801.5938900000001</v>
      </c>
      <c r="AF206" s="21">
        <f t="shared" si="28"/>
        <v>0</v>
      </c>
      <c r="AG206" s="21">
        <f t="shared" si="28"/>
        <v>0</v>
      </c>
      <c r="AH206" s="21">
        <f t="shared" si="28"/>
        <v>0</v>
      </c>
      <c r="AI206" s="21">
        <f t="shared" si="28"/>
        <v>0</v>
      </c>
      <c r="AJ206" s="383">
        <f>SUM(AJ207:AJ211)</f>
        <v>1801.5938900000001</v>
      </c>
    </row>
    <row r="207" spans="2:36" x14ac:dyDescent="0.25">
      <c r="B207" s="38" t="s">
        <v>1104</v>
      </c>
      <c r="C207" s="9" t="s">
        <v>629</v>
      </c>
      <c r="D207" s="22">
        <f>BALANCE!D441+BALANCE!D453+BALANCE!D465</f>
        <v>2.2843499999999999</v>
      </c>
      <c r="E207" s="22">
        <f>BALANCE!E441+BALANCE!E453+BALANCE!E465</f>
        <v>0</v>
      </c>
      <c r="F207" s="22">
        <f>BALANCE!F441+BALANCE!F453+BALANCE!F465</f>
        <v>0</v>
      </c>
      <c r="G207" s="22">
        <f>BALANCE!G441+BALANCE!G453+BALANCE!G465</f>
        <v>0</v>
      </c>
      <c r="H207" s="22">
        <f>BALANCE!H441+BALANCE!H453+BALANCE!H465</f>
        <v>2.2843499999999999</v>
      </c>
      <c r="I207" s="22">
        <f>BALANCE!I441+BALANCE!I453+BALANCE!I465</f>
        <v>0</v>
      </c>
      <c r="J207" s="22">
        <f>BALANCE!J441+BALANCE!J453+BALANCE!J465</f>
        <v>0</v>
      </c>
      <c r="K207" s="22">
        <f>BALANCE!K441+BALANCE!K453+BALANCE!K465</f>
        <v>0</v>
      </c>
      <c r="L207" s="22">
        <f>BALANCE!L441+BALANCE!L453+BALANCE!L465</f>
        <v>0</v>
      </c>
      <c r="M207" s="22">
        <f>BALANCE!M441+BALANCE!M453+BALANCE!M465</f>
        <v>0</v>
      </c>
      <c r="N207" s="22">
        <f>BALANCE!N441+BALANCE!N453+BALANCE!N465</f>
        <v>0</v>
      </c>
      <c r="O207" s="22">
        <f>BALANCE!O441+BALANCE!O453+BALANCE!O465</f>
        <v>0</v>
      </c>
      <c r="P207" s="22">
        <f>BALANCE!P441+BALANCE!P453+BALANCE!P465</f>
        <v>0</v>
      </c>
      <c r="Q207" s="22">
        <f>BALANCE!Q441+BALANCE!Q453+BALANCE!Q465</f>
        <v>0</v>
      </c>
      <c r="R207" s="22">
        <f>BALANCE!R441+BALANCE!R453+BALANCE!R465</f>
        <v>0</v>
      </c>
      <c r="S207" s="22">
        <f>BALANCE!S441+BALANCE!S453+BALANCE!S465</f>
        <v>0</v>
      </c>
      <c r="T207" s="22">
        <f>BALANCE!T441+BALANCE!T453+BALANCE!T465</f>
        <v>0</v>
      </c>
      <c r="U207" s="22">
        <f>BALANCE!U441+BALANCE!U453+BALANCE!U465</f>
        <v>0</v>
      </c>
      <c r="V207" s="22">
        <f>BALANCE!V441+BALANCE!V453+BALANCE!V465</f>
        <v>0</v>
      </c>
      <c r="W207" s="22">
        <f>BALANCE!W441+BALANCE!W453+BALANCE!W465</f>
        <v>0</v>
      </c>
      <c r="X207" s="22">
        <f>BALANCE!X441+BALANCE!X453+BALANCE!X465</f>
        <v>0</v>
      </c>
      <c r="Y207" s="22">
        <f>BALANCE!Y441+BALANCE!Y453+BALANCE!Y465</f>
        <v>0</v>
      </c>
      <c r="Z207" s="22">
        <f>BALANCE!Z441+BALANCE!Z453+BALANCE!Z465</f>
        <v>0</v>
      </c>
      <c r="AA207" s="22">
        <f>BALANCE!AA441+BALANCE!AA453+BALANCE!AA465</f>
        <v>0</v>
      </c>
      <c r="AB207" s="22">
        <f>BALANCE!AB441+BALANCE!AB453+BALANCE!AB465</f>
        <v>0</v>
      </c>
      <c r="AC207" s="22">
        <f>BALANCE!AC441+BALANCE!AC453+BALANCE!AC465</f>
        <v>0</v>
      </c>
      <c r="AD207" s="22">
        <f>BALANCE!AD441+BALANCE!AD453+BALANCE!AD465</f>
        <v>0</v>
      </c>
      <c r="AE207" s="22">
        <f>BALANCE!AE441+BALANCE!AE453+BALANCE!AE465</f>
        <v>2.2843499999999999</v>
      </c>
      <c r="AF207" s="22">
        <f>BALANCE!AF441+BALANCE!AF453+BALANCE!AF465</f>
        <v>0</v>
      </c>
      <c r="AG207" s="22">
        <f>BALANCE!AG441+BALANCE!AG453+BALANCE!AG465</f>
        <v>0</v>
      </c>
      <c r="AH207" s="22">
        <f>BALANCE!AH441+BALANCE!AH453+BALANCE!AH465</f>
        <v>0</v>
      </c>
      <c r="AI207" s="22">
        <f>BALANCE!AI441+BALANCE!AI453+BALANCE!AI465</f>
        <v>0</v>
      </c>
      <c r="AJ207" s="384">
        <f>BALANCE!AJ441+BALANCE!AJ453+BALANCE!AJ465</f>
        <v>2.2843499999999999</v>
      </c>
    </row>
    <row r="208" spans="2:36" x14ac:dyDescent="0.25">
      <c r="B208" s="38" t="s">
        <v>1105</v>
      </c>
      <c r="C208" s="9" t="s">
        <v>631</v>
      </c>
      <c r="D208" s="22">
        <f>BALANCE!D442+BALANCE!D454+BALANCE!D466</f>
        <v>4.2754099999999999</v>
      </c>
      <c r="E208" s="22">
        <f>BALANCE!E442+BALANCE!E454+BALANCE!E466</f>
        <v>229.18879999999999</v>
      </c>
      <c r="F208" s="22">
        <f>BALANCE!F442+BALANCE!F454+BALANCE!F466</f>
        <v>0.66230999999999995</v>
      </c>
      <c r="G208" s="22">
        <f>BALANCE!G442+BALANCE!G454+BALANCE!G466</f>
        <v>2.7568600000000001</v>
      </c>
      <c r="H208" s="22">
        <f>BALANCE!H442+BALANCE!H454+BALANCE!H466</f>
        <v>236.88337999999996</v>
      </c>
      <c r="I208" s="22">
        <f>BALANCE!I442+BALANCE!I454+BALANCE!I466</f>
        <v>0</v>
      </c>
      <c r="J208" s="22">
        <f>BALANCE!J442+BALANCE!J454+BALANCE!J466</f>
        <v>16.778780000000001</v>
      </c>
      <c r="K208" s="22">
        <f>BALANCE!K442+BALANCE!K454+BALANCE!K466</f>
        <v>0</v>
      </c>
      <c r="L208" s="22">
        <f>BALANCE!L442+BALANCE!L454+BALANCE!L466</f>
        <v>0</v>
      </c>
      <c r="M208" s="22">
        <f>BALANCE!M442+BALANCE!M454+BALANCE!M466</f>
        <v>0</v>
      </c>
      <c r="N208" s="22">
        <f>BALANCE!N442+BALANCE!N454+BALANCE!N466</f>
        <v>0</v>
      </c>
      <c r="O208" s="22">
        <f>BALANCE!O442+BALANCE!O454+BALANCE!O466</f>
        <v>0</v>
      </c>
      <c r="P208" s="22">
        <f>BALANCE!P442+BALANCE!P454+BALANCE!P466</f>
        <v>0.24762000000000001</v>
      </c>
      <c r="Q208" s="22">
        <f>BALANCE!Q442+BALANCE!Q454+BALANCE!Q466</f>
        <v>0</v>
      </c>
      <c r="R208" s="22">
        <f>BALANCE!R442+BALANCE!R454+BALANCE!R466</f>
        <v>17.026400000000002</v>
      </c>
      <c r="S208" s="22">
        <f>BALANCE!S442+BALANCE!S454+BALANCE!S466</f>
        <v>0</v>
      </c>
      <c r="T208" s="22">
        <f>BALANCE!T442+BALANCE!T454+BALANCE!T466</f>
        <v>0</v>
      </c>
      <c r="U208" s="22">
        <f>BALANCE!U442+BALANCE!U454+BALANCE!U466</f>
        <v>0</v>
      </c>
      <c r="V208" s="22">
        <f>BALANCE!V442+BALANCE!V454+BALANCE!V466</f>
        <v>0</v>
      </c>
      <c r="W208" s="22">
        <f>BALANCE!W442+BALANCE!W454+BALANCE!W466</f>
        <v>0</v>
      </c>
      <c r="X208" s="22">
        <f>BALANCE!X442+BALANCE!X454+BALANCE!X466</f>
        <v>0</v>
      </c>
      <c r="Y208" s="22">
        <f>BALANCE!Y442+BALANCE!Y454+BALANCE!Y466</f>
        <v>0</v>
      </c>
      <c r="Z208" s="22">
        <f>BALANCE!Z442+BALANCE!Z454+BALANCE!Z466</f>
        <v>0</v>
      </c>
      <c r="AA208" s="22">
        <f>BALANCE!AA442+BALANCE!AA454+BALANCE!AA466</f>
        <v>0</v>
      </c>
      <c r="AB208" s="22">
        <f>BALANCE!AB442+BALANCE!AB454+BALANCE!AB466</f>
        <v>0</v>
      </c>
      <c r="AC208" s="22">
        <f>BALANCE!AC442+BALANCE!AC454+BALANCE!AC466</f>
        <v>0</v>
      </c>
      <c r="AD208" s="22">
        <f>BALANCE!AD442+BALANCE!AD454+BALANCE!AD466</f>
        <v>0</v>
      </c>
      <c r="AE208" s="22">
        <f>BALANCE!AE442+BALANCE!AE454+BALANCE!AE466</f>
        <v>253.90977999999996</v>
      </c>
      <c r="AF208" s="22">
        <f>BALANCE!AF442+BALANCE!AF454+BALANCE!AF466</f>
        <v>0</v>
      </c>
      <c r="AG208" s="22">
        <f>BALANCE!AG442+BALANCE!AG454+BALANCE!AG466</f>
        <v>0</v>
      </c>
      <c r="AH208" s="22">
        <f>BALANCE!AH442+BALANCE!AH454+BALANCE!AH466</f>
        <v>0</v>
      </c>
      <c r="AI208" s="22">
        <f>BALANCE!AI442+BALANCE!AI454+BALANCE!AI466</f>
        <v>0</v>
      </c>
      <c r="AJ208" s="384">
        <f>BALANCE!AJ442+BALANCE!AJ454+BALANCE!AJ466</f>
        <v>253.90977999999998</v>
      </c>
    </row>
    <row r="209" spans="2:36" x14ac:dyDescent="0.25">
      <c r="B209" s="38" t="s">
        <v>1106</v>
      </c>
      <c r="C209" s="9" t="s">
        <v>633</v>
      </c>
      <c r="D209" s="22">
        <f>BALANCE!D443+BALANCE!D455+BALANCE!D467</f>
        <v>3.1313800000000001</v>
      </c>
      <c r="E209" s="22">
        <f>BALANCE!E443+BALANCE!E455+BALANCE!E467</f>
        <v>369.89066000000003</v>
      </c>
      <c r="F209" s="22">
        <f>BALANCE!F443+BALANCE!F455+BALANCE!F467</f>
        <v>1.9585699999999999</v>
      </c>
      <c r="G209" s="22">
        <f>BALANCE!G443+BALANCE!G455+BALANCE!G467</f>
        <v>0</v>
      </c>
      <c r="H209" s="22">
        <f>BALANCE!H443+BALANCE!H455+BALANCE!H467</f>
        <v>374.98061000000001</v>
      </c>
      <c r="I209" s="22">
        <f>BALANCE!I443+BALANCE!I455+BALANCE!I467</f>
        <v>0</v>
      </c>
      <c r="J209" s="22">
        <f>BALANCE!J443+BALANCE!J455+BALANCE!J467</f>
        <v>2.15849</v>
      </c>
      <c r="K209" s="22">
        <f>BALANCE!K443+BALANCE!K455+BALANCE!K467</f>
        <v>0</v>
      </c>
      <c r="L209" s="22">
        <f>BALANCE!L443+BALANCE!L455+BALANCE!L467</f>
        <v>0</v>
      </c>
      <c r="M209" s="22">
        <f>BALANCE!M443+BALANCE!M455+BALANCE!M467</f>
        <v>0</v>
      </c>
      <c r="N209" s="22">
        <f>BALANCE!N443+BALANCE!N455+BALANCE!N467</f>
        <v>0</v>
      </c>
      <c r="O209" s="22">
        <f>BALANCE!O443+BALANCE!O455+BALANCE!O467</f>
        <v>0</v>
      </c>
      <c r="P209" s="22">
        <f>BALANCE!P443+BALANCE!P455+BALANCE!P467</f>
        <v>0.39369999999999999</v>
      </c>
      <c r="Q209" s="22">
        <f>BALANCE!Q443+BALANCE!Q455+BALANCE!Q467</f>
        <v>0</v>
      </c>
      <c r="R209" s="22">
        <f>BALANCE!R443+BALANCE!R455+BALANCE!R467</f>
        <v>2.55219</v>
      </c>
      <c r="S209" s="22">
        <f>BALANCE!S443+BALANCE!S455+BALANCE!S467</f>
        <v>0</v>
      </c>
      <c r="T209" s="22">
        <f>BALANCE!T443+BALANCE!T455+BALANCE!T467</f>
        <v>0</v>
      </c>
      <c r="U209" s="22">
        <f>BALANCE!U443+BALANCE!U455+BALANCE!U467</f>
        <v>0</v>
      </c>
      <c r="V209" s="22">
        <f>BALANCE!V443+BALANCE!V455+BALANCE!V467</f>
        <v>0</v>
      </c>
      <c r="W209" s="22">
        <f>BALANCE!W443+BALANCE!W455+BALANCE!W467</f>
        <v>0</v>
      </c>
      <c r="X209" s="22">
        <f>BALANCE!X443+BALANCE!X455+BALANCE!X467</f>
        <v>0</v>
      </c>
      <c r="Y209" s="22">
        <f>BALANCE!Y443+BALANCE!Y455+BALANCE!Y467</f>
        <v>0</v>
      </c>
      <c r="Z209" s="22">
        <f>BALANCE!Z443+BALANCE!Z455+BALANCE!Z467</f>
        <v>0</v>
      </c>
      <c r="AA209" s="22">
        <f>BALANCE!AA443+BALANCE!AA455+BALANCE!AA467</f>
        <v>0</v>
      </c>
      <c r="AB209" s="22">
        <f>BALANCE!AB443+BALANCE!AB455+BALANCE!AB467</f>
        <v>0</v>
      </c>
      <c r="AC209" s="22">
        <f>BALANCE!AC443+BALANCE!AC455+BALANCE!AC467</f>
        <v>0</v>
      </c>
      <c r="AD209" s="22">
        <f>BALANCE!AD443+BALANCE!AD455+BALANCE!AD467</f>
        <v>0</v>
      </c>
      <c r="AE209" s="22">
        <f>BALANCE!AE443+BALANCE!AE455+BALANCE!AE467</f>
        <v>377.53280000000001</v>
      </c>
      <c r="AF209" s="22">
        <f>BALANCE!AF443+BALANCE!AF455+BALANCE!AF467</f>
        <v>0</v>
      </c>
      <c r="AG209" s="22">
        <f>BALANCE!AG443+BALANCE!AG455+BALANCE!AG467</f>
        <v>0</v>
      </c>
      <c r="AH209" s="22">
        <f>BALANCE!AH443+BALANCE!AH455+BALANCE!AH467</f>
        <v>0</v>
      </c>
      <c r="AI209" s="22">
        <f>BALANCE!AI443+BALANCE!AI455+BALANCE!AI467</f>
        <v>0</v>
      </c>
      <c r="AJ209" s="384">
        <f>BALANCE!AJ443+BALANCE!AJ455+BALANCE!AJ467</f>
        <v>377.53280000000001</v>
      </c>
    </row>
    <row r="210" spans="2:36" x14ac:dyDescent="0.25">
      <c r="B210" s="38" t="s">
        <v>1107</v>
      </c>
      <c r="C210" s="9" t="s">
        <v>635</v>
      </c>
      <c r="D210" s="22">
        <f>BALANCE!D444+BALANCE!D456+BALANCE!D468</f>
        <v>5.4821299999999997</v>
      </c>
      <c r="E210" s="22">
        <f>BALANCE!E444+BALANCE!E456+BALANCE!E468</f>
        <v>325.66946999999999</v>
      </c>
      <c r="F210" s="22">
        <f>BALANCE!F444+BALANCE!F456+BALANCE!F468</f>
        <v>1.0281499999999999</v>
      </c>
      <c r="G210" s="22">
        <f>BALANCE!G444+BALANCE!G456+BALANCE!G468</f>
        <v>0</v>
      </c>
      <c r="H210" s="22">
        <f>BALANCE!H444+BALANCE!H456+BALANCE!H468</f>
        <v>332.17974999999996</v>
      </c>
      <c r="I210" s="22">
        <f>BALANCE!I444+BALANCE!I456+BALANCE!I468</f>
        <v>0</v>
      </c>
      <c r="J210" s="22">
        <f>BALANCE!J444+BALANCE!J456+BALANCE!J468</f>
        <v>13.9909</v>
      </c>
      <c r="K210" s="22">
        <f>BALANCE!K444+BALANCE!K456+BALANCE!K468</f>
        <v>0</v>
      </c>
      <c r="L210" s="22">
        <f>BALANCE!L444+BALANCE!L456+BALANCE!L468</f>
        <v>0</v>
      </c>
      <c r="M210" s="22">
        <f>BALANCE!M444+BALANCE!M456+BALANCE!M468</f>
        <v>0</v>
      </c>
      <c r="N210" s="22">
        <f>BALANCE!N444+BALANCE!N456+BALANCE!N468</f>
        <v>0</v>
      </c>
      <c r="O210" s="22">
        <f>BALANCE!O444+BALANCE!O456+BALANCE!O468</f>
        <v>0</v>
      </c>
      <c r="P210" s="22">
        <f>BALANCE!P444+BALANCE!P456+BALANCE!P468</f>
        <v>0.38347999999999999</v>
      </c>
      <c r="Q210" s="22">
        <f>BALANCE!Q444+BALANCE!Q456+BALANCE!Q468</f>
        <v>0</v>
      </c>
      <c r="R210" s="22">
        <f>BALANCE!R444+BALANCE!R456+BALANCE!R468</f>
        <v>14.37438</v>
      </c>
      <c r="S210" s="22">
        <f>BALANCE!S444+BALANCE!S456+BALANCE!S468</f>
        <v>0</v>
      </c>
      <c r="T210" s="22">
        <f>BALANCE!T444+BALANCE!T456+BALANCE!T468</f>
        <v>0</v>
      </c>
      <c r="U210" s="22">
        <f>BALANCE!U444+BALANCE!U456+BALANCE!U468</f>
        <v>0</v>
      </c>
      <c r="V210" s="22">
        <f>BALANCE!V444+BALANCE!V456+BALANCE!V468</f>
        <v>0</v>
      </c>
      <c r="W210" s="22">
        <f>BALANCE!W444+BALANCE!W456+BALANCE!W468</f>
        <v>0</v>
      </c>
      <c r="X210" s="22">
        <f>BALANCE!X444+BALANCE!X456+BALANCE!X468</f>
        <v>0</v>
      </c>
      <c r="Y210" s="22">
        <f>BALANCE!Y444+BALANCE!Y456+BALANCE!Y468</f>
        <v>0</v>
      </c>
      <c r="Z210" s="22">
        <f>BALANCE!Z444+BALANCE!Z456+BALANCE!Z468</f>
        <v>0</v>
      </c>
      <c r="AA210" s="22">
        <f>BALANCE!AA444+BALANCE!AA456+BALANCE!AA468</f>
        <v>0</v>
      </c>
      <c r="AB210" s="22">
        <f>BALANCE!AB444+BALANCE!AB456+BALANCE!AB468</f>
        <v>0</v>
      </c>
      <c r="AC210" s="22">
        <f>BALANCE!AC444+BALANCE!AC456+BALANCE!AC468</f>
        <v>0</v>
      </c>
      <c r="AD210" s="22">
        <f>BALANCE!AD444+BALANCE!AD456+BALANCE!AD468</f>
        <v>0</v>
      </c>
      <c r="AE210" s="22">
        <f>BALANCE!AE444+BALANCE!AE456+BALANCE!AE468</f>
        <v>346.55412999999993</v>
      </c>
      <c r="AF210" s="22">
        <f>BALANCE!AF444+BALANCE!AF456+BALANCE!AF468</f>
        <v>0</v>
      </c>
      <c r="AG210" s="22">
        <f>BALANCE!AG444+BALANCE!AG456+BALANCE!AG468</f>
        <v>0</v>
      </c>
      <c r="AH210" s="22">
        <f>BALANCE!AH444+BALANCE!AH456+BALANCE!AH468</f>
        <v>0</v>
      </c>
      <c r="AI210" s="22">
        <f>BALANCE!AI444+BALANCE!AI456+BALANCE!AI468</f>
        <v>0</v>
      </c>
      <c r="AJ210" s="384">
        <f>BALANCE!AJ444+BALANCE!AJ456+BALANCE!AJ468</f>
        <v>346.55412999999999</v>
      </c>
    </row>
    <row r="211" spans="2:36" x14ac:dyDescent="0.25">
      <c r="B211" s="38" t="s">
        <v>1108</v>
      </c>
      <c r="C211" s="9" t="s">
        <v>637</v>
      </c>
      <c r="D211" s="22">
        <f>BALANCE!D445+BALANCE!D457+BALANCE!D469</f>
        <v>31.530840000000001</v>
      </c>
      <c r="E211" s="22">
        <f>BALANCE!E445+BALANCE!E457+BALANCE!E469</f>
        <v>788.70968000000005</v>
      </c>
      <c r="F211" s="22">
        <f>BALANCE!F445+BALANCE!F457+BALANCE!F469</f>
        <v>0</v>
      </c>
      <c r="G211" s="22">
        <f>BALANCE!G445+BALANCE!G457+BALANCE!G469</f>
        <v>0</v>
      </c>
      <c r="H211" s="22">
        <f>BALANCE!H445+BALANCE!H457+BALANCE!H469</f>
        <v>820.24052000000006</v>
      </c>
      <c r="I211" s="22">
        <f>BALANCE!I445+BALANCE!I457+BALANCE!I469</f>
        <v>0</v>
      </c>
      <c r="J211" s="22">
        <f>BALANCE!J445+BALANCE!J457+BALANCE!J469</f>
        <v>1.0703100000000001</v>
      </c>
      <c r="K211" s="22">
        <f>BALANCE!K445+BALANCE!K457+BALANCE!K469</f>
        <v>0</v>
      </c>
      <c r="L211" s="22">
        <f>BALANCE!L445+BALANCE!L457+BALANCE!L469</f>
        <v>0</v>
      </c>
      <c r="M211" s="22">
        <f>BALANCE!M445+BALANCE!M457+BALANCE!M469</f>
        <v>0</v>
      </c>
      <c r="N211" s="22">
        <f>BALANCE!N445+BALANCE!N457+BALANCE!N469</f>
        <v>0</v>
      </c>
      <c r="O211" s="22">
        <f>BALANCE!O445+BALANCE!O457+BALANCE!O469</f>
        <v>0</v>
      </c>
      <c r="P211" s="22">
        <f>BALANCE!P445+BALANCE!P457+BALANCE!P469</f>
        <v>2E-3</v>
      </c>
      <c r="Q211" s="22">
        <f>BALANCE!Q445+BALANCE!Q457+BALANCE!Q469</f>
        <v>0</v>
      </c>
      <c r="R211" s="22">
        <f>BALANCE!R445+BALANCE!R457+BALANCE!R469</f>
        <v>1.0723100000000001</v>
      </c>
      <c r="S211" s="22">
        <f>BALANCE!S445+BALANCE!S457+BALANCE!S469</f>
        <v>0</v>
      </c>
      <c r="T211" s="22">
        <f>BALANCE!T445+BALANCE!T457+BALANCE!T469</f>
        <v>0</v>
      </c>
      <c r="U211" s="22">
        <f>BALANCE!U445+BALANCE!U457+BALANCE!U469</f>
        <v>0</v>
      </c>
      <c r="V211" s="22">
        <f>BALANCE!V445+BALANCE!V457+BALANCE!V469</f>
        <v>0</v>
      </c>
      <c r="W211" s="22">
        <f>BALANCE!W445+BALANCE!W457+BALANCE!W469</f>
        <v>0</v>
      </c>
      <c r="X211" s="22">
        <f>BALANCE!X445+BALANCE!X457+BALANCE!X469</f>
        <v>0</v>
      </c>
      <c r="Y211" s="22">
        <f>BALANCE!Y445+BALANCE!Y457+BALANCE!Y469</f>
        <v>0</v>
      </c>
      <c r="Z211" s="22">
        <f>BALANCE!Z445+BALANCE!Z457+BALANCE!Z469</f>
        <v>0</v>
      </c>
      <c r="AA211" s="22">
        <f>BALANCE!AA445+BALANCE!AA457+BALANCE!AA469</f>
        <v>0</v>
      </c>
      <c r="AB211" s="22">
        <f>BALANCE!AB445+BALANCE!AB457+BALANCE!AB469</f>
        <v>0</v>
      </c>
      <c r="AC211" s="22">
        <f>BALANCE!AC445+BALANCE!AC457+BALANCE!AC469</f>
        <v>0</v>
      </c>
      <c r="AD211" s="22">
        <f>BALANCE!AD445+BALANCE!AD457+BALANCE!AD469</f>
        <v>0</v>
      </c>
      <c r="AE211" s="22">
        <f>BALANCE!AE445+BALANCE!AE457+BALANCE!AE469</f>
        <v>821.31283000000008</v>
      </c>
      <c r="AF211" s="22">
        <f>BALANCE!AF445+BALANCE!AF457+BALANCE!AF469</f>
        <v>0</v>
      </c>
      <c r="AG211" s="22">
        <f>BALANCE!AG445+BALANCE!AG457+BALANCE!AG469</f>
        <v>0</v>
      </c>
      <c r="AH211" s="22">
        <f>BALANCE!AH445+BALANCE!AH457+BALANCE!AH469</f>
        <v>0</v>
      </c>
      <c r="AI211" s="22">
        <f>BALANCE!AI445+BALANCE!AI457+BALANCE!AI469</f>
        <v>0</v>
      </c>
      <c r="AJ211" s="384">
        <f>BALANCE!AJ445+BALANCE!AJ457+BALANCE!AJ469</f>
        <v>821.31282999999996</v>
      </c>
    </row>
    <row r="212" spans="2:36" x14ac:dyDescent="0.25">
      <c r="B212" s="15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384"/>
    </row>
    <row r="213" spans="2:36" x14ac:dyDescent="0.25">
      <c r="B213" s="31"/>
      <c r="C213" s="188" t="s">
        <v>1048</v>
      </c>
      <c r="D213" s="21">
        <f>SUM(D214:D218)</f>
        <v>0</v>
      </c>
      <c r="E213" s="21">
        <f t="shared" ref="E213:AI213" si="29">SUM(E214:E218)</f>
        <v>0</v>
      </c>
      <c r="F213" s="21">
        <f t="shared" si="29"/>
        <v>0</v>
      </c>
      <c r="G213" s="21">
        <f t="shared" si="29"/>
        <v>0</v>
      </c>
      <c r="H213" s="21">
        <f t="shared" si="29"/>
        <v>0</v>
      </c>
      <c r="I213" s="21">
        <f t="shared" si="29"/>
        <v>0</v>
      </c>
      <c r="J213" s="21">
        <f t="shared" si="29"/>
        <v>0</v>
      </c>
      <c r="K213" s="21">
        <f t="shared" si="29"/>
        <v>0</v>
      </c>
      <c r="L213" s="21">
        <f>SUM(L214:L218)</f>
        <v>0</v>
      </c>
      <c r="M213" s="21">
        <f t="shared" si="29"/>
        <v>0</v>
      </c>
      <c r="N213" s="21">
        <f t="shared" si="29"/>
        <v>0</v>
      </c>
      <c r="O213" s="21">
        <f t="shared" si="29"/>
        <v>0</v>
      </c>
      <c r="P213" s="21">
        <f t="shared" si="29"/>
        <v>0</v>
      </c>
      <c r="Q213" s="21">
        <f t="shared" si="29"/>
        <v>0</v>
      </c>
      <c r="R213" s="21">
        <f t="shared" si="29"/>
        <v>0</v>
      </c>
      <c r="S213" s="21">
        <f>SUM(S214:S218)</f>
        <v>0</v>
      </c>
      <c r="T213" s="21">
        <f t="shared" si="29"/>
        <v>0</v>
      </c>
      <c r="U213" s="21">
        <f t="shared" si="29"/>
        <v>0</v>
      </c>
      <c r="V213" s="21">
        <f t="shared" si="29"/>
        <v>0</v>
      </c>
      <c r="W213" s="21">
        <f t="shared" si="29"/>
        <v>0</v>
      </c>
      <c r="X213" s="21">
        <f t="shared" si="29"/>
        <v>0</v>
      </c>
      <c r="Y213" s="21">
        <f t="shared" si="29"/>
        <v>0</v>
      </c>
      <c r="Z213" s="21">
        <f t="shared" si="29"/>
        <v>0</v>
      </c>
      <c r="AA213" s="21">
        <f t="shared" si="29"/>
        <v>0</v>
      </c>
      <c r="AB213" s="21">
        <f t="shared" si="29"/>
        <v>0</v>
      </c>
      <c r="AC213" s="21">
        <f>SUM(AC214:AC218)</f>
        <v>0</v>
      </c>
      <c r="AD213" s="21">
        <f t="shared" si="29"/>
        <v>0</v>
      </c>
      <c r="AE213" s="21">
        <f t="shared" si="29"/>
        <v>0</v>
      </c>
      <c r="AF213" s="21">
        <f t="shared" si="29"/>
        <v>0</v>
      </c>
      <c r="AG213" s="21">
        <f t="shared" si="29"/>
        <v>0</v>
      </c>
      <c r="AH213" s="21">
        <f t="shared" si="29"/>
        <v>0</v>
      </c>
      <c r="AI213" s="21">
        <f t="shared" si="29"/>
        <v>0</v>
      </c>
      <c r="AJ213" s="383">
        <f>SUM(AJ214:AJ218)</f>
        <v>0</v>
      </c>
    </row>
    <row r="214" spans="2:36" x14ac:dyDescent="0.25">
      <c r="B214" s="38" t="s">
        <v>1109</v>
      </c>
      <c r="C214" s="9" t="s">
        <v>629</v>
      </c>
      <c r="D214" s="22">
        <f>BALANCE!D447+BALANCE!D459+BALANCE!D471</f>
        <v>0</v>
      </c>
      <c r="E214" s="22">
        <f>BALANCE!E447+BALANCE!E459+BALANCE!E471</f>
        <v>0</v>
      </c>
      <c r="F214" s="22">
        <f>BALANCE!F447+BALANCE!F459+BALANCE!F471</f>
        <v>0</v>
      </c>
      <c r="G214" s="22">
        <f>BALANCE!G447+BALANCE!G459+BALANCE!G471</f>
        <v>0</v>
      </c>
      <c r="H214" s="22">
        <f>BALANCE!H447+BALANCE!H459+BALANCE!H471</f>
        <v>0</v>
      </c>
      <c r="I214" s="22">
        <f>BALANCE!I447+BALANCE!I459+BALANCE!I471</f>
        <v>0</v>
      </c>
      <c r="J214" s="22">
        <f>BALANCE!J447+BALANCE!J459+BALANCE!J471</f>
        <v>0</v>
      </c>
      <c r="K214" s="22">
        <f>BALANCE!K447+BALANCE!K459+BALANCE!K471</f>
        <v>0</v>
      </c>
      <c r="L214" s="22">
        <f>BALANCE!L447+BALANCE!L459+BALANCE!L471</f>
        <v>0</v>
      </c>
      <c r="M214" s="22">
        <f>BALANCE!M447+BALANCE!M459+BALANCE!M471</f>
        <v>0</v>
      </c>
      <c r="N214" s="22">
        <f>BALANCE!N447+BALANCE!N459+BALANCE!N471</f>
        <v>0</v>
      </c>
      <c r="O214" s="22">
        <f>BALANCE!O447+BALANCE!O459+BALANCE!O471</f>
        <v>0</v>
      </c>
      <c r="P214" s="22">
        <f>BALANCE!P447+BALANCE!P459+BALANCE!P471</f>
        <v>0</v>
      </c>
      <c r="Q214" s="22">
        <f>BALANCE!Q447+BALANCE!Q459+BALANCE!Q471</f>
        <v>0</v>
      </c>
      <c r="R214" s="22">
        <f>BALANCE!R447+BALANCE!R459+BALANCE!R471</f>
        <v>0</v>
      </c>
      <c r="S214" s="22">
        <f>BALANCE!S447+BALANCE!S459+BALANCE!S471</f>
        <v>0</v>
      </c>
      <c r="T214" s="22">
        <f>BALANCE!T447+BALANCE!T459+BALANCE!T471</f>
        <v>0</v>
      </c>
      <c r="U214" s="22">
        <f>BALANCE!U447+BALANCE!U459+BALANCE!U471</f>
        <v>0</v>
      </c>
      <c r="V214" s="22">
        <f>BALANCE!V447+BALANCE!V459+BALANCE!V471</f>
        <v>0</v>
      </c>
      <c r="W214" s="22">
        <f>BALANCE!W447+BALANCE!W459+BALANCE!W471</f>
        <v>0</v>
      </c>
      <c r="X214" s="22">
        <f>BALANCE!X447+BALANCE!X459+BALANCE!X471</f>
        <v>0</v>
      </c>
      <c r="Y214" s="22">
        <f>BALANCE!Y447+BALANCE!Y459+BALANCE!Y471</f>
        <v>0</v>
      </c>
      <c r="Z214" s="22">
        <f>BALANCE!Z447+BALANCE!Z459+BALANCE!Z471</f>
        <v>0</v>
      </c>
      <c r="AA214" s="22">
        <f>BALANCE!AA447+BALANCE!AA459+BALANCE!AA471</f>
        <v>0</v>
      </c>
      <c r="AB214" s="22">
        <f>BALANCE!AB447+BALANCE!AB459+BALANCE!AB471</f>
        <v>0</v>
      </c>
      <c r="AC214" s="22">
        <f>BALANCE!AC447+BALANCE!AC459+BALANCE!AC471</f>
        <v>0</v>
      </c>
      <c r="AD214" s="22">
        <f>BALANCE!AD447+BALANCE!AD459+BALANCE!AD471</f>
        <v>0</v>
      </c>
      <c r="AE214" s="22">
        <f>BALANCE!AE447+BALANCE!AE459+BALANCE!AE471</f>
        <v>0</v>
      </c>
      <c r="AF214" s="22">
        <f>BALANCE!AF447+BALANCE!AF459+BALANCE!AF471</f>
        <v>0</v>
      </c>
      <c r="AG214" s="22">
        <f>BALANCE!AG447+BALANCE!AG459+BALANCE!AG471</f>
        <v>0</v>
      </c>
      <c r="AH214" s="22">
        <f>BALANCE!AH447+BALANCE!AH459+BALANCE!AH471</f>
        <v>0</v>
      </c>
      <c r="AI214" s="22">
        <f>BALANCE!AI447+BALANCE!AI459+BALANCE!AI471</f>
        <v>0</v>
      </c>
      <c r="AJ214" s="384">
        <f>BALANCE!AJ447+BALANCE!AJ459+BALANCE!AJ471</f>
        <v>0</v>
      </c>
    </row>
    <row r="215" spans="2:36" x14ac:dyDescent="0.25">
      <c r="B215" s="38" t="s">
        <v>1110</v>
      </c>
      <c r="C215" s="9" t="s">
        <v>631</v>
      </c>
      <c r="D215" s="22">
        <f>BALANCE!D448+BALANCE!D460+BALANCE!D472</f>
        <v>0</v>
      </c>
      <c r="E215" s="22">
        <f>BALANCE!E448+BALANCE!E460+BALANCE!E472</f>
        <v>0</v>
      </c>
      <c r="F215" s="22">
        <f>BALANCE!F448+BALANCE!F460+BALANCE!F472</f>
        <v>0</v>
      </c>
      <c r="G215" s="22">
        <f>BALANCE!G448+BALANCE!G460+BALANCE!G472</f>
        <v>0</v>
      </c>
      <c r="H215" s="22">
        <f>BALANCE!H448+BALANCE!H460+BALANCE!H472</f>
        <v>0</v>
      </c>
      <c r="I215" s="22">
        <f>BALANCE!I448+BALANCE!I460+BALANCE!I472</f>
        <v>0</v>
      </c>
      <c r="J215" s="22">
        <f>BALANCE!J448+BALANCE!J460+BALANCE!J472</f>
        <v>0</v>
      </c>
      <c r="K215" s="22">
        <f>BALANCE!K448+BALANCE!K460+BALANCE!K472</f>
        <v>0</v>
      </c>
      <c r="L215" s="22">
        <f>BALANCE!L448+BALANCE!L460+BALANCE!L472</f>
        <v>0</v>
      </c>
      <c r="M215" s="22">
        <f>BALANCE!M448+BALANCE!M460+BALANCE!M472</f>
        <v>0</v>
      </c>
      <c r="N215" s="22">
        <f>BALANCE!N448+BALANCE!N460+BALANCE!N472</f>
        <v>0</v>
      </c>
      <c r="O215" s="22">
        <f>BALANCE!O448+BALANCE!O460+BALANCE!O472</f>
        <v>0</v>
      </c>
      <c r="P215" s="22">
        <f>BALANCE!P448+BALANCE!P460+BALANCE!P472</f>
        <v>0</v>
      </c>
      <c r="Q215" s="22">
        <f>BALANCE!Q448+BALANCE!Q460+BALANCE!Q472</f>
        <v>0</v>
      </c>
      <c r="R215" s="22">
        <f>BALANCE!R448+BALANCE!R460+BALANCE!R472</f>
        <v>0</v>
      </c>
      <c r="S215" s="22">
        <f>BALANCE!S448+BALANCE!S460+BALANCE!S472</f>
        <v>0</v>
      </c>
      <c r="T215" s="22">
        <f>BALANCE!T448+BALANCE!T460+BALANCE!T472</f>
        <v>0</v>
      </c>
      <c r="U215" s="22">
        <f>BALANCE!U448+BALANCE!U460+BALANCE!U472</f>
        <v>0</v>
      </c>
      <c r="V215" s="22">
        <f>BALANCE!V448+BALANCE!V460+BALANCE!V472</f>
        <v>0</v>
      </c>
      <c r="W215" s="22">
        <f>BALANCE!W448+BALANCE!W460+BALANCE!W472</f>
        <v>0</v>
      </c>
      <c r="X215" s="22">
        <f>BALANCE!X448+BALANCE!X460+BALANCE!X472</f>
        <v>0</v>
      </c>
      <c r="Y215" s="22">
        <f>BALANCE!Y448+BALANCE!Y460+BALANCE!Y472</f>
        <v>0</v>
      </c>
      <c r="Z215" s="22">
        <f>BALANCE!Z448+BALANCE!Z460+BALANCE!Z472</f>
        <v>0</v>
      </c>
      <c r="AA215" s="22">
        <f>BALANCE!AA448+BALANCE!AA460+BALANCE!AA472</f>
        <v>0</v>
      </c>
      <c r="AB215" s="22">
        <f>BALANCE!AB448+BALANCE!AB460+BALANCE!AB472</f>
        <v>0</v>
      </c>
      <c r="AC215" s="22">
        <f>BALANCE!AC448+BALANCE!AC460+BALANCE!AC472</f>
        <v>0</v>
      </c>
      <c r="AD215" s="22">
        <f>BALANCE!AD448+BALANCE!AD460+BALANCE!AD472</f>
        <v>0</v>
      </c>
      <c r="AE215" s="22">
        <f>BALANCE!AE448+BALANCE!AE460+BALANCE!AE472</f>
        <v>0</v>
      </c>
      <c r="AF215" s="22">
        <f>BALANCE!AF448+BALANCE!AF460+BALANCE!AF472</f>
        <v>0</v>
      </c>
      <c r="AG215" s="22">
        <f>BALANCE!AG448+BALANCE!AG460+BALANCE!AG472</f>
        <v>0</v>
      </c>
      <c r="AH215" s="22">
        <f>BALANCE!AH448+BALANCE!AH460+BALANCE!AH472</f>
        <v>0</v>
      </c>
      <c r="AI215" s="22">
        <f>BALANCE!AI448+BALANCE!AI460+BALANCE!AI472</f>
        <v>0</v>
      </c>
      <c r="AJ215" s="384">
        <f>BALANCE!AJ448+BALANCE!AJ460+BALANCE!AJ472</f>
        <v>0</v>
      </c>
    </row>
    <row r="216" spans="2:36" x14ac:dyDescent="0.25">
      <c r="B216" s="38" t="s">
        <v>1111</v>
      </c>
      <c r="C216" s="9" t="s">
        <v>633</v>
      </c>
      <c r="D216" s="22">
        <f>BALANCE!D449+BALANCE!D461+BALANCE!D473</f>
        <v>0</v>
      </c>
      <c r="E216" s="22">
        <f>BALANCE!E449+BALANCE!E461+BALANCE!E473</f>
        <v>0</v>
      </c>
      <c r="F216" s="22">
        <f>BALANCE!F449+BALANCE!F461+BALANCE!F473</f>
        <v>0</v>
      </c>
      <c r="G216" s="22">
        <f>BALANCE!G449+BALANCE!G461+BALANCE!G473</f>
        <v>0</v>
      </c>
      <c r="H216" s="22">
        <f>BALANCE!H449+BALANCE!H461+BALANCE!H473</f>
        <v>0</v>
      </c>
      <c r="I216" s="22">
        <f>BALANCE!I449+BALANCE!I461+BALANCE!I473</f>
        <v>0</v>
      </c>
      <c r="J216" s="22">
        <f>BALANCE!J449+BALANCE!J461+BALANCE!J473</f>
        <v>0</v>
      </c>
      <c r="K216" s="22">
        <f>BALANCE!K449+BALANCE!K461+BALANCE!K473</f>
        <v>0</v>
      </c>
      <c r="L216" s="22">
        <f>BALANCE!L449+BALANCE!L461+BALANCE!L473</f>
        <v>0</v>
      </c>
      <c r="M216" s="22">
        <f>BALANCE!M449+BALANCE!M461+BALANCE!M473</f>
        <v>0</v>
      </c>
      <c r="N216" s="22">
        <f>BALANCE!N449+BALANCE!N461+BALANCE!N473</f>
        <v>0</v>
      </c>
      <c r="O216" s="22">
        <f>BALANCE!O449+BALANCE!O461+BALANCE!O473</f>
        <v>0</v>
      </c>
      <c r="P216" s="22">
        <f>BALANCE!P449+BALANCE!P461+BALANCE!P473</f>
        <v>0</v>
      </c>
      <c r="Q216" s="22">
        <f>BALANCE!Q449+BALANCE!Q461+BALANCE!Q473</f>
        <v>0</v>
      </c>
      <c r="R216" s="22">
        <f>BALANCE!R449+BALANCE!R461+BALANCE!R473</f>
        <v>0</v>
      </c>
      <c r="S216" s="22">
        <f>BALANCE!S449+BALANCE!S461+BALANCE!S473</f>
        <v>0</v>
      </c>
      <c r="T216" s="22">
        <f>BALANCE!T449+BALANCE!T461+BALANCE!T473</f>
        <v>0</v>
      </c>
      <c r="U216" s="22">
        <f>BALANCE!U449+BALANCE!U461+BALANCE!U473</f>
        <v>0</v>
      </c>
      <c r="V216" s="22">
        <f>BALANCE!V449+BALANCE!V461+BALANCE!V473</f>
        <v>0</v>
      </c>
      <c r="W216" s="22">
        <f>BALANCE!W449+BALANCE!W461+BALANCE!W473</f>
        <v>0</v>
      </c>
      <c r="X216" s="22">
        <f>BALANCE!X449+BALANCE!X461+BALANCE!X473</f>
        <v>0</v>
      </c>
      <c r="Y216" s="22">
        <f>BALANCE!Y449+BALANCE!Y461+BALANCE!Y473</f>
        <v>0</v>
      </c>
      <c r="Z216" s="22">
        <f>BALANCE!Z449+BALANCE!Z461+BALANCE!Z473</f>
        <v>0</v>
      </c>
      <c r="AA216" s="22">
        <f>BALANCE!AA449+BALANCE!AA461+BALANCE!AA473</f>
        <v>0</v>
      </c>
      <c r="AB216" s="22">
        <f>BALANCE!AB449+BALANCE!AB461+BALANCE!AB473</f>
        <v>0</v>
      </c>
      <c r="AC216" s="22">
        <f>BALANCE!AC449+BALANCE!AC461+BALANCE!AC473</f>
        <v>0</v>
      </c>
      <c r="AD216" s="22">
        <f>BALANCE!AD449+BALANCE!AD461+BALANCE!AD473</f>
        <v>0</v>
      </c>
      <c r="AE216" s="22">
        <f>BALANCE!AE449+BALANCE!AE461+BALANCE!AE473</f>
        <v>0</v>
      </c>
      <c r="AF216" s="22">
        <f>BALANCE!AF449+BALANCE!AF461+BALANCE!AF473</f>
        <v>0</v>
      </c>
      <c r="AG216" s="22">
        <f>BALANCE!AG449+BALANCE!AG461+BALANCE!AG473</f>
        <v>0</v>
      </c>
      <c r="AH216" s="22">
        <f>BALANCE!AH449+BALANCE!AH461+BALANCE!AH473</f>
        <v>0</v>
      </c>
      <c r="AI216" s="22">
        <f>BALANCE!AI449+BALANCE!AI461+BALANCE!AI473</f>
        <v>0</v>
      </c>
      <c r="AJ216" s="384">
        <f>BALANCE!AJ449+BALANCE!AJ461+BALANCE!AJ473</f>
        <v>0</v>
      </c>
    </row>
    <row r="217" spans="2:36" x14ac:dyDescent="0.25">
      <c r="B217" s="38" t="s">
        <v>1112</v>
      </c>
      <c r="C217" s="9" t="s">
        <v>635</v>
      </c>
      <c r="D217" s="22">
        <f>BALANCE!D450+BALANCE!D462+BALANCE!D474</f>
        <v>0</v>
      </c>
      <c r="E217" s="22">
        <f>BALANCE!E450+BALANCE!E462+BALANCE!E474</f>
        <v>0</v>
      </c>
      <c r="F217" s="22">
        <f>BALANCE!F450+BALANCE!F462+BALANCE!F474</f>
        <v>0</v>
      </c>
      <c r="G217" s="22">
        <f>BALANCE!G450+BALANCE!G462+BALANCE!G474</f>
        <v>0</v>
      </c>
      <c r="H217" s="22">
        <f>BALANCE!H450+BALANCE!H462+BALANCE!H474</f>
        <v>0</v>
      </c>
      <c r="I217" s="22">
        <f>BALANCE!I450+BALANCE!I462+BALANCE!I474</f>
        <v>0</v>
      </c>
      <c r="J217" s="22">
        <f>BALANCE!J450+BALANCE!J462+BALANCE!J474</f>
        <v>0</v>
      </c>
      <c r="K217" s="22">
        <f>BALANCE!K450+BALANCE!K462+BALANCE!K474</f>
        <v>0</v>
      </c>
      <c r="L217" s="22">
        <f>BALANCE!L450+BALANCE!L462+BALANCE!L474</f>
        <v>0</v>
      </c>
      <c r="M217" s="22">
        <f>BALANCE!M450+BALANCE!M462+BALANCE!M474</f>
        <v>0</v>
      </c>
      <c r="N217" s="22">
        <f>BALANCE!N450+BALANCE!N462+BALANCE!N474</f>
        <v>0</v>
      </c>
      <c r="O217" s="22">
        <f>BALANCE!O450+BALANCE!O462+BALANCE!O474</f>
        <v>0</v>
      </c>
      <c r="P217" s="22">
        <f>BALANCE!P450+BALANCE!P462+BALANCE!P474</f>
        <v>0</v>
      </c>
      <c r="Q217" s="22">
        <f>BALANCE!Q450+BALANCE!Q462+BALANCE!Q474</f>
        <v>0</v>
      </c>
      <c r="R217" s="22">
        <f>BALANCE!R450+BALANCE!R462+BALANCE!R474</f>
        <v>0</v>
      </c>
      <c r="S217" s="22">
        <f>BALANCE!S450+BALANCE!S462+BALANCE!S474</f>
        <v>0</v>
      </c>
      <c r="T217" s="22">
        <f>BALANCE!T450+BALANCE!T462+BALANCE!T474</f>
        <v>0</v>
      </c>
      <c r="U217" s="22">
        <f>BALANCE!U450+BALANCE!U462+BALANCE!U474</f>
        <v>0</v>
      </c>
      <c r="V217" s="22">
        <f>BALANCE!V450+BALANCE!V462+BALANCE!V474</f>
        <v>0</v>
      </c>
      <c r="W217" s="22">
        <f>BALANCE!W450+BALANCE!W462+BALANCE!W474</f>
        <v>0</v>
      </c>
      <c r="X217" s="22">
        <f>BALANCE!X450+BALANCE!X462+BALANCE!X474</f>
        <v>0</v>
      </c>
      <c r="Y217" s="22">
        <f>BALANCE!Y450+BALANCE!Y462+BALANCE!Y474</f>
        <v>0</v>
      </c>
      <c r="Z217" s="22">
        <f>BALANCE!Z450+BALANCE!Z462+BALANCE!Z474</f>
        <v>0</v>
      </c>
      <c r="AA217" s="22">
        <f>BALANCE!AA450+BALANCE!AA462+BALANCE!AA474</f>
        <v>0</v>
      </c>
      <c r="AB217" s="22">
        <f>BALANCE!AB450+BALANCE!AB462+BALANCE!AB474</f>
        <v>0</v>
      </c>
      <c r="AC217" s="22">
        <f>BALANCE!AC450+BALANCE!AC462+BALANCE!AC474</f>
        <v>0</v>
      </c>
      <c r="AD217" s="22">
        <f>BALANCE!AD450+BALANCE!AD462+BALANCE!AD474</f>
        <v>0</v>
      </c>
      <c r="AE217" s="22">
        <f>BALANCE!AE450+BALANCE!AE462+BALANCE!AE474</f>
        <v>0</v>
      </c>
      <c r="AF217" s="22">
        <f>BALANCE!AF450+BALANCE!AF462+BALANCE!AF474</f>
        <v>0</v>
      </c>
      <c r="AG217" s="22">
        <f>BALANCE!AG450+BALANCE!AG462+BALANCE!AG474</f>
        <v>0</v>
      </c>
      <c r="AH217" s="22">
        <f>BALANCE!AH450+BALANCE!AH462+BALANCE!AH474</f>
        <v>0</v>
      </c>
      <c r="AI217" s="22">
        <f>BALANCE!AI450+BALANCE!AI462+BALANCE!AI474</f>
        <v>0</v>
      </c>
      <c r="AJ217" s="384">
        <f>BALANCE!AJ450+BALANCE!AJ462+BALANCE!AJ474</f>
        <v>0</v>
      </c>
    </row>
    <row r="218" spans="2:36" x14ac:dyDescent="0.25">
      <c r="B218" s="38" t="s">
        <v>1113</v>
      </c>
      <c r="C218" s="9" t="s">
        <v>637</v>
      </c>
      <c r="D218" s="22">
        <f>BALANCE!D451+BALANCE!D463+BALANCE!D475</f>
        <v>0</v>
      </c>
      <c r="E218" s="22">
        <f>BALANCE!E451+BALANCE!E463+BALANCE!E475</f>
        <v>0</v>
      </c>
      <c r="F218" s="22">
        <f>BALANCE!F451+BALANCE!F463+BALANCE!F475</f>
        <v>0</v>
      </c>
      <c r="G218" s="22">
        <f>BALANCE!G451+BALANCE!G463+BALANCE!G475</f>
        <v>0</v>
      </c>
      <c r="H218" s="22">
        <f>BALANCE!H451+BALANCE!H463+BALANCE!H475</f>
        <v>0</v>
      </c>
      <c r="I218" s="22">
        <f>BALANCE!I451+BALANCE!I463+BALANCE!I475</f>
        <v>0</v>
      </c>
      <c r="J218" s="22">
        <f>BALANCE!J451+BALANCE!J463+BALANCE!J475</f>
        <v>0</v>
      </c>
      <c r="K218" s="22">
        <f>BALANCE!K451+BALANCE!K463+BALANCE!K475</f>
        <v>0</v>
      </c>
      <c r="L218" s="22">
        <f>BALANCE!L451+BALANCE!L463+BALANCE!L475</f>
        <v>0</v>
      </c>
      <c r="M218" s="22">
        <f>BALANCE!M451+BALANCE!M463+BALANCE!M475</f>
        <v>0</v>
      </c>
      <c r="N218" s="22">
        <f>BALANCE!N451+BALANCE!N463+BALANCE!N475</f>
        <v>0</v>
      </c>
      <c r="O218" s="22">
        <f>BALANCE!O451+BALANCE!O463+BALANCE!O475</f>
        <v>0</v>
      </c>
      <c r="P218" s="22">
        <f>BALANCE!P451+BALANCE!P463+BALANCE!P475</f>
        <v>0</v>
      </c>
      <c r="Q218" s="22">
        <f>BALANCE!Q451+BALANCE!Q463+BALANCE!Q475</f>
        <v>0</v>
      </c>
      <c r="R218" s="22">
        <f>BALANCE!R451+BALANCE!R463+BALANCE!R475</f>
        <v>0</v>
      </c>
      <c r="S218" s="22">
        <f>BALANCE!S451+BALANCE!S463+BALANCE!S475</f>
        <v>0</v>
      </c>
      <c r="T218" s="22">
        <f>BALANCE!T451+BALANCE!T463+BALANCE!T475</f>
        <v>0</v>
      </c>
      <c r="U218" s="22">
        <f>BALANCE!U451+BALANCE!U463+BALANCE!U475</f>
        <v>0</v>
      </c>
      <c r="V218" s="22">
        <f>BALANCE!V451+BALANCE!V463+BALANCE!V475</f>
        <v>0</v>
      </c>
      <c r="W218" s="22">
        <f>BALANCE!W451+BALANCE!W463+BALANCE!W475</f>
        <v>0</v>
      </c>
      <c r="X218" s="22">
        <f>BALANCE!X451+BALANCE!X463+BALANCE!X475</f>
        <v>0</v>
      </c>
      <c r="Y218" s="22">
        <f>BALANCE!Y451+BALANCE!Y463+BALANCE!Y475</f>
        <v>0</v>
      </c>
      <c r="Z218" s="22">
        <f>BALANCE!Z451+BALANCE!Z463+BALANCE!Z475</f>
        <v>0</v>
      </c>
      <c r="AA218" s="22">
        <f>BALANCE!AA451+BALANCE!AA463+BALANCE!AA475</f>
        <v>0</v>
      </c>
      <c r="AB218" s="22">
        <f>BALANCE!AB451+BALANCE!AB463+BALANCE!AB475</f>
        <v>0</v>
      </c>
      <c r="AC218" s="22">
        <f>BALANCE!AC451+BALANCE!AC463+BALANCE!AC475</f>
        <v>0</v>
      </c>
      <c r="AD218" s="22">
        <f>BALANCE!AD451+BALANCE!AD463+BALANCE!AD475</f>
        <v>0</v>
      </c>
      <c r="AE218" s="22">
        <f>BALANCE!AE451+BALANCE!AE463+BALANCE!AE475</f>
        <v>0</v>
      </c>
      <c r="AF218" s="22">
        <f>BALANCE!AF451+BALANCE!AF463+BALANCE!AF475</f>
        <v>0</v>
      </c>
      <c r="AG218" s="22">
        <f>BALANCE!AG451+BALANCE!AG463+BALANCE!AG475</f>
        <v>0</v>
      </c>
      <c r="AH218" s="22">
        <f>BALANCE!AH451+BALANCE!AH463+BALANCE!AH475</f>
        <v>0</v>
      </c>
      <c r="AI218" s="22">
        <f>BALANCE!AI451+BALANCE!AI463+BALANCE!AI475</f>
        <v>0</v>
      </c>
      <c r="AJ218" s="384">
        <f>BALANCE!AJ451+BALANCE!AJ463+BALANCE!AJ475</f>
        <v>0</v>
      </c>
    </row>
    <row r="219" spans="2:36" x14ac:dyDescent="0.25">
      <c r="B219" s="38"/>
      <c r="C219" s="9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384"/>
    </row>
    <row r="220" spans="2:36" s="14" customFormat="1" x14ac:dyDescent="0.25">
      <c r="B220" s="95"/>
      <c r="C220" s="335" t="s">
        <v>725</v>
      </c>
      <c r="D220" s="30" t="e">
        <f>D8+D15+D22+D29+D36+D43+D50+D57+D64+D71+D78+D85+D92+D99+D106+D113+D120+D127+D134+D141+D148+D155+D162+D170+D177+D184+D191+D198+D206+D213</f>
        <v>#REF!</v>
      </c>
      <c r="E220" s="30" t="e">
        <f t="shared" ref="E220:AI220" si="30">E8+E15+E22+E29+E36+E43+E50+E57+E64+E71+E78+E85+E92+E99+E106+E113+E120+E127+E134+E141+E148+E155+E162+E170+E177+E184+E191+E198+E206+E213</f>
        <v>#REF!</v>
      </c>
      <c r="F220" s="30" t="e">
        <f t="shared" si="30"/>
        <v>#REF!</v>
      </c>
      <c r="G220" s="30" t="e">
        <f t="shared" si="30"/>
        <v>#REF!</v>
      </c>
      <c r="H220" s="30" t="e">
        <f t="shared" si="30"/>
        <v>#REF!</v>
      </c>
      <c r="I220" s="30" t="e">
        <f t="shared" si="30"/>
        <v>#REF!</v>
      </c>
      <c r="J220" s="30" t="e">
        <f t="shared" si="30"/>
        <v>#REF!</v>
      </c>
      <c r="K220" s="30" t="e">
        <f t="shared" si="30"/>
        <v>#REF!</v>
      </c>
      <c r="L220" s="30" t="e">
        <f>L8+L15+L22+L29+L36+L43+L50+L57+L64+L71+L78+L85+L92+L99+L106+L113+L120+L127+L134+L141+L148+L155+L162+L170+L177+L184+L191+L198+L206+L213</f>
        <v>#REF!</v>
      </c>
      <c r="M220" s="30" t="e">
        <f t="shared" si="30"/>
        <v>#REF!</v>
      </c>
      <c r="N220" s="30" t="e">
        <f t="shared" si="30"/>
        <v>#REF!</v>
      </c>
      <c r="O220" s="30" t="e">
        <f t="shared" si="30"/>
        <v>#REF!</v>
      </c>
      <c r="P220" s="30" t="e">
        <f t="shared" si="30"/>
        <v>#REF!</v>
      </c>
      <c r="Q220" s="30" t="e">
        <f t="shared" si="30"/>
        <v>#REF!</v>
      </c>
      <c r="R220" s="30" t="e">
        <f t="shared" si="30"/>
        <v>#REF!</v>
      </c>
      <c r="S220" s="30" t="e">
        <f>S8+S15+S22+S29+S36+S43+S50+S57+S64+S71+S78+S85+S92+S99+S106+S113+S120+S127+S134+S141+S148+S155+S162+S170+S177+S184+S191+S198+S206+S213</f>
        <v>#REF!</v>
      </c>
      <c r="T220" s="30" t="e">
        <f t="shared" si="30"/>
        <v>#REF!</v>
      </c>
      <c r="U220" s="30" t="e">
        <f t="shared" si="30"/>
        <v>#REF!</v>
      </c>
      <c r="V220" s="30" t="e">
        <f t="shared" si="30"/>
        <v>#REF!</v>
      </c>
      <c r="W220" s="30" t="e">
        <f t="shared" si="30"/>
        <v>#REF!</v>
      </c>
      <c r="X220" s="30" t="e">
        <f t="shared" si="30"/>
        <v>#REF!</v>
      </c>
      <c r="Y220" s="30" t="e">
        <f t="shared" si="30"/>
        <v>#REF!</v>
      </c>
      <c r="Z220" s="30" t="e">
        <f t="shared" si="30"/>
        <v>#REF!</v>
      </c>
      <c r="AA220" s="30" t="e">
        <f t="shared" si="30"/>
        <v>#REF!</v>
      </c>
      <c r="AB220" s="30" t="e">
        <f t="shared" si="30"/>
        <v>#REF!</v>
      </c>
      <c r="AC220" s="30" t="e">
        <f>AC8+AC15+AC22+AC29+AC36+AC43+AC50+AC57+AC64+AC71+AC78+AC85+AC92+AC99+AC106+AC113+AC120+AC127+AC134+AC141+AC148+AC155+AC162+AC170+AC177+AC184+AC191+AC198+AC206+AC213</f>
        <v>#REF!</v>
      </c>
      <c r="AD220" s="30" t="e">
        <f t="shared" si="30"/>
        <v>#REF!</v>
      </c>
      <c r="AE220" s="30" t="e">
        <f t="shared" si="30"/>
        <v>#REF!</v>
      </c>
      <c r="AF220" s="30" t="e">
        <f t="shared" si="30"/>
        <v>#REF!</v>
      </c>
      <c r="AG220" s="30" t="e">
        <f t="shared" si="30"/>
        <v>#REF!</v>
      </c>
      <c r="AH220" s="30" t="e">
        <f t="shared" si="30"/>
        <v>#REF!</v>
      </c>
      <c r="AI220" s="30" t="e">
        <f t="shared" si="30"/>
        <v>#REF!</v>
      </c>
      <c r="AJ220" s="386" t="e">
        <f>AJ8+AJ15+AJ22+AJ29+AJ36+AJ43+AJ50+AJ57+AJ64+AJ71+AJ78+AJ85+AJ92+AJ99+AJ106+AJ113+AJ120+AJ127+AJ134+AJ141+AJ148+AJ155+AJ162+AJ170+AJ177+AJ184+AJ191+AJ198+AJ206+AJ213</f>
        <v>#REF!</v>
      </c>
    </row>
    <row r="221" spans="2:36" x14ac:dyDescent="0.25">
      <c r="B221" s="38"/>
      <c r="C221" s="9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384"/>
    </row>
    <row r="222" spans="2:36" s="480" customFormat="1" x14ac:dyDescent="0.25">
      <c r="B222" s="479"/>
      <c r="C222" s="472" t="s">
        <v>1858</v>
      </c>
      <c r="D222" s="473">
        <f t="shared" ref="D222:D227" si="31">IF((D8+D78+D148)=0,0,((D78+D148)/(D8+D78+D148)))*100</f>
        <v>0.89263819581332293</v>
      </c>
      <c r="E222" s="473">
        <f t="shared" ref="E222:AI222" si="32">IF((E8+E78+E148)=0,0,((E78+E148)/(E8+E78+E148)))*100</f>
        <v>1.7559813561958988</v>
      </c>
      <c r="F222" s="473">
        <f t="shared" si="32"/>
        <v>1.1580658863343891</v>
      </c>
      <c r="G222" s="473">
        <f t="shared" si="32"/>
        <v>0.29976344191837689</v>
      </c>
      <c r="H222" s="473">
        <f t="shared" si="32"/>
        <v>0.93038716343601513</v>
      </c>
      <c r="I222" s="473">
        <f t="shared" si="32"/>
        <v>1.0926372619635518</v>
      </c>
      <c r="J222" s="473">
        <f t="shared" si="32"/>
        <v>0.28941901876209525</v>
      </c>
      <c r="K222" s="473">
        <f t="shared" si="32"/>
        <v>9.3040375675823783E-7</v>
      </c>
      <c r="L222" s="473">
        <f t="shared" ref="L222:L227" si="33">IF((L8+L78+L148)=0,0,((L78+L148)/(L8+L78+L148)))*100</f>
        <v>2.0812967134102425</v>
      </c>
      <c r="M222" s="473">
        <f t="shared" si="32"/>
        <v>3.7416150555357461</v>
      </c>
      <c r="N222" s="473">
        <f t="shared" si="32"/>
        <v>0.17094749471017234</v>
      </c>
      <c r="O222" s="473">
        <f t="shared" si="32"/>
        <v>3.2815852557698451</v>
      </c>
      <c r="P222" s="473">
        <f t="shared" si="32"/>
        <v>0.73936317730925316</v>
      </c>
      <c r="Q222" s="473">
        <f t="shared" si="32"/>
        <v>0.21244601100285598</v>
      </c>
      <c r="R222" s="473">
        <f t="shared" si="32"/>
        <v>0.49948743449282568</v>
      </c>
      <c r="S222" s="473">
        <f t="shared" ref="S222:S227" si="34">IF((S8+S78+S148)=0,0,((S78+S148)/(S8+S78+S148)))*100</f>
        <v>1.5956649270344876</v>
      </c>
      <c r="T222" s="473">
        <f t="shared" si="32"/>
        <v>1.1635629973128203</v>
      </c>
      <c r="U222" s="473">
        <f t="shared" si="32"/>
        <v>1.4357286086411487</v>
      </c>
      <c r="V222" s="473">
        <f t="shared" si="32"/>
        <v>1.9613758441566405</v>
      </c>
      <c r="W222" s="473">
        <f t="shared" si="32"/>
        <v>0</v>
      </c>
      <c r="X222" s="473">
        <f t="shared" si="32"/>
        <v>8.4289017145873171</v>
      </c>
      <c r="Y222" s="473">
        <f t="shared" si="32"/>
        <v>0</v>
      </c>
      <c r="Z222" s="473">
        <f t="shared" si="32"/>
        <v>1.5012883762514619</v>
      </c>
      <c r="AA222" s="473">
        <f t="shared" si="32"/>
        <v>0</v>
      </c>
      <c r="AB222" s="473">
        <f t="shared" si="32"/>
        <v>2.1331507601470263</v>
      </c>
      <c r="AC222" s="473">
        <f t="shared" ref="AC222:AC227" si="35">IF((AC8+AC78+AC148)=0,0,((AC78+AC148)/(AC8+AC78+AC148)))*100</f>
        <v>0</v>
      </c>
      <c r="AD222" s="473">
        <f t="shared" si="32"/>
        <v>1.2944970451831761</v>
      </c>
      <c r="AE222" s="473">
        <f t="shared" si="32"/>
        <v>0.7790801220144522</v>
      </c>
      <c r="AF222" s="473">
        <f t="shared" si="32"/>
        <v>0.15455991952157666</v>
      </c>
      <c r="AG222" s="473">
        <f t="shared" si="32"/>
        <v>2.6682097739096489</v>
      </c>
      <c r="AH222" s="473">
        <f t="shared" si="32"/>
        <v>0</v>
      </c>
      <c r="AI222" s="473">
        <f t="shared" si="32"/>
        <v>0</v>
      </c>
      <c r="AJ222" s="474">
        <f t="shared" ref="AJ222:AJ227" si="36">IF((AJ8+AJ78+AJ148)=0,0,((AJ78+AJ148)/(AJ8+AJ78+AJ148)))*100</f>
        <v>0.87411071568284515</v>
      </c>
    </row>
    <row r="223" spans="2:36" s="84" customFormat="1" x14ac:dyDescent="0.25">
      <c r="B223" s="85"/>
      <c r="C223" s="9" t="s">
        <v>629</v>
      </c>
      <c r="D223" s="96">
        <f t="shared" si="31"/>
        <v>0.3026941597545264</v>
      </c>
      <c r="E223" s="96">
        <f t="shared" ref="E223:AI223" si="37">IF((E9+E79+E149)=0,0,((E79+E149)/(E9+E79+E149)))*100</f>
        <v>1.4228530439757081</v>
      </c>
      <c r="F223" s="96">
        <f t="shared" si="37"/>
        <v>0.95979592760696286</v>
      </c>
      <c r="G223" s="96">
        <f t="shared" si="37"/>
        <v>0.21571557856642073</v>
      </c>
      <c r="H223" s="96">
        <f t="shared" si="37"/>
        <v>0.61121943052777061</v>
      </c>
      <c r="I223" s="96">
        <f t="shared" si="37"/>
        <v>0.72640015105951272</v>
      </c>
      <c r="J223" s="96">
        <f t="shared" si="37"/>
        <v>3.2887715409965775E-2</v>
      </c>
      <c r="K223" s="96">
        <f t="shared" si="37"/>
        <v>0</v>
      </c>
      <c r="L223" s="96">
        <f t="shared" si="33"/>
        <v>1.359321183159256</v>
      </c>
      <c r="M223" s="96">
        <f t="shared" si="37"/>
        <v>0.80879591824173469</v>
      </c>
      <c r="N223" s="96">
        <f t="shared" si="37"/>
        <v>0.11447441418684164</v>
      </c>
      <c r="O223" s="96">
        <f t="shared" si="37"/>
        <v>4.7155439325724346</v>
      </c>
      <c r="P223" s="96">
        <f t="shared" si="37"/>
        <v>1.3841101060465828</v>
      </c>
      <c r="Q223" s="96">
        <f t="shared" si="37"/>
        <v>0</v>
      </c>
      <c r="R223" s="96">
        <f t="shared" si="37"/>
        <v>0.37429865258573203</v>
      </c>
      <c r="S223" s="96">
        <f t="shared" si="34"/>
        <v>3.7767219576579651</v>
      </c>
      <c r="T223" s="96">
        <f t="shared" si="37"/>
        <v>0.9748416456812653</v>
      </c>
      <c r="U223" s="96">
        <f t="shared" si="37"/>
        <v>3.3726207586556303</v>
      </c>
      <c r="V223" s="96">
        <f t="shared" si="37"/>
        <v>5.6672066511753734</v>
      </c>
      <c r="W223" s="96">
        <f t="shared" si="37"/>
        <v>0</v>
      </c>
      <c r="X223" s="96">
        <f t="shared" si="37"/>
        <v>65.820214387276394</v>
      </c>
      <c r="Y223" s="96">
        <f t="shared" si="37"/>
        <v>0</v>
      </c>
      <c r="Z223" s="96">
        <f t="shared" si="37"/>
        <v>1.7292862498412391</v>
      </c>
      <c r="AA223" s="96">
        <f t="shared" si="37"/>
        <v>0</v>
      </c>
      <c r="AB223" s="96">
        <f t="shared" si="37"/>
        <v>2.4834171673696708</v>
      </c>
      <c r="AC223" s="96">
        <f t="shared" si="35"/>
        <v>0</v>
      </c>
      <c r="AD223" s="96">
        <f t="shared" si="37"/>
        <v>2.3283258704348277</v>
      </c>
      <c r="AE223" s="96">
        <f t="shared" si="37"/>
        <v>0.56013291846294522</v>
      </c>
      <c r="AF223" s="96">
        <f t="shared" si="37"/>
        <v>8.5665891497682986E-2</v>
      </c>
      <c r="AG223" s="96">
        <f t="shared" si="37"/>
        <v>1.298238459294055</v>
      </c>
      <c r="AH223" s="96">
        <f t="shared" si="37"/>
        <v>0</v>
      </c>
      <c r="AI223" s="96">
        <f t="shared" si="37"/>
        <v>0</v>
      </c>
      <c r="AJ223" s="387">
        <f t="shared" si="36"/>
        <v>0.60569633867106043</v>
      </c>
    </row>
    <row r="224" spans="2:36" s="84" customFormat="1" x14ac:dyDescent="0.25">
      <c r="B224" s="85"/>
      <c r="C224" s="9" t="s">
        <v>631</v>
      </c>
      <c r="D224" s="96">
        <f t="shared" si="31"/>
        <v>0.5419059294798596</v>
      </c>
      <c r="E224" s="96">
        <f t="shared" ref="E224:AI224" si="38">IF((E10+E80+E150)=0,0,((E80+E150)/(E10+E80+E150)))*100</f>
        <v>2.1367815171914875</v>
      </c>
      <c r="F224" s="96">
        <f t="shared" si="38"/>
        <v>1.0107893859505217</v>
      </c>
      <c r="G224" s="96">
        <f t="shared" si="38"/>
        <v>0.29090635347572635</v>
      </c>
      <c r="H224" s="96">
        <f t="shared" si="38"/>
        <v>0.80326424704279287</v>
      </c>
      <c r="I224" s="96">
        <f t="shared" si="38"/>
        <v>0.47417665601616266</v>
      </c>
      <c r="J224" s="96">
        <f t="shared" si="38"/>
        <v>0.71655719837277254</v>
      </c>
      <c r="K224" s="96">
        <f t="shared" si="38"/>
        <v>0</v>
      </c>
      <c r="L224" s="96">
        <f t="shared" si="33"/>
        <v>2.4708399648903674</v>
      </c>
      <c r="M224" s="96">
        <f t="shared" si="38"/>
        <v>11.921809793210267</v>
      </c>
      <c r="N224" s="96">
        <f t="shared" si="38"/>
        <v>5.9856570970741915E-2</v>
      </c>
      <c r="O224" s="96">
        <f t="shared" si="38"/>
        <v>1.4875011964406715</v>
      </c>
      <c r="P224" s="96">
        <f t="shared" si="38"/>
        <v>1.4914657053522991</v>
      </c>
      <c r="Q224" s="96">
        <f t="shared" si="38"/>
        <v>0</v>
      </c>
      <c r="R224" s="96">
        <f t="shared" si="38"/>
        <v>0.63421723701667665</v>
      </c>
      <c r="S224" s="96">
        <f t="shared" si="34"/>
        <v>0.67874407043211293</v>
      </c>
      <c r="T224" s="96">
        <f t="shared" si="38"/>
        <v>3.3552785988466423</v>
      </c>
      <c r="U224" s="96">
        <f t="shared" si="38"/>
        <v>3.2284508187978025</v>
      </c>
      <c r="V224" s="96">
        <f t="shared" si="38"/>
        <v>4.6513322333672562</v>
      </c>
      <c r="W224" s="96">
        <f t="shared" si="38"/>
        <v>0</v>
      </c>
      <c r="X224" s="96">
        <f t="shared" si="38"/>
        <v>2.6844548757908959</v>
      </c>
      <c r="Y224" s="96">
        <f t="shared" si="38"/>
        <v>0</v>
      </c>
      <c r="Z224" s="96">
        <f t="shared" si="38"/>
        <v>1.7091760036830117</v>
      </c>
      <c r="AA224" s="96">
        <f t="shared" si="38"/>
        <v>0</v>
      </c>
      <c r="AB224" s="96">
        <f t="shared" si="38"/>
        <v>1.5974481040949478</v>
      </c>
      <c r="AC224" s="96">
        <f t="shared" si="35"/>
        <v>0</v>
      </c>
      <c r="AD224" s="96">
        <f t="shared" si="38"/>
        <v>1.2568330583685063</v>
      </c>
      <c r="AE224" s="96">
        <f t="shared" si="38"/>
        <v>0.74578185500861804</v>
      </c>
      <c r="AF224" s="96">
        <f t="shared" si="38"/>
        <v>4.694882484912382E-2</v>
      </c>
      <c r="AG224" s="96">
        <f t="shared" si="38"/>
        <v>5.8984215802807691</v>
      </c>
      <c r="AH224" s="96">
        <f t="shared" si="38"/>
        <v>0</v>
      </c>
      <c r="AI224" s="96">
        <f t="shared" si="38"/>
        <v>0</v>
      </c>
      <c r="AJ224" s="387">
        <f t="shared" si="36"/>
        <v>0.7987107060626244</v>
      </c>
    </row>
    <row r="225" spans="2:36" s="84" customFormat="1" x14ac:dyDescent="0.25">
      <c r="B225" s="85"/>
      <c r="C225" s="9" t="s">
        <v>633</v>
      </c>
      <c r="D225" s="96">
        <f t="shared" si="31"/>
        <v>1.0912579636813839</v>
      </c>
      <c r="E225" s="96">
        <f t="shared" ref="E225:AI225" si="39">IF((E11+E81+E151)=0,0,((E81+E151)/(E11+E81+E151)))*100</f>
        <v>1.3064419068101525</v>
      </c>
      <c r="F225" s="96">
        <f t="shared" si="39"/>
        <v>1.8341321985874559</v>
      </c>
      <c r="G225" s="96">
        <f t="shared" si="39"/>
        <v>0.76061630613722342</v>
      </c>
      <c r="H225" s="96">
        <f t="shared" si="39"/>
        <v>1.3746012134654846</v>
      </c>
      <c r="I225" s="96">
        <f t="shared" si="39"/>
        <v>1.3601796322732669</v>
      </c>
      <c r="J225" s="96">
        <f t="shared" si="39"/>
        <v>0.21355003619527185</v>
      </c>
      <c r="K225" s="96">
        <f t="shared" si="39"/>
        <v>0</v>
      </c>
      <c r="L225" s="96">
        <f t="shared" si="33"/>
        <v>1.5004931172729159</v>
      </c>
      <c r="M225" s="96">
        <f t="shared" si="39"/>
        <v>1.9390214174237352</v>
      </c>
      <c r="N225" s="96">
        <f t="shared" si="39"/>
        <v>0.301643291464543</v>
      </c>
      <c r="O225" s="96">
        <f t="shared" si="39"/>
        <v>1.2160409622308002</v>
      </c>
      <c r="P225" s="96">
        <f t="shared" si="39"/>
        <v>2.3643052326178005</v>
      </c>
      <c r="Q225" s="96">
        <f t="shared" si="39"/>
        <v>0</v>
      </c>
      <c r="R225" s="96">
        <f t="shared" si="39"/>
        <v>0.49797379410047227</v>
      </c>
      <c r="S225" s="96">
        <f t="shared" si="34"/>
        <v>1.8422022198692007</v>
      </c>
      <c r="T225" s="96">
        <f t="shared" si="39"/>
        <v>0.46969051651769378</v>
      </c>
      <c r="U225" s="96">
        <f t="shared" si="39"/>
        <v>3.2506742401808224</v>
      </c>
      <c r="V225" s="96">
        <f t="shared" si="39"/>
        <v>2.1947960069483279</v>
      </c>
      <c r="W225" s="96">
        <f t="shared" si="39"/>
        <v>0</v>
      </c>
      <c r="X225" s="96">
        <f t="shared" si="39"/>
        <v>0.64771483183012601</v>
      </c>
      <c r="Y225" s="96">
        <f t="shared" si="39"/>
        <v>0</v>
      </c>
      <c r="Z225" s="96">
        <f t="shared" si="39"/>
        <v>1.2202795042230143</v>
      </c>
      <c r="AA225" s="96">
        <f t="shared" si="39"/>
        <v>0</v>
      </c>
      <c r="AB225" s="96">
        <f t="shared" si="39"/>
        <v>2.0215392078652918</v>
      </c>
      <c r="AC225" s="96">
        <f t="shared" si="35"/>
        <v>0</v>
      </c>
      <c r="AD225" s="96">
        <f t="shared" si="39"/>
        <v>1.306409422384025</v>
      </c>
      <c r="AE225" s="96">
        <f t="shared" si="39"/>
        <v>1.0077299033096117</v>
      </c>
      <c r="AF225" s="96">
        <f t="shared" si="39"/>
        <v>0.25601233345504693</v>
      </c>
      <c r="AG225" s="96">
        <f t="shared" si="39"/>
        <v>1.6677974084495908</v>
      </c>
      <c r="AH225" s="96">
        <f t="shared" si="39"/>
        <v>0</v>
      </c>
      <c r="AI225" s="96">
        <f t="shared" si="39"/>
        <v>0</v>
      </c>
      <c r="AJ225" s="387">
        <f t="shared" si="36"/>
        <v>1.1931080883873648</v>
      </c>
    </row>
    <row r="226" spans="2:36" s="84" customFormat="1" x14ac:dyDescent="0.25">
      <c r="B226" s="85"/>
      <c r="C226" s="9" t="s">
        <v>635</v>
      </c>
      <c r="D226" s="96">
        <f t="shared" si="31"/>
        <v>1.4851636868606073</v>
      </c>
      <c r="E226" s="96">
        <f t="shared" ref="E226:AI226" si="40">IF((E12+E82+E152)=0,0,((E82+E152)/(E12+E82+E152)))*100</f>
        <v>2.2884165100823068</v>
      </c>
      <c r="F226" s="96">
        <f t="shared" si="40"/>
        <v>1.058879471878958</v>
      </c>
      <c r="G226" s="96">
        <f t="shared" si="40"/>
        <v>0.39360863098258936</v>
      </c>
      <c r="H226" s="96">
        <f t="shared" si="40"/>
        <v>1.1003623412117898</v>
      </c>
      <c r="I226" s="96">
        <f t="shared" si="40"/>
        <v>1.3004194990760947</v>
      </c>
      <c r="J226" s="96">
        <f t="shared" si="40"/>
        <v>8.9060670749223428E-2</v>
      </c>
      <c r="K226" s="96">
        <f t="shared" si="40"/>
        <v>0</v>
      </c>
      <c r="L226" s="96">
        <f t="shared" si="33"/>
        <v>2.1048890012012635</v>
      </c>
      <c r="M226" s="96">
        <f t="shared" si="40"/>
        <v>2.7088188668400579</v>
      </c>
      <c r="N226" s="96">
        <f t="shared" si="40"/>
        <v>0.1118531726520203</v>
      </c>
      <c r="O226" s="96">
        <f t="shared" si="40"/>
        <v>7.7777667518085121</v>
      </c>
      <c r="P226" s="96">
        <f t="shared" si="40"/>
        <v>0.98696651734820129</v>
      </c>
      <c r="Q226" s="96">
        <f t="shared" si="40"/>
        <v>0</v>
      </c>
      <c r="R226" s="96">
        <f t="shared" si="40"/>
        <v>0.53087711816280736</v>
      </c>
      <c r="S226" s="96">
        <f t="shared" si="34"/>
        <v>1.7964656986746979</v>
      </c>
      <c r="T226" s="96">
        <f t="shared" si="40"/>
        <v>1.4472887000041792</v>
      </c>
      <c r="U226" s="96">
        <f t="shared" si="40"/>
        <v>1.4107070644493911</v>
      </c>
      <c r="V226" s="96">
        <f t="shared" si="40"/>
        <v>1.6245217192951209</v>
      </c>
      <c r="W226" s="96">
        <f t="shared" si="40"/>
        <v>0</v>
      </c>
      <c r="X226" s="96">
        <f t="shared" si="40"/>
        <v>3.6589057885392622</v>
      </c>
      <c r="Y226" s="96">
        <f t="shared" si="40"/>
        <v>0</v>
      </c>
      <c r="Z226" s="96">
        <f t="shared" si="40"/>
        <v>1.7096845512834142</v>
      </c>
      <c r="AA226" s="96">
        <f t="shared" si="40"/>
        <v>0</v>
      </c>
      <c r="AB226" s="96">
        <f t="shared" si="40"/>
        <v>1.573769358548605</v>
      </c>
      <c r="AC226" s="96">
        <f t="shared" si="35"/>
        <v>0</v>
      </c>
      <c r="AD226" s="96">
        <f t="shared" si="40"/>
        <v>1.4376903344304226</v>
      </c>
      <c r="AE226" s="96">
        <f t="shared" si="40"/>
        <v>0.8883112936747648</v>
      </c>
      <c r="AF226" s="96">
        <f t="shared" si="40"/>
        <v>0.10788968945171132</v>
      </c>
      <c r="AG226" s="96">
        <f t="shared" si="40"/>
        <v>2.4062869254103094</v>
      </c>
      <c r="AH226" s="96">
        <f t="shared" si="40"/>
        <v>0</v>
      </c>
      <c r="AI226" s="96">
        <f t="shared" si="40"/>
        <v>0</v>
      </c>
      <c r="AJ226" s="387">
        <f t="shared" si="36"/>
        <v>1.0192796970505513</v>
      </c>
    </row>
    <row r="227" spans="2:36" s="84" customFormat="1" x14ac:dyDescent="0.25">
      <c r="B227" s="85"/>
      <c r="C227" s="9" t="s">
        <v>637</v>
      </c>
      <c r="D227" s="96">
        <f t="shared" si="31"/>
        <v>0.95110582154230106</v>
      </c>
      <c r="E227" s="96">
        <f t="shared" ref="E227:AI227" si="41">IF((E13+E83+E153)=0,0,((E83+E153)/(E13+E83+E153)))*100</f>
        <v>1.7025737266682346</v>
      </c>
      <c r="F227" s="96">
        <f t="shared" si="41"/>
        <v>1.0468020758612235</v>
      </c>
      <c r="G227" s="96">
        <f t="shared" si="41"/>
        <v>0.2152545684933112</v>
      </c>
      <c r="H227" s="96">
        <f t="shared" si="41"/>
        <v>0.8684764693339474</v>
      </c>
      <c r="I227" s="96">
        <f t="shared" si="41"/>
        <v>1.1419990720596143</v>
      </c>
      <c r="J227" s="96">
        <f t="shared" si="41"/>
        <v>0.30598869663982103</v>
      </c>
      <c r="K227" s="96">
        <f t="shared" si="41"/>
        <v>5.9649385682906725E-6</v>
      </c>
      <c r="L227" s="96">
        <f t="shared" si="33"/>
        <v>3.8712750979735291</v>
      </c>
      <c r="M227" s="96">
        <f t="shared" si="41"/>
        <v>1.7324143282292519</v>
      </c>
      <c r="N227" s="96">
        <f t="shared" si="41"/>
        <v>0.18661964062971106</v>
      </c>
      <c r="O227" s="96">
        <f t="shared" si="41"/>
        <v>2.7163192133197116</v>
      </c>
      <c r="P227" s="96">
        <f t="shared" si="41"/>
        <v>0.43580359769940386</v>
      </c>
      <c r="Q227" s="96">
        <f t="shared" si="41"/>
        <v>100</v>
      </c>
      <c r="R227" s="96">
        <f t="shared" si="41"/>
        <v>0.47451210066601851</v>
      </c>
      <c r="S227" s="96">
        <f t="shared" si="34"/>
        <v>1.5078568641968428</v>
      </c>
      <c r="T227" s="96">
        <f t="shared" si="41"/>
        <v>0.78946259864901658</v>
      </c>
      <c r="U227" s="96">
        <f t="shared" si="41"/>
        <v>1.0719903738559187</v>
      </c>
      <c r="V227" s="96">
        <f t="shared" si="41"/>
        <v>1.1594850692064129</v>
      </c>
      <c r="W227" s="96">
        <f t="shared" si="41"/>
        <v>0</v>
      </c>
      <c r="X227" s="96">
        <f t="shared" si="41"/>
        <v>58.53953359804126</v>
      </c>
      <c r="Y227" s="96">
        <f t="shared" si="41"/>
        <v>0</v>
      </c>
      <c r="Z227" s="96">
        <f t="shared" si="41"/>
        <v>1.4100734345862282</v>
      </c>
      <c r="AA227" s="96">
        <f t="shared" si="41"/>
        <v>0</v>
      </c>
      <c r="AB227" s="96">
        <f t="shared" si="41"/>
        <v>2.5889861733162967</v>
      </c>
      <c r="AC227" s="96">
        <f t="shared" si="35"/>
        <v>0</v>
      </c>
      <c r="AD227" s="96">
        <f t="shared" si="41"/>
        <v>1.1906177863751954</v>
      </c>
      <c r="AE227" s="96">
        <f t="shared" si="41"/>
        <v>0.73554993763981824</v>
      </c>
      <c r="AF227" s="96">
        <f t="shared" si="41"/>
        <v>0.18057906115073546</v>
      </c>
      <c r="AG227" s="96">
        <f t="shared" si="41"/>
        <v>2.6956092531332967</v>
      </c>
      <c r="AH227" s="96">
        <f t="shared" si="41"/>
        <v>0</v>
      </c>
      <c r="AI227" s="96">
        <f t="shared" si="41"/>
        <v>0</v>
      </c>
      <c r="AJ227" s="387">
        <f t="shared" si="36"/>
        <v>0.8214827185807041</v>
      </c>
    </row>
    <row r="228" spans="2:36" x14ac:dyDescent="0.25">
      <c r="B228" s="15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384"/>
    </row>
    <row r="229" spans="2:36" x14ac:dyDescent="0.25">
      <c r="B229" s="15"/>
      <c r="C229" s="188" t="s">
        <v>1859</v>
      </c>
      <c r="D229" s="21">
        <f t="shared" ref="D229:D234" si="42">IF((D15+D85+D155)=0,0,((D85+D155)/(D15+D85+D155)))*100</f>
        <v>1.5138951348809229</v>
      </c>
      <c r="E229" s="21">
        <f t="shared" ref="E229:AI229" si="43">IF((E15+E85+E155)=0,0,((E85+E155)/(E15+E85+E155)))*100</f>
        <v>5.2759320075846352</v>
      </c>
      <c r="F229" s="21">
        <f t="shared" si="43"/>
        <v>4.8600631819458933</v>
      </c>
      <c r="G229" s="21">
        <f t="shared" si="43"/>
        <v>3.9969408420950105</v>
      </c>
      <c r="H229" s="21">
        <f t="shared" si="43"/>
        <v>4.147370241575028</v>
      </c>
      <c r="I229" s="21">
        <f t="shared" si="43"/>
        <v>7.7992347116209588</v>
      </c>
      <c r="J229" s="21">
        <f t="shared" si="43"/>
        <v>3.8733872281765764</v>
      </c>
      <c r="K229" s="21">
        <f t="shared" si="43"/>
        <v>0</v>
      </c>
      <c r="L229" s="21">
        <f t="shared" ref="L229:L234" si="44">IF((L15+L85+L155)=0,0,((L85+L155)/(L15+L85+L155)))*100</f>
        <v>4.4496795862828664</v>
      </c>
      <c r="M229" s="21">
        <f t="shared" si="43"/>
        <v>1.8913331502871384</v>
      </c>
      <c r="N229" s="21">
        <f t="shared" si="43"/>
        <v>5.0704578408953118</v>
      </c>
      <c r="O229" s="21">
        <f t="shared" si="43"/>
        <v>1.9786027596628775</v>
      </c>
      <c r="P229" s="21">
        <f t="shared" si="43"/>
        <v>2.3351575520145644</v>
      </c>
      <c r="Q229" s="21">
        <f t="shared" si="43"/>
        <v>5.1476428019911395</v>
      </c>
      <c r="R229" s="21">
        <f t="shared" si="43"/>
        <v>4.4388893854537894</v>
      </c>
      <c r="S229" s="21">
        <f t="shared" ref="S229:S234" si="45">IF((S15+S85+S155)=0,0,((S85+S155)/(S15+S85+S155)))*100</f>
        <v>2.4923976838998709</v>
      </c>
      <c r="T229" s="21">
        <f t="shared" si="43"/>
        <v>4.7966191316858939</v>
      </c>
      <c r="U229" s="21">
        <f t="shared" si="43"/>
        <v>12.016084769315242</v>
      </c>
      <c r="V229" s="21">
        <f t="shared" si="43"/>
        <v>8.7067568197673229</v>
      </c>
      <c r="W229" s="21">
        <f t="shared" si="43"/>
        <v>0.18933578234026385</v>
      </c>
      <c r="X229" s="21">
        <f t="shared" si="43"/>
        <v>5.2401801664316974</v>
      </c>
      <c r="Y229" s="21">
        <f t="shared" si="43"/>
        <v>9.9215736229905467</v>
      </c>
      <c r="Z229" s="21">
        <f t="shared" si="43"/>
        <v>6.4415053934476409</v>
      </c>
      <c r="AA229" s="21">
        <f t="shared" si="43"/>
        <v>0</v>
      </c>
      <c r="AB229" s="21">
        <f t="shared" si="43"/>
        <v>1.887677717952549</v>
      </c>
      <c r="AC229" s="21">
        <f t="shared" ref="AC229:AC234" si="46">IF((AC15+AC85+AC155)=0,0,((AC85+AC155)/(AC15+AC85+AC155)))*100</f>
        <v>0</v>
      </c>
      <c r="AD229" s="21">
        <f t="shared" si="43"/>
        <v>5.0768248923823842</v>
      </c>
      <c r="AE229" s="21">
        <f t="shared" si="43"/>
        <v>4.274236342055568</v>
      </c>
      <c r="AF229" s="21">
        <f t="shared" si="43"/>
        <v>5.0704578408953118</v>
      </c>
      <c r="AG229" s="21">
        <f t="shared" si="43"/>
        <v>3.9608061838517927</v>
      </c>
      <c r="AH229" s="21">
        <f t="shared" si="43"/>
        <v>0</v>
      </c>
      <c r="AI229" s="21">
        <f t="shared" si="43"/>
        <v>9.9215736229905467</v>
      </c>
      <c r="AJ229" s="383">
        <f t="shared" ref="AJ229:AJ234" si="47">IF((AJ15+AJ85+AJ155)=0,0,((AJ85+AJ155)/(AJ15+AJ85+AJ155)))*100</f>
        <v>4.3264845834064287</v>
      </c>
    </row>
    <row r="230" spans="2:36" s="84" customFormat="1" x14ac:dyDescent="0.25">
      <c r="B230" s="85"/>
      <c r="C230" s="9" t="s">
        <v>629</v>
      </c>
      <c r="D230" s="96">
        <f t="shared" si="42"/>
        <v>0.21659210555781722</v>
      </c>
      <c r="E230" s="96">
        <f t="shared" ref="E230:AI230" si="48">IF((E16+E86+E156)=0,0,((E86+E156)/(E16+E86+E156)))*100</f>
        <v>12.699724828592476</v>
      </c>
      <c r="F230" s="96">
        <f t="shared" si="48"/>
        <v>3.0332576563402442</v>
      </c>
      <c r="G230" s="96">
        <f t="shared" si="48"/>
        <v>0.75019225111778143</v>
      </c>
      <c r="H230" s="96">
        <f t="shared" si="48"/>
        <v>3.1394767940151356</v>
      </c>
      <c r="I230" s="96">
        <f t="shared" si="48"/>
        <v>1.4420129831184505</v>
      </c>
      <c r="J230" s="96">
        <f t="shared" si="48"/>
        <v>0.982134892664843</v>
      </c>
      <c r="K230" s="96">
        <f t="shared" si="48"/>
        <v>0</v>
      </c>
      <c r="L230" s="96">
        <f t="shared" si="44"/>
        <v>2.8823448451893996</v>
      </c>
      <c r="M230" s="96">
        <f t="shared" si="48"/>
        <v>1.3834608874071157</v>
      </c>
      <c r="N230" s="96">
        <f t="shared" si="48"/>
        <v>1.0123752848768037</v>
      </c>
      <c r="O230" s="96">
        <f t="shared" si="48"/>
        <v>1.5963624987471587</v>
      </c>
      <c r="P230" s="96">
        <f t="shared" si="48"/>
        <v>0.77887023676456002</v>
      </c>
      <c r="Q230" s="96">
        <f t="shared" si="48"/>
        <v>7.4184549640023221</v>
      </c>
      <c r="R230" s="96">
        <f t="shared" si="48"/>
        <v>2.1854807216523899</v>
      </c>
      <c r="S230" s="96">
        <f t="shared" si="45"/>
        <v>8.0953130948880894</v>
      </c>
      <c r="T230" s="96">
        <f t="shared" si="48"/>
        <v>2.7908345056906985</v>
      </c>
      <c r="U230" s="96">
        <f t="shared" si="48"/>
        <v>7.2382873912665957</v>
      </c>
      <c r="V230" s="96">
        <f t="shared" si="48"/>
        <v>18.110796182397472</v>
      </c>
      <c r="W230" s="96">
        <f t="shared" si="48"/>
        <v>0</v>
      </c>
      <c r="X230" s="96">
        <f t="shared" si="48"/>
        <v>9.6656849700414593</v>
      </c>
      <c r="Y230" s="96">
        <f t="shared" si="48"/>
        <v>19.138760291882406</v>
      </c>
      <c r="Z230" s="96">
        <f t="shared" si="48"/>
        <v>8.885021336435301</v>
      </c>
      <c r="AA230" s="96">
        <f t="shared" si="48"/>
        <v>0</v>
      </c>
      <c r="AB230" s="96">
        <f t="shared" si="48"/>
        <v>3.1722733044273248</v>
      </c>
      <c r="AC230" s="96">
        <f t="shared" si="46"/>
        <v>0</v>
      </c>
      <c r="AD230" s="96">
        <f t="shared" si="48"/>
        <v>4.8476151938402641</v>
      </c>
      <c r="AE230" s="96">
        <f t="shared" si="48"/>
        <v>2.6684968190931304</v>
      </c>
      <c r="AF230" s="96">
        <f t="shared" si="48"/>
        <v>1.0123752848768037</v>
      </c>
      <c r="AG230" s="96">
        <f t="shared" si="48"/>
        <v>2.7942332247024395</v>
      </c>
      <c r="AH230" s="96">
        <f t="shared" si="48"/>
        <v>0</v>
      </c>
      <c r="AI230" s="96">
        <f t="shared" si="48"/>
        <v>19.138760291882406</v>
      </c>
      <c r="AJ230" s="387">
        <f t="shared" si="47"/>
        <v>2.6991927693957689</v>
      </c>
    </row>
    <row r="231" spans="2:36" s="84" customFormat="1" x14ac:dyDescent="0.25">
      <c r="B231" s="85"/>
      <c r="C231" s="9" t="s">
        <v>631</v>
      </c>
      <c r="D231" s="96">
        <f t="shared" si="42"/>
        <v>3.147027424132296</v>
      </c>
      <c r="E231" s="96">
        <f t="shared" ref="E231:AI231" si="49">IF((E17+E87+E157)=0,0,((E87+E157)/(E17+E87+E157)))*100</f>
        <v>7.1280774588189866</v>
      </c>
      <c r="F231" s="96">
        <f t="shared" si="49"/>
        <v>9.1453970988568791</v>
      </c>
      <c r="G231" s="96">
        <f t="shared" si="49"/>
        <v>6.6703027334501872</v>
      </c>
      <c r="H231" s="96">
        <f t="shared" si="49"/>
        <v>6.9744700694485529</v>
      </c>
      <c r="I231" s="96">
        <f t="shared" si="49"/>
        <v>7.7540225875607867</v>
      </c>
      <c r="J231" s="96">
        <f t="shared" si="49"/>
        <v>3.2890892429445326</v>
      </c>
      <c r="K231" s="96">
        <f t="shared" si="49"/>
        <v>0</v>
      </c>
      <c r="L231" s="96">
        <f t="shared" si="44"/>
        <v>5.0304379227517337</v>
      </c>
      <c r="M231" s="96">
        <f t="shared" si="49"/>
        <v>5.4027787135127374</v>
      </c>
      <c r="N231" s="96">
        <f t="shared" si="49"/>
        <v>4.3097031666701691</v>
      </c>
      <c r="O231" s="96">
        <f t="shared" si="49"/>
        <v>2.7730916859964236</v>
      </c>
      <c r="P231" s="96">
        <f t="shared" si="49"/>
        <v>4.0084360244798081</v>
      </c>
      <c r="Q231" s="96">
        <f t="shared" si="49"/>
        <v>4.5326907996292913</v>
      </c>
      <c r="R231" s="96">
        <f t="shared" si="49"/>
        <v>4.9387369898319422</v>
      </c>
      <c r="S231" s="96">
        <f t="shared" si="45"/>
        <v>1.1429455642931761</v>
      </c>
      <c r="T231" s="96">
        <f t="shared" si="49"/>
        <v>7.3065360074051444</v>
      </c>
      <c r="U231" s="96">
        <f t="shared" si="49"/>
        <v>22.263200954030207</v>
      </c>
      <c r="V231" s="96">
        <f t="shared" si="49"/>
        <v>9.6295020866668626</v>
      </c>
      <c r="W231" s="96">
        <f t="shared" si="49"/>
        <v>0</v>
      </c>
      <c r="X231" s="96">
        <f t="shared" si="49"/>
        <v>3.31098393211155</v>
      </c>
      <c r="Y231" s="96">
        <f t="shared" si="49"/>
        <v>10.224171420365206</v>
      </c>
      <c r="Z231" s="96">
        <f t="shared" si="49"/>
        <v>10.031100784688002</v>
      </c>
      <c r="AA231" s="96">
        <f t="shared" si="49"/>
        <v>0</v>
      </c>
      <c r="AB231" s="96">
        <f t="shared" si="49"/>
        <v>3.235269565613943</v>
      </c>
      <c r="AC231" s="96">
        <f t="shared" si="46"/>
        <v>0</v>
      </c>
      <c r="AD231" s="96">
        <f t="shared" si="49"/>
        <v>7.5001576647737114</v>
      </c>
      <c r="AE231" s="96">
        <f t="shared" si="49"/>
        <v>6.1501399117062423</v>
      </c>
      <c r="AF231" s="96">
        <f t="shared" si="49"/>
        <v>4.3097031666701691</v>
      </c>
      <c r="AG231" s="96">
        <f t="shared" si="49"/>
        <v>5.0894521200059106</v>
      </c>
      <c r="AH231" s="96">
        <f t="shared" si="49"/>
        <v>0</v>
      </c>
      <c r="AI231" s="96">
        <f t="shared" si="49"/>
        <v>10.224171420365206</v>
      </c>
      <c r="AJ231" s="387">
        <f t="shared" si="47"/>
        <v>6.5595558467574131</v>
      </c>
    </row>
    <row r="232" spans="2:36" s="84" customFormat="1" x14ac:dyDescent="0.25">
      <c r="B232" s="85"/>
      <c r="C232" s="9" t="s">
        <v>633</v>
      </c>
      <c r="D232" s="96">
        <f t="shared" si="42"/>
        <v>6.2446057909235693</v>
      </c>
      <c r="E232" s="96">
        <f t="shared" ref="E232:AI232" si="50">IF((E18+E88+E158)=0,0,((E88+E158)/(E18+E88+E158)))*100</f>
        <v>6.1192070155881861</v>
      </c>
      <c r="F232" s="96">
        <f t="shared" si="50"/>
        <v>9.7666717592566226</v>
      </c>
      <c r="G232" s="96">
        <f t="shared" si="50"/>
        <v>10.821186828931346</v>
      </c>
      <c r="H232" s="96">
        <f t="shared" si="50"/>
        <v>8.1142578598454254</v>
      </c>
      <c r="I232" s="96">
        <f t="shared" si="50"/>
        <v>9.4764292555418841</v>
      </c>
      <c r="J232" s="96">
        <f t="shared" si="50"/>
        <v>17.823556138682935</v>
      </c>
      <c r="K232" s="96">
        <f t="shared" si="50"/>
        <v>0</v>
      </c>
      <c r="L232" s="96">
        <f t="shared" si="44"/>
        <v>4.306824313181262</v>
      </c>
      <c r="M232" s="96">
        <f t="shared" si="50"/>
        <v>4.3597866859392553</v>
      </c>
      <c r="N232" s="96">
        <f t="shared" si="50"/>
        <v>8.5591579787871019</v>
      </c>
      <c r="O232" s="96">
        <f t="shared" si="50"/>
        <v>3.3640741343844067</v>
      </c>
      <c r="P232" s="96">
        <f t="shared" si="50"/>
        <v>4.0777547289727174</v>
      </c>
      <c r="Q232" s="96">
        <f t="shared" si="50"/>
        <v>4.8853580596862889</v>
      </c>
      <c r="R232" s="96">
        <f t="shared" si="50"/>
        <v>6.8781765782918223</v>
      </c>
      <c r="S232" s="96">
        <f t="shared" si="45"/>
        <v>3.6635350006609171</v>
      </c>
      <c r="T232" s="96">
        <f t="shared" si="50"/>
        <v>6.7873245848589008</v>
      </c>
      <c r="U232" s="96">
        <f t="shared" si="50"/>
        <v>10.842408662246115</v>
      </c>
      <c r="V232" s="96">
        <f t="shared" si="50"/>
        <v>8.6408394563856703</v>
      </c>
      <c r="W232" s="96">
        <f t="shared" si="50"/>
        <v>0</v>
      </c>
      <c r="X232" s="96">
        <f t="shared" si="50"/>
        <v>5.9771683162341782</v>
      </c>
      <c r="Y232" s="96">
        <f t="shared" si="50"/>
        <v>12.328322734428756</v>
      </c>
      <c r="Z232" s="96">
        <f t="shared" si="50"/>
        <v>8.6210377133695442</v>
      </c>
      <c r="AA232" s="96">
        <f t="shared" si="50"/>
        <v>0</v>
      </c>
      <c r="AB232" s="96">
        <f t="shared" si="50"/>
        <v>2.7454114644468617</v>
      </c>
      <c r="AC232" s="96">
        <f t="shared" si="46"/>
        <v>0</v>
      </c>
      <c r="AD232" s="96">
        <f t="shared" si="50"/>
        <v>6.4282010545391994</v>
      </c>
      <c r="AE232" s="96">
        <f t="shared" si="50"/>
        <v>7.6118119663866803</v>
      </c>
      <c r="AF232" s="96">
        <f t="shared" si="50"/>
        <v>8.5591579787871019</v>
      </c>
      <c r="AG232" s="96">
        <f t="shared" si="50"/>
        <v>4.3475155581525788</v>
      </c>
      <c r="AH232" s="96">
        <f t="shared" si="50"/>
        <v>0</v>
      </c>
      <c r="AI232" s="96">
        <f t="shared" si="50"/>
        <v>12.328322734428756</v>
      </c>
      <c r="AJ232" s="387">
        <f t="shared" si="47"/>
        <v>8.4070066159353782</v>
      </c>
    </row>
    <row r="233" spans="2:36" s="84" customFormat="1" x14ac:dyDescent="0.25">
      <c r="B233" s="85"/>
      <c r="C233" s="9" t="s">
        <v>1114</v>
      </c>
      <c r="D233" s="96">
        <f t="shared" si="42"/>
        <v>0.81884062316639838</v>
      </c>
      <c r="E233" s="96">
        <f t="shared" ref="E233:AI233" si="51">IF((E19+E89+E159)=0,0,((E89+E159)/(E19+E89+E159)))*100</f>
        <v>3.1393222737223128</v>
      </c>
      <c r="F233" s="96">
        <f t="shared" si="51"/>
        <v>5.3540856120806009</v>
      </c>
      <c r="G233" s="96">
        <f t="shared" si="51"/>
        <v>4.8705239252717547</v>
      </c>
      <c r="H233" s="96">
        <f t="shared" si="51"/>
        <v>3.6859375748547807</v>
      </c>
      <c r="I233" s="96">
        <f t="shared" si="51"/>
        <v>9.622700576913445</v>
      </c>
      <c r="J233" s="96">
        <f t="shared" si="51"/>
        <v>3.7576270915845811</v>
      </c>
      <c r="K233" s="96">
        <f t="shared" si="51"/>
        <v>0</v>
      </c>
      <c r="L233" s="96">
        <f t="shared" si="44"/>
        <v>2.9196584088353754</v>
      </c>
      <c r="M233" s="96">
        <f t="shared" si="51"/>
        <v>2.1779422040543137</v>
      </c>
      <c r="N233" s="96">
        <f t="shared" si="51"/>
        <v>7.3883335877584981</v>
      </c>
      <c r="O233" s="96">
        <f t="shared" si="51"/>
        <v>3.4509132078974498</v>
      </c>
      <c r="P233" s="96">
        <f t="shared" si="51"/>
        <v>1.9798087291906166</v>
      </c>
      <c r="Q233" s="96">
        <f t="shared" si="51"/>
        <v>3.5049144484771122</v>
      </c>
      <c r="R233" s="96">
        <f t="shared" si="51"/>
        <v>4.2777483570856045</v>
      </c>
      <c r="S233" s="96">
        <f t="shared" si="45"/>
        <v>2.1515539903330101</v>
      </c>
      <c r="T233" s="96">
        <f t="shared" si="51"/>
        <v>5.2755056306507422</v>
      </c>
      <c r="U233" s="96">
        <f t="shared" si="51"/>
        <v>6.7051043595063682</v>
      </c>
      <c r="V233" s="96">
        <f t="shared" si="51"/>
        <v>6.4099060851947662</v>
      </c>
      <c r="W233" s="96">
        <f t="shared" si="51"/>
        <v>0</v>
      </c>
      <c r="X233" s="96">
        <f t="shared" si="51"/>
        <v>4.4683190047371948</v>
      </c>
      <c r="Y233" s="96">
        <f t="shared" si="51"/>
        <v>6.9567511501135826</v>
      </c>
      <c r="Z233" s="96">
        <f t="shared" si="51"/>
        <v>6.1553110889220619</v>
      </c>
      <c r="AA233" s="96">
        <f t="shared" si="51"/>
        <v>0</v>
      </c>
      <c r="AB233" s="96">
        <f t="shared" si="51"/>
        <v>2.5942077521694458</v>
      </c>
      <c r="AC233" s="96">
        <f t="shared" si="46"/>
        <v>0</v>
      </c>
      <c r="AD233" s="96">
        <f t="shared" si="51"/>
        <v>4.7407038837402578</v>
      </c>
      <c r="AE233" s="96">
        <f t="shared" si="51"/>
        <v>3.9226737249274612</v>
      </c>
      <c r="AF233" s="96">
        <f t="shared" si="51"/>
        <v>7.3883335877584981</v>
      </c>
      <c r="AG233" s="96">
        <f t="shared" si="51"/>
        <v>2.806377335364</v>
      </c>
      <c r="AH233" s="96">
        <f t="shared" si="51"/>
        <v>0</v>
      </c>
      <c r="AI233" s="96">
        <f t="shared" si="51"/>
        <v>6.9567511501135826</v>
      </c>
      <c r="AJ233" s="387">
        <f t="shared" si="47"/>
        <v>4.0199391155471478</v>
      </c>
    </row>
    <row r="234" spans="2:36" s="84" customFormat="1" x14ac:dyDescent="0.25">
      <c r="B234" s="85"/>
      <c r="C234" s="9" t="s">
        <v>1115</v>
      </c>
      <c r="D234" s="96">
        <f t="shared" si="42"/>
        <v>1.113189149084389</v>
      </c>
      <c r="E234" s="96">
        <f t="shared" ref="E234:AI234" si="52">IF((E20+E90+E160)=0,0,((E90+E160)/(E20+E90+E160)))*100</f>
        <v>4.0002971577418283</v>
      </c>
      <c r="F234" s="96">
        <f t="shared" si="52"/>
        <v>3.8788339514269339</v>
      </c>
      <c r="G234" s="96">
        <f t="shared" si="52"/>
        <v>4.3965172321179828</v>
      </c>
      <c r="H234" s="96">
        <f t="shared" si="52"/>
        <v>3.4436741162378368</v>
      </c>
      <c r="I234" s="96">
        <f t="shared" si="52"/>
        <v>9.3634902550267807</v>
      </c>
      <c r="J234" s="96">
        <f t="shared" si="52"/>
        <v>5.4466801774929205</v>
      </c>
      <c r="K234" s="96">
        <f t="shared" si="52"/>
        <v>0</v>
      </c>
      <c r="L234" s="96">
        <f t="shared" si="44"/>
        <v>7.0361739056822277</v>
      </c>
      <c r="M234" s="96">
        <f t="shared" si="52"/>
        <v>1.4398689054728102</v>
      </c>
      <c r="N234" s="96">
        <f t="shared" si="52"/>
        <v>6.5362151477522072</v>
      </c>
      <c r="O234" s="96">
        <f t="shared" si="52"/>
        <v>1.4722622986879579</v>
      </c>
      <c r="P234" s="96">
        <f t="shared" si="52"/>
        <v>2.3952652793323836</v>
      </c>
      <c r="Q234" s="96">
        <f t="shared" si="52"/>
        <v>6.1094945910532319</v>
      </c>
      <c r="R234" s="96">
        <f t="shared" si="52"/>
        <v>5.5955508860402912</v>
      </c>
      <c r="S234" s="96">
        <f t="shared" si="45"/>
        <v>2.1590561849943724</v>
      </c>
      <c r="T234" s="96">
        <f t="shared" si="52"/>
        <v>4.5195639846677942</v>
      </c>
      <c r="U234" s="96">
        <f t="shared" si="52"/>
        <v>12.823337096756562</v>
      </c>
      <c r="V234" s="96">
        <f t="shared" si="52"/>
        <v>8.6336848646495223</v>
      </c>
      <c r="W234" s="96">
        <f t="shared" si="52"/>
        <v>0.34333176327906156</v>
      </c>
      <c r="X234" s="96">
        <f t="shared" si="52"/>
        <v>5.3315722372492695</v>
      </c>
      <c r="Y234" s="96">
        <f t="shared" si="52"/>
        <v>9.8886752516348615</v>
      </c>
      <c r="Z234" s="96">
        <f t="shared" si="52"/>
        <v>5.1963941165667835</v>
      </c>
      <c r="AA234" s="96">
        <f t="shared" si="52"/>
        <v>0</v>
      </c>
      <c r="AB234" s="96">
        <f t="shared" si="52"/>
        <v>1.4698816841910893</v>
      </c>
      <c r="AC234" s="96">
        <f t="shared" si="46"/>
        <v>0</v>
      </c>
      <c r="AD234" s="96">
        <f t="shared" si="52"/>
        <v>4.7238440937894932</v>
      </c>
      <c r="AE234" s="96">
        <f t="shared" si="52"/>
        <v>4.1874141171522954</v>
      </c>
      <c r="AF234" s="96">
        <f t="shared" si="52"/>
        <v>6.5362151477522072</v>
      </c>
      <c r="AG234" s="96">
        <f t="shared" si="52"/>
        <v>4.9963672433290824</v>
      </c>
      <c r="AH234" s="96">
        <f t="shared" si="52"/>
        <v>0</v>
      </c>
      <c r="AI234" s="96">
        <f t="shared" si="52"/>
        <v>9.8886752516348615</v>
      </c>
      <c r="AJ234" s="387">
        <f t="shared" si="47"/>
        <v>3.9443914279469086</v>
      </c>
    </row>
    <row r="235" spans="2:36" x14ac:dyDescent="0.25">
      <c r="B235" s="15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384"/>
    </row>
    <row r="236" spans="2:36" x14ac:dyDescent="0.25">
      <c r="B236" s="15"/>
      <c r="C236" s="6" t="s">
        <v>1049</v>
      </c>
      <c r="D236" s="21">
        <f>IF((D22+D92+D162)=0,0,((D92+D162)/(D22+D92+D162)))*100</f>
        <v>2.5195863340253695</v>
      </c>
      <c r="E236" s="21">
        <f>IF((E22+E92+E162)=0,0,((E92+E162)/(E22+E92+E162)))*100</f>
        <v>3.0113305638508789</v>
      </c>
      <c r="F236" s="21">
        <f t="shared" ref="F236:AI236" si="53">IF((F22+F92+F162)=0,0,((F92+F162)/(F22+F92+F162)))*100</f>
        <v>5.0443082565866977</v>
      </c>
      <c r="G236" s="21">
        <f t="shared" si="53"/>
        <v>4.3215561361378114</v>
      </c>
      <c r="H236" s="21">
        <f t="shared" si="53"/>
        <v>4.0179959762177715</v>
      </c>
      <c r="I236" s="21">
        <f t="shared" si="53"/>
        <v>1.2936721433208831</v>
      </c>
      <c r="J236" s="21">
        <f t="shared" si="53"/>
        <v>2.8817099816441658</v>
      </c>
      <c r="K236" s="21">
        <f t="shared" si="53"/>
        <v>0</v>
      </c>
      <c r="L236" s="21">
        <f t="shared" ref="L236:L242" si="54">IF((L22+L92+L162)=0,0,((L92+L162)/(L22+L92+L162)))*100</f>
        <v>0</v>
      </c>
      <c r="M236" s="21">
        <f t="shared" si="53"/>
        <v>2.6517709047558773</v>
      </c>
      <c r="N236" s="21">
        <f t="shared" si="53"/>
        <v>3.3602464278539439</v>
      </c>
      <c r="O236" s="21">
        <f t="shared" si="53"/>
        <v>2.635372480257903</v>
      </c>
      <c r="P236" s="21">
        <f t="shared" si="53"/>
        <v>1.6880499273151055</v>
      </c>
      <c r="Q236" s="21">
        <f t="shared" si="53"/>
        <v>61.871155231783369</v>
      </c>
      <c r="R236" s="21">
        <f t="shared" si="53"/>
        <v>2.6939233438727457</v>
      </c>
      <c r="S236" s="21">
        <f t="shared" ref="S236:S242" si="55">IF((S22+S92+S162)=0,0,((S92+S162)/(S22+S92+S162)))*100</f>
        <v>4.1814603126898318</v>
      </c>
      <c r="T236" s="21">
        <f t="shared" si="53"/>
        <v>3.7271268183897003E-4</v>
      </c>
      <c r="U236" s="21">
        <f t="shared" si="53"/>
        <v>0</v>
      </c>
      <c r="V236" s="21">
        <f t="shared" si="53"/>
        <v>21.390524953285407</v>
      </c>
      <c r="W236" s="21">
        <f t="shared" si="53"/>
        <v>2.3805272867940251E-3</v>
      </c>
      <c r="X236" s="21">
        <f t="shared" si="53"/>
        <v>100</v>
      </c>
      <c r="Y236" s="21">
        <f t="shared" si="53"/>
        <v>0</v>
      </c>
      <c r="Z236" s="21">
        <f t="shared" si="53"/>
        <v>3.801710084913184</v>
      </c>
      <c r="AA236" s="21">
        <f t="shared" si="53"/>
        <v>0</v>
      </c>
      <c r="AB236" s="21">
        <f t="shared" si="53"/>
        <v>5.2747173153258684</v>
      </c>
      <c r="AC236" s="21">
        <f t="shared" ref="AC236:AC242" si="56">IF((AC22+AC92+AC162)=0,0,((AC92+AC162)/(AC22+AC92+AC162)))*100</f>
        <v>0</v>
      </c>
      <c r="AD236" s="21">
        <f t="shared" si="53"/>
        <v>4.1955400271637107</v>
      </c>
      <c r="AE236" s="21">
        <f t="shared" si="53"/>
        <v>3.7837623688319701</v>
      </c>
      <c r="AF236" s="21">
        <f t="shared" si="53"/>
        <v>3.3602464278539439</v>
      </c>
      <c r="AG236" s="21">
        <f t="shared" si="53"/>
        <v>2.6652722983624182</v>
      </c>
      <c r="AH236" s="21">
        <f t="shared" si="53"/>
        <v>0</v>
      </c>
      <c r="AI236" s="21">
        <f t="shared" si="53"/>
        <v>0</v>
      </c>
      <c r="AJ236" s="383">
        <f t="shared" ref="AJ236:AJ242" si="57">IF((AJ22+AJ92+AJ162)=0,0,((AJ92+AJ162)/(AJ22+AJ92+AJ162)))*100</f>
        <v>3.8635733647018693</v>
      </c>
    </row>
    <row r="237" spans="2:36" s="84" customFormat="1" x14ac:dyDescent="0.25">
      <c r="B237" s="85"/>
      <c r="C237" s="9" t="s">
        <v>629</v>
      </c>
      <c r="D237" s="96">
        <f t="shared" ref="D237:D242" si="58">IF((D23+D93+D163)=0,0,((D93+D163)/(D23+D93+D163)))*100</f>
        <v>3.7764003395636903</v>
      </c>
      <c r="E237" s="96">
        <f t="shared" ref="E237:AI237" si="59">IF((E23+E93+E163)=0,0,((E93+E163)/(E23+E93+E163)))*100</f>
        <v>2.83089258161626</v>
      </c>
      <c r="F237" s="96">
        <f t="shared" si="59"/>
        <v>16.104009735177232</v>
      </c>
      <c r="G237" s="96">
        <f t="shared" si="59"/>
        <v>11.28881651397263</v>
      </c>
      <c r="H237" s="96">
        <f t="shared" si="59"/>
        <v>10.716366742451939</v>
      </c>
      <c r="I237" s="96">
        <f t="shared" si="59"/>
        <v>3.5167160318734658</v>
      </c>
      <c r="J237" s="96">
        <f t="shared" si="59"/>
        <v>2.3230200619890269</v>
      </c>
      <c r="K237" s="96">
        <f t="shared" si="59"/>
        <v>0</v>
      </c>
      <c r="L237" s="96">
        <f t="shared" si="54"/>
        <v>0</v>
      </c>
      <c r="M237" s="96">
        <f t="shared" si="59"/>
        <v>20.729989983066851</v>
      </c>
      <c r="N237" s="96">
        <f t="shared" si="59"/>
        <v>9.0042501278445908</v>
      </c>
      <c r="O237" s="96">
        <f t="shared" si="59"/>
        <v>3.3350570592311972</v>
      </c>
      <c r="P237" s="96">
        <f t="shared" si="59"/>
        <v>4.0256201741812907</v>
      </c>
      <c r="Q237" s="96">
        <f t="shared" si="59"/>
        <v>68.9586266967966</v>
      </c>
      <c r="R237" s="96">
        <f t="shared" si="59"/>
        <v>6.7849414516344329</v>
      </c>
      <c r="S237" s="96">
        <f t="shared" si="55"/>
        <v>18.252538440740164</v>
      </c>
      <c r="T237" s="96">
        <f t="shared" si="59"/>
        <v>0</v>
      </c>
      <c r="U237" s="96">
        <f t="shared" si="59"/>
        <v>0</v>
      </c>
      <c r="V237" s="96">
        <f t="shared" si="59"/>
        <v>79.343629978428993</v>
      </c>
      <c r="W237" s="96">
        <f t="shared" si="59"/>
        <v>0</v>
      </c>
      <c r="X237" s="96">
        <f t="shared" si="59"/>
        <v>0</v>
      </c>
      <c r="Y237" s="96">
        <f t="shared" si="59"/>
        <v>0</v>
      </c>
      <c r="Z237" s="96">
        <f t="shared" si="59"/>
        <v>6.8794858863969326</v>
      </c>
      <c r="AA237" s="96">
        <f t="shared" si="59"/>
        <v>0</v>
      </c>
      <c r="AB237" s="96">
        <f t="shared" si="59"/>
        <v>11.794102564794319</v>
      </c>
      <c r="AC237" s="96">
        <f t="shared" si="56"/>
        <v>0</v>
      </c>
      <c r="AD237" s="96">
        <f t="shared" si="59"/>
        <v>14.162793115821351</v>
      </c>
      <c r="AE237" s="96">
        <f t="shared" si="59"/>
        <v>9.9100771556967828</v>
      </c>
      <c r="AF237" s="96">
        <f t="shared" si="59"/>
        <v>9.0042501278445908</v>
      </c>
      <c r="AG237" s="96">
        <f t="shared" si="59"/>
        <v>21.206510781312659</v>
      </c>
      <c r="AH237" s="96">
        <f t="shared" si="59"/>
        <v>0</v>
      </c>
      <c r="AI237" s="96">
        <f t="shared" si="59"/>
        <v>0</v>
      </c>
      <c r="AJ237" s="387">
        <f t="shared" si="57"/>
        <v>9.6172801927784608</v>
      </c>
    </row>
    <row r="238" spans="2:36" s="84" customFormat="1" x14ac:dyDescent="0.25">
      <c r="B238" s="85"/>
      <c r="C238" s="9" t="s">
        <v>631</v>
      </c>
      <c r="D238" s="96">
        <f t="shared" si="58"/>
        <v>3.9652536324914438</v>
      </c>
      <c r="E238" s="96">
        <f t="shared" ref="E238:AI238" si="60">IF((E24+E94+E164)=0,0,((E94+E164)/(E24+E94+E164)))*100</f>
        <v>29.618197238255622</v>
      </c>
      <c r="F238" s="96">
        <f t="shared" si="60"/>
        <v>19.717667944515231</v>
      </c>
      <c r="G238" s="96">
        <f t="shared" si="60"/>
        <v>12.717263297585729</v>
      </c>
      <c r="H238" s="96">
        <f t="shared" si="60"/>
        <v>18.911955661354074</v>
      </c>
      <c r="I238" s="96">
        <f t="shared" si="60"/>
        <v>2.0742128527569497</v>
      </c>
      <c r="J238" s="96">
        <f t="shared" si="60"/>
        <v>8.1040205361691342</v>
      </c>
      <c r="K238" s="96">
        <f t="shared" si="60"/>
        <v>0</v>
      </c>
      <c r="L238" s="96">
        <f t="shared" si="54"/>
        <v>0</v>
      </c>
      <c r="M238" s="96">
        <f t="shared" si="60"/>
        <v>10.852884767095503</v>
      </c>
      <c r="N238" s="96">
        <f t="shared" si="60"/>
        <v>4.4508165566527929</v>
      </c>
      <c r="O238" s="96">
        <f t="shared" si="60"/>
        <v>1.9514949387467093</v>
      </c>
      <c r="P238" s="96">
        <f t="shared" si="60"/>
        <v>2.4542957411042501</v>
      </c>
      <c r="Q238" s="96">
        <f t="shared" si="60"/>
        <v>60.704617334979638</v>
      </c>
      <c r="R238" s="96">
        <f t="shared" si="60"/>
        <v>5.4878160642170171</v>
      </c>
      <c r="S238" s="96">
        <f t="shared" si="55"/>
        <v>5.1983239245352992</v>
      </c>
      <c r="T238" s="96">
        <f t="shared" si="60"/>
        <v>0</v>
      </c>
      <c r="U238" s="96">
        <f t="shared" si="60"/>
        <v>0</v>
      </c>
      <c r="V238" s="96">
        <f t="shared" si="60"/>
        <v>62.401796387181854</v>
      </c>
      <c r="W238" s="96">
        <f t="shared" si="60"/>
        <v>0</v>
      </c>
      <c r="X238" s="96">
        <f t="shared" si="60"/>
        <v>0</v>
      </c>
      <c r="Y238" s="96">
        <f t="shared" si="60"/>
        <v>0</v>
      </c>
      <c r="Z238" s="96">
        <f t="shared" si="60"/>
        <v>9.172222444863273</v>
      </c>
      <c r="AA238" s="96">
        <f t="shared" si="60"/>
        <v>0</v>
      </c>
      <c r="AB238" s="96">
        <f t="shared" si="60"/>
        <v>12.230099945781177</v>
      </c>
      <c r="AC238" s="96">
        <f t="shared" si="56"/>
        <v>0</v>
      </c>
      <c r="AD238" s="96">
        <f t="shared" si="60"/>
        <v>7.7548020144747198</v>
      </c>
      <c r="AE238" s="96">
        <f t="shared" si="60"/>
        <v>16.300926726774644</v>
      </c>
      <c r="AF238" s="96">
        <f t="shared" si="60"/>
        <v>4.4508165566527929</v>
      </c>
      <c r="AG238" s="96">
        <f t="shared" si="60"/>
        <v>11.21679761462439</v>
      </c>
      <c r="AH238" s="96">
        <f t="shared" si="60"/>
        <v>0</v>
      </c>
      <c r="AI238" s="96">
        <f t="shared" si="60"/>
        <v>0</v>
      </c>
      <c r="AJ238" s="387">
        <f t="shared" si="57"/>
        <v>17.267832359504119</v>
      </c>
    </row>
    <row r="239" spans="2:36" s="84" customFormat="1" x14ac:dyDescent="0.25">
      <c r="B239" s="85"/>
      <c r="C239" s="9" t="s">
        <v>1116</v>
      </c>
      <c r="D239" s="96">
        <f t="shared" si="58"/>
        <v>5.1327854266457482</v>
      </c>
      <c r="E239" s="96">
        <f t="shared" ref="E239:AI239" si="61">IF((E25+E95+E165)=0,0,((E95+E165)/(E25+E95+E165)))*100</f>
        <v>19.061236947292702</v>
      </c>
      <c r="F239" s="96">
        <f t="shared" si="61"/>
        <v>16.944542844795087</v>
      </c>
      <c r="G239" s="96">
        <f t="shared" si="61"/>
        <v>12.561497310215481</v>
      </c>
      <c r="H239" s="96">
        <f t="shared" si="61"/>
        <v>15.023131486421146</v>
      </c>
      <c r="I239" s="96">
        <f t="shared" si="61"/>
        <v>2.4331771313943911</v>
      </c>
      <c r="J239" s="96">
        <f t="shared" si="61"/>
        <v>11.257163556531912</v>
      </c>
      <c r="K239" s="96">
        <f t="shared" si="61"/>
        <v>0</v>
      </c>
      <c r="L239" s="96">
        <f t="shared" si="54"/>
        <v>0</v>
      </c>
      <c r="M239" s="96">
        <f t="shared" si="61"/>
        <v>7.6259867311194274</v>
      </c>
      <c r="N239" s="96">
        <f t="shared" si="61"/>
        <v>7.0112353512656327</v>
      </c>
      <c r="O239" s="96">
        <f t="shared" si="61"/>
        <v>6.6364104893408324</v>
      </c>
      <c r="P239" s="96">
        <f t="shared" si="61"/>
        <v>4.1825710696045952</v>
      </c>
      <c r="Q239" s="96">
        <f t="shared" si="61"/>
        <v>76.061710161485834</v>
      </c>
      <c r="R239" s="96">
        <f t="shared" si="61"/>
        <v>7.6519707301023292</v>
      </c>
      <c r="S239" s="96">
        <f t="shared" si="55"/>
        <v>11.029481200379262</v>
      </c>
      <c r="T239" s="96">
        <f t="shared" si="61"/>
        <v>0</v>
      </c>
      <c r="U239" s="96">
        <f t="shared" si="61"/>
        <v>0</v>
      </c>
      <c r="V239" s="96">
        <f t="shared" si="61"/>
        <v>37.88442261816882</v>
      </c>
      <c r="W239" s="96">
        <f t="shared" si="61"/>
        <v>0</v>
      </c>
      <c r="X239" s="96">
        <f t="shared" si="61"/>
        <v>0</v>
      </c>
      <c r="Y239" s="96">
        <f t="shared" si="61"/>
        <v>0</v>
      </c>
      <c r="Z239" s="96">
        <f t="shared" si="61"/>
        <v>10.338565662362214</v>
      </c>
      <c r="AA239" s="96">
        <f t="shared" si="61"/>
        <v>0</v>
      </c>
      <c r="AB239" s="96">
        <f t="shared" si="61"/>
        <v>16.925206691530153</v>
      </c>
      <c r="AC239" s="96">
        <f t="shared" si="56"/>
        <v>0</v>
      </c>
      <c r="AD239" s="96">
        <f t="shared" si="61"/>
        <v>11.958718466492325</v>
      </c>
      <c r="AE239" s="96">
        <f t="shared" si="61"/>
        <v>13.540425062306728</v>
      </c>
      <c r="AF239" s="96">
        <f t="shared" si="61"/>
        <v>7.0112353512656327</v>
      </c>
      <c r="AG239" s="96">
        <f t="shared" si="61"/>
        <v>7.7549004955814587</v>
      </c>
      <c r="AH239" s="96">
        <f t="shared" si="61"/>
        <v>0</v>
      </c>
      <c r="AI239" s="96">
        <f t="shared" si="61"/>
        <v>0</v>
      </c>
      <c r="AJ239" s="387">
        <f t="shared" si="57"/>
        <v>14.155324455629376</v>
      </c>
    </row>
    <row r="240" spans="2:36" s="84" customFormat="1" x14ac:dyDescent="0.25">
      <c r="B240" s="85"/>
      <c r="C240" s="9" t="s">
        <v>1117</v>
      </c>
      <c r="D240" s="96">
        <f t="shared" si="58"/>
        <v>3.0116861476332502</v>
      </c>
      <c r="E240" s="96">
        <f t="shared" ref="E240:AI240" si="62">IF((E26+E96+E166)=0,0,((E96+E166)/(E26+E96+E166)))*100</f>
        <v>2.1823129339695284</v>
      </c>
      <c r="F240" s="96">
        <f t="shared" si="62"/>
        <v>5.0219789349302442</v>
      </c>
      <c r="G240" s="96">
        <f t="shared" si="62"/>
        <v>4.3101057525871722</v>
      </c>
      <c r="H240" s="96">
        <f t="shared" si="62"/>
        <v>3.7487125376833172</v>
      </c>
      <c r="I240" s="96">
        <f t="shared" si="62"/>
        <v>1.4474235626536114</v>
      </c>
      <c r="J240" s="96">
        <f t="shared" si="62"/>
        <v>1.7237890638921387</v>
      </c>
      <c r="K240" s="96">
        <f t="shared" si="62"/>
        <v>0</v>
      </c>
      <c r="L240" s="96">
        <f t="shared" si="54"/>
        <v>0</v>
      </c>
      <c r="M240" s="96">
        <f t="shared" si="62"/>
        <v>4.2798494917578092</v>
      </c>
      <c r="N240" s="96">
        <f t="shared" si="62"/>
        <v>4.4676984983749071</v>
      </c>
      <c r="O240" s="96">
        <f t="shared" si="62"/>
        <v>3.5029890771693606</v>
      </c>
      <c r="P240" s="96">
        <f t="shared" si="62"/>
        <v>2.1720169079184419</v>
      </c>
      <c r="Q240" s="96">
        <f t="shared" si="62"/>
        <v>56.55744870628601</v>
      </c>
      <c r="R240" s="96">
        <f t="shared" si="62"/>
        <v>3.2015069930902293</v>
      </c>
      <c r="S240" s="96">
        <f t="shared" si="55"/>
        <v>5.7466743182729187</v>
      </c>
      <c r="T240" s="96">
        <f t="shared" si="62"/>
        <v>0</v>
      </c>
      <c r="U240" s="96">
        <f t="shared" si="62"/>
        <v>0</v>
      </c>
      <c r="V240" s="96">
        <f t="shared" si="62"/>
        <v>8.8809310500471881</v>
      </c>
      <c r="W240" s="96">
        <f t="shared" si="62"/>
        <v>0</v>
      </c>
      <c r="X240" s="96">
        <f t="shared" si="62"/>
        <v>0</v>
      </c>
      <c r="Y240" s="96">
        <f t="shared" si="62"/>
        <v>0</v>
      </c>
      <c r="Z240" s="96">
        <f t="shared" si="62"/>
        <v>4.9490845887752242</v>
      </c>
      <c r="AA240" s="96">
        <f t="shared" si="62"/>
        <v>0</v>
      </c>
      <c r="AB240" s="96">
        <f t="shared" si="62"/>
        <v>7.774501746830925</v>
      </c>
      <c r="AC240" s="96">
        <f t="shared" si="56"/>
        <v>0</v>
      </c>
      <c r="AD240" s="96">
        <f t="shared" si="62"/>
        <v>5.7426610373926659</v>
      </c>
      <c r="AE240" s="96">
        <f t="shared" si="62"/>
        <v>3.6751129689792004</v>
      </c>
      <c r="AF240" s="96">
        <f t="shared" si="62"/>
        <v>4.4676984983749071</v>
      </c>
      <c r="AG240" s="96">
        <f t="shared" si="62"/>
        <v>4.2966000904953479</v>
      </c>
      <c r="AH240" s="96">
        <f t="shared" si="62"/>
        <v>0</v>
      </c>
      <c r="AI240" s="96">
        <f t="shared" si="62"/>
        <v>0</v>
      </c>
      <c r="AJ240" s="387">
        <f t="shared" si="57"/>
        <v>3.5973299327768791</v>
      </c>
    </row>
    <row r="241" spans="2:36" s="84" customFormat="1" x14ac:dyDescent="0.25">
      <c r="B241" s="85"/>
      <c r="C241" s="185" t="s">
        <v>1118</v>
      </c>
      <c r="D241" s="96">
        <f t="shared" si="58"/>
        <v>2.2858883076445857</v>
      </c>
      <c r="E241" s="96">
        <f t="shared" ref="E241:AI241" si="63">IF((E27+E97+E167)=0,0,((E97+E167)/(E27+E97+E167)))*100</f>
        <v>1.7971534390784909</v>
      </c>
      <c r="F241" s="96">
        <f t="shared" si="63"/>
        <v>4.1191428844724038</v>
      </c>
      <c r="G241" s="96">
        <f t="shared" si="63"/>
        <v>3.7642874467295555</v>
      </c>
      <c r="H241" s="96">
        <f t="shared" si="63"/>
        <v>3.1476503621073051</v>
      </c>
      <c r="I241" s="96">
        <f t="shared" si="63"/>
        <v>0.7737353917016998</v>
      </c>
      <c r="J241" s="96">
        <f t="shared" si="63"/>
        <v>1.2276155336939554</v>
      </c>
      <c r="K241" s="96">
        <f t="shared" si="63"/>
        <v>0</v>
      </c>
      <c r="L241" s="96">
        <f t="shared" si="54"/>
        <v>0</v>
      </c>
      <c r="M241" s="96">
        <f t="shared" si="63"/>
        <v>2.2528049378668631</v>
      </c>
      <c r="N241" s="96">
        <f t="shared" si="63"/>
        <v>2.9596081474163767</v>
      </c>
      <c r="O241" s="96">
        <f t="shared" si="63"/>
        <v>2.4114543398036665</v>
      </c>
      <c r="P241" s="96">
        <f t="shared" si="63"/>
        <v>1.5117958048941145</v>
      </c>
      <c r="Q241" s="96">
        <f t="shared" si="63"/>
        <v>47.776636226823904</v>
      </c>
      <c r="R241" s="96">
        <f t="shared" si="63"/>
        <v>2.0813727059283158</v>
      </c>
      <c r="S241" s="96">
        <f t="shared" si="55"/>
        <v>3.6922935843994718</v>
      </c>
      <c r="T241" s="96">
        <f t="shared" si="63"/>
        <v>0</v>
      </c>
      <c r="U241" s="96">
        <f t="shared" si="63"/>
        <v>0</v>
      </c>
      <c r="V241" s="96">
        <f t="shared" si="63"/>
        <v>4.4362145032710067</v>
      </c>
      <c r="W241" s="96">
        <f t="shared" si="63"/>
        <v>0</v>
      </c>
      <c r="X241" s="96">
        <f t="shared" si="63"/>
        <v>0</v>
      </c>
      <c r="Y241" s="96">
        <f t="shared" si="63"/>
        <v>0</v>
      </c>
      <c r="Z241" s="96">
        <f t="shared" si="63"/>
        <v>1.5498072086558965</v>
      </c>
      <c r="AA241" s="96">
        <f t="shared" si="63"/>
        <v>0</v>
      </c>
      <c r="AB241" s="96">
        <f t="shared" si="63"/>
        <v>3.8066422989531468</v>
      </c>
      <c r="AC241" s="96">
        <f t="shared" si="56"/>
        <v>0</v>
      </c>
      <c r="AD241" s="96">
        <f t="shared" si="63"/>
        <v>3.4428791814611261</v>
      </c>
      <c r="AE241" s="96">
        <f t="shared" si="63"/>
        <v>2.9640462404150156</v>
      </c>
      <c r="AF241" s="96">
        <f t="shared" si="63"/>
        <v>2.9596081474163767</v>
      </c>
      <c r="AG241" s="96">
        <f t="shared" si="63"/>
        <v>2.2537017381974414</v>
      </c>
      <c r="AH241" s="96">
        <f t="shared" si="63"/>
        <v>0</v>
      </c>
      <c r="AI241" s="96">
        <f t="shared" si="63"/>
        <v>0</v>
      </c>
      <c r="AJ241" s="387">
        <f t="shared" si="57"/>
        <v>3.000787106668076</v>
      </c>
    </row>
    <row r="242" spans="2:36" s="84" customFormat="1" x14ac:dyDescent="0.25">
      <c r="B242" s="85"/>
      <c r="C242" s="185" t="s">
        <v>1119</v>
      </c>
      <c r="D242" s="96">
        <f t="shared" si="58"/>
        <v>100</v>
      </c>
      <c r="E242" s="96">
        <f t="shared" ref="E242:AI242" si="64">IF((E28+E98+E168)=0,0,((E98+E168)/(E28+E98+E168)))*100</f>
        <v>100</v>
      </c>
      <c r="F242" s="96">
        <f t="shared" si="64"/>
        <v>100</v>
      </c>
      <c r="G242" s="96">
        <f t="shared" si="64"/>
        <v>100</v>
      </c>
      <c r="H242" s="96">
        <f t="shared" si="64"/>
        <v>100</v>
      </c>
      <c r="I242" s="96">
        <f t="shared" si="64"/>
        <v>100</v>
      </c>
      <c r="J242" s="96">
        <f t="shared" si="64"/>
        <v>100</v>
      </c>
      <c r="K242" s="96">
        <f t="shared" si="64"/>
        <v>0</v>
      </c>
      <c r="L242" s="96">
        <f t="shared" si="54"/>
        <v>0</v>
      </c>
      <c r="M242" s="96">
        <f t="shared" si="64"/>
        <v>100</v>
      </c>
      <c r="N242" s="96">
        <f t="shared" si="64"/>
        <v>100</v>
      </c>
      <c r="O242" s="96">
        <f t="shared" si="64"/>
        <v>100</v>
      </c>
      <c r="P242" s="96">
        <f t="shared" si="64"/>
        <v>100</v>
      </c>
      <c r="Q242" s="96">
        <f t="shared" si="64"/>
        <v>100</v>
      </c>
      <c r="R242" s="96">
        <f t="shared" si="64"/>
        <v>100</v>
      </c>
      <c r="S242" s="96">
        <f t="shared" si="55"/>
        <v>100</v>
      </c>
      <c r="T242" s="96">
        <f t="shared" si="64"/>
        <v>100</v>
      </c>
      <c r="U242" s="96">
        <f t="shared" si="64"/>
        <v>0</v>
      </c>
      <c r="V242" s="96">
        <f t="shared" si="64"/>
        <v>100</v>
      </c>
      <c r="W242" s="96">
        <f t="shared" si="64"/>
        <v>100</v>
      </c>
      <c r="X242" s="96">
        <f t="shared" si="64"/>
        <v>100</v>
      </c>
      <c r="Y242" s="96">
        <f t="shared" si="64"/>
        <v>0</v>
      </c>
      <c r="Z242" s="96">
        <f t="shared" si="64"/>
        <v>100</v>
      </c>
      <c r="AA242" s="96">
        <f t="shared" si="64"/>
        <v>0</v>
      </c>
      <c r="AB242" s="96">
        <f t="shared" si="64"/>
        <v>100</v>
      </c>
      <c r="AC242" s="96">
        <f t="shared" si="56"/>
        <v>0</v>
      </c>
      <c r="AD242" s="96">
        <f t="shared" si="64"/>
        <v>100</v>
      </c>
      <c r="AE242" s="96">
        <f t="shared" si="64"/>
        <v>100</v>
      </c>
      <c r="AF242" s="96">
        <f t="shared" si="64"/>
        <v>100</v>
      </c>
      <c r="AG242" s="96">
        <f t="shared" si="64"/>
        <v>100</v>
      </c>
      <c r="AH242" s="96">
        <f t="shared" si="64"/>
        <v>0</v>
      </c>
      <c r="AI242" s="96">
        <f t="shared" si="64"/>
        <v>0</v>
      </c>
      <c r="AJ242" s="387">
        <f t="shared" si="57"/>
        <v>100</v>
      </c>
    </row>
    <row r="243" spans="2:36" x14ac:dyDescent="0.25">
      <c r="B243" s="15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384"/>
    </row>
    <row r="244" spans="2:36" x14ac:dyDescent="0.25">
      <c r="B244" s="15"/>
      <c r="C244" s="188" t="s">
        <v>1860</v>
      </c>
      <c r="D244" s="21">
        <f t="shared" ref="D244:D249" si="65">IF((D29+D99+D170)=0,0,((D99+D170)/(D29+D99+D170)))*100</f>
        <v>2.8589551456101767</v>
      </c>
      <c r="E244" s="21">
        <f t="shared" ref="E244:AI244" si="66">IF((E29+E99+E170)=0,0,((E99+E170)/(E29+E99+E170)))*100</f>
        <v>24.744874326926801</v>
      </c>
      <c r="F244" s="21">
        <f t="shared" si="66"/>
        <v>2.580894914809897</v>
      </c>
      <c r="G244" s="21">
        <f t="shared" si="66"/>
        <v>5.522417570517546</v>
      </c>
      <c r="H244" s="21">
        <f t="shared" si="66"/>
        <v>2.8299826867464892</v>
      </c>
      <c r="I244" s="21">
        <f t="shared" si="66"/>
        <v>10.927114196428574</v>
      </c>
      <c r="J244" s="21">
        <f t="shared" si="66"/>
        <v>0</v>
      </c>
      <c r="K244" s="21">
        <f t="shared" si="66"/>
        <v>0</v>
      </c>
      <c r="L244" s="21">
        <f t="shared" ref="L244:L249" si="67">IF((L29+L99+L170)=0,0,((L99+L170)/(L29+L99+L170)))*100</f>
        <v>0</v>
      </c>
      <c r="M244" s="21">
        <f t="shared" si="66"/>
        <v>100</v>
      </c>
      <c r="N244" s="21">
        <f t="shared" si="66"/>
        <v>3.6821553527375457</v>
      </c>
      <c r="O244" s="21">
        <f t="shared" si="66"/>
        <v>1.9633117493782166</v>
      </c>
      <c r="P244" s="21">
        <f t="shared" si="66"/>
        <v>4.0225719987900588</v>
      </c>
      <c r="Q244" s="21">
        <f t="shared" si="66"/>
        <v>4.6331452248431502</v>
      </c>
      <c r="R244" s="21">
        <f t="shared" si="66"/>
        <v>4.2772261810273191</v>
      </c>
      <c r="S244" s="21">
        <f t="shared" ref="S244:S249" si="68">IF((S29+S99+S170)=0,0,((S99+S170)/(S29+S99+S170)))*100</f>
        <v>2.4756632730133119</v>
      </c>
      <c r="T244" s="21">
        <f t="shared" si="66"/>
        <v>6.5483719328218504</v>
      </c>
      <c r="U244" s="21">
        <f t="shared" si="66"/>
        <v>17.315679195966545</v>
      </c>
      <c r="V244" s="21">
        <f t="shared" si="66"/>
        <v>9.120640896318374</v>
      </c>
      <c r="W244" s="21">
        <f t="shared" si="66"/>
        <v>0.88604187860598427</v>
      </c>
      <c r="X244" s="21">
        <f t="shared" si="66"/>
        <v>29.648262604881403</v>
      </c>
      <c r="Y244" s="21">
        <f t="shared" si="66"/>
        <v>8.444970145559477</v>
      </c>
      <c r="Z244" s="21">
        <f t="shared" si="66"/>
        <v>24.208337789846134</v>
      </c>
      <c r="AA244" s="21">
        <f t="shared" si="66"/>
        <v>6.5826392037743888</v>
      </c>
      <c r="AB244" s="21">
        <f t="shared" si="66"/>
        <v>5.4796354771771494</v>
      </c>
      <c r="AC244" s="21">
        <f t="shared" ref="AC244:AC249" si="69">IF((AC29+AC99+AC170)=0,0,((AC99+AC170)/(AC29+AC99+AC170)))*100</f>
        <v>5.837139098211698</v>
      </c>
      <c r="AD244" s="21">
        <f t="shared" si="66"/>
        <v>5.8933513195336555</v>
      </c>
      <c r="AE244" s="21">
        <f t="shared" si="66"/>
        <v>3.6212494393970478</v>
      </c>
      <c r="AF244" s="21">
        <f t="shared" si="66"/>
        <v>3.6821553527375457</v>
      </c>
      <c r="AG244" s="21">
        <f t="shared" si="66"/>
        <v>9.1217602814144225</v>
      </c>
      <c r="AH244" s="21">
        <f t="shared" si="66"/>
        <v>0</v>
      </c>
      <c r="AI244" s="21">
        <f t="shared" si="66"/>
        <v>6.7927827089005675</v>
      </c>
      <c r="AJ244" s="383">
        <f t="shared" ref="AJ244:AJ249" si="70">IF((AJ29+AJ99+AJ170)=0,0,((AJ99+AJ170)/(AJ29+AJ99+AJ170)))*100</f>
        <v>3.2321946340383532</v>
      </c>
    </row>
    <row r="245" spans="2:36" s="84" customFormat="1" x14ac:dyDescent="0.25">
      <c r="B245" s="85"/>
      <c r="C245" s="9" t="s">
        <v>629</v>
      </c>
      <c r="D245" s="96">
        <f t="shared" si="65"/>
        <v>1.3185052245255269</v>
      </c>
      <c r="E245" s="96">
        <f t="shared" ref="E245:AI245" si="71">IF((E30+E100+E171)=0,0,((E100+E171)/(E30+E100+E171)))*100</f>
        <v>45.964301454016571</v>
      </c>
      <c r="F245" s="96">
        <f t="shared" si="71"/>
        <v>4.0318057510843968</v>
      </c>
      <c r="G245" s="96">
        <f t="shared" si="71"/>
        <v>7.2636775232391191</v>
      </c>
      <c r="H245" s="96">
        <f t="shared" si="71"/>
        <v>3.542939037602745</v>
      </c>
      <c r="I245" s="96">
        <f t="shared" si="71"/>
        <v>15.657551729408603</v>
      </c>
      <c r="J245" s="96">
        <f t="shared" si="71"/>
        <v>0</v>
      </c>
      <c r="K245" s="96">
        <f t="shared" si="71"/>
        <v>0</v>
      </c>
      <c r="L245" s="96">
        <f t="shared" si="67"/>
        <v>0</v>
      </c>
      <c r="M245" s="96">
        <f t="shared" si="71"/>
        <v>0</v>
      </c>
      <c r="N245" s="96">
        <f t="shared" si="71"/>
        <v>4.3848437459685909</v>
      </c>
      <c r="O245" s="96">
        <f t="shared" si="71"/>
        <v>4.1023352079045585</v>
      </c>
      <c r="P245" s="96">
        <f t="shared" si="71"/>
        <v>7.2741824893662379</v>
      </c>
      <c r="Q245" s="96">
        <f t="shared" si="71"/>
        <v>10.1629722523955</v>
      </c>
      <c r="R245" s="96">
        <f t="shared" si="71"/>
        <v>9.5529885747920673</v>
      </c>
      <c r="S245" s="96">
        <f t="shared" si="68"/>
        <v>10.022773126982267</v>
      </c>
      <c r="T245" s="96">
        <f t="shared" si="71"/>
        <v>0.37338750419808647</v>
      </c>
      <c r="U245" s="96">
        <f t="shared" si="71"/>
        <v>29.603690988892577</v>
      </c>
      <c r="V245" s="96">
        <f t="shared" si="71"/>
        <v>24.506572555116062</v>
      </c>
      <c r="W245" s="96">
        <f t="shared" si="71"/>
        <v>4.2886452703265476</v>
      </c>
      <c r="X245" s="96">
        <f t="shared" si="71"/>
        <v>47.348069950374693</v>
      </c>
      <c r="Y245" s="96">
        <f t="shared" si="71"/>
        <v>17.927757156852277</v>
      </c>
      <c r="Z245" s="96">
        <f t="shared" si="71"/>
        <v>13.503850209285231</v>
      </c>
      <c r="AA245" s="96">
        <f t="shared" si="71"/>
        <v>6.9830420719321342</v>
      </c>
      <c r="AB245" s="96">
        <f t="shared" si="71"/>
        <v>6.7953575634778511</v>
      </c>
      <c r="AC245" s="96">
        <f t="shared" si="69"/>
        <v>9.5464426774571702</v>
      </c>
      <c r="AD245" s="96">
        <f t="shared" si="71"/>
        <v>10.14381061559371</v>
      </c>
      <c r="AE245" s="96">
        <f t="shared" si="71"/>
        <v>5.2062791125053911</v>
      </c>
      <c r="AF245" s="96">
        <f t="shared" si="71"/>
        <v>4.3848437459685909</v>
      </c>
      <c r="AG245" s="96">
        <f t="shared" si="71"/>
        <v>24.506572555116062</v>
      </c>
      <c r="AH245" s="96">
        <f t="shared" si="71"/>
        <v>0</v>
      </c>
      <c r="AI245" s="96">
        <f t="shared" si="71"/>
        <v>10.675280907758731</v>
      </c>
      <c r="AJ245" s="387">
        <f t="shared" si="70"/>
        <v>4.6737433925205085</v>
      </c>
    </row>
    <row r="246" spans="2:36" s="84" customFormat="1" x14ac:dyDescent="0.25">
      <c r="B246" s="85"/>
      <c r="C246" s="9" t="s">
        <v>631</v>
      </c>
      <c r="D246" s="96">
        <f t="shared" si="65"/>
        <v>5.7320871566269371</v>
      </c>
      <c r="E246" s="96">
        <f t="shared" ref="E246:AI246" si="72">IF((E31+E101+E172)=0,0,((E101+E172)/(E31+E101+E172)))*100</f>
        <v>30.489066484561917</v>
      </c>
      <c r="F246" s="96">
        <f t="shared" si="72"/>
        <v>3.6273957014025608</v>
      </c>
      <c r="G246" s="96">
        <f t="shared" si="72"/>
        <v>9.8963272591879008</v>
      </c>
      <c r="H246" s="96">
        <f t="shared" si="72"/>
        <v>4.2372234320170943</v>
      </c>
      <c r="I246" s="96">
        <f t="shared" si="72"/>
        <v>22.467935097098973</v>
      </c>
      <c r="J246" s="96">
        <f t="shared" si="72"/>
        <v>0</v>
      </c>
      <c r="K246" s="96">
        <f t="shared" si="72"/>
        <v>0</v>
      </c>
      <c r="L246" s="96">
        <f t="shared" si="67"/>
        <v>0</v>
      </c>
      <c r="M246" s="96">
        <f t="shared" si="72"/>
        <v>0</v>
      </c>
      <c r="N246" s="96">
        <f t="shared" si="72"/>
        <v>1.7788320336741898</v>
      </c>
      <c r="O246" s="96">
        <f t="shared" si="72"/>
        <v>3.4273576956820686</v>
      </c>
      <c r="P246" s="96">
        <f t="shared" si="72"/>
        <v>6.3141259214138978</v>
      </c>
      <c r="Q246" s="96">
        <f t="shared" si="72"/>
        <v>5.511936005296465</v>
      </c>
      <c r="R246" s="96">
        <f t="shared" si="72"/>
        <v>5.3763047710977308</v>
      </c>
      <c r="S246" s="96">
        <f t="shared" si="68"/>
        <v>2.5515856320104504</v>
      </c>
      <c r="T246" s="96">
        <f t="shared" si="72"/>
        <v>8.3815821941469686</v>
      </c>
      <c r="U246" s="96">
        <f t="shared" si="72"/>
        <v>32.040513296969912</v>
      </c>
      <c r="V246" s="96">
        <f t="shared" si="72"/>
        <v>11.47319394277865</v>
      </c>
      <c r="W246" s="96">
        <f t="shared" si="72"/>
        <v>1.8507943113661778</v>
      </c>
      <c r="X246" s="96">
        <f t="shared" si="72"/>
        <v>31.6180833721364</v>
      </c>
      <c r="Y246" s="96">
        <f t="shared" si="72"/>
        <v>10.031061845835033</v>
      </c>
      <c r="Z246" s="96">
        <f t="shared" si="72"/>
        <v>22.369459237666447</v>
      </c>
      <c r="AA246" s="96">
        <f t="shared" si="72"/>
        <v>7.1616359996013594</v>
      </c>
      <c r="AB246" s="96">
        <f t="shared" si="72"/>
        <v>7.9326507112180851</v>
      </c>
      <c r="AC246" s="96">
        <f t="shared" si="69"/>
        <v>8.4984055191804657</v>
      </c>
      <c r="AD246" s="96">
        <f t="shared" si="72"/>
        <v>7.7948762377177117</v>
      </c>
      <c r="AE246" s="96">
        <f t="shared" si="72"/>
        <v>5.0441891834597019</v>
      </c>
      <c r="AF246" s="96">
        <f t="shared" si="72"/>
        <v>1.7788320336741898</v>
      </c>
      <c r="AG246" s="96">
        <f t="shared" si="72"/>
        <v>11.47319394277865</v>
      </c>
      <c r="AH246" s="96">
        <f t="shared" si="72"/>
        <v>0</v>
      </c>
      <c r="AI246" s="96">
        <f t="shared" si="72"/>
        <v>8.355862783131327</v>
      </c>
      <c r="AJ246" s="387">
        <f t="shared" si="70"/>
        <v>4.5710176982519402</v>
      </c>
    </row>
    <row r="247" spans="2:36" s="84" customFormat="1" x14ac:dyDescent="0.25">
      <c r="B247" s="85"/>
      <c r="C247" s="9" t="s">
        <v>633</v>
      </c>
      <c r="D247" s="96">
        <f t="shared" si="65"/>
        <v>6.9344671343463826</v>
      </c>
      <c r="E247" s="96">
        <f t="shared" ref="E247:AI247" si="73">IF((E32+E102+E173)=0,0,((E102+E173)/(E32+E102+E173)))*100</f>
        <v>30.277695462951048</v>
      </c>
      <c r="F247" s="96">
        <f t="shared" si="73"/>
        <v>2.8370914534522065</v>
      </c>
      <c r="G247" s="96">
        <f t="shared" si="73"/>
        <v>9.5615613098995471</v>
      </c>
      <c r="H247" s="96">
        <f t="shared" si="73"/>
        <v>3.7277878519805032</v>
      </c>
      <c r="I247" s="96">
        <f t="shared" si="73"/>
        <v>20.339586825972241</v>
      </c>
      <c r="J247" s="96">
        <f t="shared" si="73"/>
        <v>0</v>
      </c>
      <c r="K247" s="96">
        <f t="shared" si="73"/>
        <v>0</v>
      </c>
      <c r="L247" s="96">
        <f t="shared" si="67"/>
        <v>0</v>
      </c>
      <c r="M247" s="96">
        <f t="shared" si="73"/>
        <v>0</v>
      </c>
      <c r="N247" s="96">
        <f t="shared" si="73"/>
        <v>4.1267216913721221</v>
      </c>
      <c r="O247" s="96">
        <f t="shared" si="73"/>
        <v>3.1001761545428277</v>
      </c>
      <c r="P247" s="96">
        <f t="shared" si="73"/>
        <v>5.2700974862028156</v>
      </c>
      <c r="Q247" s="96">
        <f t="shared" si="73"/>
        <v>5.0886635661147031</v>
      </c>
      <c r="R247" s="96">
        <f t="shared" si="73"/>
        <v>4.9647813961347635</v>
      </c>
      <c r="S247" s="96">
        <f t="shared" si="68"/>
        <v>4.0820160098182949</v>
      </c>
      <c r="T247" s="96">
        <f t="shared" si="73"/>
        <v>5.949204066289675</v>
      </c>
      <c r="U247" s="96">
        <f t="shared" si="73"/>
        <v>26.992346657121896</v>
      </c>
      <c r="V247" s="96">
        <f t="shared" si="73"/>
        <v>10.24165074841004</v>
      </c>
      <c r="W247" s="96">
        <f t="shared" si="73"/>
        <v>0.93694019530093586</v>
      </c>
      <c r="X247" s="96">
        <f t="shared" si="73"/>
        <v>31.502321813730116</v>
      </c>
      <c r="Y247" s="96">
        <f t="shared" si="73"/>
        <v>9.201937416478474</v>
      </c>
      <c r="Z247" s="96">
        <f t="shared" si="73"/>
        <v>25.148991359586869</v>
      </c>
      <c r="AA247" s="96">
        <f t="shared" si="73"/>
        <v>6.2097072178255521</v>
      </c>
      <c r="AB247" s="96">
        <f t="shared" si="73"/>
        <v>5.9951311661723601</v>
      </c>
      <c r="AC247" s="96">
        <f t="shared" si="69"/>
        <v>6.5029455121100828</v>
      </c>
      <c r="AD247" s="96">
        <f t="shared" si="73"/>
        <v>6.5814664127157956</v>
      </c>
      <c r="AE247" s="96">
        <f t="shared" si="73"/>
        <v>4.4462336604459587</v>
      </c>
      <c r="AF247" s="96">
        <f t="shared" si="73"/>
        <v>4.1267216913721221</v>
      </c>
      <c r="AG247" s="96">
        <f t="shared" si="73"/>
        <v>10.24165074841004</v>
      </c>
      <c r="AH247" s="96">
        <f t="shared" si="73"/>
        <v>0</v>
      </c>
      <c r="AI247" s="96">
        <f t="shared" si="73"/>
        <v>6.9304505471973155</v>
      </c>
      <c r="AJ247" s="387">
        <f t="shared" si="70"/>
        <v>4.0870372801555508</v>
      </c>
    </row>
    <row r="248" spans="2:36" s="84" customFormat="1" x14ac:dyDescent="0.25">
      <c r="B248" s="85"/>
      <c r="C248" s="9" t="s">
        <v>635</v>
      </c>
      <c r="D248" s="96">
        <f t="shared" si="65"/>
        <v>2.2118739307369815</v>
      </c>
      <c r="E248" s="96">
        <f t="shared" ref="E248:AI248" si="74">IF((E33+E103+E174)=0,0,((E103+E174)/(E33+E103+E174)))*100</f>
        <v>22.318265994427598</v>
      </c>
      <c r="F248" s="96">
        <f t="shared" si="74"/>
        <v>1.7688085214881022</v>
      </c>
      <c r="G248" s="96">
        <f t="shared" si="74"/>
        <v>6.5524591724851797</v>
      </c>
      <c r="H248" s="96">
        <f t="shared" si="74"/>
        <v>2.0063284675550794</v>
      </c>
      <c r="I248" s="96">
        <f t="shared" si="74"/>
        <v>16.517278335245106</v>
      </c>
      <c r="J248" s="96">
        <f t="shared" si="74"/>
        <v>0</v>
      </c>
      <c r="K248" s="96">
        <f t="shared" si="74"/>
        <v>0</v>
      </c>
      <c r="L248" s="96">
        <f t="shared" si="67"/>
        <v>0</v>
      </c>
      <c r="M248" s="96">
        <f t="shared" si="74"/>
        <v>0</v>
      </c>
      <c r="N248" s="96">
        <f t="shared" si="74"/>
        <v>2.7980906536419643</v>
      </c>
      <c r="O248" s="96">
        <f t="shared" si="74"/>
        <v>3.5809117483123396</v>
      </c>
      <c r="P248" s="96">
        <f t="shared" si="74"/>
        <v>3.98487216956645</v>
      </c>
      <c r="Q248" s="96">
        <f t="shared" si="74"/>
        <v>3.3850435546881856</v>
      </c>
      <c r="R248" s="96">
        <f t="shared" si="74"/>
        <v>3.5301563644488394</v>
      </c>
      <c r="S248" s="96">
        <f t="shared" si="68"/>
        <v>3.559126645007396</v>
      </c>
      <c r="T248" s="96">
        <f t="shared" si="74"/>
        <v>6.3317386618343807</v>
      </c>
      <c r="U248" s="96">
        <f t="shared" si="74"/>
        <v>25.844766073526127</v>
      </c>
      <c r="V248" s="96">
        <f t="shared" si="74"/>
        <v>10.286910134585195</v>
      </c>
      <c r="W248" s="96">
        <f t="shared" si="74"/>
        <v>0.4984190820658978</v>
      </c>
      <c r="X248" s="96">
        <f t="shared" si="74"/>
        <v>29.310892845687146</v>
      </c>
      <c r="Y248" s="96">
        <f t="shared" si="74"/>
        <v>7.0656266942262551</v>
      </c>
      <c r="Z248" s="96">
        <f t="shared" si="74"/>
        <v>25.778172308467489</v>
      </c>
      <c r="AA248" s="96">
        <f t="shared" si="74"/>
        <v>6.2653520787600989</v>
      </c>
      <c r="AB248" s="96">
        <f t="shared" si="74"/>
        <v>6.0983591172677842</v>
      </c>
      <c r="AC248" s="96">
        <f t="shared" si="69"/>
        <v>4.5814643335326037</v>
      </c>
      <c r="AD248" s="96">
        <f t="shared" si="74"/>
        <v>5.6198126178645182</v>
      </c>
      <c r="AE248" s="96">
        <f t="shared" si="74"/>
        <v>2.9210454320678187</v>
      </c>
      <c r="AF248" s="96">
        <f t="shared" si="74"/>
        <v>2.7980906536419643</v>
      </c>
      <c r="AG248" s="96">
        <f t="shared" si="74"/>
        <v>10.286910134585195</v>
      </c>
      <c r="AH248" s="96">
        <f t="shared" si="74"/>
        <v>0</v>
      </c>
      <c r="AI248" s="96">
        <f t="shared" si="74"/>
        <v>5.705676242337951</v>
      </c>
      <c r="AJ248" s="387">
        <f t="shared" si="70"/>
        <v>2.5294524914787351</v>
      </c>
    </row>
    <row r="249" spans="2:36" s="84" customFormat="1" x14ac:dyDescent="0.25">
      <c r="B249" s="85"/>
      <c r="C249" s="9" t="s">
        <v>637</v>
      </c>
      <c r="D249" s="96">
        <f t="shared" si="65"/>
        <v>1.8962517904907494</v>
      </c>
      <c r="E249" s="96">
        <f t="shared" ref="E249:AI249" si="75">IF((E34+E104+E175)=0,0,((E104+E175)/(E34+E104+E175)))*100</f>
        <v>19.634933863975078</v>
      </c>
      <c r="F249" s="96">
        <f t="shared" si="75"/>
        <v>2.5308408057463558</v>
      </c>
      <c r="G249" s="96">
        <f t="shared" si="75"/>
        <v>3.1109120856849692</v>
      </c>
      <c r="H249" s="96">
        <f t="shared" si="75"/>
        <v>2.5918451530024571</v>
      </c>
      <c r="I249" s="96">
        <f t="shared" si="75"/>
        <v>7.7773674430658399</v>
      </c>
      <c r="J249" s="96">
        <f t="shared" si="75"/>
        <v>0</v>
      </c>
      <c r="K249" s="96">
        <f t="shared" si="75"/>
        <v>0</v>
      </c>
      <c r="L249" s="96">
        <f t="shared" si="67"/>
        <v>0</v>
      </c>
      <c r="M249" s="96">
        <f t="shared" si="75"/>
        <v>100</v>
      </c>
      <c r="N249" s="96">
        <f t="shared" si="75"/>
        <v>4.5797497839198584</v>
      </c>
      <c r="O249" s="96">
        <f t="shared" si="75"/>
        <v>1.0628678642631582</v>
      </c>
      <c r="P249" s="96">
        <f t="shared" si="75"/>
        <v>3.4589950947874528</v>
      </c>
      <c r="Q249" s="96">
        <f t="shared" si="75"/>
        <v>4.2689811996150988</v>
      </c>
      <c r="R249" s="96">
        <f t="shared" si="75"/>
        <v>3.6218068484853831</v>
      </c>
      <c r="S249" s="96">
        <f t="shared" si="68"/>
        <v>1.7990456248679561</v>
      </c>
      <c r="T249" s="96">
        <f t="shared" si="75"/>
        <v>20.134333030197148</v>
      </c>
      <c r="U249" s="96">
        <f t="shared" si="75"/>
        <v>12.842492654063278</v>
      </c>
      <c r="V249" s="96">
        <f t="shared" si="75"/>
        <v>8.115609370222046</v>
      </c>
      <c r="W249" s="96">
        <f t="shared" si="75"/>
        <v>0.15587303748826675</v>
      </c>
      <c r="X249" s="96">
        <f t="shared" si="75"/>
        <v>28.85883985450392</v>
      </c>
      <c r="Y249" s="96">
        <f t="shared" si="75"/>
        <v>7.7430951273968427</v>
      </c>
      <c r="Z249" s="96">
        <f t="shared" si="75"/>
        <v>25.06984775848256</v>
      </c>
      <c r="AA249" s="96">
        <f t="shared" si="75"/>
        <v>6.7087884972653358</v>
      </c>
      <c r="AB249" s="96">
        <f t="shared" si="75"/>
        <v>4.9366025205755104</v>
      </c>
      <c r="AC249" s="96">
        <f t="shared" si="69"/>
        <v>4.8325429074880724</v>
      </c>
      <c r="AD249" s="96">
        <f t="shared" si="75"/>
        <v>5.1602819069228474</v>
      </c>
      <c r="AE249" s="96">
        <f t="shared" si="75"/>
        <v>3.2450013706000278</v>
      </c>
      <c r="AF249" s="96">
        <f t="shared" si="75"/>
        <v>4.5797497839198584</v>
      </c>
      <c r="AG249" s="96">
        <f t="shared" si="75"/>
        <v>8.1171225337071977</v>
      </c>
      <c r="AH249" s="96">
        <f t="shared" si="75"/>
        <v>0</v>
      </c>
      <c r="AI249" s="96">
        <f t="shared" si="75"/>
        <v>6.5312440011149455</v>
      </c>
      <c r="AJ249" s="387">
        <f t="shared" si="70"/>
        <v>2.8888329032246527</v>
      </c>
    </row>
    <row r="250" spans="2:36" x14ac:dyDescent="0.25">
      <c r="B250" s="15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384"/>
    </row>
    <row r="251" spans="2:36" s="478" customFormat="1" hidden="1" x14ac:dyDescent="0.25">
      <c r="B251" s="475" t="s">
        <v>1050</v>
      </c>
      <c r="C251" s="475" t="s">
        <v>1340</v>
      </c>
      <c r="D251" s="476" t="e">
        <f t="shared" ref="D251:D256" si="76">IF((D36+D106+D177)=0,0,((D106+D177)/(D36+D106+D177)))*100</f>
        <v>#REF!</v>
      </c>
      <c r="E251" s="476" t="e">
        <f t="shared" ref="E251:AI251" si="77">IF((E36+E106+E177)=0,0,((E106+E177)/(E36+E106+E177)))*100</f>
        <v>#REF!</v>
      </c>
      <c r="F251" s="476" t="e">
        <f t="shared" si="77"/>
        <v>#REF!</v>
      </c>
      <c r="G251" s="476" t="e">
        <f t="shared" si="77"/>
        <v>#REF!</v>
      </c>
      <c r="H251" s="476" t="e">
        <f t="shared" si="77"/>
        <v>#REF!</v>
      </c>
      <c r="I251" s="476" t="e">
        <f t="shared" si="77"/>
        <v>#REF!</v>
      </c>
      <c r="J251" s="476" t="e">
        <f t="shared" si="77"/>
        <v>#REF!</v>
      </c>
      <c r="K251" s="476" t="e">
        <f t="shared" si="77"/>
        <v>#REF!</v>
      </c>
      <c r="L251" s="476" t="e">
        <f t="shared" ref="L251:L256" si="78">IF((L36+L106+L177)=0,0,((L106+L177)/(L36+L106+L177)))*100</f>
        <v>#REF!</v>
      </c>
      <c r="M251" s="476" t="e">
        <f t="shared" si="77"/>
        <v>#REF!</v>
      </c>
      <c r="N251" s="476" t="e">
        <f t="shared" si="77"/>
        <v>#REF!</v>
      </c>
      <c r="O251" s="476" t="e">
        <f t="shared" si="77"/>
        <v>#REF!</v>
      </c>
      <c r="P251" s="476" t="e">
        <f t="shared" si="77"/>
        <v>#REF!</v>
      </c>
      <c r="Q251" s="476" t="e">
        <f t="shared" si="77"/>
        <v>#REF!</v>
      </c>
      <c r="R251" s="476" t="e">
        <f t="shared" si="77"/>
        <v>#REF!</v>
      </c>
      <c r="S251" s="476" t="e">
        <f t="shared" ref="S251:S256" si="79">IF((S36+S106+S177)=0,0,((S106+S177)/(S36+S106+S177)))*100</f>
        <v>#REF!</v>
      </c>
      <c r="T251" s="476" t="e">
        <f t="shared" si="77"/>
        <v>#REF!</v>
      </c>
      <c r="U251" s="476" t="e">
        <f t="shared" si="77"/>
        <v>#REF!</v>
      </c>
      <c r="V251" s="476" t="e">
        <f t="shared" si="77"/>
        <v>#REF!</v>
      </c>
      <c r="W251" s="476" t="e">
        <f t="shared" si="77"/>
        <v>#REF!</v>
      </c>
      <c r="X251" s="476" t="e">
        <f t="shared" si="77"/>
        <v>#REF!</v>
      </c>
      <c r="Y251" s="476" t="e">
        <f t="shared" si="77"/>
        <v>#REF!</v>
      </c>
      <c r="Z251" s="476" t="e">
        <f t="shared" si="77"/>
        <v>#REF!</v>
      </c>
      <c r="AA251" s="476" t="e">
        <f t="shared" si="77"/>
        <v>#REF!</v>
      </c>
      <c r="AB251" s="476" t="e">
        <f t="shared" si="77"/>
        <v>#REF!</v>
      </c>
      <c r="AC251" s="476" t="e">
        <f t="shared" ref="AC251:AC256" si="80">IF((AC36+AC106+AC177)=0,0,((AC106+AC177)/(AC36+AC106+AC177)))*100</f>
        <v>#REF!</v>
      </c>
      <c r="AD251" s="476" t="e">
        <f t="shared" si="77"/>
        <v>#REF!</v>
      </c>
      <c r="AE251" s="476" t="e">
        <f t="shared" si="77"/>
        <v>#REF!</v>
      </c>
      <c r="AF251" s="476" t="e">
        <f t="shared" si="77"/>
        <v>#REF!</v>
      </c>
      <c r="AG251" s="476" t="e">
        <f t="shared" si="77"/>
        <v>#REF!</v>
      </c>
      <c r="AH251" s="476" t="e">
        <f t="shared" si="77"/>
        <v>#REF!</v>
      </c>
      <c r="AI251" s="476" t="e">
        <f t="shared" si="77"/>
        <v>#REF!</v>
      </c>
      <c r="AJ251" s="477" t="e">
        <f t="shared" ref="AJ251:AJ256" si="81">IF((AJ36+AJ106+AJ177)=0,0,((AJ106+AJ177)/(AJ36+AJ106+AJ177)))*100</f>
        <v>#REF!</v>
      </c>
    </row>
    <row r="252" spans="2:36" s="436" customFormat="1" hidden="1" x14ac:dyDescent="0.25">
      <c r="B252" s="435"/>
      <c r="C252" s="506" t="s">
        <v>629</v>
      </c>
      <c r="D252" s="511" t="e">
        <f t="shared" si="76"/>
        <v>#REF!</v>
      </c>
      <c r="E252" s="511" t="e">
        <f t="shared" ref="E252:AI252" si="82">IF((E37+E107+E178)=0,0,((E107+E178)/(E37+E107+E178)))*100</f>
        <v>#REF!</v>
      </c>
      <c r="F252" s="511" t="e">
        <f t="shared" si="82"/>
        <v>#REF!</v>
      </c>
      <c r="G252" s="511" t="e">
        <f t="shared" si="82"/>
        <v>#REF!</v>
      </c>
      <c r="H252" s="511" t="e">
        <f t="shared" si="82"/>
        <v>#REF!</v>
      </c>
      <c r="I252" s="511" t="e">
        <f t="shared" si="82"/>
        <v>#REF!</v>
      </c>
      <c r="J252" s="511" t="e">
        <f t="shared" si="82"/>
        <v>#REF!</v>
      </c>
      <c r="K252" s="511" t="e">
        <f t="shared" si="82"/>
        <v>#REF!</v>
      </c>
      <c r="L252" s="511" t="e">
        <f t="shared" si="78"/>
        <v>#REF!</v>
      </c>
      <c r="M252" s="511" t="e">
        <f t="shared" si="82"/>
        <v>#REF!</v>
      </c>
      <c r="N252" s="511" t="e">
        <f t="shared" si="82"/>
        <v>#REF!</v>
      </c>
      <c r="O252" s="511" t="e">
        <f t="shared" si="82"/>
        <v>#REF!</v>
      </c>
      <c r="P252" s="511" t="e">
        <f t="shared" si="82"/>
        <v>#REF!</v>
      </c>
      <c r="Q252" s="511" t="e">
        <f t="shared" si="82"/>
        <v>#REF!</v>
      </c>
      <c r="R252" s="511" t="e">
        <f t="shared" si="82"/>
        <v>#REF!</v>
      </c>
      <c r="S252" s="511" t="e">
        <f t="shared" si="79"/>
        <v>#REF!</v>
      </c>
      <c r="T252" s="511" t="e">
        <f t="shared" si="82"/>
        <v>#REF!</v>
      </c>
      <c r="U252" s="511" t="e">
        <f t="shared" si="82"/>
        <v>#REF!</v>
      </c>
      <c r="V252" s="511" t="e">
        <f t="shared" si="82"/>
        <v>#REF!</v>
      </c>
      <c r="W252" s="511" t="e">
        <f t="shared" si="82"/>
        <v>#REF!</v>
      </c>
      <c r="X252" s="511" t="e">
        <f t="shared" si="82"/>
        <v>#REF!</v>
      </c>
      <c r="Y252" s="511" t="e">
        <f t="shared" si="82"/>
        <v>#REF!</v>
      </c>
      <c r="Z252" s="511" t="e">
        <f t="shared" si="82"/>
        <v>#REF!</v>
      </c>
      <c r="AA252" s="511" t="e">
        <f t="shared" si="82"/>
        <v>#REF!</v>
      </c>
      <c r="AB252" s="511" t="e">
        <f t="shared" si="82"/>
        <v>#REF!</v>
      </c>
      <c r="AC252" s="511" t="e">
        <f t="shared" si="80"/>
        <v>#REF!</v>
      </c>
      <c r="AD252" s="511" t="e">
        <f t="shared" si="82"/>
        <v>#REF!</v>
      </c>
      <c r="AE252" s="511" t="e">
        <f t="shared" si="82"/>
        <v>#REF!</v>
      </c>
      <c r="AF252" s="511" t="e">
        <f t="shared" si="82"/>
        <v>#REF!</v>
      </c>
      <c r="AG252" s="511" t="e">
        <f t="shared" si="82"/>
        <v>#REF!</v>
      </c>
      <c r="AH252" s="511" t="e">
        <f t="shared" si="82"/>
        <v>#REF!</v>
      </c>
      <c r="AI252" s="511" t="e">
        <f t="shared" si="82"/>
        <v>#REF!</v>
      </c>
      <c r="AJ252" s="512" t="e">
        <f t="shared" si="81"/>
        <v>#REF!</v>
      </c>
    </row>
    <row r="253" spans="2:36" s="436" customFormat="1" hidden="1" x14ac:dyDescent="0.25">
      <c r="B253" s="435"/>
      <c r="C253" s="506" t="s">
        <v>631</v>
      </c>
      <c r="D253" s="511" t="e">
        <f t="shared" si="76"/>
        <v>#REF!</v>
      </c>
      <c r="E253" s="511" t="e">
        <f t="shared" ref="E253:AI253" si="83">IF((E38+E108+E179)=0,0,((E108+E179)/(E38+E108+E179)))*100</f>
        <v>#REF!</v>
      </c>
      <c r="F253" s="511" t="e">
        <f t="shared" si="83"/>
        <v>#REF!</v>
      </c>
      <c r="G253" s="511" t="e">
        <f t="shared" si="83"/>
        <v>#REF!</v>
      </c>
      <c r="H253" s="511" t="e">
        <f t="shared" si="83"/>
        <v>#REF!</v>
      </c>
      <c r="I253" s="511" t="e">
        <f t="shared" si="83"/>
        <v>#REF!</v>
      </c>
      <c r="J253" s="511" t="e">
        <f t="shared" si="83"/>
        <v>#REF!</v>
      </c>
      <c r="K253" s="511" t="e">
        <f t="shared" si="83"/>
        <v>#REF!</v>
      </c>
      <c r="L253" s="511" t="e">
        <f t="shared" si="78"/>
        <v>#REF!</v>
      </c>
      <c r="M253" s="511" t="e">
        <f t="shared" si="83"/>
        <v>#REF!</v>
      </c>
      <c r="N253" s="511" t="e">
        <f t="shared" si="83"/>
        <v>#REF!</v>
      </c>
      <c r="O253" s="511" t="e">
        <f t="shared" si="83"/>
        <v>#REF!</v>
      </c>
      <c r="P253" s="511" t="e">
        <f t="shared" si="83"/>
        <v>#REF!</v>
      </c>
      <c r="Q253" s="511" t="e">
        <f t="shared" si="83"/>
        <v>#REF!</v>
      </c>
      <c r="R253" s="511" t="e">
        <f t="shared" si="83"/>
        <v>#REF!</v>
      </c>
      <c r="S253" s="511" t="e">
        <f t="shared" si="79"/>
        <v>#REF!</v>
      </c>
      <c r="T253" s="511" t="e">
        <f t="shared" si="83"/>
        <v>#REF!</v>
      </c>
      <c r="U253" s="511" t="e">
        <f t="shared" si="83"/>
        <v>#REF!</v>
      </c>
      <c r="V253" s="511" t="e">
        <f t="shared" si="83"/>
        <v>#REF!</v>
      </c>
      <c r="W253" s="511" t="e">
        <f t="shared" si="83"/>
        <v>#REF!</v>
      </c>
      <c r="X253" s="511" t="e">
        <f t="shared" si="83"/>
        <v>#REF!</v>
      </c>
      <c r="Y253" s="511" t="e">
        <f t="shared" si="83"/>
        <v>#REF!</v>
      </c>
      <c r="Z253" s="511" t="e">
        <f t="shared" si="83"/>
        <v>#REF!</v>
      </c>
      <c r="AA253" s="511" t="e">
        <f t="shared" si="83"/>
        <v>#REF!</v>
      </c>
      <c r="AB253" s="511" t="e">
        <f t="shared" si="83"/>
        <v>#REF!</v>
      </c>
      <c r="AC253" s="511" t="e">
        <f t="shared" si="80"/>
        <v>#REF!</v>
      </c>
      <c r="AD253" s="511" t="e">
        <f t="shared" si="83"/>
        <v>#REF!</v>
      </c>
      <c r="AE253" s="511" t="e">
        <f t="shared" si="83"/>
        <v>#REF!</v>
      </c>
      <c r="AF253" s="511" t="e">
        <f t="shared" si="83"/>
        <v>#REF!</v>
      </c>
      <c r="AG253" s="511" t="e">
        <f t="shared" si="83"/>
        <v>#REF!</v>
      </c>
      <c r="AH253" s="511" t="e">
        <f t="shared" si="83"/>
        <v>#REF!</v>
      </c>
      <c r="AI253" s="511" t="e">
        <f t="shared" si="83"/>
        <v>#REF!</v>
      </c>
      <c r="AJ253" s="512" t="e">
        <f t="shared" si="81"/>
        <v>#REF!</v>
      </c>
    </row>
    <row r="254" spans="2:36" s="436" customFormat="1" hidden="1" x14ac:dyDescent="0.25">
      <c r="B254" s="435"/>
      <c r="C254" s="506" t="s">
        <v>633</v>
      </c>
      <c r="D254" s="511" t="e">
        <f t="shared" si="76"/>
        <v>#REF!</v>
      </c>
      <c r="E254" s="511" t="e">
        <f t="shared" ref="E254:AI254" si="84">IF((E39+E109+E180)=0,0,((E109+E180)/(E39+E109+E180)))*100</f>
        <v>#REF!</v>
      </c>
      <c r="F254" s="511" t="e">
        <f t="shared" si="84"/>
        <v>#REF!</v>
      </c>
      <c r="G254" s="511" t="e">
        <f t="shared" si="84"/>
        <v>#REF!</v>
      </c>
      <c r="H254" s="511" t="e">
        <f t="shared" si="84"/>
        <v>#REF!</v>
      </c>
      <c r="I254" s="511" t="e">
        <f t="shared" si="84"/>
        <v>#REF!</v>
      </c>
      <c r="J254" s="511" t="e">
        <f t="shared" si="84"/>
        <v>#REF!</v>
      </c>
      <c r="K254" s="511" t="e">
        <f t="shared" si="84"/>
        <v>#REF!</v>
      </c>
      <c r="L254" s="511" t="e">
        <f t="shared" si="78"/>
        <v>#REF!</v>
      </c>
      <c r="M254" s="511" t="e">
        <f t="shared" si="84"/>
        <v>#REF!</v>
      </c>
      <c r="N254" s="511" t="e">
        <f t="shared" si="84"/>
        <v>#REF!</v>
      </c>
      <c r="O254" s="511" t="e">
        <f t="shared" si="84"/>
        <v>#REF!</v>
      </c>
      <c r="P254" s="511" t="e">
        <f t="shared" si="84"/>
        <v>#REF!</v>
      </c>
      <c r="Q254" s="511" t="e">
        <f t="shared" si="84"/>
        <v>#REF!</v>
      </c>
      <c r="R254" s="511" t="e">
        <f t="shared" si="84"/>
        <v>#REF!</v>
      </c>
      <c r="S254" s="511" t="e">
        <f t="shared" si="79"/>
        <v>#REF!</v>
      </c>
      <c r="T254" s="511" t="e">
        <f t="shared" si="84"/>
        <v>#REF!</v>
      </c>
      <c r="U254" s="511" t="e">
        <f t="shared" si="84"/>
        <v>#REF!</v>
      </c>
      <c r="V254" s="511" t="e">
        <f t="shared" si="84"/>
        <v>#REF!</v>
      </c>
      <c r="W254" s="511" t="e">
        <f t="shared" si="84"/>
        <v>#REF!</v>
      </c>
      <c r="X254" s="511" t="e">
        <f t="shared" si="84"/>
        <v>#REF!</v>
      </c>
      <c r="Y254" s="511" t="e">
        <f t="shared" si="84"/>
        <v>#REF!</v>
      </c>
      <c r="Z254" s="511" t="e">
        <f t="shared" si="84"/>
        <v>#REF!</v>
      </c>
      <c r="AA254" s="511" t="e">
        <f t="shared" si="84"/>
        <v>#REF!</v>
      </c>
      <c r="AB254" s="511" t="e">
        <f t="shared" si="84"/>
        <v>#REF!</v>
      </c>
      <c r="AC254" s="511" t="e">
        <f t="shared" si="80"/>
        <v>#REF!</v>
      </c>
      <c r="AD254" s="511" t="e">
        <f t="shared" si="84"/>
        <v>#REF!</v>
      </c>
      <c r="AE254" s="511" t="e">
        <f t="shared" si="84"/>
        <v>#REF!</v>
      </c>
      <c r="AF254" s="511" t="e">
        <f t="shared" si="84"/>
        <v>#REF!</v>
      </c>
      <c r="AG254" s="511" t="e">
        <f t="shared" si="84"/>
        <v>#REF!</v>
      </c>
      <c r="AH254" s="511" t="e">
        <f t="shared" si="84"/>
        <v>#REF!</v>
      </c>
      <c r="AI254" s="511" t="e">
        <f t="shared" si="84"/>
        <v>#REF!</v>
      </c>
      <c r="AJ254" s="512" t="e">
        <f t="shared" si="81"/>
        <v>#REF!</v>
      </c>
    </row>
    <row r="255" spans="2:36" s="436" customFormat="1" hidden="1" x14ac:dyDescent="0.25">
      <c r="B255" s="435"/>
      <c r="C255" s="506" t="s">
        <v>635</v>
      </c>
      <c r="D255" s="511" t="e">
        <f t="shared" si="76"/>
        <v>#REF!</v>
      </c>
      <c r="E255" s="511" t="e">
        <f t="shared" ref="E255:AI255" si="85">IF((E40+E110+E181)=0,0,((E110+E181)/(E40+E110+E181)))*100</f>
        <v>#REF!</v>
      </c>
      <c r="F255" s="511" t="e">
        <f t="shared" si="85"/>
        <v>#REF!</v>
      </c>
      <c r="G255" s="511" t="e">
        <f t="shared" si="85"/>
        <v>#REF!</v>
      </c>
      <c r="H255" s="511" t="e">
        <f t="shared" si="85"/>
        <v>#REF!</v>
      </c>
      <c r="I255" s="511" t="e">
        <f t="shared" si="85"/>
        <v>#REF!</v>
      </c>
      <c r="J255" s="511" t="e">
        <f t="shared" si="85"/>
        <v>#REF!</v>
      </c>
      <c r="K255" s="511" t="e">
        <f t="shared" si="85"/>
        <v>#REF!</v>
      </c>
      <c r="L255" s="511" t="e">
        <f t="shared" si="78"/>
        <v>#REF!</v>
      </c>
      <c r="M255" s="511" t="e">
        <f t="shared" si="85"/>
        <v>#REF!</v>
      </c>
      <c r="N255" s="511" t="e">
        <f t="shared" si="85"/>
        <v>#REF!</v>
      </c>
      <c r="O255" s="511" t="e">
        <f t="shared" si="85"/>
        <v>#REF!</v>
      </c>
      <c r="P255" s="511" t="e">
        <f t="shared" si="85"/>
        <v>#REF!</v>
      </c>
      <c r="Q255" s="511" t="e">
        <f t="shared" si="85"/>
        <v>#REF!</v>
      </c>
      <c r="R255" s="511" t="e">
        <f t="shared" si="85"/>
        <v>#REF!</v>
      </c>
      <c r="S255" s="511" t="e">
        <f t="shared" si="79"/>
        <v>#REF!</v>
      </c>
      <c r="T255" s="511" t="e">
        <f t="shared" si="85"/>
        <v>#REF!</v>
      </c>
      <c r="U255" s="511" t="e">
        <f t="shared" si="85"/>
        <v>#REF!</v>
      </c>
      <c r="V255" s="511" t="e">
        <f t="shared" si="85"/>
        <v>#REF!</v>
      </c>
      <c r="W255" s="511" t="e">
        <f t="shared" si="85"/>
        <v>#REF!</v>
      </c>
      <c r="X255" s="511" t="e">
        <f t="shared" si="85"/>
        <v>#REF!</v>
      </c>
      <c r="Y255" s="511" t="e">
        <f t="shared" si="85"/>
        <v>#REF!</v>
      </c>
      <c r="Z255" s="511" t="e">
        <f t="shared" si="85"/>
        <v>#REF!</v>
      </c>
      <c r="AA255" s="511" t="e">
        <f t="shared" si="85"/>
        <v>#REF!</v>
      </c>
      <c r="AB255" s="511" t="e">
        <f t="shared" si="85"/>
        <v>#REF!</v>
      </c>
      <c r="AC255" s="511" t="e">
        <f t="shared" si="80"/>
        <v>#REF!</v>
      </c>
      <c r="AD255" s="511" t="e">
        <f t="shared" si="85"/>
        <v>#REF!</v>
      </c>
      <c r="AE255" s="511" t="e">
        <f t="shared" si="85"/>
        <v>#REF!</v>
      </c>
      <c r="AF255" s="511" t="e">
        <f t="shared" si="85"/>
        <v>#REF!</v>
      </c>
      <c r="AG255" s="511" t="e">
        <f t="shared" si="85"/>
        <v>#REF!</v>
      </c>
      <c r="AH255" s="511" t="e">
        <f t="shared" si="85"/>
        <v>#REF!</v>
      </c>
      <c r="AI255" s="511" t="e">
        <f t="shared" si="85"/>
        <v>#REF!</v>
      </c>
      <c r="AJ255" s="512" t="e">
        <f t="shared" si="81"/>
        <v>#REF!</v>
      </c>
    </row>
    <row r="256" spans="2:36" s="436" customFormat="1" hidden="1" x14ac:dyDescent="0.25">
      <c r="B256" s="435"/>
      <c r="C256" s="506" t="s">
        <v>637</v>
      </c>
      <c r="D256" s="511" t="e">
        <f t="shared" si="76"/>
        <v>#REF!</v>
      </c>
      <c r="E256" s="511" t="e">
        <f t="shared" ref="E256:AI256" si="86">IF((E41+E111+E182)=0,0,((E111+E182)/(E41+E111+E182)))*100</f>
        <v>#REF!</v>
      </c>
      <c r="F256" s="511" t="e">
        <f t="shared" si="86"/>
        <v>#REF!</v>
      </c>
      <c r="G256" s="511" t="e">
        <f t="shared" si="86"/>
        <v>#REF!</v>
      </c>
      <c r="H256" s="511" t="e">
        <f t="shared" si="86"/>
        <v>#REF!</v>
      </c>
      <c r="I256" s="511" t="e">
        <f t="shared" si="86"/>
        <v>#REF!</v>
      </c>
      <c r="J256" s="511" t="e">
        <f t="shared" si="86"/>
        <v>#REF!</v>
      </c>
      <c r="K256" s="511" t="e">
        <f t="shared" si="86"/>
        <v>#REF!</v>
      </c>
      <c r="L256" s="511" t="e">
        <f t="shared" si="78"/>
        <v>#REF!</v>
      </c>
      <c r="M256" s="511" t="e">
        <f t="shared" si="86"/>
        <v>#REF!</v>
      </c>
      <c r="N256" s="511" t="e">
        <f t="shared" si="86"/>
        <v>#REF!</v>
      </c>
      <c r="O256" s="511" t="e">
        <f t="shared" si="86"/>
        <v>#REF!</v>
      </c>
      <c r="P256" s="511" t="e">
        <f t="shared" si="86"/>
        <v>#REF!</v>
      </c>
      <c r="Q256" s="511" t="e">
        <f t="shared" si="86"/>
        <v>#REF!</v>
      </c>
      <c r="R256" s="511" t="e">
        <f t="shared" si="86"/>
        <v>#REF!</v>
      </c>
      <c r="S256" s="511" t="e">
        <f t="shared" si="79"/>
        <v>#REF!</v>
      </c>
      <c r="T256" s="511" t="e">
        <f t="shared" si="86"/>
        <v>#REF!</v>
      </c>
      <c r="U256" s="511" t="e">
        <f t="shared" si="86"/>
        <v>#REF!</v>
      </c>
      <c r="V256" s="511" t="e">
        <f t="shared" si="86"/>
        <v>#REF!</v>
      </c>
      <c r="W256" s="511" t="e">
        <f t="shared" si="86"/>
        <v>#REF!</v>
      </c>
      <c r="X256" s="511" t="e">
        <f t="shared" si="86"/>
        <v>#REF!</v>
      </c>
      <c r="Y256" s="511" t="e">
        <f t="shared" si="86"/>
        <v>#REF!</v>
      </c>
      <c r="Z256" s="511" t="e">
        <f t="shared" si="86"/>
        <v>#REF!</v>
      </c>
      <c r="AA256" s="511" t="e">
        <f t="shared" si="86"/>
        <v>#REF!</v>
      </c>
      <c r="AB256" s="511" t="e">
        <f t="shared" si="86"/>
        <v>#REF!</v>
      </c>
      <c r="AC256" s="511" t="e">
        <f t="shared" si="80"/>
        <v>#REF!</v>
      </c>
      <c r="AD256" s="511" t="e">
        <f t="shared" si="86"/>
        <v>#REF!</v>
      </c>
      <c r="AE256" s="511" t="e">
        <f t="shared" si="86"/>
        <v>#REF!</v>
      </c>
      <c r="AF256" s="511" t="e">
        <f t="shared" si="86"/>
        <v>#REF!</v>
      </c>
      <c r="AG256" s="511" t="e">
        <f t="shared" si="86"/>
        <v>#REF!</v>
      </c>
      <c r="AH256" s="511" t="e">
        <f t="shared" si="86"/>
        <v>#REF!</v>
      </c>
      <c r="AI256" s="511" t="e">
        <f t="shared" si="86"/>
        <v>#REF!</v>
      </c>
      <c r="AJ256" s="512" t="e">
        <f t="shared" si="81"/>
        <v>#REF!</v>
      </c>
    </row>
    <row r="257" spans="2:36" hidden="1" x14ac:dyDescent="0.25">
      <c r="B257" s="15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384"/>
    </row>
    <row r="258" spans="2:36" s="478" customFormat="1" hidden="1" x14ac:dyDescent="0.25">
      <c r="B258" s="475" t="s">
        <v>1051</v>
      </c>
      <c r="C258" s="475" t="s">
        <v>1340</v>
      </c>
      <c r="D258" s="476" t="e">
        <f t="shared" ref="D258:D263" si="87">IF((D43+D113+D184)=0,0,((D113+D184)/(D43+D113+D184)))*100</f>
        <v>#REF!</v>
      </c>
      <c r="E258" s="476" t="e">
        <f t="shared" ref="E258:AI258" si="88">IF((E43+E113+E184)=0,0,((E113+E184)/(E43+E113+E184)))*100</f>
        <v>#REF!</v>
      </c>
      <c r="F258" s="476" t="e">
        <f t="shared" si="88"/>
        <v>#REF!</v>
      </c>
      <c r="G258" s="476" t="e">
        <f t="shared" si="88"/>
        <v>#REF!</v>
      </c>
      <c r="H258" s="476" t="e">
        <f t="shared" si="88"/>
        <v>#REF!</v>
      </c>
      <c r="I258" s="476" t="e">
        <f t="shared" si="88"/>
        <v>#REF!</v>
      </c>
      <c r="J258" s="476" t="e">
        <f t="shared" si="88"/>
        <v>#REF!</v>
      </c>
      <c r="K258" s="476" t="e">
        <f t="shared" si="88"/>
        <v>#REF!</v>
      </c>
      <c r="L258" s="476" t="e">
        <f t="shared" ref="L258:L263" si="89">IF((L43+L113+L184)=0,0,((L113+L184)/(L43+L113+L184)))*100</f>
        <v>#REF!</v>
      </c>
      <c r="M258" s="476" t="e">
        <f t="shared" si="88"/>
        <v>#REF!</v>
      </c>
      <c r="N258" s="476" t="e">
        <f t="shared" si="88"/>
        <v>#REF!</v>
      </c>
      <c r="O258" s="476" t="e">
        <f t="shared" si="88"/>
        <v>#REF!</v>
      </c>
      <c r="P258" s="476" t="e">
        <f t="shared" si="88"/>
        <v>#REF!</v>
      </c>
      <c r="Q258" s="476" t="e">
        <f t="shared" si="88"/>
        <v>#REF!</v>
      </c>
      <c r="R258" s="476" t="e">
        <f t="shared" si="88"/>
        <v>#REF!</v>
      </c>
      <c r="S258" s="476" t="e">
        <f t="shared" ref="S258:S263" si="90">IF((S43+S113+S184)=0,0,((S113+S184)/(S43+S113+S184)))*100</f>
        <v>#REF!</v>
      </c>
      <c r="T258" s="476" t="e">
        <f t="shared" si="88"/>
        <v>#REF!</v>
      </c>
      <c r="U258" s="476" t="e">
        <f t="shared" si="88"/>
        <v>#REF!</v>
      </c>
      <c r="V258" s="476" t="e">
        <f t="shared" si="88"/>
        <v>#REF!</v>
      </c>
      <c r="W258" s="476" t="e">
        <f t="shared" si="88"/>
        <v>#REF!</v>
      </c>
      <c r="X258" s="476" t="e">
        <f t="shared" si="88"/>
        <v>#REF!</v>
      </c>
      <c r="Y258" s="476" t="e">
        <f t="shared" si="88"/>
        <v>#REF!</v>
      </c>
      <c r="Z258" s="476" t="e">
        <f t="shared" si="88"/>
        <v>#REF!</v>
      </c>
      <c r="AA258" s="476" t="e">
        <f t="shared" si="88"/>
        <v>#REF!</v>
      </c>
      <c r="AB258" s="476" t="e">
        <f t="shared" si="88"/>
        <v>#REF!</v>
      </c>
      <c r="AC258" s="476" t="e">
        <f t="shared" ref="AC258:AC263" si="91">IF((AC43+AC113+AC184)=0,0,((AC113+AC184)/(AC43+AC113+AC184)))*100</f>
        <v>#REF!</v>
      </c>
      <c r="AD258" s="476" t="e">
        <f t="shared" si="88"/>
        <v>#REF!</v>
      </c>
      <c r="AE258" s="476" t="e">
        <f t="shared" si="88"/>
        <v>#REF!</v>
      </c>
      <c r="AF258" s="476" t="e">
        <f t="shared" si="88"/>
        <v>#REF!</v>
      </c>
      <c r="AG258" s="476" t="e">
        <f t="shared" si="88"/>
        <v>#REF!</v>
      </c>
      <c r="AH258" s="476" t="e">
        <f t="shared" si="88"/>
        <v>#REF!</v>
      </c>
      <c r="AI258" s="476" t="e">
        <f t="shared" si="88"/>
        <v>#REF!</v>
      </c>
      <c r="AJ258" s="477" t="e">
        <f t="shared" ref="AJ258:AJ263" si="92">IF((AJ43+AJ113+AJ184)=0,0,((AJ113+AJ184)/(AJ43+AJ113+AJ184)))*100</f>
        <v>#REF!</v>
      </c>
    </row>
    <row r="259" spans="2:36" s="436" customFormat="1" hidden="1" x14ac:dyDescent="0.25">
      <c r="B259" s="435"/>
      <c r="C259" s="506" t="s">
        <v>629</v>
      </c>
      <c r="D259" s="511" t="e">
        <f t="shared" si="87"/>
        <v>#REF!</v>
      </c>
      <c r="E259" s="511" t="e">
        <f t="shared" ref="E259:AI259" si="93">IF((E44+E114+E185)=0,0,((E114+E185)/(E44+E114+E185)))*100</f>
        <v>#REF!</v>
      </c>
      <c r="F259" s="511" t="e">
        <f t="shared" si="93"/>
        <v>#REF!</v>
      </c>
      <c r="G259" s="511" t="e">
        <f t="shared" si="93"/>
        <v>#REF!</v>
      </c>
      <c r="H259" s="511" t="e">
        <f t="shared" si="93"/>
        <v>#REF!</v>
      </c>
      <c r="I259" s="511" t="e">
        <f t="shared" si="93"/>
        <v>#REF!</v>
      </c>
      <c r="J259" s="511" t="e">
        <f t="shared" si="93"/>
        <v>#REF!</v>
      </c>
      <c r="K259" s="511" t="e">
        <f t="shared" si="93"/>
        <v>#REF!</v>
      </c>
      <c r="L259" s="511" t="e">
        <f t="shared" si="89"/>
        <v>#REF!</v>
      </c>
      <c r="M259" s="511" t="e">
        <f t="shared" si="93"/>
        <v>#REF!</v>
      </c>
      <c r="N259" s="511" t="e">
        <f t="shared" si="93"/>
        <v>#REF!</v>
      </c>
      <c r="O259" s="511" t="e">
        <f t="shared" si="93"/>
        <v>#REF!</v>
      </c>
      <c r="P259" s="511" t="e">
        <f t="shared" si="93"/>
        <v>#REF!</v>
      </c>
      <c r="Q259" s="511" t="e">
        <f t="shared" si="93"/>
        <v>#REF!</v>
      </c>
      <c r="R259" s="511" t="e">
        <f t="shared" si="93"/>
        <v>#REF!</v>
      </c>
      <c r="S259" s="511" t="e">
        <f t="shared" si="90"/>
        <v>#REF!</v>
      </c>
      <c r="T259" s="511" t="e">
        <f t="shared" si="93"/>
        <v>#REF!</v>
      </c>
      <c r="U259" s="511" t="e">
        <f t="shared" si="93"/>
        <v>#REF!</v>
      </c>
      <c r="V259" s="511" t="e">
        <f t="shared" si="93"/>
        <v>#REF!</v>
      </c>
      <c r="W259" s="511" t="e">
        <f t="shared" si="93"/>
        <v>#REF!</v>
      </c>
      <c r="X259" s="511" t="e">
        <f t="shared" si="93"/>
        <v>#REF!</v>
      </c>
      <c r="Y259" s="511" t="e">
        <f t="shared" si="93"/>
        <v>#REF!</v>
      </c>
      <c r="Z259" s="511" t="e">
        <f t="shared" si="93"/>
        <v>#REF!</v>
      </c>
      <c r="AA259" s="511" t="e">
        <f t="shared" si="93"/>
        <v>#REF!</v>
      </c>
      <c r="AB259" s="511" t="e">
        <f t="shared" si="93"/>
        <v>#REF!</v>
      </c>
      <c r="AC259" s="511" t="e">
        <f t="shared" si="91"/>
        <v>#REF!</v>
      </c>
      <c r="AD259" s="511" t="e">
        <f t="shared" si="93"/>
        <v>#REF!</v>
      </c>
      <c r="AE259" s="511" t="e">
        <f t="shared" si="93"/>
        <v>#REF!</v>
      </c>
      <c r="AF259" s="511" t="e">
        <f t="shared" si="93"/>
        <v>#REF!</v>
      </c>
      <c r="AG259" s="511" t="e">
        <f t="shared" si="93"/>
        <v>#REF!</v>
      </c>
      <c r="AH259" s="511" t="e">
        <f t="shared" si="93"/>
        <v>#REF!</v>
      </c>
      <c r="AI259" s="511" t="e">
        <f t="shared" si="93"/>
        <v>#REF!</v>
      </c>
      <c r="AJ259" s="512" t="e">
        <f t="shared" si="92"/>
        <v>#REF!</v>
      </c>
    </row>
    <row r="260" spans="2:36" s="436" customFormat="1" hidden="1" x14ac:dyDescent="0.25">
      <c r="B260" s="435"/>
      <c r="C260" s="506" t="s">
        <v>631</v>
      </c>
      <c r="D260" s="511" t="e">
        <f t="shared" si="87"/>
        <v>#REF!</v>
      </c>
      <c r="E260" s="511" t="e">
        <f t="shared" ref="E260:AI260" si="94">IF((E45+E115+E186)=0,0,((E115+E186)/(E45+E115+E186)))*100</f>
        <v>#REF!</v>
      </c>
      <c r="F260" s="511" t="e">
        <f t="shared" si="94"/>
        <v>#REF!</v>
      </c>
      <c r="G260" s="511" t="e">
        <f t="shared" si="94"/>
        <v>#REF!</v>
      </c>
      <c r="H260" s="511" t="e">
        <f t="shared" si="94"/>
        <v>#REF!</v>
      </c>
      <c r="I260" s="511" t="e">
        <f t="shared" si="94"/>
        <v>#REF!</v>
      </c>
      <c r="J260" s="511" t="e">
        <f t="shared" si="94"/>
        <v>#REF!</v>
      </c>
      <c r="K260" s="511" t="e">
        <f t="shared" si="94"/>
        <v>#REF!</v>
      </c>
      <c r="L260" s="511" t="e">
        <f t="shared" si="89"/>
        <v>#REF!</v>
      </c>
      <c r="M260" s="511" t="e">
        <f t="shared" si="94"/>
        <v>#REF!</v>
      </c>
      <c r="N260" s="511" t="e">
        <f t="shared" si="94"/>
        <v>#REF!</v>
      </c>
      <c r="O260" s="511" t="e">
        <f t="shared" si="94"/>
        <v>#REF!</v>
      </c>
      <c r="P260" s="511" t="e">
        <f t="shared" si="94"/>
        <v>#REF!</v>
      </c>
      <c r="Q260" s="511" t="e">
        <f t="shared" si="94"/>
        <v>#REF!</v>
      </c>
      <c r="R260" s="511" t="e">
        <f t="shared" si="94"/>
        <v>#REF!</v>
      </c>
      <c r="S260" s="511" t="e">
        <f t="shared" si="90"/>
        <v>#REF!</v>
      </c>
      <c r="T260" s="511" t="e">
        <f t="shared" si="94"/>
        <v>#REF!</v>
      </c>
      <c r="U260" s="511" t="e">
        <f t="shared" si="94"/>
        <v>#REF!</v>
      </c>
      <c r="V260" s="511" t="e">
        <f t="shared" si="94"/>
        <v>#REF!</v>
      </c>
      <c r="W260" s="511" t="e">
        <f t="shared" si="94"/>
        <v>#REF!</v>
      </c>
      <c r="X260" s="511" t="e">
        <f t="shared" si="94"/>
        <v>#REF!</v>
      </c>
      <c r="Y260" s="511" t="e">
        <f t="shared" si="94"/>
        <v>#REF!</v>
      </c>
      <c r="Z260" s="511" t="e">
        <f t="shared" si="94"/>
        <v>#REF!</v>
      </c>
      <c r="AA260" s="511" t="e">
        <f t="shared" si="94"/>
        <v>#REF!</v>
      </c>
      <c r="AB260" s="511" t="e">
        <f t="shared" si="94"/>
        <v>#REF!</v>
      </c>
      <c r="AC260" s="511" t="e">
        <f t="shared" si="91"/>
        <v>#REF!</v>
      </c>
      <c r="AD260" s="511" t="e">
        <f t="shared" si="94"/>
        <v>#REF!</v>
      </c>
      <c r="AE260" s="511" t="e">
        <f t="shared" si="94"/>
        <v>#REF!</v>
      </c>
      <c r="AF260" s="511" t="e">
        <f t="shared" si="94"/>
        <v>#REF!</v>
      </c>
      <c r="AG260" s="511" t="e">
        <f t="shared" si="94"/>
        <v>#REF!</v>
      </c>
      <c r="AH260" s="511" t="e">
        <f t="shared" si="94"/>
        <v>#REF!</v>
      </c>
      <c r="AI260" s="511" t="e">
        <f t="shared" si="94"/>
        <v>#REF!</v>
      </c>
      <c r="AJ260" s="512" t="e">
        <f t="shared" si="92"/>
        <v>#REF!</v>
      </c>
    </row>
    <row r="261" spans="2:36" s="436" customFormat="1" hidden="1" x14ac:dyDescent="0.25">
      <c r="B261" s="435"/>
      <c r="C261" s="506" t="s">
        <v>633</v>
      </c>
      <c r="D261" s="511" t="e">
        <f t="shared" si="87"/>
        <v>#REF!</v>
      </c>
      <c r="E261" s="511" t="e">
        <f t="shared" ref="E261:AI261" si="95">IF((E46+E116+E187)=0,0,((E116+E187)/(E46+E116+E187)))*100</f>
        <v>#REF!</v>
      </c>
      <c r="F261" s="511" t="e">
        <f t="shared" si="95"/>
        <v>#REF!</v>
      </c>
      <c r="G261" s="511" t="e">
        <f t="shared" si="95"/>
        <v>#REF!</v>
      </c>
      <c r="H261" s="511" t="e">
        <f t="shared" si="95"/>
        <v>#REF!</v>
      </c>
      <c r="I261" s="511" t="e">
        <f t="shared" si="95"/>
        <v>#REF!</v>
      </c>
      <c r="J261" s="511" t="e">
        <f t="shared" si="95"/>
        <v>#REF!</v>
      </c>
      <c r="K261" s="511" t="e">
        <f t="shared" si="95"/>
        <v>#REF!</v>
      </c>
      <c r="L261" s="511" t="e">
        <f t="shared" si="89"/>
        <v>#REF!</v>
      </c>
      <c r="M261" s="511" t="e">
        <f t="shared" si="95"/>
        <v>#REF!</v>
      </c>
      <c r="N261" s="511" t="e">
        <f t="shared" si="95"/>
        <v>#REF!</v>
      </c>
      <c r="O261" s="511" t="e">
        <f t="shared" si="95"/>
        <v>#REF!</v>
      </c>
      <c r="P261" s="511" t="e">
        <f t="shared" si="95"/>
        <v>#REF!</v>
      </c>
      <c r="Q261" s="511" t="e">
        <f t="shared" si="95"/>
        <v>#REF!</v>
      </c>
      <c r="R261" s="511" t="e">
        <f t="shared" si="95"/>
        <v>#REF!</v>
      </c>
      <c r="S261" s="511" t="e">
        <f t="shared" si="90"/>
        <v>#REF!</v>
      </c>
      <c r="T261" s="511" t="e">
        <f t="shared" si="95"/>
        <v>#REF!</v>
      </c>
      <c r="U261" s="511" t="e">
        <f t="shared" si="95"/>
        <v>#REF!</v>
      </c>
      <c r="V261" s="511" t="e">
        <f t="shared" si="95"/>
        <v>#REF!</v>
      </c>
      <c r="W261" s="511" t="e">
        <f t="shared" si="95"/>
        <v>#REF!</v>
      </c>
      <c r="X261" s="511" t="e">
        <f t="shared" si="95"/>
        <v>#REF!</v>
      </c>
      <c r="Y261" s="511" t="e">
        <f t="shared" si="95"/>
        <v>#REF!</v>
      </c>
      <c r="Z261" s="511" t="e">
        <f t="shared" si="95"/>
        <v>#REF!</v>
      </c>
      <c r="AA261" s="511" t="e">
        <f t="shared" si="95"/>
        <v>#REF!</v>
      </c>
      <c r="AB261" s="511" t="e">
        <f t="shared" si="95"/>
        <v>#REF!</v>
      </c>
      <c r="AC261" s="511" t="e">
        <f t="shared" si="91"/>
        <v>#REF!</v>
      </c>
      <c r="AD261" s="511" t="e">
        <f t="shared" si="95"/>
        <v>#REF!</v>
      </c>
      <c r="AE261" s="511" t="e">
        <f t="shared" si="95"/>
        <v>#REF!</v>
      </c>
      <c r="AF261" s="511" t="e">
        <f t="shared" si="95"/>
        <v>#REF!</v>
      </c>
      <c r="AG261" s="511" t="e">
        <f t="shared" si="95"/>
        <v>#REF!</v>
      </c>
      <c r="AH261" s="511" t="e">
        <f t="shared" si="95"/>
        <v>#REF!</v>
      </c>
      <c r="AI261" s="511" t="e">
        <f t="shared" si="95"/>
        <v>#REF!</v>
      </c>
      <c r="AJ261" s="512" t="e">
        <f t="shared" si="92"/>
        <v>#REF!</v>
      </c>
    </row>
    <row r="262" spans="2:36" s="436" customFormat="1" hidden="1" x14ac:dyDescent="0.25">
      <c r="B262" s="435"/>
      <c r="C262" s="506" t="s">
        <v>635</v>
      </c>
      <c r="D262" s="511" t="e">
        <f t="shared" si="87"/>
        <v>#REF!</v>
      </c>
      <c r="E262" s="511" t="e">
        <f t="shared" ref="E262:AI262" si="96">IF((E47+E117+E188)=0,0,((E117+E188)/(E47+E117+E188)))*100</f>
        <v>#REF!</v>
      </c>
      <c r="F262" s="511" t="e">
        <f t="shared" si="96"/>
        <v>#REF!</v>
      </c>
      <c r="G262" s="511" t="e">
        <f t="shared" si="96"/>
        <v>#REF!</v>
      </c>
      <c r="H262" s="511" t="e">
        <f t="shared" si="96"/>
        <v>#REF!</v>
      </c>
      <c r="I262" s="511" t="e">
        <f t="shared" si="96"/>
        <v>#REF!</v>
      </c>
      <c r="J262" s="511" t="e">
        <f t="shared" si="96"/>
        <v>#REF!</v>
      </c>
      <c r="K262" s="511" t="e">
        <f t="shared" si="96"/>
        <v>#REF!</v>
      </c>
      <c r="L262" s="511" t="e">
        <f t="shared" si="89"/>
        <v>#REF!</v>
      </c>
      <c r="M262" s="511" t="e">
        <f t="shared" si="96"/>
        <v>#REF!</v>
      </c>
      <c r="N262" s="511" t="e">
        <f t="shared" si="96"/>
        <v>#REF!</v>
      </c>
      <c r="O262" s="511" t="e">
        <f t="shared" si="96"/>
        <v>#REF!</v>
      </c>
      <c r="P262" s="511" t="e">
        <f t="shared" si="96"/>
        <v>#REF!</v>
      </c>
      <c r="Q262" s="511" t="e">
        <f t="shared" si="96"/>
        <v>#REF!</v>
      </c>
      <c r="R262" s="511" t="e">
        <f t="shared" si="96"/>
        <v>#REF!</v>
      </c>
      <c r="S262" s="511" t="e">
        <f t="shared" si="90"/>
        <v>#REF!</v>
      </c>
      <c r="T262" s="511" t="e">
        <f t="shared" si="96"/>
        <v>#REF!</v>
      </c>
      <c r="U262" s="511" t="e">
        <f t="shared" si="96"/>
        <v>#REF!</v>
      </c>
      <c r="V262" s="511" t="e">
        <f t="shared" si="96"/>
        <v>#REF!</v>
      </c>
      <c r="W262" s="511" t="e">
        <f t="shared" si="96"/>
        <v>#REF!</v>
      </c>
      <c r="X262" s="511" t="e">
        <f t="shared" si="96"/>
        <v>#REF!</v>
      </c>
      <c r="Y262" s="511" t="e">
        <f t="shared" si="96"/>
        <v>#REF!</v>
      </c>
      <c r="Z262" s="511" t="e">
        <f t="shared" si="96"/>
        <v>#REF!</v>
      </c>
      <c r="AA262" s="511" t="e">
        <f t="shared" si="96"/>
        <v>#REF!</v>
      </c>
      <c r="AB262" s="511" t="e">
        <f t="shared" si="96"/>
        <v>#REF!</v>
      </c>
      <c r="AC262" s="511" t="e">
        <f t="shared" si="91"/>
        <v>#REF!</v>
      </c>
      <c r="AD262" s="511" t="e">
        <f t="shared" si="96"/>
        <v>#REF!</v>
      </c>
      <c r="AE262" s="511" t="e">
        <f t="shared" si="96"/>
        <v>#REF!</v>
      </c>
      <c r="AF262" s="511" t="e">
        <f t="shared" si="96"/>
        <v>#REF!</v>
      </c>
      <c r="AG262" s="511" t="e">
        <f t="shared" si="96"/>
        <v>#REF!</v>
      </c>
      <c r="AH262" s="511" t="e">
        <f t="shared" si="96"/>
        <v>#REF!</v>
      </c>
      <c r="AI262" s="511" t="e">
        <f t="shared" si="96"/>
        <v>#REF!</v>
      </c>
      <c r="AJ262" s="512" t="e">
        <f t="shared" si="92"/>
        <v>#REF!</v>
      </c>
    </row>
    <row r="263" spans="2:36" s="436" customFormat="1" hidden="1" x14ac:dyDescent="0.25">
      <c r="B263" s="435"/>
      <c r="C263" s="506" t="s">
        <v>637</v>
      </c>
      <c r="D263" s="511" t="e">
        <f t="shared" si="87"/>
        <v>#REF!</v>
      </c>
      <c r="E263" s="511" t="e">
        <f t="shared" ref="E263:AI263" si="97">IF((E48+E118+E189)=0,0,((E118+E189)/(E48+E118+E189)))*100</f>
        <v>#REF!</v>
      </c>
      <c r="F263" s="511" t="e">
        <f t="shared" si="97"/>
        <v>#REF!</v>
      </c>
      <c r="G263" s="511" t="e">
        <f t="shared" si="97"/>
        <v>#REF!</v>
      </c>
      <c r="H263" s="511" t="e">
        <f t="shared" si="97"/>
        <v>#REF!</v>
      </c>
      <c r="I263" s="511" t="e">
        <f t="shared" si="97"/>
        <v>#REF!</v>
      </c>
      <c r="J263" s="511" t="e">
        <f t="shared" si="97"/>
        <v>#REF!</v>
      </c>
      <c r="K263" s="511" t="e">
        <f t="shared" si="97"/>
        <v>#REF!</v>
      </c>
      <c r="L263" s="511" t="e">
        <f t="shared" si="89"/>
        <v>#REF!</v>
      </c>
      <c r="M263" s="511" t="e">
        <f t="shared" si="97"/>
        <v>#REF!</v>
      </c>
      <c r="N263" s="511" t="e">
        <f t="shared" si="97"/>
        <v>#REF!</v>
      </c>
      <c r="O263" s="511" t="e">
        <f t="shared" si="97"/>
        <v>#REF!</v>
      </c>
      <c r="P263" s="511" t="e">
        <f t="shared" si="97"/>
        <v>#REF!</v>
      </c>
      <c r="Q263" s="511" t="e">
        <f t="shared" si="97"/>
        <v>#REF!</v>
      </c>
      <c r="R263" s="511" t="e">
        <f t="shared" si="97"/>
        <v>#REF!</v>
      </c>
      <c r="S263" s="511" t="e">
        <f t="shared" si="90"/>
        <v>#REF!</v>
      </c>
      <c r="T263" s="511" t="e">
        <f t="shared" si="97"/>
        <v>#REF!</v>
      </c>
      <c r="U263" s="511" t="e">
        <f t="shared" si="97"/>
        <v>#REF!</v>
      </c>
      <c r="V263" s="511" t="e">
        <f t="shared" si="97"/>
        <v>#REF!</v>
      </c>
      <c r="W263" s="511" t="e">
        <f t="shared" si="97"/>
        <v>#REF!</v>
      </c>
      <c r="X263" s="511" t="e">
        <f t="shared" si="97"/>
        <v>#REF!</v>
      </c>
      <c r="Y263" s="511" t="e">
        <f t="shared" si="97"/>
        <v>#REF!</v>
      </c>
      <c r="Z263" s="511" t="e">
        <f t="shared" si="97"/>
        <v>#REF!</v>
      </c>
      <c r="AA263" s="511" t="e">
        <f t="shared" si="97"/>
        <v>#REF!</v>
      </c>
      <c r="AB263" s="511" t="e">
        <f t="shared" si="97"/>
        <v>#REF!</v>
      </c>
      <c r="AC263" s="511" t="e">
        <f t="shared" si="91"/>
        <v>#REF!</v>
      </c>
      <c r="AD263" s="511" t="e">
        <f t="shared" si="97"/>
        <v>#REF!</v>
      </c>
      <c r="AE263" s="511" t="e">
        <f t="shared" si="97"/>
        <v>#REF!</v>
      </c>
      <c r="AF263" s="511" t="e">
        <f t="shared" si="97"/>
        <v>#REF!</v>
      </c>
      <c r="AG263" s="511" t="e">
        <f t="shared" si="97"/>
        <v>#REF!</v>
      </c>
      <c r="AH263" s="511" t="e">
        <f t="shared" si="97"/>
        <v>#REF!</v>
      </c>
      <c r="AI263" s="511" t="e">
        <f t="shared" si="97"/>
        <v>#REF!</v>
      </c>
      <c r="AJ263" s="512" t="e">
        <f t="shared" si="92"/>
        <v>#REF!</v>
      </c>
    </row>
    <row r="264" spans="2:36" hidden="1" x14ac:dyDescent="0.25">
      <c r="B264" s="15"/>
      <c r="C264" s="9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384"/>
    </row>
    <row r="265" spans="2:36" s="478" customFormat="1" hidden="1" x14ac:dyDescent="0.25">
      <c r="B265" s="475" t="s">
        <v>1052</v>
      </c>
      <c r="C265" s="475" t="s">
        <v>1340</v>
      </c>
      <c r="D265" s="476" t="e">
        <f t="shared" ref="D265:D270" si="98">IF((D50+D120+D191)=0,0,((D120+D191)/(D50+D120+D191)))*100</f>
        <v>#REF!</v>
      </c>
      <c r="E265" s="476" t="e">
        <f t="shared" ref="E265:AI265" si="99">IF((E50+E120+E191)=0,0,((E120+E191)/(E50+E120+E191)))*100</f>
        <v>#REF!</v>
      </c>
      <c r="F265" s="476" t="e">
        <f t="shared" si="99"/>
        <v>#REF!</v>
      </c>
      <c r="G265" s="476" t="e">
        <f t="shared" si="99"/>
        <v>#REF!</v>
      </c>
      <c r="H265" s="476" t="e">
        <f t="shared" si="99"/>
        <v>#REF!</v>
      </c>
      <c r="I265" s="476" t="e">
        <f t="shared" si="99"/>
        <v>#REF!</v>
      </c>
      <c r="J265" s="476" t="e">
        <f t="shared" si="99"/>
        <v>#REF!</v>
      </c>
      <c r="K265" s="476" t="e">
        <f t="shared" si="99"/>
        <v>#REF!</v>
      </c>
      <c r="L265" s="476" t="e">
        <f t="shared" ref="L265:L270" si="100">IF((L50+L120+L191)=0,0,((L120+L191)/(L50+L120+L191)))*100</f>
        <v>#REF!</v>
      </c>
      <c r="M265" s="476" t="e">
        <f t="shared" si="99"/>
        <v>#REF!</v>
      </c>
      <c r="N265" s="476" t="e">
        <f t="shared" si="99"/>
        <v>#REF!</v>
      </c>
      <c r="O265" s="476" t="e">
        <f t="shared" si="99"/>
        <v>#REF!</v>
      </c>
      <c r="P265" s="476" t="e">
        <f t="shared" si="99"/>
        <v>#REF!</v>
      </c>
      <c r="Q265" s="476" t="e">
        <f t="shared" si="99"/>
        <v>#REF!</v>
      </c>
      <c r="R265" s="476" t="e">
        <f t="shared" si="99"/>
        <v>#REF!</v>
      </c>
      <c r="S265" s="476" t="e">
        <f t="shared" ref="S265:S270" si="101">IF((S50+S120+S191)=0,0,((S120+S191)/(S50+S120+S191)))*100</f>
        <v>#REF!</v>
      </c>
      <c r="T265" s="476" t="e">
        <f t="shared" si="99"/>
        <v>#REF!</v>
      </c>
      <c r="U265" s="476" t="e">
        <f t="shared" si="99"/>
        <v>#REF!</v>
      </c>
      <c r="V265" s="476" t="e">
        <f t="shared" si="99"/>
        <v>#REF!</v>
      </c>
      <c r="W265" s="476" t="e">
        <f t="shared" si="99"/>
        <v>#REF!</v>
      </c>
      <c r="X265" s="476" t="e">
        <f t="shared" si="99"/>
        <v>#REF!</v>
      </c>
      <c r="Y265" s="476" t="e">
        <f t="shared" si="99"/>
        <v>#REF!</v>
      </c>
      <c r="Z265" s="476" t="e">
        <f t="shared" si="99"/>
        <v>#REF!</v>
      </c>
      <c r="AA265" s="476" t="e">
        <f t="shared" si="99"/>
        <v>#REF!</v>
      </c>
      <c r="AB265" s="476" t="e">
        <f t="shared" si="99"/>
        <v>#REF!</v>
      </c>
      <c r="AC265" s="476" t="e">
        <f t="shared" ref="AC265:AC270" si="102">IF((AC50+AC120+AC191)=0,0,((AC120+AC191)/(AC50+AC120+AC191)))*100</f>
        <v>#REF!</v>
      </c>
      <c r="AD265" s="476" t="e">
        <f t="shared" si="99"/>
        <v>#REF!</v>
      </c>
      <c r="AE265" s="476" t="e">
        <f t="shared" si="99"/>
        <v>#REF!</v>
      </c>
      <c r="AF265" s="476" t="e">
        <f t="shared" si="99"/>
        <v>#REF!</v>
      </c>
      <c r="AG265" s="476" t="e">
        <f t="shared" si="99"/>
        <v>#REF!</v>
      </c>
      <c r="AH265" s="476" t="e">
        <f t="shared" si="99"/>
        <v>#REF!</v>
      </c>
      <c r="AI265" s="476" t="e">
        <f t="shared" si="99"/>
        <v>#REF!</v>
      </c>
      <c r="AJ265" s="477" t="e">
        <f t="shared" ref="AJ265:AJ270" si="103">IF((AJ50+AJ120+AJ191)=0,0,((AJ120+AJ191)/(AJ50+AJ120+AJ191)))*100</f>
        <v>#REF!</v>
      </c>
    </row>
    <row r="266" spans="2:36" s="436" customFormat="1" hidden="1" x14ac:dyDescent="0.25">
      <c r="B266" s="435"/>
      <c r="C266" s="506" t="s">
        <v>629</v>
      </c>
      <c r="D266" s="511" t="e">
        <f t="shared" si="98"/>
        <v>#REF!</v>
      </c>
      <c r="E266" s="511" t="e">
        <f t="shared" ref="E266:AI266" si="104">IF((E51+E121+E192)=0,0,((E121+E192)/(E51+E121+E192)))*100</f>
        <v>#REF!</v>
      </c>
      <c r="F266" s="511" t="e">
        <f t="shared" si="104"/>
        <v>#REF!</v>
      </c>
      <c r="G266" s="511" t="e">
        <f t="shared" si="104"/>
        <v>#REF!</v>
      </c>
      <c r="H266" s="511" t="e">
        <f t="shared" si="104"/>
        <v>#REF!</v>
      </c>
      <c r="I266" s="511" t="e">
        <f t="shared" si="104"/>
        <v>#REF!</v>
      </c>
      <c r="J266" s="511" t="e">
        <f t="shared" si="104"/>
        <v>#REF!</v>
      </c>
      <c r="K266" s="511" t="e">
        <f t="shared" si="104"/>
        <v>#REF!</v>
      </c>
      <c r="L266" s="511" t="e">
        <f t="shared" si="100"/>
        <v>#REF!</v>
      </c>
      <c r="M266" s="511" t="e">
        <f t="shared" si="104"/>
        <v>#REF!</v>
      </c>
      <c r="N266" s="511" t="e">
        <f t="shared" si="104"/>
        <v>#REF!</v>
      </c>
      <c r="O266" s="511" t="e">
        <f t="shared" si="104"/>
        <v>#REF!</v>
      </c>
      <c r="P266" s="511" t="e">
        <f t="shared" si="104"/>
        <v>#REF!</v>
      </c>
      <c r="Q266" s="511" t="e">
        <f t="shared" si="104"/>
        <v>#REF!</v>
      </c>
      <c r="R266" s="511" t="e">
        <f t="shared" si="104"/>
        <v>#REF!</v>
      </c>
      <c r="S266" s="511" t="e">
        <f t="shared" si="101"/>
        <v>#REF!</v>
      </c>
      <c r="T266" s="511" t="e">
        <f t="shared" si="104"/>
        <v>#REF!</v>
      </c>
      <c r="U266" s="511" t="e">
        <f t="shared" si="104"/>
        <v>#REF!</v>
      </c>
      <c r="V266" s="511" t="e">
        <f t="shared" si="104"/>
        <v>#REF!</v>
      </c>
      <c r="W266" s="511" t="e">
        <f t="shared" si="104"/>
        <v>#REF!</v>
      </c>
      <c r="X266" s="511" t="e">
        <f t="shared" si="104"/>
        <v>#REF!</v>
      </c>
      <c r="Y266" s="511" t="e">
        <f t="shared" si="104"/>
        <v>#REF!</v>
      </c>
      <c r="Z266" s="511" t="e">
        <f t="shared" si="104"/>
        <v>#REF!</v>
      </c>
      <c r="AA266" s="511" t="e">
        <f t="shared" si="104"/>
        <v>#REF!</v>
      </c>
      <c r="AB266" s="511" t="e">
        <f t="shared" si="104"/>
        <v>#REF!</v>
      </c>
      <c r="AC266" s="511" t="e">
        <f t="shared" si="102"/>
        <v>#REF!</v>
      </c>
      <c r="AD266" s="511" t="e">
        <f t="shared" si="104"/>
        <v>#REF!</v>
      </c>
      <c r="AE266" s="511" t="e">
        <f t="shared" si="104"/>
        <v>#REF!</v>
      </c>
      <c r="AF266" s="511" t="e">
        <f t="shared" si="104"/>
        <v>#REF!</v>
      </c>
      <c r="AG266" s="511" t="e">
        <f t="shared" si="104"/>
        <v>#REF!</v>
      </c>
      <c r="AH266" s="511" t="e">
        <f t="shared" si="104"/>
        <v>#REF!</v>
      </c>
      <c r="AI266" s="511" t="e">
        <f t="shared" si="104"/>
        <v>#REF!</v>
      </c>
      <c r="AJ266" s="512" t="e">
        <f t="shared" si="103"/>
        <v>#REF!</v>
      </c>
    </row>
    <row r="267" spans="2:36" s="436" customFormat="1" hidden="1" x14ac:dyDescent="0.25">
      <c r="B267" s="435"/>
      <c r="C267" s="506" t="s">
        <v>631</v>
      </c>
      <c r="D267" s="511" t="e">
        <f t="shared" si="98"/>
        <v>#REF!</v>
      </c>
      <c r="E267" s="511" t="e">
        <f t="shared" ref="E267:AI267" si="105">IF((E52+E122+E193)=0,0,((E122+E193)/(E52+E122+E193)))*100</f>
        <v>#REF!</v>
      </c>
      <c r="F267" s="511" t="e">
        <f t="shared" si="105"/>
        <v>#REF!</v>
      </c>
      <c r="G267" s="511" t="e">
        <f t="shared" si="105"/>
        <v>#REF!</v>
      </c>
      <c r="H267" s="511" t="e">
        <f t="shared" si="105"/>
        <v>#REF!</v>
      </c>
      <c r="I267" s="511" t="e">
        <f t="shared" si="105"/>
        <v>#REF!</v>
      </c>
      <c r="J267" s="511" t="e">
        <f t="shared" si="105"/>
        <v>#REF!</v>
      </c>
      <c r="K267" s="511" t="e">
        <f t="shared" si="105"/>
        <v>#REF!</v>
      </c>
      <c r="L267" s="511" t="e">
        <f t="shared" si="100"/>
        <v>#REF!</v>
      </c>
      <c r="M267" s="511" t="e">
        <f t="shared" si="105"/>
        <v>#REF!</v>
      </c>
      <c r="N267" s="511" t="e">
        <f t="shared" si="105"/>
        <v>#REF!</v>
      </c>
      <c r="O267" s="511" t="e">
        <f t="shared" si="105"/>
        <v>#REF!</v>
      </c>
      <c r="P267" s="511" t="e">
        <f t="shared" si="105"/>
        <v>#REF!</v>
      </c>
      <c r="Q267" s="511" t="e">
        <f t="shared" si="105"/>
        <v>#REF!</v>
      </c>
      <c r="R267" s="511" t="e">
        <f t="shared" si="105"/>
        <v>#REF!</v>
      </c>
      <c r="S267" s="511" t="e">
        <f t="shared" si="101"/>
        <v>#REF!</v>
      </c>
      <c r="T267" s="511" t="e">
        <f t="shared" si="105"/>
        <v>#REF!</v>
      </c>
      <c r="U267" s="511" t="e">
        <f t="shared" si="105"/>
        <v>#REF!</v>
      </c>
      <c r="V267" s="511" t="e">
        <f t="shared" si="105"/>
        <v>#REF!</v>
      </c>
      <c r="W267" s="511" t="e">
        <f t="shared" si="105"/>
        <v>#REF!</v>
      </c>
      <c r="X267" s="511" t="e">
        <f t="shared" si="105"/>
        <v>#REF!</v>
      </c>
      <c r="Y267" s="511" t="e">
        <f t="shared" si="105"/>
        <v>#REF!</v>
      </c>
      <c r="Z267" s="511" t="e">
        <f t="shared" si="105"/>
        <v>#REF!</v>
      </c>
      <c r="AA267" s="511" t="e">
        <f t="shared" si="105"/>
        <v>#REF!</v>
      </c>
      <c r="AB267" s="511" t="e">
        <f t="shared" si="105"/>
        <v>#REF!</v>
      </c>
      <c r="AC267" s="511" t="e">
        <f t="shared" si="102"/>
        <v>#REF!</v>
      </c>
      <c r="AD267" s="511" t="e">
        <f t="shared" si="105"/>
        <v>#REF!</v>
      </c>
      <c r="AE267" s="511" t="e">
        <f t="shared" si="105"/>
        <v>#REF!</v>
      </c>
      <c r="AF267" s="511" t="e">
        <f t="shared" si="105"/>
        <v>#REF!</v>
      </c>
      <c r="AG267" s="511" t="e">
        <f t="shared" si="105"/>
        <v>#REF!</v>
      </c>
      <c r="AH267" s="511" t="e">
        <f t="shared" si="105"/>
        <v>#REF!</v>
      </c>
      <c r="AI267" s="511" t="e">
        <f t="shared" si="105"/>
        <v>#REF!</v>
      </c>
      <c r="AJ267" s="512" t="e">
        <f t="shared" si="103"/>
        <v>#REF!</v>
      </c>
    </row>
    <row r="268" spans="2:36" s="436" customFormat="1" hidden="1" x14ac:dyDescent="0.25">
      <c r="B268" s="435"/>
      <c r="C268" s="506" t="s">
        <v>633</v>
      </c>
      <c r="D268" s="511" t="e">
        <f t="shared" si="98"/>
        <v>#REF!</v>
      </c>
      <c r="E268" s="511" t="e">
        <f t="shared" ref="E268:AI268" si="106">IF((E53+E123+E194)=0,0,((E123+E194)/(E53+E123+E194)))*100</f>
        <v>#REF!</v>
      </c>
      <c r="F268" s="511" t="e">
        <f t="shared" si="106"/>
        <v>#REF!</v>
      </c>
      <c r="G268" s="511" t="e">
        <f t="shared" si="106"/>
        <v>#REF!</v>
      </c>
      <c r="H268" s="511" t="e">
        <f t="shared" si="106"/>
        <v>#REF!</v>
      </c>
      <c r="I268" s="511" t="e">
        <f t="shared" si="106"/>
        <v>#REF!</v>
      </c>
      <c r="J268" s="511" t="e">
        <f t="shared" si="106"/>
        <v>#REF!</v>
      </c>
      <c r="K268" s="511" t="e">
        <f t="shared" si="106"/>
        <v>#REF!</v>
      </c>
      <c r="L268" s="511" t="e">
        <f t="shared" si="100"/>
        <v>#REF!</v>
      </c>
      <c r="M268" s="511" t="e">
        <f t="shared" si="106"/>
        <v>#REF!</v>
      </c>
      <c r="N268" s="511" t="e">
        <f t="shared" si="106"/>
        <v>#REF!</v>
      </c>
      <c r="O268" s="511" t="e">
        <f t="shared" si="106"/>
        <v>#REF!</v>
      </c>
      <c r="P268" s="511" t="e">
        <f t="shared" si="106"/>
        <v>#REF!</v>
      </c>
      <c r="Q268" s="511" t="e">
        <f t="shared" si="106"/>
        <v>#REF!</v>
      </c>
      <c r="R268" s="511" t="e">
        <f t="shared" si="106"/>
        <v>#REF!</v>
      </c>
      <c r="S268" s="511" t="e">
        <f t="shared" si="101"/>
        <v>#REF!</v>
      </c>
      <c r="T268" s="511" t="e">
        <f t="shared" si="106"/>
        <v>#REF!</v>
      </c>
      <c r="U268" s="511" t="e">
        <f t="shared" si="106"/>
        <v>#REF!</v>
      </c>
      <c r="V268" s="511" t="e">
        <f t="shared" si="106"/>
        <v>#REF!</v>
      </c>
      <c r="W268" s="511" t="e">
        <f t="shared" si="106"/>
        <v>#REF!</v>
      </c>
      <c r="X268" s="511" t="e">
        <f t="shared" si="106"/>
        <v>#REF!</v>
      </c>
      <c r="Y268" s="511" t="e">
        <f t="shared" si="106"/>
        <v>#REF!</v>
      </c>
      <c r="Z268" s="511" t="e">
        <f t="shared" si="106"/>
        <v>#REF!</v>
      </c>
      <c r="AA268" s="511" t="e">
        <f t="shared" si="106"/>
        <v>#REF!</v>
      </c>
      <c r="AB268" s="511" t="e">
        <f t="shared" si="106"/>
        <v>#REF!</v>
      </c>
      <c r="AC268" s="511" t="e">
        <f t="shared" si="102"/>
        <v>#REF!</v>
      </c>
      <c r="AD268" s="511" t="e">
        <f t="shared" si="106"/>
        <v>#REF!</v>
      </c>
      <c r="AE268" s="511" t="e">
        <f t="shared" si="106"/>
        <v>#REF!</v>
      </c>
      <c r="AF268" s="511" t="e">
        <f t="shared" si="106"/>
        <v>#REF!</v>
      </c>
      <c r="AG268" s="511" t="e">
        <f t="shared" si="106"/>
        <v>#REF!</v>
      </c>
      <c r="AH268" s="511" t="e">
        <f t="shared" si="106"/>
        <v>#REF!</v>
      </c>
      <c r="AI268" s="511" t="e">
        <f t="shared" si="106"/>
        <v>#REF!</v>
      </c>
      <c r="AJ268" s="512" t="e">
        <f t="shared" si="103"/>
        <v>#REF!</v>
      </c>
    </row>
    <row r="269" spans="2:36" s="436" customFormat="1" hidden="1" x14ac:dyDescent="0.25">
      <c r="B269" s="435"/>
      <c r="C269" s="506" t="s">
        <v>635</v>
      </c>
      <c r="D269" s="511" t="e">
        <f t="shared" si="98"/>
        <v>#REF!</v>
      </c>
      <c r="E269" s="511" t="e">
        <f t="shared" ref="E269:AI269" si="107">IF((E54+E124+E195)=0,0,((E124+E195)/(E54+E124+E195)))*100</f>
        <v>#REF!</v>
      </c>
      <c r="F269" s="511" t="e">
        <f t="shared" si="107"/>
        <v>#REF!</v>
      </c>
      <c r="G269" s="511" t="e">
        <f t="shared" si="107"/>
        <v>#REF!</v>
      </c>
      <c r="H269" s="511" t="e">
        <f t="shared" si="107"/>
        <v>#REF!</v>
      </c>
      <c r="I269" s="511" t="e">
        <f t="shared" si="107"/>
        <v>#REF!</v>
      </c>
      <c r="J269" s="511" t="e">
        <f t="shared" si="107"/>
        <v>#REF!</v>
      </c>
      <c r="K269" s="511" t="e">
        <f t="shared" si="107"/>
        <v>#REF!</v>
      </c>
      <c r="L269" s="511" t="e">
        <f t="shared" si="100"/>
        <v>#REF!</v>
      </c>
      <c r="M269" s="511" t="e">
        <f t="shared" si="107"/>
        <v>#REF!</v>
      </c>
      <c r="N269" s="511" t="e">
        <f t="shared" si="107"/>
        <v>#REF!</v>
      </c>
      <c r="O269" s="511" t="e">
        <f t="shared" si="107"/>
        <v>#REF!</v>
      </c>
      <c r="P269" s="511" t="e">
        <f t="shared" si="107"/>
        <v>#REF!</v>
      </c>
      <c r="Q269" s="511" t="e">
        <f t="shared" si="107"/>
        <v>#REF!</v>
      </c>
      <c r="R269" s="511" t="e">
        <f t="shared" si="107"/>
        <v>#REF!</v>
      </c>
      <c r="S269" s="511" t="e">
        <f t="shared" si="101"/>
        <v>#REF!</v>
      </c>
      <c r="T269" s="511" t="e">
        <f t="shared" si="107"/>
        <v>#REF!</v>
      </c>
      <c r="U269" s="511" t="e">
        <f t="shared" si="107"/>
        <v>#REF!</v>
      </c>
      <c r="V269" s="511" t="e">
        <f t="shared" si="107"/>
        <v>#REF!</v>
      </c>
      <c r="W269" s="511" t="e">
        <f t="shared" si="107"/>
        <v>#REF!</v>
      </c>
      <c r="X269" s="511" t="e">
        <f t="shared" si="107"/>
        <v>#REF!</v>
      </c>
      <c r="Y269" s="511" t="e">
        <f t="shared" si="107"/>
        <v>#REF!</v>
      </c>
      <c r="Z269" s="511" t="e">
        <f t="shared" si="107"/>
        <v>#REF!</v>
      </c>
      <c r="AA269" s="511" t="e">
        <f t="shared" si="107"/>
        <v>#REF!</v>
      </c>
      <c r="AB269" s="511" t="e">
        <f t="shared" si="107"/>
        <v>#REF!</v>
      </c>
      <c r="AC269" s="511" t="e">
        <f t="shared" si="102"/>
        <v>#REF!</v>
      </c>
      <c r="AD269" s="511" t="e">
        <f t="shared" si="107"/>
        <v>#REF!</v>
      </c>
      <c r="AE269" s="511" t="e">
        <f t="shared" si="107"/>
        <v>#REF!</v>
      </c>
      <c r="AF269" s="511" t="e">
        <f t="shared" si="107"/>
        <v>#REF!</v>
      </c>
      <c r="AG269" s="511" t="e">
        <f t="shared" si="107"/>
        <v>#REF!</v>
      </c>
      <c r="AH269" s="511" t="e">
        <f t="shared" si="107"/>
        <v>#REF!</v>
      </c>
      <c r="AI269" s="511" t="e">
        <f t="shared" si="107"/>
        <v>#REF!</v>
      </c>
      <c r="AJ269" s="512" t="e">
        <f t="shared" si="103"/>
        <v>#REF!</v>
      </c>
    </row>
    <row r="270" spans="2:36" s="436" customFormat="1" hidden="1" x14ac:dyDescent="0.25">
      <c r="B270" s="435"/>
      <c r="C270" s="506" t="s">
        <v>637</v>
      </c>
      <c r="D270" s="511" t="e">
        <f t="shared" si="98"/>
        <v>#REF!</v>
      </c>
      <c r="E270" s="511" t="e">
        <f t="shared" ref="E270:AI270" si="108">IF((E55+E125+E196)=0,0,((E125+E196)/(E55+E125+E196)))*100</f>
        <v>#REF!</v>
      </c>
      <c r="F270" s="511" t="e">
        <f t="shared" si="108"/>
        <v>#REF!</v>
      </c>
      <c r="G270" s="511" t="e">
        <f t="shared" si="108"/>
        <v>#REF!</v>
      </c>
      <c r="H270" s="511" t="e">
        <f t="shared" si="108"/>
        <v>#REF!</v>
      </c>
      <c r="I270" s="511" t="e">
        <f t="shared" si="108"/>
        <v>#REF!</v>
      </c>
      <c r="J270" s="511" t="e">
        <f t="shared" si="108"/>
        <v>#REF!</v>
      </c>
      <c r="K270" s="511" t="e">
        <f t="shared" si="108"/>
        <v>#REF!</v>
      </c>
      <c r="L270" s="511" t="e">
        <f t="shared" si="100"/>
        <v>#REF!</v>
      </c>
      <c r="M270" s="511" t="e">
        <f t="shared" si="108"/>
        <v>#REF!</v>
      </c>
      <c r="N270" s="511" t="e">
        <f t="shared" si="108"/>
        <v>#REF!</v>
      </c>
      <c r="O270" s="511" t="e">
        <f t="shared" si="108"/>
        <v>#REF!</v>
      </c>
      <c r="P270" s="511" t="e">
        <f t="shared" si="108"/>
        <v>#REF!</v>
      </c>
      <c r="Q270" s="511" t="e">
        <f t="shared" si="108"/>
        <v>#REF!</v>
      </c>
      <c r="R270" s="511" t="e">
        <f t="shared" si="108"/>
        <v>#REF!</v>
      </c>
      <c r="S270" s="511" t="e">
        <f t="shared" si="101"/>
        <v>#REF!</v>
      </c>
      <c r="T270" s="511" t="e">
        <f t="shared" si="108"/>
        <v>#REF!</v>
      </c>
      <c r="U270" s="511" t="e">
        <f t="shared" si="108"/>
        <v>#REF!</v>
      </c>
      <c r="V270" s="511" t="e">
        <f t="shared" si="108"/>
        <v>#REF!</v>
      </c>
      <c r="W270" s="511" t="e">
        <f t="shared" si="108"/>
        <v>#REF!</v>
      </c>
      <c r="X270" s="511" t="e">
        <f t="shared" si="108"/>
        <v>#REF!</v>
      </c>
      <c r="Y270" s="511" t="e">
        <f t="shared" si="108"/>
        <v>#REF!</v>
      </c>
      <c r="Z270" s="511" t="e">
        <f t="shared" si="108"/>
        <v>#REF!</v>
      </c>
      <c r="AA270" s="511" t="e">
        <f t="shared" si="108"/>
        <v>#REF!</v>
      </c>
      <c r="AB270" s="511" t="e">
        <f t="shared" si="108"/>
        <v>#REF!</v>
      </c>
      <c r="AC270" s="511" t="e">
        <f t="shared" si="102"/>
        <v>#REF!</v>
      </c>
      <c r="AD270" s="511" t="e">
        <f t="shared" si="108"/>
        <v>#REF!</v>
      </c>
      <c r="AE270" s="511" t="e">
        <f t="shared" si="108"/>
        <v>#REF!</v>
      </c>
      <c r="AF270" s="511" t="e">
        <f t="shared" si="108"/>
        <v>#REF!</v>
      </c>
      <c r="AG270" s="511" t="e">
        <f t="shared" si="108"/>
        <v>#REF!</v>
      </c>
      <c r="AH270" s="511" t="e">
        <f t="shared" si="108"/>
        <v>#REF!</v>
      </c>
      <c r="AI270" s="511" t="e">
        <f t="shared" si="108"/>
        <v>#REF!</v>
      </c>
      <c r="AJ270" s="512" t="e">
        <f t="shared" si="103"/>
        <v>#REF!</v>
      </c>
    </row>
    <row r="271" spans="2:36" s="84" customFormat="1" hidden="1" x14ac:dyDescent="0.25">
      <c r="B271" s="85"/>
      <c r="C271" s="9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  <c r="AD271" s="96"/>
      <c r="AE271" s="96"/>
      <c r="AF271" s="96"/>
      <c r="AG271" s="96"/>
      <c r="AH271" s="96"/>
      <c r="AI271" s="96"/>
      <c r="AJ271" s="387"/>
    </row>
    <row r="272" spans="2:36" x14ac:dyDescent="0.25">
      <c r="B272" s="15"/>
      <c r="C272" s="6" t="s">
        <v>1861</v>
      </c>
      <c r="D272" s="21">
        <f>IF((D57+D127+D198)=0,0,((D127+D198)/(D57+D127+D198)))*100</f>
        <v>0</v>
      </c>
      <c r="E272" s="21">
        <f t="shared" ref="E272:AI272" si="109">IF((E57+E127+E198)=0,0,((E127+E198)/(E57+E127+E198)))*100</f>
        <v>11.319035435127239</v>
      </c>
      <c r="F272" s="21">
        <f t="shared" si="109"/>
        <v>1.1326302517022851E-4</v>
      </c>
      <c r="G272" s="21">
        <f t="shared" si="109"/>
        <v>0</v>
      </c>
      <c r="H272" s="21">
        <f t="shared" si="109"/>
        <v>10.051792255808715</v>
      </c>
      <c r="I272" s="21">
        <f t="shared" si="109"/>
        <v>0</v>
      </c>
      <c r="J272" s="21">
        <f t="shared" si="109"/>
        <v>0</v>
      </c>
      <c r="K272" s="21">
        <f t="shared" si="109"/>
        <v>0</v>
      </c>
      <c r="L272" s="21">
        <f t="shared" ref="L272:L278" si="110">IF((L57+L127+L198)=0,0,((L127+L198)/(L57+L127+L198)))*100</f>
        <v>0</v>
      </c>
      <c r="M272" s="21">
        <f t="shared" si="109"/>
        <v>3.3742815718018453</v>
      </c>
      <c r="N272" s="21">
        <f t="shared" si="109"/>
        <v>0</v>
      </c>
      <c r="O272" s="21">
        <f t="shared" si="109"/>
        <v>0</v>
      </c>
      <c r="P272" s="21">
        <f t="shared" si="109"/>
        <v>0</v>
      </c>
      <c r="Q272" s="21">
        <f t="shared" si="109"/>
        <v>0</v>
      </c>
      <c r="R272" s="21">
        <f t="shared" si="109"/>
        <v>2.9774820627265686</v>
      </c>
      <c r="S272" s="21">
        <f t="shared" ref="S272:S278" si="111">IF((S57+S127+S198)=0,0,((S127+S198)/(S57+S127+S198)))*100</f>
        <v>0</v>
      </c>
      <c r="T272" s="21">
        <f t="shared" si="109"/>
        <v>0</v>
      </c>
      <c r="U272" s="21">
        <f t="shared" si="109"/>
        <v>0</v>
      </c>
      <c r="V272" s="21">
        <f t="shared" si="109"/>
        <v>0</v>
      </c>
      <c r="W272" s="21">
        <f t="shared" si="109"/>
        <v>0</v>
      </c>
      <c r="X272" s="21">
        <f t="shared" si="109"/>
        <v>0</v>
      </c>
      <c r="Y272" s="21">
        <f t="shared" si="109"/>
        <v>0</v>
      </c>
      <c r="Z272" s="21">
        <f t="shared" si="109"/>
        <v>0</v>
      </c>
      <c r="AA272" s="21">
        <f t="shared" si="109"/>
        <v>0</v>
      </c>
      <c r="AB272" s="21">
        <f t="shared" si="109"/>
        <v>0</v>
      </c>
      <c r="AC272" s="21">
        <f t="shared" ref="AC272:AC278" si="112">IF((AC57+AC127+AC198)=0,0,((AC127+AC198)/(AC57+AC127+AC198)))*100</f>
        <v>0</v>
      </c>
      <c r="AD272" s="21">
        <f t="shared" si="109"/>
        <v>0</v>
      </c>
      <c r="AE272" s="21">
        <f t="shared" si="109"/>
        <v>9.6243485562721851</v>
      </c>
      <c r="AF272" s="21">
        <f t="shared" si="109"/>
        <v>0</v>
      </c>
      <c r="AG272" s="21">
        <f t="shared" si="109"/>
        <v>3.3742815718018453</v>
      </c>
      <c r="AH272" s="21">
        <f t="shared" si="109"/>
        <v>0</v>
      </c>
      <c r="AI272" s="21">
        <f t="shared" si="109"/>
        <v>0</v>
      </c>
      <c r="AJ272" s="383">
        <f t="shared" ref="AJ272:AJ278" si="113">IF((AJ57+AJ127+AJ198)=0,0,((AJ127+AJ198)/(AJ57+AJ127+AJ198)))*100</f>
        <v>10.051792255808715</v>
      </c>
    </row>
    <row r="273" spans="2:36" s="84" customFormat="1" x14ac:dyDescent="0.25">
      <c r="B273" s="85"/>
      <c r="C273" s="9" t="s">
        <v>629</v>
      </c>
      <c r="D273" s="96">
        <f t="shared" ref="D273:D278" si="114">IF((D58+D128+D199)=0,0,((D128+D199)/(D58+D128+D199)))*100</f>
        <v>0</v>
      </c>
      <c r="E273" s="96">
        <f t="shared" ref="E273:AI273" si="115">IF((E58+E128+E199)=0,0,((E128+E199)/(E58+E128+E199)))*100</f>
        <v>20.504839421247922</v>
      </c>
      <c r="F273" s="96">
        <f t="shared" si="115"/>
        <v>0</v>
      </c>
      <c r="G273" s="96">
        <f t="shared" si="115"/>
        <v>0</v>
      </c>
      <c r="H273" s="96">
        <f t="shared" si="115"/>
        <v>16.273857945812541</v>
      </c>
      <c r="I273" s="96">
        <f t="shared" si="115"/>
        <v>0</v>
      </c>
      <c r="J273" s="96">
        <f t="shared" si="115"/>
        <v>0</v>
      </c>
      <c r="K273" s="96">
        <f t="shared" si="115"/>
        <v>0</v>
      </c>
      <c r="L273" s="96">
        <f t="shared" si="110"/>
        <v>0</v>
      </c>
      <c r="M273" s="96">
        <f t="shared" si="115"/>
        <v>8.4239534803859861</v>
      </c>
      <c r="N273" s="96">
        <f t="shared" si="115"/>
        <v>0</v>
      </c>
      <c r="O273" s="96">
        <f t="shared" si="115"/>
        <v>0</v>
      </c>
      <c r="P273" s="96">
        <f t="shared" si="115"/>
        <v>0</v>
      </c>
      <c r="Q273" s="96">
        <f t="shared" si="115"/>
        <v>0</v>
      </c>
      <c r="R273" s="96">
        <f t="shared" si="115"/>
        <v>7.2969974901620551</v>
      </c>
      <c r="S273" s="96">
        <f t="shared" si="111"/>
        <v>0</v>
      </c>
      <c r="T273" s="96">
        <f t="shared" si="115"/>
        <v>0</v>
      </c>
      <c r="U273" s="96">
        <f t="shared" si="115"/>
        <v>0</v>
      </c>
      <c r="V273" s="96">
        <f t="shared" si="115"/>
        <v>0</v>
      </c>
      <c r="W273" s="96">
        <f t="shared" si="115"/>
        <v>0</v>
      </c>
      <c r="X273" s="96">
        <f t="shared" si="115"/>
        <v>0</v>
      </c>
      <c r="Y273" s="96">
        <f t="shared" si="115"/>
        <v>0</v>
      </c>
      <c r="Z273" s="96">
        <f t="shared" si="115"/>
        <v>0</v>
      </c>
      <c r="AA273" s="96">
        <f t="shared" si="115"/>
        <v>0</v>
      </c>
      <c r="AB273" s="96">
        <f t="shared" si="115"/>
        <v>0</v>
      </c>
      <c r="AC273" s="96">
        <f t="shared" si="112"/>
        <v>0</v>
      </c>
      <c r="AD273" s="96">
        <f t="shared" si="115"/>
        <v>0</v>
      </c>
      <c r="AE273" s="96">
        <f t="shared" si="115"/>
        <v>15.386528467447672</v>
      </c>
      <c r="AF273" s="96">
        <f t="shared" si="115"/>
        <v>0</v>
      </c>
      <c r="AG273" s="96">
        <f t="shared" si="115"/>
        <v>8.4239534803859861</v>
      </c>
      <c r="AH273" s="96">
        <f t="shared" si="115"/>
        <v>0</v>
      </c>
      <c r="AI273" s="96">
        <f t="shared" si="115"/>
        <v>0</v>
      </c>
      <c r="AJ273" s="387">
        <f t="shared" si="113"/>
        <v>16.273857945812541</v>
      </c>
    </row>
    <row r="274" spans="2:36" s="84" customFormat="1" x14ac:dyDescent="0.25">
      <c r="B274" s="85"/>
      <c r="C274" s="9" t="s">
        <v>631</v>
      </c>
      <c r="D274" s="96">
        <f t="shared" si="114"/>
        <v>0</v>
      </c>
      <c r="E274" s="96">
        <f t="shared" ref="E274:AI274" si="116">IF((E59+E129+E200)=0,0,((E129+E200)/(E59+E129+E200)))*100</f>
        <v>64.034867209612059</v>
      </c>
      <c r="F274" s="96">
        <f t="shared" si="116"/>
        <v>0</v>
      </c>
      <c r="G274" s="96">
        <f t="shared" si="116"/>
        <v>0</v>
      </c>
      <c r="H274" s="96">
        <f t="shared" si="116"/>
        <v>61.861908574712885</v>
      </c>
      <c r="I274" s="96">
        <f t="shared" si="116"/>
        <v>0</v>
      </c>
      <c r="J274" s="96">
        <f t="shared" si="116"/>
        <v>0</v>
      </c>
      <c r="K274" s="96">
        <f t="shared" si="116"/>
        <v>0</v>
      </c>
      <c r="L274" s="96">
        <f t="shared" si="110"/>
        <v>0</v>
      </c>
      <c r="M274" s="96">
        <f t="shared" si="116"/>
        <v>5.1363765072118603</v>
      </c>
      <c r="N274" s="96">
        <f t="shared" si="116"/>
        <v>0</v>
      </c>
      <c r="O274" s="96">
        <f t="shared" si="116"/>
        <v>0</v>
      </c>
      <c r="P274" s="96">
        <f t="shared" si="116"/>
        <v>0</v>
      </c>
      <c r="Q274" s="96">
        <f t="shared" si="116"/>
        <v>0</v>
      </c>
      <c r="R274" s="96">
        <f t="shared" si="116"/>
        <v>4.4888202680463705</v>
      </c>
      <c r="S274" s="96">
        <f t="shared" si="111"/>
        <v>0</v>
      </c>
      <c r="T274" s="96">
        <f t="shared" si="116"/>
        <v>0</v>
      </c>
      <c r="U274" s="96">
        <f t="shared" si="116"/>
        <v>0</v>
      </c>
      <c r="V274" s="96">
        <f t="shared" si="116"/>
        <v>0</v>
      </c>
      <c r="W274" s="96">
        <f t="shared" si="116"/>
        <v>0</v>
      </c>
      <c r="X274" s="96">
        <f t="shared" si="116"/>
        <v>0</v>
      </c>
      <c r="Y274" s="96">
        <f t="shared" si="116"/>
        <v>0</v>
      </c>
      <c r="Z274" s="96">
        <f t="shared" si="116"/>
        <v>0</v>
      </c>
      <c r="AA274" s="96">
        <f t="shared" si="116"/>
        <v>0</v>
      </c>
      <c r="AB274" s="96">
        <f t="shared" si="116"/>
        <v>0</v>
      </c>
      <c r="AC274" s="96">
        <f t="shared" si="112"/>
        <v>0</v>
      </c>
      <c r="AD274" s="96">
        <f t="shared" si="116"/>
        <v>0</v>
      </c>
      <c r="AE274" s="96">
        <f t="shared" si="116"/>
        <v>58.961008615415956</v>
      </c>
      <c r="AF274" s="96">
        <f t="shared" si="116"/>
        <v>0</v>
      </c>
      <c r="AG274" s="96">
        <f t="shared" si="116"/>
        <v>5.1363765072118603</v>
      </c>
      <c r="AH274" s="96">
        <f t="shared" si="116"/>
        <v>0</v>
      </c>
      <c r="AI274" s="96">
        <f t="shared" si="116"/>
        <v>0</v>
      </c>
      <c r="AJ274" s="387">
        <f t="shared" si="113"/>
        <v>61.861908574712885</v>
      </c>
    </row>
    <row r="275" spans="2:36" s="84" customFormat="1" x14ac:dyDescent="0.25">
      <c r="B275" s="85"/>
      <c r="C275" s="9" t="s">
        <v>1116</v>
      </c>
      <c r="D275" s="96">
        <f t="shared" si="114"/>
        <v>0</v>
      </c>
      <c r="E275" s="96">
        <f t="shared" ref="E275:AI275" si="117">IF((E60+E130+E201)=0,0,((E130+E201)/(E60+E130+E201)))*100</f>
        <v>79.741070840545092</v>
      </c>
      <c r="F275" s="96">
        <f t="shared" si="117"/>
        <v>0</v>
      </c>
      <c r="G275" s="96">
        <f t="shared" si="117"/>
        <v>0</v>
      </c>
      <c r="H275" s="96">
        <f t="shared" si="117"/>
        <v>72.064694748458379</v>
      </c>
      <c r="I275" s="96">
        <f t="shared" si="117"/>
        <v>0</v>
      </c>
      <c r="J275" s="96">
        <f t="shared" si="117"/>
        <v>0</v>
      </c>
      <c r="K275" s="96">
        <f t="shared" si="117"/>
        <v>0</v>
      </c>
      <c r="L275" s="96">
        <f t="shared" si="110"/>
        <v>0</v>
      </c>
      <c r="M275" s="96">
        <f t="shared" si="117"/>
        <v>4.383040407412313</v>
      </c>
      <c r="N275" s="96">
        <f t="shared" si="117"/>
        <v>0</v>
      </c>
      <c r="O275" s="96">
        <f t="shared" si="117"/>
        <v>0</v>
      </c>
      <c r="P275" s="96">
        <f t="shared" si="117"/>
        <v>0</v>
      </c>
      <c r="Q275" s="96">
        <f t="shared" si="117"/>
        <v>0</v>
      </c>
      <c r="R275" s="96">
        <f t="shared" si="117"/>
        <v>3.8356160303632669</v>
      </c>
      <c r="S275" s="96">
        <f t="shared" si="111"/>
        <v>0</v>
      </c>
      <c r="T275" s="96">
        <f t="shared" si="117"/>
        <v>0</v>
      </c>
      <c r="U275" s="96">
        <f t="shared" si="117"/>
        <v>0</v>
      </c>
      <c r="V275" s="96">
        <f t="shared" si="117"/>
        <v>0</v>
      </c>
      <c r="W275" s="96">
        <f t="shared" si="117"/>
        <v>0</v>
      </c>
      <c r="X275" s="96">
        <f t="shared" si="117"/>
        <v>0</v>
      </c>
      <c r="Y275" s="96">
        <f t="shared" si="117"/>
        <v>0</v>
      </c>
      <c r="Z275" s="96">
        <f t="shared" si="117"/>
        <v>0</v>
      </c>
      <c r="AA275" s="96">
        <f t="shared" si="117"/>
        <v>0</v>
      </c>
      <c r="AB275" s="96">
        <f t="shared" si="117"/>
        <v>0</v>
      </c>
      <c r="AC275" s="96">
        <f t="shared" si="112"/>
        <v>0</v>
      </c>
      <c r="AD275" s="96">
        <f t="shared" si="117"/>
        <v>0</v>
      </c>
      <c r="AE275" s="96">
        <f t="shared" si="117"/>
        <v>70.21857739827783</v>
      </c>
      <c r="AF275" s="96">
        <f t="shared" si="117"/>
        <v>0</v>
      </c>
      <c r="AG275" s="96">
        <f t="shared" si="117"/>
        <v>4.383040407412313</v>
      </c>
      <c r="AH275" s="96">
        <f t="shared" si="117"/>
        <v>0</v>
      </c>
      <c r="AI275" s="96">
        <f t="shared" si="117"/>
        <v>0</v>
      </c>
      <c r="AJ275" s="387">
        <f t="shared" si="113"/>
        <v>72.064694748458379</v>
      </c>
    </row>
    <row r="276" spans="2:36" s="84" customFormat="1" x14ac:dyDescent="0.25">
      <c r="B276" s="85"/>
      <c r="C276" s="9" t="s">
        <v>1117</v>
      </c>
      <c r="D276" s="96">
        <f t="shared" si="114"/>
        <v>0</v>
      </c>
      <c r="E276" s="96">
        <f t="shared" ref="E276:AI276" si="118">IF((E61+E131+E202)=0,0,((E131+E202)/(E61+E131+E202)))*100</f>
        <v>40.574261843180857</v>
      </c>
      <c r="F276" s="96">
        <f t="shared" si="118"/>
        <v>0</v>
      </c>
      <c r="G276" s="96">
        <f t="shared" si="118"/>
        <v>0</v>
      </c>
      <c r="H276" s="96">
        <f t="shared" si="118"/>
        <v>37.138878476656707</v>
      </c>
      <c r="I276" s="96">
        <f t="shared" si="118"/>
        <v>0</v>
      </c>
      <c r="J276" s="96">
        <f t="shared" si="118"/>
        <v>0</v>
      </c>
      <c r="K276" s="96">
        <f t="shared" si="118"/>
        <v>0</v>
      </c>
      <c r="L276" s="96">
        <f t="shared" si="110"/>
        <v>0</v>
      </c>
      <c r="M276" s="96">
        <f t="shared" si="118"/>
        <v>3.9735532510581999</v>
      </c>
      <c r="N276" s="96">
        <f t="shared" si="118"/>
        <v>0</v>
      </c>
      <c r="O276" s="96">
        <f t="shared" si="118"/>
        <v>0</v>
      </c>
      <c r="P276" s="96">
        <f t="shared" si="118"/>
        <v>0</v>
      </c>
      <c r="Q276" s="96">
        <f t="shared" si="118"/>
        <v>0</v>
      </c>
      <c r="R276" s="96">
        <f t="shared" si="118"/>
        <v>3.471131332196236</v>
      </c>
      <c r="S276" s="96">
        <f t="shared" si="111"/>
        <v>0</v>
      </c>
      <c r="T276" s="96">
        <f t="shared" si="118"/>
        <v>0</v>
      </c>
      <c r="U276" s="96">
        <f t="shared" si="118"/>
        <v>0</v>
      </c>
      <c r="V276" s="96">
        <f t="shared" si="118"/>
        <v>0</v>
      </c>
      <c r="W276" s="96">
        <f t="shared" si="118"/>
        <v>0</v>
      </c>
      <c r="X276" s="96">
        <f t="shared" si="118"/>
        <v>0</v>
      </c>
      <c r="Y276" s="96">
        <f t="shared" si="118"/>
        <v>0</v>
      </c>
      <c r="Z276" s="96">
        <f t="shared" si="118"/>
        <v>0</v>
      </c>
      <c r="AA276" s="96">
        <f t="shared" si="118"/>
        <v>0</v>
      </c>
      <c r="AB276" s="96">
        <f t="shared" si="118"/>
        <v>0</v>
      </c>
      <c r="AC276" s="96">
        <f t="shared" si="112"/>
        <v>0</v>
      </c>
      <c r="AD276" s="96">
        <f t="shared" si="118"/>
        <v>0</v>
      </c>
      <c r="AE276" s="96">
        <f t="shared" si="118"/>
        <v>34.636299959056153</v>
      </c>
      <c r="AF276" s="96">
        <f t="shared" si="118"/>
        <v>0</v>
      </c>
      <c r="AG276" s="96">
        <f t="shared" si="118"/>
        <v>3.9735532510581999</v>
      </c>
      <c r="AH276" s="96">
        <f t="shared" si="118"/>
        <v>0</v>
      </c>
      <c r="AI276" s="96">
        <f t="shared" si="118"/>
        <v>0</v>
      </c>
      <c r="AJ276" s="387">
        <f t="shared" si="113"/>
        <v>37.138878476656707</v>
      </c>
    </row>
    <row r="277" spans="2:36" s="84" customFormat="1" x14ac:dyDescent="0.25">
      <c r="B277" s="85"/>
      <c r="C277" s="185" t="s">
        <v>1118</v>
      </c>
      <c r="D277" s="96">
        <f t="shared" si="114"/>
        <v>0</v>
      </c>
      <c r="E277" s="96">
        <f t="shared" ref="E277:AI277" si="119">IF((E62+E132+E203)=0,0,((E132+E203)/(E62+E132+E203)))*100</f>
        <v>7.3634063877515326</v>
      </c>
      <c r="F277" s="96">
        <f t="shared" si="119"/>
        <v>0</v>
      </c>
      <c r="G277" s="96">
        <f t="shared" si="119"/>
        <v>0</v>
      </c>
      <c r="H277" s="96">
        <f t="shared" si="119"/>
        <v>6.5214662655771498</v>
      </c>
      <c r="I277" s="96">
        <f t="shared" si="119"/>
        <v>0</v>
      </c>
      <c r="J277" s="96">
        <f t="shared" si="119"/>
        <v>0</v>
      </c>
      <c r="K277" s="96">
        <f t="shared" si="119"/>
        <v>0</v>
      </c>
      <c r="L277" s="96">
        <f t="shared" si="110"/>
        <v>0</v>
      </c>
      <c r="M277" s="96">
        <f t="shared" si="119"/>
        <v>3.31101013263152</v>
      </c>
      <c r="N277" s="96">
        <f t="shared" si="119"/>
        <v>0</v>
      </c>
      <c r="O277" s="96">
        <f t="shared" si="119"/>
        <v>0</v>
      </c>
      <c r="P277" s="96">
        <f t="shared" si="119"/>
        <v>0</v>
      </c>
      <c r="Q277" s="96">
        <f t="shared" si="119"/>
        <v>0</v>
      </c>
      <c r="R277" s="96">
        <f t="shared" si="119"/>
        <v>2.9231133734417649</v>
      </c>
      <c r="S277" s="96">
        <f t="shared" si="111"/>
        <v>0</v>
      </c>
      <c r="T277" s="96">
        <f t="shared" si="119"/>
        <v>0</v>
      </c>
      <c r="U277" s="96">
        <f t="shared" si="119"/>
        <v>0</v>
      </c>
      <c r="V277" s="96">
        <f t="shared" si="119"/>
        <v>0</v>
      </c>
      <c r="W277" s="96">
        <f t="shared" si="119"/>
        <v>0</v>
      </c>
      <c r="X277" s="96">
        <f t="shared" si="119"/>
        <v>0</v>
      </c>
      <c r="Y277" s="96">
        <f t="shared" si="119"/>
        <v>0</v>
      </c>
      <c r="Z277" s="96">
        <f t="shared" si="119"/>
        <v>0</v>
      </c>
      <c r="AA277" s="96">
        <f t="shared" si="119"/>
        <v>0</v>
      </c>
      <c r="AB277" s="96">
        <f t="shared" si="119"/>
        <v>0</v>
      </c>
      <c r="AC277" s="96">
        <f t="shared" si="112"/>
        <v>0</v>
      </c>
      <c r="AD277" s="96">
        <f t="shared" si="119"/>
        <v>0</v>
      </c>
      <c r="AE277" s="96">
        <f t="shared" si="119"/>
        <v>6.3001661478756743</v>
      </c>
      <c r="AF277" s="96">
        <f t="shared" si="119"/>
        <v>0</v>
      </c>
      <c r="AG277" s="96">
        <f t="shared" si="119"/>
        <v>3.31101013263152</v>
      </c>
      <c r="AH277" s="96">
        <f t="shared" si="119"/>
        <v>0</v>
      </c>
      <c r="AI277" s="96">
        <f t="shared" si="119"/>
        <v>0</v>
      </c>
      <c r="AJ277" s="387">
        <f t="shared" si="113"/>
        <v>6.5214662655771498</v>
      </c>
    </row>
    <row r="278" spans="2:36" s="84" customFormat="1" x14ac:dyDescent="0.25">
      <c r="B278" s="85"/>
      <c r="C278" s="185" t="s">
        <v>1119</v>
      </c>
      <c r="D278" s="96">
        <f t="shared" si="114"/>
        <v>0</v>
      </c>
      <c r="E278" s="96">
        <f t="shared" ref="E278:AI278" si="120">IF((E63+E133+E204)=0,0,((E133+E204)/(E63+E133+E204)))*100</f>
        <v>100</v>
      </c>
      <c r="F278" s="96">
        <f t="shared" si="120"/>
        <v>100</v>
      </c>
      <c r="G278" s="96">
        <f t="shared" si="120"/>
        <v>0</v>
      </c>
      <c r="H278" s="96">
        <f t="shared" si="120"/>
        <v>100</v>
      </c>
      <c r="I278" s="96">
        <f t="shared" si="120"/>
        <v>0</v>
      </c>
      <c r="J278" s="96">
        <f t="shared" si="120"/>
        <v>0</v>
      </c>
      <c r="K278" s="96">
        <f t="shared" si="120"/>
        <v>0</v>
      </c>
      <c r="L278" s="96">
        <f t="shared" si="110"/>
        <v>0</v>
      </c>
      <c r="M278" s="96">
        <f t="shared" si="120"/>
        <v>0</v>
      </c>
      <c r="N278" s="96">
        <f t="shared" si="120"/>
        <v>0</v>
      </c>
      <c r="O278" s="96">
        <f t="shared" si="120"/>
        <v>0</v>
      </c>
      <c r="P278" s="96">
        <f t="shared" si="120"/>
        <v>0</v>
      </c>
      <c r="Q278" s="96">
        <f t="shared" si="120"/>
        <v>0</v>
      </c>
      <c r="R278" s="96">
        <f t="shared" si="120"/>
        <v>0</v>
      </c>
      <c r="S278" s="96">
        <f t="shared" si="111"/>
        <v>0</v>
      </c>
      <c r="T278" s="96">
        <f t="shared" si="120"/>
        <v>0</v>
      </c>
      <c r="U278" s="96">
        <f t="shared" si="120"/>
        <v>0</v>
      </c>
      <c r="V278" s="96">
        <f t="shared" si="120"/>
        <v>0</v>
      </c>
      <c r="W278" s="96">
        <f t="shared" si="120"/>
        <v>0</v>
      </c>
      <c r="X278" s="96">
        <f t="shared" si="120"/>
        <v>0</v>
      </c>
      <c r="Y278" s="96">
        <f t="shared" si="120"/>
        <v>0</v>
      </c>
      <c r="Z278" s="96">
        <f t="shared" si="120"/>
        <v>0</v>
      </c>
      <c r="AA278" s="96">
        <f t="shared" si="120"/>
        <v>0</v>
      </c>
      <c r="AB278" s="96">
        <f t="shared" si="120"/>
        <v>0</v>
      </c>
      <c r="AC278" s="96">
        <f t="shared" si="112"/>
        <v>0</v>
      </c>
      <c r="AD278" s="96">
        <f t="shared" si="120"/>
        <v>0</v>
      </c>
      <c r="AE278" s="96">
        <f t="shared" si="120"/>
        <v>100</v>
      </c>
      <c r="AF278" s="96">
        <f t="shared" si="120"/>
        <v>0</v>
      </c>
      <c r="AG278" s="96">
        <f t="shared" si="120"/>
        <v>0</v>
      </c>
      <c r="AH278" s="96">
        <f t="shared" si="120"/>
        <v>0</v>
      </c>
      <c r="AI278" s="96">
        <f t="shared" si="120"/>
        <v>0</v>
      </c>
      <c r="AJ278" s="387">
        <f t="shared" si="113"/>
        <v>100</v>
      </c>
    </row>
    <row r="279" spans="2:36" x14ac:dyDescent="0.25">
      <c r="B279" s="15"/>
      <c r="C279" s="9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384"/>
    </row>
    <row r="280" spans="2:36" x14ac:dyDescent="0.25">
      <c r="B280" s="15"/>
      <c r="C280" s="188" t="s">
        <v>726</v>
      </c>
      <c r="D280" s="21">
        <f t="shared" ref="D280:D285" si="121">IF((D64+D134+D206)=0,0,((D134+D206)/(D64+D134+D206)))*100</f>
        <v>3.5568480874152373</v>
      </c>
      <c r="E280" s="21">
        <f t="shared" ref="E280:AI280" si="122">IF((E64+E134+E206)=0,0,((E134+E206)/(E64+E134+E206)))*100</f>
        <v>6.1574027321575864</v>
      </c>
      <c r="F280" s="21">
        <f t="shared" si="122"/>
        <v>0.14965082664492685</v>
      </c>
      <c r="G280" s="21">
        <f t="shared" si="122"/>
        <v>2.9185007503548537</v>
      </c>
      <c r="H280" s="21">
        <f t="shared" si="122"/>
        <v>5.8829198314011606</v>
      </c>
      <c r="I280" s="21">
        <f t="shared" si="122"/>
        <v>0</v>
      </c>
      <c r="J280" s="21">
        <f t="shared" si="122"/>
        <v>2.8434038481920156</v>
      </c>
      <c r="K280" s="21">
        <f t="shared" si="122"/>
        <v>0</v>
      </c>
      <c r="L280" s="21">
        <f t="shared" ref="L280:L285" si="123">IF((L64+L134+L206)=0,0,((L134+L206)/(L64+L134+L206)))*100</f>
        <v>0</v>
      </c>
      <c r="M280" s="21">
        <f t="shared" si="122"/>
        <v>0</v>
      </c>
      <c r="N280" s="21">
        <f t="shared" si="122"/>
        <v>0</v>
      </c>
      <c r="O280" s="21">
        <f t="shared" si="122"/>
        <v>0</v>
      </c>
      <c r="P280" s="21">
        <f t="shared" si="122"/>
        <v>0.41227547956432276</v>
      </c>
      <c r="Q280" s="21">
        <f t="shared" si="122"/>
        <v>0</v>
      </c>
      <c r="R280" s="21">
        <f t="shared" si="122"/>
        <v>1.7345614043093007</v>
      </c>
      <c r="S280" s="21">
        <f t="shared" ref="S280:S285" si="124">IF((S64+S134+S206)=0,0,((S134+S206)/(S64+S134+S206)))*100</f>
        <v>0</v>
      </c>
      <c r="T280" s="21">
        <f t="shared" si="122"/>
        <v>0</v>
      </c>
      <c r="U280" s="21">
        <f t="shared" si="122"/>
        <v>0</v>
      </c>
      <c r="V280" s="21">
        <f t="shared" si="122"/>
        <v>0</v>
      </c>
      <c r="W280" s="21">
        <f t="shared" si="122"/>
        <v>0</v>
      </c>
      <c r="X280" s="21">
        <f t="shared" si="122"/>
        <v>0</v>
      </c>
      <c r="Y280" s="21">
        <f t="shared" si="122"/>
        <v>0</v>
      </c>
      <c r="Z280" s="21">
        <f t="shared" si="122"/>
        <v>0</v>
      </c>
      <c r="AA280" s="21">
        <f t="shared" si="122"/>
        <v>0</v>
      </c>
      <c r="AB280" s="21">
        <f t="shared" si="122"/>
        <v>0</v>
      </c>
      <c r="AC280" s="21">
        <f t="shared" ref="AC280:AC285" si="125">IF((AC64+AC134+AC206)=0,0,((AC134+AC206)/(AC64+AC134+AC206)))*100</f>
        <v>0</v>
      </c>
      <c r="AD280" s="21">
        <f t="shared" si="122"/>
        <v>0</v>
      </c>
      <c r="AE280" s="21">
        <f t="shared" si="122"/>
        <v>5.8038555378453403</v>
      </c>
      <c r="AF280" s="21">
        <f t="shared" si="122"/>
        <v>0</v>
      </c>
      <c r="AG280" s="21">
        <f t="shared" si="122"/>
        <v>0</v>
      </c>
      <c r="AH280" s="21">
        <f t="shared" si="122"/>
        <v>0</v>
      </c>
      <c r="AI280" s="21">
        <f t="shared" si="122"/>
        <v>0</v>
      </c>
      <c r="AJ280" s="383">
        <f t="shared" ref="AJ280:AJ285" si="126">IF((AJ64+AJ134+AJ206)=0,0,((AJ134+AJ206)/(AJ64+AJ134+AJ206)))*100</f>
        <v>5.8038555378453411</v>
      </c>
    </row>
    <row r="281" spans="2:36" s="84" customFormat="1" x14ac:dyDescent="0.25">
      <c r="B281" s="85"/>
      <c r="C281" s="9" t="s">
        <v>629</v>
      </c>
      <c r="D281" s="96">
        <f t="shared" si="121"/>
        <v>2.7673230406960037</v>
      </c>
      <c r="E281" s="96">
        <f t="shared" ref="E281:AI281" si="127">IF((E65+E135+E207)=0,0,((E135+E207)/(E65+E135+E207)))*100</f>
        <v>12.114315224252032</v>
      </c>
      <c r="F281" s="96">
        <f t="shared" si="127"/>
        <v>2.5974734886159299</v>
      </c>
      <c r="G281" s="96">
        <f t="shared" si="127"/>
        <v>5.6402583535741506</v>
      </c>
      <c r="H281" s="96">
        <f t="shared" si="127"/>
        <v>11.340815220169249</v>
      </c>
      <c r="I281" s="96">
        <f t="shared" si="127"/>
        <v>0</v>
      </c>
      <c r="J281" s="96">
        <f t="shared" si="127"/>
        <v>4.5674605626866471</v>
      </c>
      <c r="K281" s="96">
        <f t="shared" si="127"/>
        <v>0</v>
      </c>
      <c r="L281" s="96">
        <f t="shared" si="123"/>
        <v>0</v>
      </c>
      <c r="M281" s="96">
        <f t="shared" si="127"/>
        <v>0</v>
      </c>
      <c r="N281" s="96">
        <f t="shared" si="127"/>
        <v>0</v>
      </c>
      <c r="O281" s="96">
        <f t="shared" si="127"/>
        <v>0</v>
      </c>
      <c r="P281" s="96">
        <f t="shared" si="127"/>
        <v>0.93888987323162953</v>
      </c>
      <c r="Q281" s="96">
        <f t="shared" si="127"/>
        <v>0</v>
      </c>
      <c r="R281" s="96">
        <f t="shared" si="127"/>
        <v>3.1258008255475986</v>
      </c>
      <c r="S281" s="96">
        <f t="shared" si="124"/>
        <v>0</v>
      </c>
      <c r="T281" s="96">
        <f t="shared" si="127"/>
        <v>0</v>
      </c>
      <c r="U281" s="96">
        <f t="shared" si="127"/>
        <v>0</v>
      </c>
      <c r="V281" s="96">
        <f t="shared" si="127"/>
        <v>0</v>
      </c>
      <c r="W281" s="96">
        <f t="shared" si="127"/>
        <v>0</v>
      </c>
      <c r="X281" s="96">
        <f t="shared" si="127"/>
        <v>0</v>
      </c>
      <c r="Y281" s="96">
        <f t="shared" si="127"/>
        <v>0</v>
      </c>
      <c r="Z281" s="96">
        <f t="shared" si="127"/>
        <v>0</v>
      </c>
      <c r="AA281" s="96">
        <f t="shared" si="127"/>
        <v>0</v>
      </c>
      <c r="AB281" s="96">
        <f t="shared" si="127"/>
        <v>0</v>
      </c>
      <c r="AC281" s="96">
        <f t="shared" si="125"/>
        <v>0</v>
      </c>
      <c r="AD281" s="96">
        <f t="shared" si="127"/>
        <v>0</v>
      </c>
      <c r="AE281" s="96">
        <f t="shared" si="127"/>
        <v>10.937127123457232</v>
      </c>
      <c r="AF281" s="96">
        <f t="shared" si="127"/>
        <v>0</v>
      </c>
      <c r="AG281" s="96">
        <f t="shared" si="127"/>
        <v>0</v>
      </c>
      <c r="AH281" s="96">
        <f t="shared" si="127"/>
        <v>0</v>
      </c>
      <c r="AI281" s="96">
        <f t="shared" si="127"/>
        <v>0</v>
      </c>
      <c r="AJ281" s="387">
        <f t="shared" si="126"/>
        <v>10.937127123457232</v>
      </c>
    </row>
    <row r="282" spans="2:36" s="84" customFormat="1" x14ac:dyDescent="0.25">
      <c r="B282" s="85"/>
      <c r="C282" s="9" t="s">
        <v>631</v>
      </c>
      <c r="D282" s="96">
        <f t="shared" si="121"/>
        <v>2.134582459474764</v>
      </c>
      <c r="E282" s="96">
        <f t="shared" ref="E282:AI282" si="128">IF((E66+E136+E208)=0,0,((E136+E208)/(E66+E136+E208)))*100</f>
        <v>9.539298593448482</v>
      </c>
      <c r="F282" s="96">
        <f t="shared" si="128"/>
        <v>1.4776343967038374</v>
      </c>
      <c r="G282" s="96">
        <f t="shared" si="128"/>
        <v>2.9323619172435791</v>
      </c>
      <c r="H282" s="96">
        <f t="shared" si="128"/>
        <v>8.7356509353278842</v>
      </c>
      <c r="I282" s="96">
        <f t="shared" si="128"/>
        <v>0</v>
      </c>
      <c r="J282" s="96">
        <f t="shared" si="128"/>
        <v>8.1251460750582307</v>
      </c>
      <c r="K282" s="96">
        <f t="shared" si="128"/>
        <v>0</v>
      </c>
      <c r="L282" s="96">
        <f t="shared" si="123"/>
        <v>0</v>
      </c>
      <c r="M282" s="96">
        <f t="shared" si="128"/>
        <v>0</v>
      </c>
      <c r="N282" s="96">
        <f t="shared" si="128"/>
        <v>0</v>
      </c>
      <c r="O282" s="96">
        <f t="shared" si="128"/>
        <v>0</v>
      </c>
      <c r="P282" s="96">
        <f t="shared" si="128"/>
        <v>0.54034402241361801</v>
      </c>
      <c r="Q282" s="96">
        <f t="shared" si="128"/>
        <v>0</v>
      </c>
      <c r="R282" s="96">
        <f t="shared" si="128"/>
        <v>5.3173912232111906</v>
      </c>
      <c r="S282" s="96">
        <f t="shared" si="124"/>
        <v>0</v>
      </c>
      <c r="T282" s="96">
        <f t="shared" si="128"/>
        <v>0</v>
      </c>
      <c r="U282" s="96">
        <f t="shared" si="128"/>
        <v>0</v>
      </c>
      <c r="V282" s="96">
        <f t="shared" si="128"/>
        <v>0</v>
      </c>
      <c r="W282" s="96">
        <f t="shared" si="128"/>
        <v>0</v>
      </c>
      <c r="X282" s="96">
        <f t="shared" si="128"/>
        <v>0</v>
      </c>
      <c r="Y282" s="96">
        <f t="shared" si="128"/>
        <v>0</v>
      </c>
      <c r="Z282" s="96">
        <f t="shared" si="128"/>
        <v>0</v>
      </c>
      <c r="AA282" s="96">
        <f t="shared" si="128"/>
        <v>0</v>
      </c>
      <c r="AB282" s="96">
        <f t="shared" si="128"/>
        <v>0</v>
      </c>
      <c r="AC282" s="96">
        <f t="shared" si="125"/>
        <v>0</v>
      </c>
      <c r="AD282" s="96">
        <f t="shared" si="128"/>
        <v>0</v>
      </c>
      <c r="AE282" s="96">
        <f t="shared" si="128"/>
        <v>8.5286523145765258</v>
      </c>
      <c r="AF282" s="96">
        <f t="shared" si="128"/>
        <v>0</v>
      </c>
      <c r="AG282" s="96">
        <f t="shared" si="128"/>
        <v>0</v>
      </c>
      <c r="AH282" s="96">
        <f t="shared" si="128"/>
        <v>0</v>
      </c>
      <c r="AI282" s="96">
        <f t="shared" si="128"/>
        <v>0</v>
      </c>
      <c r="AJ282" s="387">
        <f t="shared" si="126"/>
        <v>8.5286523145765258</v>
      </c>
    </row>
    <row r="283" spans="2:36" s="84" customFormat="1" x14ac:dyDescent="0.25">
      <c r="B283" s="85"/>
      <c r="C283" s="9" t="s">
        <v>633</v>
      </c>
      <c r="D283" s="96">
        <f t="shared" si="121"/>
        <v>2.7568040091038122</v>
      </c>
      <c r="E283" s="96">
        <f t="shared" ref="E283:AI283" si="129">IF((E67+E137+E209)=0,0,((E137+E209)/(E67+E137+E209)))*100</f>
        <v>10.228893695683668</v>
      </c>
      <c r="F283" s="96">
        <f t="shared" si="129"/>
        <v>1.2795373369527083</v>
      </c>
      <c r="G283" s="96">
        <f t="shared" si="129"/>
        <v>9.1526311068642913E-3</v>
      </c>
      <c r="H283" s="96">
        <f t="shared" si="129"/>
        <v>9.6957817562387429</v>
      </c>
      <c r="I283" s="96">
        <f t="shared" si="129"/>
        <v>0</v>
      </c>
      <c r="J283" s="96">
        <f t="shared" si="129"/>
        <v>2.1541890270641835</v>
      </c>
      <c r="K283" s="96">
        <f t="shared" si="129"/>
        <v>0</v>
      </c>
      <c r="L283" s="96">
        <f t="shared" si="123"/>
        <v>0</v>
      </c>
      <c r="M283" s="96">
        <f t="shared" si="129"/>
        <v>0</v>
      </c>
      <c r="N283" s="96">
        <f t="shared" si="129"/>
        <v>0</v>
      </c>
      <c r="O283" s="96">
        <f t="shared" si="129"/>
        <v>0</v>
      </c>
      <c r="P283" s="96">
        <f t="shared" si="129"/>
        <v>0.53269250052094919</v>
      </c>
      <c r="Q283" s="96">
        <f t="shared" si="129"/>
        <v>0</v>
      </c>
      <c r="R283" s="96">
        <f t="shared" si="129"/>
        <v>1.5031806074513741</v>
      </c>
      <c r="S283" s="96">
        <f t="shared" si="124"/>
        <v>0</v>
      </c>
      <c r="T283" s="96">
        <f t="shared" si="129"/>
        <v>0</v>
      </c>
      <c r="U283" s="96">
        <f t="shared" si="129"/>
        <v>0</v>
      </c>
      <c r="V283" s="96">
        <f t="shared" si="129"/>
        <v>0</v>
      </c>
      <c r="W283" s="96">
        <f t="shared" si="129"/>
        <v>0</v>
      </c>
      <c r="X283" s="96">
        <f t="shared" si="129"/>
        <v>0</v>
      </c>
      <c r="Y283" s="96">
        <f t="shared" si="129"/>
        <v>0</v>
      </c>
      <c r="Z283" s="96">
        <f t="shared" si="129"/>
        <v>0</v>
      </c>
      <c r="AA283" s="96">
        <f t="shared" si="129"/>
        <v>0</v>
      </c>
      <c r="AB283" s="96">
        <f t="shared" si="129"/>
        <v>0</v>
      </c>
      <c r="AC283" s="96">
        <f t="shared" si="125"/>
        <v>0</v>
      </c>
      <c r="AD283" s="96">
        <f t="shared" si="129"/>
        <v>0</v>
      </c>
      <c r="AE283" s="96">
        <f t="shared" si="129"/>
        <v>9.2214353160232658</v>
      </c>
      <c r="AF283" s="96">
        <f t="shared" si="129"/>
        <v>0</v>
      </c>
      <c r="AG283" s="96">
        <f t="shared" si="129"/>
        <v>0</v>
      </c>
      <c r="AH283" s="96">
        <f t="shared" si="129"/>
        <v>0</v>
      </c>
      <c r="AI283" s="96">
        <f t="shared" si="129"/>
        <v>0</v>
      </c>
      <c r="AJ283" s="387">
        <f t="shared" si="126"/>
        <v>9.2214353160232658</v>
      </c>
    </row>
    <row r="284" spans="2:36" s="84" customFormat="1" x14ac:dyDescent="0.25">
      <c r="B284" s="85"/>
      <c r="C284" s="9" t="s">
        <v>635</v>
      </c>
      <c r="D284" s="96">
        <f t="shared" si="121"/>
        <v>2.095126811572936</v>
      </c>
      <c r="E284" s="96">
        <f t="shared" ref="E284:AI284" si="130">IF((E68+E138+E210)=0,0,((E138+E210)/(E68+E138+E210)))*100</f>
        <v>8.5732366167288809</v>
      </c>
      <c r="F284" s="96">
        <f t="shared" si="130"/>
        <v>0.41065538901405685</v>
      </c>
      <c r="G284" s="96">
        <f t="shared" si="130"/>
        <v>3.8200508404628124</v>
      </c>
      <c r="H284" s="96">
        <f t="shared" si="130"/>
        <v>8.0183978770550368</v>
      </c>
      <c r="I284" s="96">
        <f t="shared" si="130"/>
        <v>0</v>
      </c>
      <c r="J284" s="96">
        <f t="shared" si="130"/>
        <v>3.4778104646423107</v>
      </c>
      <c r="K284" s="96">
        <f t="shared" si="130"/>
        <v>0</v>
      </c>
      <c r="L284" s="96">
        <f t="shared" si="123"/>
        <v>0</v>
      </c>
      <c r="M284" s="96">
        <f t="shared" si="130"/>
        <v>0</v>
      </c>
      <c r="N284" s="96">
        <f t="shared" si="130"/>
        <v>0</v>
      </c>
      <c r="O284" s="96">
        <f t="shared" si="130"/>
        <v>0</v>
      </c>
      <c r="P284" s="96">
        <f t="shared" si="130"/>
        <v>0.4402014365196335</v>
      </c>
      <c r="Q284" s="96">
        <f t="shared" si="130"/>
        <v>0</v>
      </c>
      <c r="R284" s="96">
        <f t="shared" si="130"/>
        <v>2.2787879042093246</v>
      </c>
      <c r="S284" s="96">
        <f t="shared" si="124"/>
        <v>0</v>
      </c>
      <c r="T284" s="96">
        <f t="shared" si="130"/>
        <v>0</v>
      </c>
      <c r="U284" s="96">
        <f t="shared" si="130"/>
        <v>0</v>
      </c>
      <c r="V284" s="96">
        <f t="shared" si="130"/>
        <v>0</v>
      </c>
      <c r="W284" s="96">
        <f t="shared" si="130"/>
        <v>0</v>
      </c>
      <c r="X284" s="96">
        <f t="shared" si="130"/>
        <v>0</v>
      </c>
      <c r="Y284" s="96">
        <f t="shared" si="130"/>
        <v>0</v>
      </c>
      <c r="Z284" s="96">
        <f t="shared" si="130"/>
        <v>0</v>
      </c>
      <c r="AA284" s="96">
        <f t="shared" si="130"/>
        <v>0</v>
      </c>
      <c r="AB284" s="96">
        <f t="shared" si="130"/>
        <v>0</v>
      </c>
      <c r="AC284" s="96">
        <f t="shared" si="125"/>
        <v>0</v>
      </c>
      <c r="AD284" s="96">
        <f t="shared" si="130"/>
        <v>0</v>
      </c>
      <c r="AE284" s="96">
        <f t="shared" si="130"/>
        <v>7.6866729473571302</v>
      </c>
      <c r="AF284" s="96">
        <f t="shared" si="130"/>
        <v>0</v>
      </c>
      <c r="AG284" s="96">
        <f t="shared" si="130"/>
        <v>0</v>
      </c>
      <c r="AH284" s="96">
        <f t="shared" si="130"/>
        <v>0</v>
      </c>
      <c r="AI284" s="96">
        <f t="shared" si="130"/>
        <v>0</v>
      </c>
      <c r="AJ284" s="387">
        <f t="shared" si="126"/>
        <v>7.6866729473571302</v>
      </c>
    </row>
    <row r="285" spans="2:36" s="84" customFormat="1" x14ac:dyDescent="0.25">
      <c r="B285" s="85"/>
      <c r="C285" s="9" t="s">
        <v>637</v>
      </c>
      <c r="D285" s="96">
        <f t="shared" si="121"/>
        <v>5.6224199433878388</v>
      </c>
      <c r="E285" s="96">
        <f t="shared" ref="E285:AI285" si="131">IF((E69+E139+E211)=0,0,((E139+E211)/(E69+E139+E211)))*100</f>
        <v>5.7332733234493061</v>
      </c>
      <c r="F285" s="96">
        <f t="shared" si="131"/>
        <v>8.4507346430183497E-2</v>
      </c>
      <c r="G285" s="96">
        <f t="shared" si="131"/>
        <v>0.87142085300534744</v>
      </c>
      <c r="H285" s="96">
        <f t="shared" si="131"/>
        <v>5.4874153570736581</v>
      </c>
      <c r="I285" s="96">
        <f t="shared" si="131"/>
        <v>0</v>
      </c>
      <c r="J285" s="96">
        <f t="shared" si="131"/>
        <v>2.0217715292965623</v>
      </c>
      <c r="K285" s="96">
        <f t="shared" si="131"/>
        <v>0</v>
      </c>
      <c r="L285" s="96">
        <f t="shared" si="123"/>
        <v>0</v>
      </c>
      <c r="M285" s="96">
        <f t="shared" si="131"/>
        <v>0</v>
      </c>
      <c r="N285" s="96">
        <f t="shared" si="131"/>
        <v>0</v>
      </c>
      <c r="O285" s="96">
        <f t="shared" si="131"/>
        <v>0</v>
      </c>
      <c r="P285" s="96">
        <f t="shared" si="131"/>
        <v>0.36038501221865205</v>
      </c>
      <c r="Q285" s="96">
        <f t="shared" si="131"/>
        <v>0</v>
      </c>
      <c r="R285" s="96">
        <f t="shared" si="131"/>
        <v>1.1993086557485231</v>
      </c>
      <c r="S285" s="96">
        <f t="shared" si="124"/>
        <v>0</v>
      </c>
      <c r="T285" s="96">
        <f t="shared" si="131"/>
        <v>0</v>
      </c>
      <c r="U285" s="96">
        <f t="shared" si="131"/>
        <v>0</v>
      </c>
      <c r="V285" s="96">
        <f t="shared" si="131"/>
        <v>0</v>
      </c>
      <c r="W285" s="96">
        <f t="shared" si="131"/>
        <v>0</v>
      </c>
      <c r="X285" s="96">
        <f t="shared" si="131"/>
        <v>0</v>
      </c>
      <c r="Y285" s="96">
        <f t="shared" si="131"/>
        <v>0</v>
      </c>
      <c r="Z285" s="96">
        <f t="shared" si="131"/>
        <v>0</v>
      </c>
      <c r="AA285" s="96">
        <f t="shared" si="131"/>
        <v>0</v>
      </c>
      <c r="AB285" s="96">
        <f t="shared" si="131"/>
        <v>0</v>
      </c>
      <c r="AC285" s="96">
        <f t="shared" si="125"/>
        <v>0</v>
      </c>
      <c r="AD285" s="96">
        <f t="shared" si="131"/>
        <v>0</v>
      </c>
      <c r="AE285" s="96">
        <f t="shared" si="131"/>
        <v>5.4286069720622141</v>
      </c>
      <c r="AF285" s="96">
        <f t="shared" si="131"/>
        <v>0</v>
      </c>
      <c r="AG285" s="96">
        <f t="shared" si="131"/>
        <v>0</v>
      </c>
      <c r="AH285" s="96">
        <f t="shared" si="131"/>
        <v>0</v>
      </c>
      <c r="AI285" s="96">
        <f t="shared" si="131"/>
        <v>0</v>
      </c>
      <c r="AJ285" s="387">
        <f t="shared" si="126"/>
        <v>5.428606972062215</v>
      </c>
    </row>
    <row r="286" spans="2:36" x14ac:dyDescent="0.25">
      <c r="B286" s="15"/>
      <c r="C286" s="9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384"/>
    </row>
    <row r="287" spans="2:36" x14ac:dyDescent="0.25">
      <c r="B287" s="15"/>
      <c r="C287" s="188" t="s">
        <v>1053</v>
      </c>
      <c r="D287" s="21">
        <f t="shared" ref="D287:D292" si="132">IF((D71+D141+D213)=0,0,((D141+D213)/(D71+D141+D213)))*100</f>
        <v>0</v>
      </c>
      <c r="E287" s="21">
        <f t="shared" ref="E287:AI287" si="133">IF((E71+E141+E213)=0,0,((E141+E213)/(E71+E141+E213)))*100</f>
        <v>0</v>
      </c>
      <c r="F287" s="21">
        <f t="shared" si="133"/>
        <v>0</v>
      </c>
      <c r="G287" s="21">
        <f t="shared" si="133"/>
        <v>0</v>
      </c>
      <c r="H287" s="21">
        <f t="shared" si="133"/>
        <v>0</v>
      </c>
      <c r="I287" s="21">
        <f t="shared" si="133"/>
        <v>0</v>
      </c>
      <c r="J287" s="21">
        <f t="shared" si="133"/>
        <v>0</v>
      </c>
      <c r="K287" s="21">
        <f t="shared" si="133"/>
        <v>0</v>
      </c>
      <c r="L287" s="21">
        <f t="shared" ref="L287:L292" si="134">IF((L71+L141+L213)=0,0,((L141+L213)/(L71+L141+L213)))*100</f>
        <v>0</v>
      </c>
      <c r="M287" s="21">
        <f t="shared" si="133"/>
        <v>0</v>
      </c>
      <c r="N287" s="21">
        <f t="shared" si="133"/>
        <v>0</v>
      </c>
      <c r="O287" s="21">
        <f t="shared" si="133"/>
        <v>0</v>
      </c>
      <c r="P287" s="21">
        <f t="shared" si="133"/>
        <v>0</v>
      </c>
      <c r="Q287" s="21">
        <f t="shared" si="133"/>
        <v>0</v>
      </c>
      <c r="R287" s="21">
        <f t="shared" si="133"/>
        <v>0</v>
      </c>
      <c r="S287" s="21">
        <f t="shared" ref="S287:S292" si="135">IF((S71+S141+S213)=0,0,((S141+S213)/(S71+S141+S213)))*100</f>
        <v>0</v>
      </c>
      <c r="T287" s="21">
        <f t="shared" si="133"/>
        <v>0</v>
      </c>
      <c r="U287" s="21">
        <f t="shared" si="133"/>
        <v>0</v>
      </c>
      <c r="V287" s="21">
        <f t="shared" si="133"/>
        <v>0</v>
      </c>
      <c r="W287" s="21">
        <f t="shared" si="133"/>
        <v>0</v>
      </c>
      <c r="X287" s="21">
        <f t="shared" si="133"/>
        <v>0</v>
      </c>
      <c r="Y287" s="21">
        <f t="shared" si="133"/>
        <v>0</v>
      </c>
      <c r="Z287" s="21">
        <f t="shared" si="133"/>
        <v>0</v>
      </c>
      <c r="AA287" s="21">
        <f t="shared" si="133"/>
        <v>0</v>
      </c>
      <c r="AB287" s="21">
        <f t="shared" si="133"/>
        <v>0</v>
      </c>
      <c r="AC287" s="21">
        <f t="shared" ref="AC287:AC292" si="136">IF((AC71+AC141+AC213)=0,0,((AC141+AC213)/(AC71+AC141+AC213)))*100</f>
        <v>0</v>
      </c>
      <c r="AD287" s="21">
        <f t="shared" si="133"/>
        <v>0</v>
      </c>
      <c r="AE287" s="21">
        <f t="shared" si="133"/>
        <v>0</v>
      </c>
      <c r="AF287" s="21">
        <f t="shared" si="133"/>
        <v>0</v>
      </c>
      <c r="AG287" s="21">
        <f t="shared" si="133"/>
        <v>0</v>
      </c>
      <c r="AH287" s="21">
        <f t="shared" si="133"/>
        <v>0</v>
      </c>
      <c r="AI287" s="21">
        <f t="shared" si="133"/>
        <v>0</v>
      </c>
      <c r="AJ287" s="383">
        <f t="shared" ref="AJ287:AJ292" si="137">IF((AJ71+AJ141+AJ213)=0,0,((AJ141+AJ213)/(AJ71+AJ141+AJ213)))*100</f>
        <v>0</v>
      </c>
    </row>
    <row r="288" spans="2:36" s="84" customFormat="1" x14ac:dyDescent="0.25">
      <c r="B288" s="85"/>
      <c r="C288" s="9" t="s">
        <v>629</v>
      </c>
      <c r="D288" s="96">
        <f t="shared" si="132"/>
        <v>0</v>
      </c>
      <c r="E288" s="96">
        <f t="shared" ref="E288:AI288" si="138">IF((E72+E142+E214)=0,0,((E142+E214)/(E72+E142+E214)))*100</f>
        <v>0</v>
      </c>
      <c r="F288" s="96">
        <f t="shared" si="138"/>
        <v>0</v>
      </c>
      <c r="G288" s="96">
        <f t="shared" si="138"/>
        <v>0</v>
      </c>
      <c r="H288" s="96">
        <f t="shared" si="138"/>
        <v>0</v>
      </c>
      <c r="I288" s="96">
        <f t="shared" si="138"/>
        <v>0</v>
      </c>
      <c r="J288" s="96">
        <f t="shared" si="138"/>
        <v>0</v>
      </c>
      <c r="K288" s="96">
        <f t="shared" si="138"/>
        <v>0</v>
      </c>
      <c r="L288" s="96">
        <f t="shared" si="134"/>
        <v>0</v>
      </c>
      <c r="M288" s="96">
        <f t="shared" si="138"/>
        <v>0</v>
      </c>
      <c r="N288" s="96">
        <f t="shared" si="138"/>
        <v>0</v>
      </c>
      <c r="O288" s="96">
        <f t="shared" si="138"/>
        <v>0</v>
      </c>
      <c r="P288" s="96">
        <f t="shared" si="138"/>
        <v>0</v>
      </c>
      <c r="Q288" s="96">
        <f t="shared" si="138"/>
        <v>0</v>
      </c>
      <c r="R288" s="96">
        <f t="shared" si="138"/>
        <v>0</v>
      </c>
      <c r="S288" s="96">
        <f t="shared" si="135"/>
        <v>0</v>
      </c>
      <c r="T288" s="96">
        <f t="shared" si="138"/>
        <v>0</v>
      </c>
      <c r="U288" s="96">
        <f t="shared" si="138"/>
        <v>0</v>
      </c>
      <c r="V288" s="96">
        <f t="shared" si="138"/>
        <v>0</v>
      </c>
      <c r="W288" s="96">
        <f t="shared" si="138"/>
        <v>0</v>
      </c>
      <c r="X288" s="96">
        <f t="shared" si="138"/>
        <v>0</v>
      </c>
      <c r="Y288" s="96">
        <f t="shared" si="138"/>
        <v>0</v>
      </c>
      <c r="Z288" s="96">
        <f t="shared" si="138"/>
        <v>0</v>
      </c>
      <c r="AA288" s="96">
        <f t="shared" si="138"/>
        <v>0</v>
      </c>
      <c r="AB288" s="96">
        <f t="shared" si="138"/>
        <v>0</v>
      </c>
      <c r="AC288" s="96">
        <f t="shared" si="136"/>
        <v>0</v>
      </c>
      <c r="AD288" s="96">
        <f t="shared" si="138"/>
        <v>0</v>
      </c>
      <c r="AE288" s="96">
        <f t="shared" si="138"/>
        <v>0</v>
      </c>
      <c r="AF288" s="96">
        <f t="shared" si="138"/>
        <v>0</v>
      </c>
      <c r="AG288" s="96">
        <f t="shared" si="138"/>
        <v>0</v>
      </c>
      <c r="AH288" s="96">
        <f t="shared" si="138"/>
        <v>0</v>
      </c>
      <c r="AI288" s="96">
        <f t="shared" si="138"/>
        <v>0</v>
      </c>
      <c r="AJ288" s="387">
        <f t="shared" si="137"/>
        <v>0</v>
      </c>
    </row>
    <row r="289" spans="2:36" s="84" customFormat="1" x14ac:dyDescent="0.25">
      <c r="B289" s="85"/>
      <c r="C289" s="9" t="s">
        <v>631</v>
      </c>
      <c r="D289" s="96">
        <f t="shared" si="132"/>
        <v>0</v>
      </c>
      <c r="E289" s="96">
        <f t="shared" ref="E289:AI289" si="139">IF((E73+E143+E215)=0,0,((E143+E215)/(E73+E143+E215)))*100</f>
        <v>0</v>
      </c>
      <c r="F289" s="96">
        <f t="shared" si="139"/>
        <v>0</v>
      </c>
      <c r="G289" s="96">
        <f t="shared" si="139"/>
        <v>0</v>
      </c>
      <c r="H289" s="96">
        <f t="shared" si="139"/>
        <v>0</v>
      </c>
      <c r="I289" s="96">
        <f t="shared" si="139"/>
        <v>0</v>
      </c>
      <c r="J289" s="96">
        <f t="shared" si="139"/>
        <v>0</v>
      </c>
      <c r="K289" s="96">
        <f t="shared" si="139"/>
        <v>0</v>
      </c>
      <c r="L289" s="96">
        <f t="shared" si="134"/>
        <v>0</v>
      </c>
      <c r="M289" s="96">
        <f t="shared" si="139"/>
        <v>0</v>
      </c>
      <c r="N289" s="96">
        <f t="shared" si="139"/>
        <v>0</v>
      </c>
      <c r="O289" s="96">
        <f t="shared" si="139"/>
        <v>0</v>
      </c>
      <c r="P289" s="96">
        <f t="shared" si="139"/>
        <v>0</v>
      </c>
      <c r="Q289" s="96">
        <f t="shared" si="139"/>
        <v>0</v>
      </c>
      <c r="R289" s="96">
        <f t="shared" si="139"/>
        <v>0</v>
      </c>
      <c r="S289" s="96">
        <f t="shared" si="135"/>
        <v>0</v>
      </c>
      <c r="T289" s="96">
        <f t="shared" si="139"/>
        <v>0</v>
      </c>
      <c r="U289" s="96">
        <f t="shared" si="139"/>
        <v>0</v>
      </c>
      <c r="V289" s="96">
        <f t="shared" si="139"/>
        <v>0</v>
      </c>
      <c r="W289" s="96">
        <f t="shared" si="139"/>
        <v>0</v>
      </c>
      <c r="X289" s="96">
        <f t="shared" si="139"/>
        <v>0</v>
      </c>
      <c r="Y289" s="96">
        <f t="shared" si="139"/>
        <v>0</v>
      </c>
      <c r="Z289" s="96">
        <f t="shared" si="139"/>
        <v>0</v>
      </c>
      <c r="AA289" s="96">
        <f t="shared" si="139"/>
        <v>0</v>
      </c>
      <c r="AB289" s="96">
        <f t="shared" si="139"/>
        <v>0</v>
      </c>
      <c r="AC289" s="96">
        <f t="shared" si="136"/>
        <v>0</v>
      </c>
      <c r="AD289" s="96">
        <f t="shared" si="139"/>
        <v>0</v>
      </c>
      <c r="AE289" s="96">
        <f t="shared" si="139"/>
        <v>0</v>
      </c>
      <c r="AF289" s="96">
        <f t="shared" si="139"/>
        <v>0</v>
      </c>
      <c r="AG289" s="96">
        <f t="shared" si="139"/>
        <v>0</v>
      </c>
      <c r="AH289" s="96">
        <f t="shared" si="139"/>
        <v>0</v>
      </c>
      <c r="AI289" s="96">
        <f t="shared" si="139"/>
        <v>0</v>
      </c>
      <c r="AJ289" s="387">
        <f t="shared" si="137"/>
        <v>0</v>
      </c>
    </row>
    <row r="290" spans="2:36" s="84" customFormat="1" x14ac:dyDescent="0.25">
      <c r="B290" s="85"/>
      <c r="C290" s="9" t="s">
        <v>633</v>
      </c>
      <c r="D290" s="96">
        <f t="shared" si="132"/>
        <v>0</v>
      </c>
      <c r="E290" s="96">
        <f t="shared" ref="E290:AI290" si="140">IF((E74+E144+E216)=0,0,((E144+E216)/(E74+E144+E216)))*100</f>
        <v>0</v>
      </c>
      <c r="F290" s="96">
        <f t="shared" si="140"/>
        <v>0</v>
      </c>
      <c r="G290" s="96">
        <f t="shared" si="140"/>
        <v>0</v>
      </c>
      <c r="H290" s="96">
        <f t="shared" si="140"/>
        <v>0</v>
      </c>
      <c r="I290" s="96">
        <f t="shared" si="140"/>
        <v>0</v>
      </c>
      <c r="J290" s="96">
        <f t="shared" si="140"/>
        <v>0</v>
      </c>
      <c r="K290" s="96">
        <f t="shared" si="140"/>
        <v>0</v>
      </c>
      <c r="L290" s="96">
        <f t="shared" si="134"/>
        <v>0</v>
      </c>
      <c r="M290" s="96">
        <f t="shared" si="140"/>
        <v>0</v>
      </c>
      <c r="N290" s="96">
        <f t="shared" si="140"/>
        <v>0</v>
      </c>
      <c r="O290" s="96">
        <f t="shared" si="140"/>
        <v>0</v>
      </c>
      <c r="P290" s="96">
        <f t="shared" si="140"/>
        <v>0</v>
      </c>
      <c r="Q290" s="96">
        <f t="shared" si="140"/>
        <v>0</v>
      </c>
      <c r="R290" s="96">
        <f t="shared" si="140"/>
        <v>0</v>
      </c>
      <c r="S290" s="96">
        <f t="shared" si="135"/>
        <v>0</v>
      </c>
      <c r="T290" s="96">
        <f t="shared" si="140"/>
        <v>0</v>
      </c>
      <c r="U290" s="96">
        <f t="shared" si="140"/>
        <v>0</v>
      </c>
      <c r="V290" s="96">
        <f t="shared" si="140"/>
        <v>0</v>
      </c>
      <c r="W290" s="96">
        <f t="shared" si="140"/>
        <v>0</v>
      </c>
      <c r="X290" s="96">
        <f t="shared" si="140"/>
        <v>0</v>
      </c>
      <c r="Y290" s="96">
        <f t="shared" si="140"/>
        <v>0</v>
      </c>
      <c r="Z290" s="96">
        <f t="shared" si="140"/>
        <v>0</v>
      </c>
      <c r="AA290" s="96">
        <f t="shared" si="140"/>
        <v>0</v>
      </c>
      <c r="AB290" s="96">
        <f t="shared" si="140"/>
        <v>0</v>
      </c>
      <c r="AC290" s="96">
        <f t="shared" si="136"/>
        <v>0</v>
      </c>
      <c r="AD290" s="96">
        <f t="shared" si="140"/>
        <v>0</v>
      </c>
      <c r="AE290" s="96">
        <f t="shared" si="140"/>
        <v>0</v>
      </c>
      <c r="AF290" s="96">
        <f t="shared" si="140"/>
        <v>0</v>
      </c>
      <c r="AG290" s="96">
        <f t="shared" si="140"/>
        <v>0</v>
      </c>
      <c r="AH290" s="96">
        <f t="shared" si="140"/>
        <v>0</v>
      </c>
      <c r="AI290" s="96">
        <f t="shared" si="140"/>
        <v>0</v>
      </c>
      <c r="AJ290" s="387">
        <f t="shared" si="137"/>
        <v>0</v>
      </c>
    </row>
    <row r="291" spans="2:36" s="84" customFormat="1" x14ac:dyDescent="0.25">
      <c r="B291" s="85"/>
      <c r="C291" s="9" t="s">
        <v>635</v>
      </c>
      <c r="D291" s="96">
        <f t="shared" si="132"/>
        <v>0</v>
      </c>
      <c r="E291" s="96">
        <f t="shared" ref="E291:AI291" si="141">IF((E75+E145+E217)=0,0,((E145+E217)/(E75+E145+E217)))*100</f>
        <v>0</v>
      </c>
      <c r="F291" s="96">
        <f t="shared" si="141"/>
        <v>0</v>
      </c>
      <c r="G291" s="96">
        <f t="shared" si="141"/>
        <v>0</v>
      </c>
      <c r="H291" s="96">
        <f t="shared" si="141"/>
        <v>0</v>
      </c>
      <c r="I291" s="96">
        <f t="shared" si="141"/>
        <v>0</v>
      </c>
      <c r="J291" s="96">
        <f t="shared" si="141"/>
        <v>0</v>
      </c>
      <c r="K291" s="96">
        <f t="shared" si="141"/>
        <v>0</v>
      </c>
      <c r="L291" s="96">
        <f t="shared" si="134"/>
        <v>0</v>
      </c>
      <c r="M291" s="96">
        <f t="shared" si="141"/>
        <v>0</v>
      </c>
      <c r="N291" s="96">
        <f t="shared" si="141"/>
        <v>0</v>
      </c>
      <c r="O291" s="96">
        <f t="shared" si="141"/>
        <v>0</v>
      </c>
      <c r="P291" s="96">
        <f t="shared" si="141"/>
        <v>0</v>
      </c>
      <c r="Q291" s="96">
        <f t="shared" si="141"/>
        <v>0</v>
      </c>
      <c r="R291" s="96">
        <f t="shared" si="141"/>
        <v>0</v>
      </c>
      <c r="S291" s="96">
        <f t="shared" si="135"/>
        <v>0</v>
      </c>
      <c r="T291" s="96">
        <f t="shared" si="141"/>
        <v>0</v>
      </c>
      <c r="U291" s="96">
        <f t="shared" si="141"/>
        <v>0</v>
      </c>
      <c r="V291" s="96">
        <f t="shared" si="141"/>
        <v>0</v>
      </c>
      <c r="W291" s="96">
        <f t="shared" si="141"/>
        <v>0</v>
      </c>
      <c r="X291" s="96">
        <f t="shared" si="141"/>
        <v>0</v>
      </c>
      <c r="Y291" s="96">
        <f t="shared" si="141"/>
        <v>0</v>
      </c>
      <c r="Z291" s="96">
        <f t="shared" si="141"/>
        <v>0</v>
      </c>
      <c r="AA291" s="96">
        <f t="shared" si="141"/>
        <v>0</v>
      </c>
      <c r="AB291" s="96">
        <f t="shared" si="141"/>
        <v>0</v>
      </c>
      <c r="AC291" s="96">
        <f t="shared" si="136"/>
        <v>0</v>
      </c>
      <c r="AD291" s="96">
        <f t="shared" si="141"/>
        <v>0</v>
      </c>
      <c r="AE291" s="96">
        <f t="shared" si="141"/>
        <v>0</v>
      </c>
      <c r="AF291" s="96">
        <f t="shared" si="141"/>
        <v>0</v>
      </c>
      <c r="AG291" s="96">
        <f t="shared" si="141"/>
        <v>0</v>
      </c>
      <c r="AH291" s="96">
        <f t="shared" si="141"/>
        <v>0</v>
      </c>
      <c r="AI291" s="96">
        <f t="shared" si="141"/>
        <v>0</v>
      </c>
      <c r="AJ291" s="387">
        <f t="shared" si="137"/>
        <v>0</v>
      </c>
    </row>
    <row r="292" spans="2:36" s="84" customFormat="1" x14ac:dyDescent="0.25">
      <c r="B292" s="85"/>
      <c r="C292" s="9" t="s">
        <v>637</v>
      </c>
      <c r="D292" s="96">
        <f t="shared" si="132"/>
        <v>0</v>
      </c>
      <c r="E292" s="96">
        <f t="shared" ref="E292:AI292" si="142">IF((E76+E146+E218)=0,0,((E146+E218)/(E76+E146+E218)))*100</f>
        <v>0</v>
      </c>
      <c r="F292" s="96">
        <f t="shared" si="142"/>
        <v>0</v>
      </c>
      <c r="G292" s="96">
        <f t="shared" si="142"/>
        <v>0</v>
      </c>
      <c r="H292" s="96">
        <f t="shared" si="142"/>
        <v>0</v>
      </c>
      <c r="I292" s="96">
        <f t="shared" si="142"/>
        <v>0</v>
      </c>
      <c r="J292" s="96">
        <f t="shared" si="142"/>
        <v>0</v>
      </c>
      <c r="K292" s="96">
        <f t="shared" si="142"/>
        <v>0</v>
      </c>
      <c r="L292" s="96">
        <f t="shared" si="134"/>
        <v>0</v>
      </c>
      <c r="M292" s="96">
        <f t="shared" si="142"/>
        <v>0</v>
      </c>
      <c r="N292" s="96">
        <f t="shared" si="142"/>
        <v>0</v>
      </c>
      <c r="O292" s="96">
        <f t="shared" si="142"/>
        <v>0</v>
      </c>
      <c r="P292" s="96">
        <f t="shared" si="142"/>
        <v>0</v>
      </c>
      <c r="Q292" s="96">
        <f t="shared" si="142"/>
        <v>0</v>
      </c>
      <c r="R292" s="96">
        <f t="shared" si="142"/>
        <v>0</v>
      </c>
      <c r="S292" s="96">
        <f t="shared" si="135"/>
        <v>0</v>
      </c>
      <c r="T292" s="96">
        <f t="shared" si="142"/>
        <v>0</v>
      </c>
      <c r="U292" s="96">
        <f t="shared" si="142"/>
        <v>0</v>
      </c>
      <c r="V292" s="96">
        <f t="shared" si="142"/>
        <v>0</v>
      </c>
      <c r="W292" s="96">
        <f t="shared" si="142"/>
        <v>0</v>
      </c>
      <c r="X292" s="96">
        <f t="shared" si="142"/>
        <v>0</v>
      </c>
      <c r="Y292" s="96">
        <f t="shared" si="142"/>
        <v>0</v>
      </c>
      <c r="Z292" s="96">
        <f t="shared" si="142"/>
        <v>0</v>
      </c>
      <c r="AA292" s="96">
        <f t="shared" si="142"/>
        <v>0</v>
      </c>
      <c r="AB292" s="96">
        <f t="shared" si="142"/>
        <v>0</v>
      </c>
      <c r="AC292" s="96">
        <f t="shared" si="136"/>
        <v>0</v>
      </c>
      <c r="AD292" s="96">
        <f t="shared" si="142"/>
        <v>0</v>
      </c>
      <c r="AE292" s="96">
        <f t="shared" si="142"/>
        <v>0</v>
      </c>
      <c r="AF292" s="96">
        <f t="shared" si="142"/>
        <v>0</v>
      </c>
      <c r="AG292" s="96">
        <f t="shared" si="142"/>
        <v>0</v>
      </c>
      <c r="AH292" s="96">
        <f t="shared" si="142"/>
        <v>0</v>
      </c>
      <c r="AI292" s="96">
        <f t="shared" si="142"/>
        <v>0</v>
      </c>
      <c r="AJ292" s="387">
        <f t="shared" si="137"/>
        <v>0</v>
      </c>
    </row>
    <row r="293" spans="2:36" x14ac:dyDescent="0.25">
      <c r="B293" s="16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388"/>
    </row>
    <row r="295" spans="2:36" s="14" customFormat="1" x14ac:dyDescent="0.25">
      <c r="B295" s="40" t="str">
        <f>BALANCE!$B$1411</f>
        <v>Fuente:  Estados de situación remitidos por las entidades / Sistema de Administración de Balances (S.A.B.)</v>
      </c>
    </row>
    <row r="296" spans="2:36" s="14" customFormat="1" x14ac:dyDescent="0.25">
      <c r="B296" s="40" t="str">
        <f>BALANCE!$B$1412</f>
        <v>Elaboración: Dirección de Estudios y Gestión de la Información / Subdirección de Estadísticas y Estudios/OM</v>
      </c>
    </row>
    <row r="297" spans="2:36" s="14" customFormat="1" x14ac:dyDescent="0.25">
      <c r="B297" s="40" t="str">
        <f>BALANCE!$B$1413</f>
        <v>Nota: Agrupación de entidades en base a su participación en el Activo Total.</v>
      </c>
    </row>
    <row r="298" spans="2:36" x14ac:dyDescent="0.25">
      <c r="B298" s="42" t="str">
        <f>BALANCE!$B$1414</f>
        <v xml:space="preserve">                       Grandes (Mayor al 10%)</v>
      </c>
    </row>
    <row r="299" spans="2:36" x14ac:dyDescent="0.25">
      <c r="B299" s="42" t="str">
        <f>BALANCE!$B$1415</f>
        <v xml:space="preserve">                       Medianas (Entre el 1%% y 10%)</v>
      </c>
    </row>
    <row r="300" spans="2:36" x14ac:dyDescent="0.25">
      <c r="B300" s="42" t="str">
        <f>BALANCE!$B$1416</f>
        <v xml:space="preserve">                       Pequeñas (Menor al 1%)</v>
      </c>
    </row>
    <row r="301" spans="2:36" x14ac:dyDescent="0.25">
      <c r="B301" s="42" t="str">
        <f>BALANCE!$B$1417</f>
        <v>Fecha de consolidación: 06-08-2020</v>
      </c>
    </row>
    <row r="302" spans="2:36" x14ac:dyDescent="0.25">
      <c r="B302" s="42" t="str">
        <f>BALANCE!$B$1418</f>
        <v>Código Orgánico Monetario y Financiero Art 162 : Composición del sector financiero privado, Bancos Múltiple y Especializada</v>
      </c>
    </row>
    <row r="871" s="11" customFormat="1" x14ac:dyDescent="0.25"/>
    <row r="1072" s="11" customFormat="1" x14ac:dyDescent="0.25"/>
    <row r="1121" s="11" customFormat="1" x14ac:dyDescent="0.25"/>
  </sheetData>
  <customSheetViews>
    <customSheetView guid="{CFED1871-9B9D-472F-82C9-C68C06036B2E}" scale="75" showGridLines="0">
      <pane xSplit="3" ySplit="6" topLeftCell="AG339" activePane="bottomRight" state="frozen"/>
      <selection pane="bottomRight" activeCell="F14" sqref="F13:F14"/>
      <pageMargins left="0.7" right="0.7" top="0.75" bottom="0.75" header="0.3" footer="0.3"/>
    </customSheetView>
  </customSheetViews>
  <mergeCells count="1">
    <mergeCell ref="AF5:AI5"/>
  </mergeCells>
  <conditionalFormatting sqref="AH5">
    <cfRule type="containsBlanks" dxfId="2" priority="1">
      <formula>LEN(TRIM(AH5))=0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68F2-5615-4EEA-A29B-5EFFB9980111}">
  <sheetPr>
    <tabColor rgb="FFFF0000"/>
  </sheetPr>
  <dimension ref="A1:CN94"/>
  <sheetViews>
    <sheetView showGridLines="0" zoomScale="70" zoomScaleNormal="70" workbookViewId="0">
      <pane xSplit="3" ySplit="7" topLeftCell="D8" activePane="bottomRight" state="frozen"/>
      <selection activeCell="B7" sqref="B7"/>
      <selection pane="topRight" activeCell="B7" sqref="B7"/>
      <selection pane="bottomLeft" activeCell="B7" sqref="B7"/>
      <selection pane="bottomRight" activeCell="C28" sqref="C28"/>
    </sheetView>
  </sheetViews>
  <sheetFormatPr defaultColWidth="11.44140625" defaultRowHeight="13.8" x14ac:dyDescent="0.25"/>
  <cols>
    <col min="1" max="1" width="2.77734375" style="28" customWidth="1"/>
    <col min="2" max="2" width="33.77734375" style="84" customWidth="1"/>
    <col min="3" max="3" width="56.77734375" style="84" customWidth="1"/>
    <col min="4" max="4" width="22.21875" style="84" bestFit="1" customWidth="1"/>
    <col min="5" max="5" width="20.21875" style="84" bestFit="1" customWidth="1"/>
    <col min="6" max="6" width="20.44140625" style="84" bestFit="1" customWidth="1"/>
    <col min="7" max="7" width="26.5546875" style="84" bestFit="1" customWidth="1"/>
    <col min="8" max="8" width="28.77734375" style="84" bestFit="1" customWidth="1"/>
    <col min="9" max="9" width="18" style="84" bestFit="1" customWidth="1"/>
    <col min="10" max="10" width="25.44140625" style="84" bestFit="1" customWidth="1"/>
    <col min="11" max="11" width="19.77734375" style="84" bestFit="1" customWidth="1"/>
    <col min="12" max="12" width="19.77734375" style="84" customWidth="1"/>
    <col min="13" max="13" width="35.44140625" style="84" bestFit="1" customWidth="1"/>
    <col min="14" max="14" width="29.21875" style="84" bestFit="1" customWidth="1"/>
    <col min="15" max="15" width="14" style="84" bestFit="1" customWidth="1"/>
    <col min="16" max="16" width="20.77734375" style="84" bestFit="1" customWidth="1"/>
    <col min="17" max="17" width="21.5546875" style="84" bestFit="1" customWidth="1"/>
    <col min="18" max="18" width="28.77734375" style="84" bestFit="1" customWidth="1"/>
    <col min="19" max="19" width="28.77734375" style="84" customWidth="1"/>
    <col min="20" max="20" width="17.21875" style="84" bestFit="1" customWidth="1"/>
    <col min="21" max="21" width="23.21875" style="84" bestFit="1" customWidth="1"/>
    <col min="22" max="22" width="18.21875" style="84" bestFit="1" customWidth="1"/>
    <col min="23" max="23" width="23.44140625" style="84" bestFit="1" customWidth="1"/>
    <col min="24" max="24" width="18.77734375" style="84" bestFit="1" customWidth="1"/>
    <col min="25" max="25" width="15.44140625" style="84" bestFit="1" customWidth="1"/>
    <col min="26" max="26" width="14.44140625" style="84" bestFit="1" customWidth="1"/>
    <col min="27" max="27" width="17" style="84" bestFit="1" customWidth="1"/>
    <col min="28" max="28" width="29.77734375" style="84" bestFit="1" customWidth="1"/>
    <col min="29" max="29" width="29.77734375" style="84" customWidth="1"/>
    <col min="30" max="30" width="43.77734375" style="84" bestFit="1" customWidth="1"/>
    <col min="31" max="31" width="23.44140625" style="84" bestFit="1" customWidth="1"/>
    <col min="32" max="33" width="28.77734375" style="84" bestFit="1" customWidth="1"/>
    <col min="34" max="34" width="24" style="84" customWidth="1"/>
    <col min="35" max="36" width="28.77734375" style="84" bestFit="1" customWidth="1"/>
    <col min="37" max="16384" width="11.44140625" style="84"/>
  </cols>
  <sheetData>
    <row r="1" spans="1:92" s="42" customFormat="1" x14ac:dyDescent="0.25">
      <c r="A1" s="28"/>
    </row>
    <row r="2" spans="1:92" s="42" customFormat="1" x14ac:dyDescent="0.25">
      <c r="A2" s="28"/>
      <c r="B2" s="40" t="s">
        <v>1864</v>
      </c>
    </row>
    <row r="3" spans="1:92" s="42" customFormat="1" x14ac:dyDescent="0.25">
      <c r="A3" s="28"/>
      <c r="B3" s="547" t="s">
        <v>1166</v>
      </c>
    </row>
    <row r="4" spans="1:92" s="42" customFormat="1" x14ac:dyDescent="0.25">
      <c r="A4" s="28"/>
      <c r="B4" s="23">
        <v>44377</v>
      </c>
    </row>
    <row r="5" spans="1:92" s="42" customFormat="1" x14ac:dyDescent="0.25">
      <c r="A5" s="28"/>
      <c r="B5" s="23" t="s">
        <v>1876</v>
      </c>
    </row>
    <row r="6" spans="1:92" s="1" customFormat="1" ht="15" customHeight="1" x14ac:dyDescent="0.25">
      <c r="A6" s="186"/>
      <c r="B6" s="112"/>
      <c r="C6" s="58"/>
      <c r="D6" s="103"/>
      <c r="E6" s="103"/>
      <c r="F6" s="103"/>
      <c r="G6" s="103"/>
      <c r="H6" s="103"/>
      <c r="I6" s="103"/>
      <c r="J6" s="103"/>
      <c r="K6" s="102"/>
      <c r="L6" s="102"/>
      <c r="M6" s="102"/>
      <c r="N6" s="102"/>
      <c r="O6" s="103"/>
      <c r="P6" s="113"/>
      <c r="Q6" s="113"/>
      <c r="R6" s="113"/>
      <c r="S6" s="113"/>
      <c r="T6" s="113"/>
      <c r="U6" s="113"/>
      <c r="V6" s="93"/>
      <c r="W6" s="113"/>
      <c r="X6" s="113"/>
      <c r="Y6" s="93"/>
      <c r="Z6" s="113"/>
      <c r="AA6" s="93"/>
      <c r="AB6" s="113"/>
      <c r="AC6" s="93"/>
      <c r="AD6" s="113"/>
      <c r="AE6" s="113"/>
      <c r="AF6" s="565" t="s">
        <v>1229</v>
      </c>
      <c r="AG6" s="566"/>
      <c r="AH6" s="566"/>
      <c r="AI6" s="567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s="343" customFormat="1" ht="48.75" customHeight="1" x14ac:dyDescent="0.3">
      <c r="A7" s="339"/>
      <c r="B7" s="345" t="s">
        <v>10</v>
      </c>
      <c r="C7" s="346" t="s">
        <v>11</v>
      </c>
      <c r="D7" s="347" t="s">
        <v>1139</v>
      </c>
      <c r="E7" s="347" t="s">
        <v>1140</v>
      </c>
      <c r="F7" s="347" t="s">
        <v>1141</v>
      </c>
      <c r="G7" s="347" t="s">
        <v>1142</v>
      </c>
      <c r="H7" s="347" t="s">
        <v>1143</v>
      </c>
      <c r="I7" s="347" t="s">
        <v>1144</v>
      </c>
      <c r="J7" s="347" t="s">
        <v>1145</v>
      </c>
      <c r="K7" s="347" t="s">
        <v>1150</v>
      </c>
      <c r="L7" s="347" t="s">
        <v>1213</v>
      </c>
      <c r="M7" s="347" t="s">
        <v>1147</v>
      </c>
      <c r="N7" s="347" t="s">
        <v>1148</v>
      </c>
      <c r="O7" s="347" t="s">
        <v>1151</v>
      </c>
      <c r="P7" s="347" t="s">
        <v>1149</v>
      </c>
      <c r="Q7" s="347" t="s">
        <v>1146</v>
      </c>
      <c r="R7" s="347" t="s">
        <v>1153</v>
      </c>
      <c r="S7" s="347" t="s">
        <v>1152</v>
      </c>
      <c r="T7" s="347" t="s">
        <v>1154</v>
      </c>
      <c r="U7" s="347" t="s">
        <v>1155</v>
      </c>
      <c r="V7" s="347" t="s">
        <v>1156</v>
      </c>
      <c r="W7" s="347" t="s">
        <v>1157</v>
      </c>
      <c r="X7" s="347" t="s">
        <v>1158</v>
      </c>
      <c r="Y7" s="347" t="s">
        <v>1292</v>
      </c>
      <c r="Z7" s="347" t="s">
        <v>1159</v>
      </c>
      <c r="AA7" s="347" t="s">
        <v>1293</v>
      </c>
      <c r="AB7" s="347" t="s">
        <v>1160</v>
      </c>
      <c r="AC7" s="347" t="s">
        <v>1294</v>
      </c>
      <c r="AD7" s="347" t="s">
        <v>1161</v>
      </c>
      <c r="AE7" s="347" t="s">
        <v>1162</v>
      </c>
      <c r="AF7" s="347" t="s">
        <v>1163</v>
      </c>
      <c r="AG7" s="347" t="s">
        <v>1164</v>
      </c>
      <c r="AH7" s="347" t="s">
        <v>1165</v>
      </c>
      <c r="AI7" s="347" t="s">
        <v>1862</v>
      </c>
      <c r="AJ7" s="347" t="s">
        <v>1230</v>
      </c>
    </row>
    <row r="8" spans="1:92" x14ac:dyDescent="0.25">
      <c r="B8" s="548"/>
      <c r="C8" s="548"/>
      <c r="D8" s="549"/>
      <c r="E8" s="549"/>
      <c r="F8" s="549"/>
      <c r="G8" s="549"/>
      <c r="H8" s="549"/>
      <c r="I8" s="549"/>
      <c r="J8" s="549"/>
      <c r="K8" s="549"/>
      <c r="L8" s="549"/>
      <c r="M8" s="549"/>
      <c r="N8" s="549"/>
      <c r="O8" s="549"/>
      <c r="P8" s="549"/>
      <c r="Q8" s="549"/>
      <c r="R8" s="549"/>
      <c r="S8" s="549"/>
      <c r="T8" s="549"/>
      <c r="U8" s="549"/>
      <c r="V8" s="549"/>
      <c r="W8" s="549"/>
      <c r="X8" s="549"/>
      <c r="Y8" s="549"/>
      <c r="Z8" s="549"/>
      <c r="AA8" s="549"/>
      <c r="AB8" s="549"/>
      <c r="AC8" s="549"/>
      <c r="AD8" s="549"/>
      <c r="AE8" s="549"/>
      <c r="AF8" s="549"/>
      <c r="AG8" s="549"/>
      <c r="AH8" s="549"/>
      <c r="AI8" s="549"/>
      <c r="AJ8" s="549"/>
    </row>
    <row r="9" spans="1:92" x14ac:dyDescent="0.25">
      <c r="B9" s="550"/>
      <c r="C9" s="550" t="s">
        <v>0</v>
      </c>
      <c r="D9" s="551">
        <v>5886460.7653900003</v>
      </c>
      <c r="E9" s="551">
        <v>6943076.9270299999</v>
      </c>
      <c r="F9" s="551">
        <v>12431832.022530001</v>
      </c>
      <c r="G9" s="551">
        <v>5466860.9192300001</v>
      </c>
      <c r="H9" s="551">
        <v>30728230.634180002</v>
      </c>
      <c r="I9" s="551">
        <v>2200383.1594699998</v>
      </c>
      <c r="J9" s="551">
        <v>3992092.8854700001</v>
      </c>
      <c r="K9" s="551">
        <v>581301.74100000004</v>
      </c>
      <c r="L9" s="551">
        <v>2164116.44423</v>
      </c>
      <c r="M9" s="551">
        <v>931662.99453000003</v>
      </c>
      <c r="N9" s="551">
        <v>4073459.5202500001</v>
      </c>
      <c r="O9" s="551">
        <v>591900.38402</v>
      </c>
      <c r="P9" s="551">
        <v>904506.81891000003</v>
      </c>
      <c r="Q9" s="551">
        <v>760894.55287000001</v>
      </c>
      <c r="R9" s="551">
        <v>16200318.500750002</v>
      </c>
      <c r="S9" s="551">
        <v>518795.28318000003</v>
      </c>
      <c r="T9" s="551">
        <v>253923.18901999999</v>
      </c>
      <c r="U9" s="551">
        <v>56885.625269999997</v>
      </c>
      <c r="V9" s="551">
        <v>38420.327160000001</v>
      </c>
      <c r="W9" s="551">
        <v>191415.26759</v>
      </c>
      <c r="X9" s="551">
        <v>28887.631249999999</v>
      </c>
      <c r="Y9" s="551">
        <v>88150.054480000006</v>
      </c>
      <c r="Z9" s="551">
        <v>32202.589370000002</v>
      </c>
      <c r="AA9" s="551">
        <v>116797.80219</v>
      </c>
      <c r="AB9" s="551">
        <v>210689.06341999999</v>
      </c>
      <c r="AC9" s="551">
        <v>86007.614029999997</v>
      </c>
      <c r="AD9" s="551">
        <v>1622174.4469599999</v>
      </c>
      <c r="AE9" s="551">
        <v>48550723.581890002</v>
      </c>
      <c r="AF9" s="551">
        <v>4654761.2612500004</v>
      </c>
      <c r="AG9" s="551">
        <v>3134199.7659200002</v>
      </c>
      <c r="AH9" s="551">
        <v>0</v>
      </c>
      <c r="AI9" s="551">
        <v>290955.47070000001</v>
      </c>
      <c r="AJ9" s="551">
        <v>40470807.084020004</v>
      </c>
    </row>
    <row r="10" spans="1:92" x14ac:dyDescent="0.25">
      <c r="B10" s="552"/>
      <c r="C10" s="552" t="s">
        <v>1865</v>
      </c>
      <c r="D10" s="557">
        <v>0.12124352287894058</v>
      </c>
      <c r="E10" s="557">
        <v>0.14300666220389452</v>
      </c>
      <c r="F10" s="557">
        <v>0.25605863528607065</v>
      </c>
      <c r="G10" s="557">
        <v>0.11260101839695762</v>
      </c>
      <c r="H10" s="557">
        <v>0.63290983876586338</v>
      </c>
      <c r="I10" s="557">
        <v>4.5321325762707455E-2</v>
      </c>
      <c r="J10" s="557">
        <v>8.2225198533582691E-2</v>
      </c>
      <c r="K10" s="557">
        <v>1.1973080895890756E-2</v>
      </c>
      <c r="L10" s="557">
        <v>4.4574339671370852E-2</v>
      </c>
      <c r="M10" s="557">
        <v>1.9189477021049412E-2</v>
      </c>
      <c r="N10" s="557">
        <v>8.3901108361018314E-2</v>
      </c>
      <c r="O10" s="557">
        <v>1.219138130910959E-2</v>
      </c>
      <c r="P10" s="557">
        <v>1.8630140854324812E-2</v>
      </c>
      <c r="Q10" s="557">
        <v>1.5672156802907521E-2</v>
      </c>
      <c r="R10" s="557">
        <v>0.33367820921196145</v>
      </c>
      <c r="S10" s="557">
        <v>1.0685634423243011E-2</v>
      </c>
      <c r="T10" s="557">
        <v>5.2300598278769289E-3</v>
      </c>
      <c r="U10" s="557">
        <v>1.1716740982047693E-3</v>
      </c>
      <c r="V10" s="557">
        <v>7.9134406916092268E-4</v>
      </c>
      <c r="W10" s="557">
        <v>3.9425832092315136E-3</v>
      </c>
      <c r="X10" s="557">
        <v>5.9499898495386024E-4</v>
      </c>
      <c r="Y10" s="557">
        <v>1.8156280272799276E-3</v>
      </c>
      <c r="Z10" s="557">
        <v>6.6327722831327582E-4</v>
      </c>
      <c r="AA10" s="557">
        <v>2.4056861272726115E-3</v>
      </c>
      <c r="AB10" s="557">
        <v>4.3395658782434607E-3</v>
      </c>
      <c r="AC10" s="557">
        <v>1.7715001483949431E-3</v>
      </c>
      <c r="AD10" s="557">
        <v>3.3411952022175222E-2</v>
      </c>
      <c r="AE10" s="557">
        <v>1</v>
      </c>
      <c r="AF10" s="557">
        <v>9.5874189256909076E-2</v>
      </c>
      <c r="AG10" s="557">
        <v>6.4555160761581187E-2</v>
      </c>
      <c r="AH10" s="557">
        <v>0</v>
      </c>
      <c r="AI10" s="557">
        <v>5.9928143029474822E-3</v>
      </c>
      <c r="AJ10" s="557">
        <v>0.83357783567856225</v>
      </c>
    </row>
    <row r="11" spans="1:92" x14ac:dyDescent="0.25">
      <c r="B11" s="552"/>
      <c r="C11" s="552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</row>
    <row r="12" spans="1:92" s="14" customFormat="1" x14ac:dyDescent="0.25">
      <c r="A12" s="480"/>
      <c r="B12" s="553">
        <v>11</v>
      </c>
      <c r="C12" s="553" t="s">
        <v>12</v>
      </c>
      <c r="D12" s="558">
        <v>856245.77604999999</v>
      </c>
      <c r="E12" s="558">
        <v>1342918.76046</v>
      </c>
      <c r="F12" s="558">
        <v>2232248.3098499998</v>
      </c>
      <c r="G12" s="558">
        <v>921284.75327999995</v>
      </c>
      <c r="H12" s="558">
        <v>5352697.5996399997</v>
      </c>
      <c r="I12" s="558">
        <v>392897.51882</v>
      </c>
      <c r="J12" s="558">
        <v>891779.22559000005</v>
      </c>
      <c r="K12" s="558">
        <v>223103.595</v>
      </c>
      <c r="L12" s="558">
        <v>92161.317079999993</v>
      </c>
      <c r="M12" s="558">
        <v>152394.86332</v>
      </c>
      <c r="N12" s="558">
        <v>781644.90454999998</v>
      </c>
      <c r="O12" s="558">
        <v>161036.86468999999</v>
      </c>
      <c r="P12" s="558">
        <v>161940.02679999999</v>
      </c>
      <c r="Q12" s="558">
        <v>77136.561409999995</v>
      </c>
      <c r="R12" s="558">
        <v>2934094.8772600004</v>
      </c>
      <c r="S12" s="558">
        <v>50547.788050000003</v>
      </c>
      <c r="T12" s="558">
        <v>37636.887569999999</v>
      </c>
      <c r="U12" s="558">
        <v>10810.36874</v>
      </c>
      <c r="V12" s="558">
        <v>1714.96073</v>
      </c>
      <c r="W12" s="558">
        <v>52520.936110000002</v>
      </c>
      <c r="X12" s="558">
        <v>2320.3330999999998</v>
      </c>
      <c r="Y12" s="558">
        <v>7546.8420299999998</v>
      </c>
      <c r="Z12" s="558">
        <v>9002.7401800000007</v>
      </c>
      <c r="AA12" s="558">
        <v>5984.9600399999999</v>
      </c>
      <c r="AB12" s="558">
        <v>27546.456190000001</v>
      </c>
      <c r="AC12" s="558">
        <v>4911.8365599999997</v>
      </c>
      <c r="AD12" s="558">
        <v>210544.10929999998</v>
      </c>
      <c r="AE12" s="558">
        <v>8497336.5862000007</v>
      </c>
      <c r="AF12" s="558">
        <v>1004748.4995499999</v>
      </c>
      <c r="AG12" s="558">
        <v>246271.14113</v>
      </c>
      <c r="AH12" s="558">
        <v>0</v>
      </c>
      <c r="AI12" s="558">
        <v>18443.638630000001</v>
      </c>
      <c r="AJ12" s="558">
        <v>7227873.3068899997</v>
      </c>
    </row>
    <row r="13" spans="1:92" x14ac:dyDescent="0.25">
      <c r="B13" s="554">
        <v>1102</v>
      </c>
      <c r="C13" s="554" t="s">
        <v>16</v>
      </c>
      <c r="D13" s="551">
        <v>484052.38332000002</v>
      </c>
      <c r="E13" s="551">
        <v>949607.36721000005</v>
      </c>
      <c r="F13" s="551">
        <v>1453321.7829</v>
      </c>
      <c r="G13" s="551">
        <v>370211.44060999999</v>
      </c>
      <c r="H13" s="551">
        <v>3257192.9740399998</v>
      </c>
      <c r="I13" s="551">
        <v>186335.14069</v>
      </c>
      <c r="J13" s="551">
        <v>262094.20851999999</v>
      </c>
      <c r="K13" s="551">
        <v>92179.394</v>
      </c>
      <c r="L13" s="551">
        <v>29402.931329999999</v>
      </c>
      <c r="M13" s="551">
        <v>21717.12847</v>
      </c>
      <c r="N13" s="551">
        <v>376736.65964999999</v>
      </c>
      <c r="O13" s="551">
        <v>98243.208710000006</v>
      </c>
      <c r="P13" s="551">
        <v>66262.172560000006</v>
      </c>
      <c r="Q13" s="551">
        <v>22180.394759999999</v>
      </c>
      <c r="R13" s="551">
        <v>1155151.23869</v>
      </c>
      <c r="S13" s="551">
        <v>19452.07</v>
      </c>
      <c r="T13" s="551">
        <v>15493.550149999999</v>
      </c>
      <c r="U13" s="551">
        <v>5749.09717</v>
      </c>
      <c r="V13" s="551">
        <v>755.63081999999997</v>
      </c>
      <c r="W13" s="551">
        <v>3757.2663699999998</v>
      </c>
      <c r="X13" s="551">
        <v>655.54966000000002</v>
      </c>
      <c r="Y13" s="551">
        <v>3827.48542</v>
      </c>
      <c r="Z13" s="551">
        <v>992.77147000000002</v>
      </c>
      <c r="AA13" s="551">
        <v>1209.36941</v>
      </c>
      <c r="AB13" s="551">
        <v>9812.75065</v>
      </c>
      <c r="AC13" s="551">
        <v>394.43088999999998</v>
      </c>
      <c r="AD13" s="551">
        <v>62099.972009999998</v>
      </c>
      <c r="AE13" s="551">
        <v>4474444.1847399995</v>
      </c>
      <c r="AF13" s="551">
        <v>468916.05365000002</v>
      </c>
      <c r="AG13" s="551">
        <v>51875.690619999994</v>
      </c>
      <c r="AH13" s="551">
        <v>0</v>
      </c>
      <c r="AI13" s="551">
        <v>5431.2857199999999</v>
      </c>
      <c r="AJ13" s="551">
        <v>3948221.1547499988</v>
      </c>
    </row>
    <row r="14" spans="1:92" x14ac:dyDescent="0.25">
      <c r="B14" s="554">
        <v>110310</v>
      </c>
      <c r="C14" s="554" t="s">
        <v>21</v>
      </c>
      <c r="D14" s="551">
        <v>84119.346340000004</v>
      </c>
      <c r="E14" s="551">
        <v>4362.3866900000003</v>
      </c>
      <c r="F14" s="551">
        <v>3152.35275</v>
      </c>
      <c r="G14" s="551">
        <v>251783.62353000001</v>
      </c>
      <c r="H14" s="551">
        <v>343417.70931000001</v>
      </c>
      <c r="I14" s="551">
        <v>116340.87711</v>
      </c>
      <c r="J14" s="551">
        <v>141722.52676000001</v>
      </c>
      <c r="K14" s="551">
        <v>42070.002</v>
      </c>
      <c r="L14" s="551">
        <v>52721.342360000002</v>
      </c>
      <c r="M14" s="551">
        <v>70824.139429999996</v>
      </c>
      <c r="N14" s="551">
        <v>124438.59942</v>
      </c>
      <c r="O14" s="551">
        <v>20810.222460000001</v>
      </c>
      <c r="P14" s="551">
        <v>52911.80042</v>
      </c>
      <c r="Q14" s="551">
        <v>10181.307419999999</v>
      </c>
      <c r="R14" s="551">
        <v>632020.81737999991</v>
      </c>
      <c r="S14" s="551">
        <v>20622.4359</v>
      </c>
      <c r="T14" s="551">
        <v>15451.145630000001</v>
      </c>
      <c r="U14" s="551">
        <v>1483.85644</v>
      </c>
      <c r="V14" s="551">
        <v>112.22995</v>
      </c>
      <c r="W14" s="551">
        <v>40869.499490000002</v>
      </c>
      <c r="X14" s="551">
        <v>1182.53063</v>
      </c>
      <c r="Y14" s="551">
        <v>1604.10538</v>
      </c>
      <c r="Z14" s="551">
        <v>5253.0078800000001</v>
      </c>
      <c r="AA14" s="551">
        <v>3314.59114</v>
      </c>
      <c r="AB14" s="551">
        <v>9988.2310600000001</v>
      </c>
      <c r="AC14" s="551">
        <v>3649.53739</v>
      </c>
      <c r="AD14" s="551">
        <v>103531.17089000001</v>
      </c>
      <c r="AE14" s="551">
        <v>1078969.6975799999</v>
      </c>
      <c r="AF14" s="551">
        <v>166508.60141999999</v>
      </c>
      <c r="AG14" s="551">
        <v>123657.71174</v>
      </c>
      <c r="AH14" s="551">
        <v>0</v>
      </c>
      <c r="AI14" s="551">
        <v>8568.233909999999</v>
      </c>
      <c r="AJ14" s="551">
        <v>780235.15051000006</v>
      </c>
    </row>
    <row r="15" spans="1:92" x14ac:dyDescent="0.25">
      <c r="B15" s="554">
        <v>110315</v>
      </c>
      <c r="C15" s="554" t="s">
        <v>22</v>
      </c>
      <c r="D15" s="551">
        <v>52973.2045</v>
      </c>
      <c r="E15" s="551">
        <v>69487.578959999999</v>
      </c>
      <c r="F15" s="551">
        <v>99609.891239999997</v>
      </c>
      <c r="G15" s="551">
        <v>132068.43494000001</v>
      </c>
      <c r="H15" s="551">
        <v>354139.10964000004</v>
      </c>
      <c r="I15" s="551">
        <v>15261.359640000001</v>
      </c>
      <c r="J15" s="551">
        <v>264300.42521999998</v>
      </c>
      <c r="K15" s="551">
        <v>82023.909</v>
      </c>
      <c r="L15" s="551">
        <v>10033.24339</v>
      </c>
      <c r="M15" s="551">
        <v>30901.471150000001</v>
      </c>
      <c r="N15" s="551">
        <v>171590.76230999999</v>
      </c>
      <c r="O15" s="551">
        <v>16711.810839999998</v>
      </c>
      <c r="P15" s="551">
        <v>10968.506359999999</v>
      </c>
      <c r="Q15" s="551">
        <v>22138.871729999999</v>
      </c>
      <c r="R15" s="551">
        <v>623930.35964000004</v>
      </c>
      <c r="S15" s="551">
        <v>4203.3188200000004</v>
      </c>
      <c r="T15" s="551">
        <v>1337.09771</v>
      </c>
      <c r="U15" s="551">
        <v>302.07159000000001</v>
      </c>
      <c r="V15" s="551">
        <v>0</v>
      </c>
      <c r="W15" s="551">
        <v>0</v>
      </c>
      <c r="X15" s="551">
        <v>13.963150000000001</v>
      </c>
      <c r="Y15" s="551">
        <v>0</v>
      </c>
      <c r="Z15" s="551">
        <v>422.01297</v>
      </c>
      <c r="AA15" s="551">
        <v>0</v>
      </c>
      <c r="AB15" s="551">
        <v>2081.0041200000001</v>
      </c>
      <c r="AC15" s="551">
        <v>0</v>
      </c>
      <c r="AD15" s="551">
        <v>8359.4683599999989</v>
      </c>
      <c r="AE15" s="551">
        <v>986428.93764000013</v>
      </c>
      <c r="AF15" s="551">
        <v>253614.67131000001</v>
      </c>
      <c r="AG15" s="551">
        <v>40934.714540000001</v>
      </c>
      <c r="AH15" s="551">
        <v>0</v>
      </c>
      <c r="AI15" s="551">
        <v>0</v>
      </c>
      <c r="AJ15" s="551">
        <v>691879.55179000006</v>
      </c>
    </row>
    <row r="16" spans="1:92" x14ac:dyDescent="0.25">
      <c r="B16" s="552"/>
      <c r="C16" s="552" t="s">
        <v>1866</v>
      </c>
      <c r="D16" s="557">
        <v>0.1454602026882397</v>
      </c>
      <c r="E16" s="557">
        <v>0.19341838994061855</v>
      </c>
      <c r="F16" s="557">
        <v>0.17955907912884711</v>
      </c>
      <c r="G16" s="557">
        <v>0.16852171051934528</v>
      </c>
      <c r="H16" s="557">
        <v>0.17419478730695354</v>
      </c>
      <c r="I16" s="557">
        <v>0.17855868289531726</v>
      </c>
      <c r="J16" s="557">
        <v>0.22338639184368789</v>
      </c>
      <c r="K16" s="557">
        <v>0.38379997729956911</v>
      </c>
      <c r="L16" s="557">
        <v>4.2586117454872584E-2</v>
      </c>
      <c r="M16" s="557">
        <v>0.16357294881812848</v>
      </c>
      <c r="N16" s="557">
        <v>0.19188723998956744</v>
      </c>
      <c r="O16" s="557">
        <v>0.27206751175981436</v>
      </c>
      <c r="P16" s="557">
        <v>0.17903682251411893</v>
      </c>
      <c r="Q16" s="557">
        <v>0.10137615142472822</v>
      </c>
      <c r="R16" s="557">
        <v>0.18111340694469463</v>
      </c>
      <c r="S16" s="557">
        <v>9.7433013924419318E-2</v>
      </c>
      <c r="T16" s="557">
        <v>0.14822154571725848</v>
      </c>
      <c r="U16" s="557">
        <v>0.19003691510271767</v>
      </c>
      <c r="V16" s="557">
        <v>4.4636807043784685E-2</v>
      </c>
      <c r="W16" s="557">
        <v>0.27438216800185811</v>
      </c>
      <c r="X16" s="557">
        <v>8.0322719433771506E-2</v>
      </c>
      <c r="Y16" s="557">
        <v>8.5613583275915853E-2</v>
      </c>
      <c r="Z16" s="557">
        <v>0.27956572300943511</v>
      </c>
      <c r="AA16" s="557">
        <v>5.1242060447884187E-2</v>
      </c>
      <c r="AB16" s="557">
        <v>0.13074459463084362</v>
      </c>
      <c r="AC16" s="557">
        <v>5.7109322417509691E-2</v>
      </c>
      <c r="AD16" s="557">
        <v>0.12979128705581913</v>
      </c>
      <c r="AE16" s="557">
        <v>0.17501977229788618</v>
      </c>
      <c r="AF16" s="557">
        <v>0.21585392744292592</v>
      </c>
      <c r="AG16" s="557">
        <v>7.8575444937445005E-2</v>
      </c>
      <c r="AH16" s="557" t="e">
        <v>#DIV/0!</v>
      </c>
      <c r="AI16" s="557">
        <v>6.338990150495219E-2</v>
      </c>
      <c r="AJ16" s="557">
        <v>0.17859474094214303</v>
      </c>
    </row>
    <row r="17" spans="1:36" x14ac:dyDescent="0.25">
      <c r="B17" s="552"/>
      <c r="C17" s="552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</row>
    <row r="18" spans="1:36" x14ac:dyDescent="0.25">
      <c r="B18" s="550">
        <v>13</v>
      </c>
      <c r="C18" s="550" t="s">
        <v>33</v>
      </c>
      <c r="D18" s="558">
        <v>1128312.56767</v>
      </c>
      <c r="E18" s="558">
        <v>950340.36005999998</v>
      </c>
      <c r="F18" s="558">
        <v>2268161.10965</v>
      </c>
      <c r="G18" s="558">
        <v>768653.68195</v>
      </c>
      <c r="H18" s="558">
        <v>5115467.7193300007</v>
      </c>
      <c r="I18" s="558">
        <v>475070.40109</v>
      </c>
      <c r="J18" s="558">
        <v>617979.30518000002</v>
      </c>
      <c r="K18" s="558">
        <v>140864.46599999999</v>
      </c>
      <c r="L18" s="558">
        <v>207898.23791</v>
      </c>
      <c r="M18" s="558">
        <v>144821.67434</v>
      </c>
      <c r="N18" s="558">
        <v>711555.86673999997</v>
      </c>
      <c r="O18" s="558">
        <v>63958.016280000003</v>
      </c>
      <c r="P18" s="558">
        <v>168457.55804999999</v>
      </c>
      <c r="Q18" s="558">
        <v>128043.74011</v>
      </c>
      <c r="R18" s="558">
        <v>2658649.2656999999</v>
      </c>
      <c r="S18" s="558">
        <v>28573.88724</v>
      </c>
      <c r="T18" s="558">
        <v>63601.229480000002</v>
      </c>
      <c r="U18" s="558">
        <v>7174.1532999999999</v>
      </c>
      <c r="V18" s="558">
        <v>6942.2120100000002</v>
      </c>
      <c r="W18" s="558">
        <v>35501.11578</v>
      </c>
      <c r="X18" s="558">
        <v>3502.16563</v>
      </c>
      <c r="Y18" s="558">
        <v>7442.13436</v>
      </c>
      <c r="Z18" s="558">
        <v>4978.0004099999996</v>
      </c>
      <c r="AA18" s="558">
        <v>27240.498749999999</v>
      </c>
      <c r="AB18" s="558">
        <v>22784.262170000002</v>
      </c>
      <c r="AC18" s="558">
        <v>1308.8577</v>
      </c>
      <c r="AD18" s="558">
        <v>209048.51683000001</v>
      </c>
      <c r="AE18" s="558">
        <v>7983165.5018600011</v>
      </c>
      <c r="AF18" s="558">
        <v>852420.33273999998</v>
      </c>
      <c r="AG18" s="558">
        <v>359662.12425999995</v>
      </c>
      <c r="AH18" s="558">
        <v>0</v>
      </c>
      <c r="AI18" s="558">
        <v>35991.490809999996</v>
      </c>
      <c r="AJ18" s="558">
        <v>6735091.5540500004</v>
      </c>
    </row>
    <row r="19" spans="1:36" x14ac:dyDescent="0.25">
      <c r="B19" s="552"/>
      <c r="C19" s="552" t="s">
        <v>1867</v>
      </c>
      <c r="D19" s="557">
        <v>0.19167928108924465</v>
      </c>
      <c r="E19" s="557">
        <v>0.13687596580706785</v>
      </c>
      <c r="F19" s="557">
        <v>0.18244785688380036</v>
      </c>
      <c r="G19" s="557">
        <v>0.14060238467860342</v>
      </c>
      <c r="H19" s="557">
        <v>0.16647452891869086</v>
      </c>
      <c r="I19" s="557">
        <v>0.21590348891982472</v>
      </c>
      <c r="J19" s="557">
        <v>0.15480083327451025</v>
      </c>
      <c r="K19" s="557">
        <v>0.24232589731741397</v>
      </c>
      <c r="L19" s="557">
        <v>9.6066105160053386E-2</v>
      </c>
      <c r="M19" s="557">
        <v>0.15544427028902097</v>
      </c>
      <c r="N19" s="557">
        <v>0.1746809715925027</v>
      </c>
      <c r="O19" s="557">
        <v>0.10805537216519004</v>
      </c>
      <c r="P19" s="557">
        <v>0.1862424412156497</v>
      </c>
      <c r="Q19" s="557">
        <v>0.16828053194366405</v>
      </c>
      <c r="R19" s="557">
        <v>0.16411092569426436</v>
      </c>
      <c r="S19" s="557">
        <v>5.5077384406531059E-2</v>
      </c>
      <c r="T19" s="557">
        <v>0.25047428604478705</v>
      </c>
      <c r="U19" s="557">
        <v>0.12611539850267695</v>
      </c>
      <c r="V19" s="557">
        <v>0.18069112168382692</v>
      </c>
      <c r="W19" s="557">
        <v>0.18546647938262301</v>
      </c>
      <c r="X19" s="557">
        <v>0.12123408803205352</v>
      </c>
      <c r="Y19" s="557">
        <v>8.4425748842713588E-2</v>
      </c>
      <c r="Z19" s="557">
        <v>0.15458385513052919</v>
      </c>
      <c r="AA19" s="557">
        <v>0.23322783681910991</v>
      </c>
      <c r="AB19" s="557">
        <v>0.10814164627321216</v>
      </c>
      <c r="AC19" s="557">
        <v>1.5217928258577923E-2</v>
      </c>
      <c r="AD19" s="557">
        <v>0.1288693193397065</v>
      </c>
      <c r="AE19" s="557">
        <v>0.16442938256923975</v>
      </c>
      <c r="AF19" s="557">
        <v>0.18312869015135891</v>
      </c>
      <c r="AG19" s="557">
        <v>0.11475405242857141</v>
      </c>
      <c r="AH19" s="557" t="e">
        <v>#DIV/0!</v>
      </c>
      <c r="AI19" s="557">
        <v>0.12370102793877454</v>
      </c>
      <c r="AJ19" s="557">
        <v>0.16641851347484907</v>
      </c>
    </row>
    <row r="20" spans="1:36" x14ac:dyDescent="0.25">
      <c r="B20" s="552"/>
      <c r="C20" s="552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</row>
    <row r="21" spans="1:36" s="14" customFormat="1" x14ac:dyDescent="0.25">
      <c r="A21" s="480"/>
      <c r="B21" s="555" t="s">
        <v>2</v>
      </c>
      <c r="C21" s="550" t="s">
        <v>3</v>
      </c>
      <c r="D21" s="558">
        <v>3713750.2301299996</v>
      </c>
      <c r="E21" s="558">
        <v>4316582.0506899999</v>
      </c>
      <c r="F21" s="558">
        <v>7396875.9595599994</v>
      </c>
      <c r="G21" s="558">
        <v>3576371.3576799999</v>
      </c>
      <c r="H21" s="558">
        <v>19003579.59805999</v>
      </c>
      <c r="I21" s="558">
        <v>1220060.1815499996</v>
      </c>
      <c r="J21" s="558">
        <v>2407851.9011299997</v>
      </c>
      <c r="K21" s="558">
        <v>218660.02100000001</v>
      </c>
      <c r="L21" s="558">
        <v>1955926.1176700003</v>
      </c>
      <c r="M21" s="558">
        <v>649386.40535999986</v>
      </c>
      <c r="N21" s="558">
        <v>2494552.7961600004</v>
      </c>
      <c r="O21" s="558">
        <v>369268.89966000005</v>
      </c>
      <c r="P21" s="558">
        <v>537445.97407</v>
      </c>
      <c r="Q21" s="558">
        <v>587566.44977999991</v>
      </c>
      <c r="R21" s="558">
        <v>10440718.746379999</v>
      </c>
      <c r="S21" s="558">
        <v>429032.97001000016</v>
      </c>
      <c r="T21" s="558">
        <v>122734.27946000001</v>
      </c>
      <c r="U21" s="558">
        <v>31422.069029999995</v>
      </c>
      <c r="V21" s="558">
        <v>28740.946760000003</v>
      </c>
      <c r="W21" s="558">
        <v>99773.266109999982</v>
      </c>
      <c r="X21" s="558">
        <v>15237.69428</v>
      </c>
      <c r="Y21" s="558">
        <v>69159.570779999995</v>
      </c>
      <c r="Z21" s="558">
        <v>16261.272139999999</v>
      </c>
      <c r="AA21" s="558">
        <v>80220.609039999996</v>
      </c>
      <c r="AB21" s="558">
        <v>159666.62026</v>
      </c>
      <c r="AC21" s="558">
        <v>82607.684670000002</v>
      </c>
      <c r="AD21" s="558">
        <v>1134856.98254</v>
      </c>
      <c r="AE21" s="558">
        <v>30579155.326980006</v>
      </c>
      <c r="AF21" s="558">
        <v>2713212.8171600001</v>
      </c>
      <c r="AG21" s="558">
        <v>2634053.46979</v>
      </c>
      <c r="AH21" s="558">
        <v>0</v>
      </c>
      <c r="AI21" s="558">
        <v>231987.86449000001</v>
      </c>
      <c r="AJ21" s="558">
        <v>24999901.17554</v>
      </c>
    </row>
    <row r="22" spans="1:36" x14ac:dyDescent="0.25">
      <c r="B22" s="555"/>
      <c r="C22" s="551" t="s">
        <v>1830</v>
      </c>
      <c r="D22" s="551">
        <v>1900367.46798</v>
      </c>
      <c r="E22" s="551">
        <v>1574002.27018</v>
      </c>
      <c r="F22" s="551">
        <v>2841025.8595499997</v>
      </c>
      <c r="G22" s="551">
        <v>2225971.9124699999</v>
      </c>
      <c r="H22" s="551">
        <v>8541367.5101799984</v>
      </c>
      <c r="I22" s="551">
        <v>633320.96672000003</v>
      </c>
      <c r="J22" s="551">
        <v>1730263.55055</v>
      </c>
      <c r="K22" s="551">
        <v>218660.02100000001</v>
      </c>
      <c r="L22" s="551">
        <v>109787.96369</v>
      </c>
      <c r="M22" s="551">
        <v>66139.371959999989</v>
      </c>
      <c r="N22" s="551">
        <v>2059691.5979099998</v>
      </c>
      <c r="O22" s="551">
        <v>119494.77619999999</v>
      </c>
      <c r="P22" s="551">
        <v>351912.4116900001</v>
      </c>
      <c r="Q22" s="551">
        <v>10.826280000000001</v>
      </c>
      <c r="R22" s="551">
        <v>5289281.4859999986</v>
      </c>
      <c r="S22" s="551">
        <v>334010.51579000009</v>
      </c>
      <c r="T22" s="551">
        <v>58063.880989999998</v>
      </c>
      <c r="U22" s="551">
        <v>15482.552459999999</v>
      </c>
      <c r="V22" s="551">
        <v>5581.5761900000007</v>
      </c>
      <c r="W22" s="551">
        <v>90051.096049999993</v>
      </c>
      <c r="X22" s="551">
        <v>893.85298999999998</v>
      </c>
      <c r="Y22" s="551">
        <v>0</v>
      </c>
      <c r="Z22" s="551">
        <v>9703.1638000000003</v>
      </c>
      <c r="AA22" s="551">
        <v>0</v>
      </c>
      <c r="AB22" s="551">
        <v>18389.993459999998</v>
      </c>
      <c r="AC22" s="551">
        <v>0</v>
      </c>
      <c r="AD22" s="551">
        <v>532176.63172999991</v>
      </c>
      <c r="AE22" s="551">
        <v>14362825.627909999</v>
      </c>
      <c r="AF22" s="551">
        <v>2278351.6189100007</v>
      </c>
      <c r="AG22" s="551">
        <v>181508.91184000002</v>
      </c>
      <c r="AH22" s="551">
        <v>0</v>
      </c>
      <c r="AI22" s="551">
        <v>0</v>
      </c>
      <c r="AJ22" s="551">
        <v>11902965.097159998</v>
      </c>
    </row>
    <row r="23" spans="1:36" x14ac:dyDescent="0.25">
      <c r="B23" s="555"/>
      <c r="C23" s="551"/>
      <c r="D23" s="559">
        <v>0.51171116801613159</v>
      </c>
      <c r="E23" s="559">
        <v>0.36464087829128555</v>
      </c>
      <c r="F23" s="559">
        <v>0.3840845615206176</v>
      </c>
      <c r="G23" s="559">
        <v>0.62241073139395475</v>
      </c>
      <c r="H23" s="559">
        <v>0.44946098002778129</v>
      </c>
      <c r="I23" s="559">
        <v>0.51908994023180943</v>
      </c>
      <c r="J23" s="559">
        <v>0.71859218157810723</v>
      </c>
      <c r="K23" s="559">
        <v>1</v>
      </c>
      <c r="L23" s="559">
        <v>5.6130935978698962E-2</v>
      </c>
      <c r="M23" s="559">
        <v>0.10184902457780022</v>
      </c>
      <c r="N23" s="559">
        <v>0.82567568867678198</v>
      </c>
      <c r="O23" s="559">
        <v>0.32359826757688881</v>
      </c>
      <c r="P23" s="559">
        <v>0.65478658073297791</v>
      </c>
      <c r="Q23" s="559">
        <v>1.8425626589220062E-5</v>
      </c>
      <c r="R23" s="559">
        <v>0.50660128047543629</v>
      </c>
      <c r="S23" s="559">
        <v>0.77851945919730803</v>
      </c>
      <c r="T23" s="559">
        <v>0.4730860949806891</v>
      </c>
      <c r="U23" s="559">
        <v>0.49272861202163809</v>
      </c>
      <c r="V23" s="559">
        <v>0.19420293411378212</v>
      </c>
      <c r="W23" s="559">
        <v>0.90255736392069885</v>
      </c>
      <c r="X23" s="559">
        <v>5.8660645998995592E-2</v>
      </c>
      <c r="Y23" s="559">
        <v>0</v>
      </c>
      <c r="Z23" s="559">
        <v>0.59670385665164816</v>
      </c>
      <c r="AA23" s="559">
        <v>0</v>
      </c>
      <c r="AB23" s="559">
        <v>0.11517744554280575</v>
      </c>
      <c r="AC23" s="559">
        <v>0</v>
      </c>
      <c r="AD23" s="559">
        <v>0.46893717879666175</v>
      </c>
      <c r="AE23" s="559">
        <v>0.46969334091572085</v>
      </c>
      <c r="AF23" s="559">
        <v>0.8397246262808159</v>
      </c>
      <c r="AG23" s="559">
        <v>6.890859047537512E-2</v>
      </c>
      <c r="AH23" s="559" t="e">
        <v>#DIV/0!</v>
      </c>
      <c r="AI23" s="559">
        <v>0</v>
      </c>
      <c r="AJ23" s="559">
        <v>0.4761204859803968</v>
      </c>
    </row>
    <row r="24" spans="1:36" x14ac:dyDescent="0.25">
      <c r="B24" s="555"/>
      <c r="C24" s="551" t="s">
        <v>1188</v>
      </c>
      <c r="D24" s="551">
        <v>1401643.74193</v>
      </c>
      <c r="E24" s="551">
        <v>1804554.9135899998</v>
      </c>
      <c r="F24" s="551">
        <v>2572578.1248300006</v>
      </c>
      <c r="G24" s="551">
        <v>1073723.4505</v>
      </c>
      <c r="H24" s="551">
        <v>6852500.2308499999</v>
      </c>
      <c r="I24" s="551">
        <v>532242.30755000003</v>
      </c>
      <c r="J24" s="551">
        <v>604036.06449000002</v>
      </c>
      <c r="K24" s="551">
        <v>0</v>
      </c>
      <c r="L24" s="551">
        <v>1846138.1539800002</v>
      </c>
      <c r="M24" s="551">
        <v>488330.82297999994</v>
      </c>
      <c r="N24" s="551">
        <v>318848.20832999999</v>
      </c>
      <c r="O24" s="551">
        <v>150623.79714000001</v>
      </c>
      <c r="P24" s="551">
        <v>158236.00356000004</v>
      </c>
      <c r="Q24" s="551">
        <v>305218.42779000005</v>
      </c>
      <c r="R24" s="551">
        <v>4403673.7858200008</v>
      </c>
      <c r="S24" s="551">
        <v>4126.6167800000003</v>
      </c>
      <c r="T24" s="551">
        <v>63138.511709999992</v>
      </c>
      <c r="U24" s="551">
        <v>8887.2423699999999</v>
      </c>
      <c r="V24" s="551">
        <v>21491.52821</v>
      </c>
      <c r="W24" s="551">
        <v>765.25122999999996</v>
      </c>
      <c r="X24" s="551">
        <v>13602.537899999999</v>
      </c>
      <c r="Y24" s="551">
        <v>4840.2188400000014</v>
      </c>
      <c r="Z24" s="551">
        <v>4624.0018500000006</v>
      </c>
      <c r="AA24" s="551">
        <v>0</v>
      </c>
      <c r="AB24" s="551">
        <v>54309.684870000005</v>
      </c>
      <c r="AC24" s="551">
        <v>0</v>
      </c>
      <c r="AD24" s="551">
        <v>175785.59375999996</v>
      </c>
      <c r="AE24" s="551">
        <v>11431959.610430002</v>
      </c>
      <c r="AF24" s="551">
        <v>318848.20832999999</v>
      </c>
      <c r="AG24" s="551">
        <v>2355960.5051700007</v>
      </c>
      <c r="AH24" s="551">
        <v>0</v>
      </c>
      <c r="AI24" s="551">
        <v>4840.2188400000014</v>
      </c>
      <c r="AJ24" s="551">
        <v>8752310.6780900005</v>
      </c>
    </row>
    <row r="25" spans="1:36" x14ac:dyDescent="0.25">
      <c r="B25" s="555"/>
      <c r="C25" s="551"/>
      <c r="D25" s="559">
        <v>0.37742003502506283</v>
      </c>
      <c r="E25" s="559">
        <v>0.41805180404286396</v>
      </c>
      <c r="F25" s="559">
        <v>0.34779251928715993</v>
      </c>
      <c r="G25" s="559">
        <v>0.30022705785132081</v>
      </c>
      <c r="H25" s="559">
        <v>0.36058997177297819</v>
      </c>
      <c r="I25" s="559">
        <v>0.43624266704108311</v>
      </c>
      <c r="J25" s="559">
        <v>0.25086097039711081</v>
      </c>
      <c r="K25" s="559">
        <v>0</v>
      </c>
      <c r="L25" s="559">
        <v>0.943869064021301</v>
      </c>
      <c r="M25" s="559">
        <v>0.75198805972737326</v>
      </c>
      <c r="N25" s="559">
        <v>0.12781778313965547</v>
      </c>
      <c r="O25" s="559">
        <v>0.40789732706622489</v>
      </c>
      <c r="P25" s="559">
        <v>0.2944221581226143</v>
      </c>
      <c r="Q25" s="559">
        <v>0.51946197388275273</v>
      </c>
      <c r="R25" s="559">
        <v>0.42177879634453719</v>
      </c>
      <c r="S25" s="559">
        <v>9.6184141277156753E-3</v>
      </c>
      <c r="T25" s="559">
        <v>0.51443257733531</v>
      </c>
      <c r="U25" s="559">
        <v>0.28283441047484709</v>
      </c>
      <c r="V25" s="559">
        <v>0.74776688428060667</v>
      </c>
      <c r="W25" s="559">
        <v>7.6699025684526627E-3</v>
      </c>
      <c r="X25" s="559">
        <v>0.89269003892890808</v>
      </c>
      <c r="Y25" s="559">
        <v>6.9986247534661206E-2</v>
      </c>
      <c r="Z25" s="559">
        <v>0.28435671023706272</v>
      </c>
      <c r="AA25" s="559">
        <v>0</v>
      </c>
      <c r="AB25" s="559">
        <v>0.34014426297470624</v>
      </c>
      <c r="AC25" s="559">
        <v>0</v>
      </c>
      <c r="AD25" s="559">
        <v>0.15489669312036342</v>
      </c>
      <c r="AE25" s="559">
        <v>0.37384811608395146</v>
      </c>
      <c r="AF25" s="559">
        <v>0.11751684435272122</v>
      </c>
      <c r="AG25" s="559">
        <v>0.89442394856085794</v>
      </c>
      <c r="AH25" s="559" t="e">
        <v>#DIV/0!</v>
      </c>
      <c r="AI25" s="559">
        <v>2.0864103605767025E-2</v>
      </c>
      <c r="AJ25" s="559">
        <v>0.35009381103687304</v>
      </c>
    </row>
    <row r="26" spans="1:36" x14ac:dyDescent="0.25">
      <c r="B26" s="552"/>
      <c r="C26" s="551" t="s">
        <v>1025</v>
      </c>
      <c r="D26" s="551">
        <v>203986.60846000002</v>
      </c>
      <c r="E26" s="551">
        <v>530659.00204000005</v>
      </c>
      <c r="F26" s="551">
        <v>746895.33528</v>
      </c>
      <c r="G26" s="551">
        <v>256755.66050000003</v>
      </c>
      <c r="H26" s="551">
        <v>1738296.6062799999</v>
      </c>
      <c r="I26" s="551">
        <v>48378.040329999996</v>
      </c>
      <c r="J26" s="551">
        <v>69799.925630000012</v>
      </c>
      <c r="K26" s="551">
        <v>0</v>
      </c>
      <c r="L26" s="551">
        <v>0</v>
      </c>
      <c r="M26" s="551">
        <v>91783.738769999996</v>
      </c>
      <c r="N26" s="551">
        <v>112376.08881</v>
      </c>
      <c r="O26" s="551">
        <v>36061.351639999993</v>
      </c>
      <c r="P26" s="551">
        <v>18468.821100000001</v>
      </c>
      <c r="Q26" s="551">
        <v>67.964110000000005</v>
      </c>
      <c r="R26" s="551">
        <v>376935.93038999999</v>
      </c>
      <c r="S26" s="551">
        <v>20484.425499999998</v>
      </c>
      <c r="T26" s="551">
        <v>1341.51593</v>
      </c>
      <c r="U26" s="551">
        <v>26.72221</v>
      </c>
      <c r="V26" s="551">
        <v>120.94920999999999</v>
      </c>
      <c r="W26" s="551">
        <v>168.03</v>
      </c>
      <c r="X26" s="551">
        <v>1E-3</v>
      </c>
      <c r="Y26" s="551">
        <v>0</v>
      </c>
      <c r="Z26" s="551">
        <v>1827.3770399999999</v>
      </c>
      <c r="AA26" s="551">
        <v>0</v>
      </c>
      <c r="AB26" s="551">
        <v>12021.495010000002</v>
      </c>
      <c r="AC26" s="551">
        <v>0</v>
      </c>
      <c r="AD26" s="551">
        <v>35990.515899999999</v>
      </c>
      <c r="AE26" s="551">
        <v>2151223.0525700003</v>
      </c>
      <c r="AF26" s="551">
        <v>112376.08881</v>
      </c>
      <c r="AG26" s="551">
        <v>91904.687979999988</v>
      </c>
      <c r="AH26" s="551">
        <v>0</v>
      </c>
      <c r="AI26" s="551">
        <v>0</v>
      </c>
      <c r="AJ26" s="551">
        <v>1946942.2757800005</v>
      </c>
    </row>
    <row r="27" spans="1:36" x14ac:dyDescent="0.25">
      <c r="B27" s="552"/>
      <c r="C27" s="551"/>
      <c r="D27" s="559">
        <v>5.4927390325024479E-2</v>
      </c>
      <c r="E27" s="559">
        <v>0.12293499713625851</v>
      </c>
      <c r="F27" s="559">
        <v>0.10097443020045301</v>
      </c>
      <c r="G27" s="559">
        <v>7.1792225924367653E-2</v>
      </c>
      <c r="H27" s="559">
        <v>9.147206174027632E-2</v>
      </c>
      <c r="I27" s="559">
        <v>3.9652175410346671E-2</v>
      </c>
      <c r="J27" s="559">
        <v>2.8988462952079002E-2</v>
      </c>
      <c r="K27" s="559">
        <v>0</v>
      </c>
      <c r="L27" s="559">
        <v>0</v>
      </c>
      <c r="M27" s="559">
        <v>0.14133917496951276</v>
      </c>
      <c r="N27" s="559">
        <v>4.5048591067299366E-2</v>
      </c>
      <c r="O27" s="559">
        <v>9.7656075757268104E-2</v>
      </c>
      <c r="P27" s="559">
        <v>3.4364051441558505E-2</v>
      </c>
      <c r="Q27" s="559">
        <v>1.1567050845984744E-4</v>
      </c>
      <c r="R27" s="559">
        <v>3.6102488683615874E-2</v>
      </c>
      <c r="S27" s="559">
        <v>4.7745574191005738E-2</v>
      </c>
      <c r="T27" s="559">
        <v>1.0930246512240373E-2</v>
      </c>
      <c r="U27" s="559">
        <v>8.5042808525712164E-4</v>
      </c>
      <c r="V27" s="559">
        <v>4.2082542029662755E-3</v>
      </c>
      <c r="W27" s="559">
        <v>1.6841184673131475E-3</v>
      </c>
      <c r="X27" s="559">
        <v>6.5626726827859689E-8</v>
      </c>
      <c r="Y27" s="559">
        <v>0</v>
      </c>
      <c r="Z27" s="559">
        <v>0.11237601980136344</v>
      </c>
      <c r="AA27" s="559">
        <v>0</v>
      </c>
      <c r="AB27" s="559">
        <v>7.5291222363348592E-2</v>
      </c>
      <c r="AC27" s="559">
        <v>0</v>
      </c>
      <c r="AD27" s="559">
        <v>3.1713701773634244E-2</v>
      </c>
      <c r="AE27" s="559">
        <v>7.0349328801504699E-2</v>
      </c>
      <c r="AF27" s="559">
        <v>4.1418088584598153E-2</v>
      </c>
      <c r="AG27" s="559">
        <v>3.4890972804484138E-2</v>
      </c>
      <c r="AH27" s="559" t="e">
        <v>#DIV/0!</v>
      </c>
      <c r="AI27" s="559">
        <v>0</v>
      </c>
      <c r="AJ27" s="559">
        <v>7.7877998881247426E-2</v>
      </c>
    </row>
    <row r="28" spans="1:36" x14ac:dyDescent="0.25">
      <c r="B28" s="552"/>
      <c r="C28" s="551" t="s">
        <v>1831</v>
      </c>
      <c r="D28" s="551">
        <v>205021.53043999997</v>
      </c>
      <c r="E28" s="551">
        <v>11446.832319999998</v>
      </c>
      <c r="F28" s="551">
        <v>1214891.3107</v>
      </c>
      <c r="G28" s="551">
        <v>19331.865970000003</v>
      </c>
      <c r="H28" s="551">
        <v>1450691.5394300001</v>
      </c>
      <c r="I28" s="551">
        <v>6118.8669499999996</v>
      </c>
      <c r="J28" s="551">
        <v>0</v>
      </c>
      <c r="K28" s="551">
        <v>0</v>
      </c>
      <c r="L28" s="551">
        <v>0</v>
      </c>
      <c r="M28" s="551">
        <v>1.7000000000000001E-2</v>
      </c>
      <c r="N28" s="551">
        <v>3219.4489000000003</v>
      </c>
      <c r="O28" s="551">
        <v>62854.743900000001</v>
      </c>
      <c r="P28" s="551">
        <v>5997.0461500000001</v>
      </c>
      <c r="Q28" s="551">
        <v>282269.23159999994</v>
      </c>
      <c r="R28" s="551">
        <v>360459.35449999996</v>
      </c>
      <c r="S28" s="551">
        <v>70210.180169999992</v>
      </c>
      <c r="T28" s="551">
        <v>190.37083000000001</v>
      </c>
      <c r="U28" s="551">
        <v>7025.5519899999999</v>
      </c>
      <c r="V28" s="551">
        <v>1546.8931500000001</v>
      </c>
      <c r="W28" s="551">
        <v>8788.8888299999999</v>
      </c>
      <c r="X28" s="551">
        <v>741.30239000000006</v>
      </c>
      <c r="Y28" s="551">
        <v>64319.351939999993</v>
      </c>
      <c r="Z28" s="551">
        <v>106.72944999999999</v>
      </c>
      <c r="AA28" s="551">
        <v>80220.609039999996</v>
      </c>
      <c r="AB28" s="551">
        <v>74945.446920000002</v>
      </c>
      <c r="AC28" s="551">
        <v>82607.684670000002</v>
      </c>
      <c r="AD28" s="551">
        <v>390703.00938</v>
      </c>
      <c r="AE28" s="551">
        <v>2201853.9033099995</v>
      </c>
      <c r="AF28" s="551">
        <v>3219.4489000000003</v>
      </c>
      <c r="AG28" s="551">
        <v>1546.9101500000002</v>
      </c>
      <c r="AH28" s="551">
        <v>0</v>
      </c>
      <c r="AI28" s="551">
        <v>227147.64565000002</v>
      </c>
      <c r="AJ28" s="551">
        <v>1969939.89861</v>
      </c>
    </row>
    <row r="29" spans="1:36" x14ac:dyDescent="0.25">
      <c r="B29" s="552"/>
      <c r="C29" s="551"/>
      <c r="D29" s="559">
        <v>5.5206063341751217E-2</v>
      </c>
      <c r="E29" s="559">
        <v>2.6518278085714219E-3</v>
      </c>
      <c r="F29" s="559">
        <v>0.16424383987808111</v>
      </c>
      <c r="G29" s="559">
        <v>5.4054414479319133E-3</v>
      </c>
      <c r="H29" s="559">
        <v>7.6337804251263033E-2</v>
      </c>
      <c r="I29" s="559">
        <v>5.0152173167608942E-3</v>
      </c>
      <c r="J29" s="559">
        <v>0</v>
      </c>
      <c r="K29" s="559">
        <v>0</v>
      </c>
      <c r="L29" s="559">
        <v>0</v>
      </c>
      <c r="M29" s="559">
        <v>2.6178558497195082E-8</v>
      </c>
      <c r="N29" s="559">
        <v>1.2905916062213125E-3</v>
      </c>
      <c r="O29" s="559">
        <v>0.17021402007554054</v>
      </c>
      <c r="P29" s="559">
        <v>1.1158416732728023E-2</v>
      </c>
      <c r="Q29" s="559">
        <v>0.48040392998219833</v>
      </c>
      <c r="R29" s="559">
        <v>3.4524381247696988E-2</v>
      </c>
      <c r="S29" s="559">
        <v>0.16364751680590772</v>
      </c>
      <c r="T29" s="559">
        <v>1.5510811717605209E-3</v>
      </c>
      <c r="U29" s="559">
        <v>0.2235865494182577</v>
      </c>
      <c r="V29" s="559">
        <v>5.3821927402644819E-2</v>
      </c>
      <c r="W29" s="559">
        <v>8.8088615043535337E-2</v>
      </c>
      <c r="X29" s="559">
        <v>4.8649249445369504E-2</v>
      </c>
      <c r="Y29" s="559">
        <v>0.93001375246533879</v>
      </c>
      <c r="Z29" s="559">
        <v>6.5634133099257003E-3</v>
      </c>
      <c r="AA29" s="559">
        <v>1</v>
      </c>
      <c r="AB29" s="559">
        <v>0.4693870691191393</v>
      </c>
      <c r="AC29" s="559">
        <v>1</v>
      </c>
      <c r="AD29" s="559">
        <v>0.34427510725231764</v>
      </c>
      <c r="AE29" s="559">
        <v>7.2005059648174871E-2</v>
      </c>
      <c r="AF29" s="559">
        <v>1.1865817821728752E-3</v>
      </c>
      <c r="AG29" s="559">
        <v>5.8727363272672185E-4</v>
      </c>
      <c r="AH29" s="559" t="e">
        <v>#DIV/0!</v>
      </c>
      <c r="AI29" s="559">
        <v>0.97913589639423304</v>
      </c>
      <c r="AJ29" s="559">
        <v>7.8797907430826042E-2</v>
      </c>
    </row>
    <row r="30" spans="1:36" x14ac:dyDescent="0.25">
      <c r="B30" s="552"/>
      <c r="C30" s="551" t="s">
        <v>1832</v>
      </c>
      <c r="D30" s="551">
        <v>0</v>
      </c>
      <c r="E30" s="551">
        <v>49021.718430000008</v>
      </c>
      <c r="F30" s="551">
        <v>6180.3046399999994</v>
      </c>
      <c r="G30" s="551">
        <v>0</v>
      </c>
      <c r="H30" s="551">
        <v>55202.023070000003</v>
      </c>
      <c r="I30" s="551">
        <v>0</v>
      </c>
      <c r="J30" s="551">
        <v>0</v>
      </c>
      <c r="K30" s="551">
        <v>0</v>
      </c>
      <c r="L30" s="551">
        <v>0</v>
      </c>
      <c r="M30" s="551">
        <v>3132.4546499999997</v>
      </c>
      <c r="N30" s="551">
        <v>417.45220999999998</v>
      </c>
      <c r="O30" s="551">
        <v>0</v>
      </c>
      <c r="P30" s="551">
        <v>0</v>
      </c>
      <c r="Q30" s="551">
        <v>0</v>
      </c>
      <c r="R30" s="551">
        <v>3549.9068599999996</v>
      </c>
      <c r="S30" s="551">
        <v>0</v>
      </c>
      <c r="T30" s="551">
        <v>0</v>
      </c>
      <c r="U30" s="551">
        <v>0</v>
      </c>
      <c r="V30" s="551">
        <v>0</v>
      </c>
      <c r="W30" s="551">
        <v>0</v>
      </c>
      <c r="X30" s="551">
        <v>0</v>
      </c>
      <c r="Y30" s="551">
        <v>0</v>
      </c>
      <c r="Z30" s="551">
        <v>0</v>
      </c>
      <c r="AA30" s="551">
        <v>0</v>
      </c>
      <c r="AB30" s="551">
        <v>0</v>
      </c>
      <c r="AC30" s="551">
        <v>0</v>
      </c>
      <c r="AD30" s="551">
        <v>0</v>
      </c>
      <c r="AE30" s="551">
        <v>58751.929930000006</v>
      </c>
      <c r="AF30" s="551">
        <v>417.45220999999998</v>
      </c>
      <c r="AG30" s="551">
        <v>3132.4546499999997</v>
      </c>
      <c r="AH30" s="551">
        <v>0</v>
      </c>
      <c r="AI30" s="551">
        <v>0</v>
      </c>
      <c r="AJ30" s="551">
        <v>55202.023070000003</v>
      </c>
    </row>
    <row r="31" spans="1:36" x14ac:dyDescent="0.25">
      <c r="B31" s="552"/>
      <c r="C31" s="551"/>
      <c r="D31" s="559">
        <v>0</v>
      </c>
      <c r="E31" s="559">
        <v>1.1356605261833018E-2</v>
      </c>
      <c r="F31" s="559">
        <v>8.3552903601314852E-4</v>
      </c>
      <c r="G31" s="559">
        <v>0</v>
      </c>
      <c r="H31" s="559">
        <v>2.9048223670258078E-3</v>
      </c>
      <c r="I31" s="559">
        <v>0</v>
      </c>
      <c r="J31" s="559">
        <v>0</v>
      </c>
      <c r="K31" s="559">
        <v>0</v>
      </c>
      <c r="L31" s="559">
        <v>0</v>
      </c>
      <c r="M31" s="559">
        <v>4.8237145467550429E-3</v>
      </c>
      <c r="N31" s="559">
        <v>1.6734551004196296E-4</v>
      </c>
      <c r="O31" s="559">
        <v>0</v>
      </c>
      <c r="P31" s="559">
        <v>0</v>
      </c>
      <c r="Q31" s="559">
        <v>0</v>
      </c>
      <c r="R31" s="559">
        <v>3.4000598485911922E-4</v>
      </c>
      <c r="S31" s="559">
        <v>0</v>
      </c>
      <c r="T31" s="559">
        <v>0</v>
      </c>
      <c r="U31" s="559">
        <v>0</v>
      </c>
      <c r="V31" s="559">
        <v>0</v>
      </c>
      <c r="W31" s="559">
        <v>0</v>
      </c>
      <c r="X31" s="559">
        <v>0</v>
      </c>
      <c r="Y31" s="559">
        <v>0</v>
      </c>
      <c r="Z31" s="559">
        <v>0</v>
      </c>
      <c r="AA31" s="559">
        <v>0</v>
      </c>
      <c r="AB31" s="559">
        <v>0</v>
      </c>
      <c r="AC31" s="559">
        <v>0</v>
      </c>
      <c r="AD31" s="559">
        <v>0</v>
      </c>
      <c r="AE31" s="559">
        <v>1.9213065011695451E-3</v>
      </c>
      <c r="AF31" s="559">
        <v>1.5385899969209179E-4</v>
      </c>
      <c r="AG31" s="559">
        <v>1.189214526556188E-3</v>
      </c>
      <c r="AH31" s="559" t="e">
        <v>#DIV/0!</v>
      </c>
      <c r="AI31" s="559">
        <v>0</v>
      </c>
      <c r="AJ31" s="559">
        <v>2.2080896513306972E-3</v>
      </c>
    </row>
    <row r="32" spans="1:36" x14ac:dyDescent="0.25">
      <c r="B32" s="552"/>
      <c r="C32" s="551" t="s">
        <v>565</v>
      </c>
      <c r="D32" s="551">
        <v>2730.88132</v>
      </c>
      <c r="E32" s="551">
        <v>346897.31413000001</v>
      </c>
      <c r="F32" s="551">
        <v>15305.02456</v>
      </c>
      <c r="G32" s="551">
        <v>588.46823999999992</v>
      </c>
      <c r="H32" s="551">
        <v>365521.68825000001</v>
      </c>
      <c r="I32" s="551">
        <v>0</v>
      </c>
      <c r="J32" s="551">
        <v>3752.3604599999999</v>
      </c>
      <c r="K32" s="551">
        <v>0</v>
      </c>
      <c r="L32" s="551">
        <v>0</v>
      </c>
      <c r="M32" s="551">
        <v>0</v>
      </c>
      <c r="N32" s="551">
        <v>0</v>
      </c>
      <c r="O32" s="551">
        <v>234.23077999999998</v>
      </c>
      <c r="P32" s="551">
        <v>2831.69157</v>
      </c>
      <c r="Q32" s="551">
        <v>0</v>
      </c>
      <c r="R32" s="551">
        <v>6818.2828099999997</v>
      </c>
      <c r="S32" s="551">
        <v>201.23177000000001</v>
      </c>
      <c r="T32" s="551">
        <v>0</v>
      </c>
      <c r="U32" s="551">
        <v>0</v>
      </c>
      <c r="V32" s="551">
        <v>0</v>
      </c>
      <c r="W32" s="551">
        <v>0</v>
      </c>
      <c r="X32" s="551">
        <v>0</v>
      </c>
      <c r="Y32" s="551">
        <v>0</v>
      </c>
      <c r="Z32" s="551">
        <v>0</v>
      </c>
      <c r="AA32" s="551">
        <v>0</v>
      </c>
      <c r="AB32" s="551">
        <v>0</v>
      </c>
      <c r="AC32" s="551">
        <v>0</v>
      </c>
      <c r="AD32" s="551">
        <v>201.23177000000001</v>
      </c>
      <c r="AE32" s="551">
        <v>372541.20283000008</v>
      </c>
      <c r="AF32" s="551">
        <v>0</v>
      </c>
      <c r="AG32" s="551">
        <v>0</v>
      </c>
      <c r="AH32" s="551">
        <v>0</v>
      </c>
      <c r="AI32" s="551">
        <v>0</v>
      </c>
      <c r="AJ32" s="551">
        <v>372541.20283000008</v>
      </c>
    </row>
    <row r="33" spans="1:36" x14ac:dyDescent="0.25">
      <c r="B33" s="552"/>
      <c r="C33" s="551"/>
      <c r="D33" s="559">
        <v>7.3534329202974019E-4</v>
      </c>
      <c r="E33" s="559">
        <v>8.0363887459187516E-2</v>
      </c>
      <c r="F33" s="559">
        <v>2.0691200776753885E-3</v>
      </c>
      <c r="G33" s="559">
        <v>1.6454338242484433E-4</v>
      </c>
      <c r="H33" s="559">
        <v>1.9234359840675209E-2</v>
      </c>
      <c r="I33" s="559">
        <v>0</v>
      </c>
      <c r="J33" s="559">
        <v>1.5583850727027787E-3</v>
      </c>
      <c r="K33" s="559">
        <v>0</v>
      </c>
      <c r="L33" s="559">
        <v>0</v>
      </c>
      <c r="M33" s="559">
        <v>0</v>
      </c>
      <c r="N33" s="559">
        <v>0</v>
      </c>
      <c r="O33" s="559">
        <v>6.3430952407761724E-4</v>
      </c>
      <c r="P33" s="559">
        <v>5.2687929701212789E-3</v>
      </c>
      <c r="Q33" s="559">
        <v>0</v>
      </c>
      <c r="R33" s="559">
        <v>6.5304726385470655E-4</v>
      </c>
      <c r="S33" s="559">
        <v>4.6903567806294615E-4</v>
      </c>
      <c r="T33" s="559">
        <v>0</v>
      </c>
      <c r="U33" s="559">
        <v>0</v>
      </c>
      <c r="V33" s="559">
        <v>0</v>
      </c>
      <c r="W33" s="559">
        <v>0</v>
      </c>
      <c r="X33" s="559">
        <v>0</v>
      </c>
      <c r="Y33" s="559">
        <v>0</v>
      </c>
      <c r="Z33" s="559">
        <v>0</v>
      </c>
      <c r="AA33" s="559">
        <v>0</v>
      </c>
      <c r="AB33" s="559">
        <v>0</v>
      </c>
      <c r="AC33" s="559">
        <v>0</v>
      </c>
      <c r="AD33" s="559">
        <v>1.7731905702303533E-4</v>
      </c>
      <c r="AE33" s="559">
        <v>1.2182848049478555E-2</v>
      </c>
      <c r="AF33" s="559">
        <v>0</v>
      </c>
      <c r="AG33" s="559">
        <v>0</v>
      </c>
      <c r="AH33" s="559" t="e">
        <v>#DIV/0!</v>
      </c>
      <c r="AI33" s="559">
        <v>0</v>
      </c>
      <c r="AJ33" s="559">
        <v>1.4901707019325973E-2</v>
      </c>
    </row>
    <row r="34" spans="1:36" x14ac:dyDescent="0.25">
      <c r="B34" s="552"/>
      <c r="C34" s="551" t="s">
        <v>1026</v>
      </c>
      <c r="D34" s="551">
        <v>0</v>
      </c>
      <c r="E34" s="551">
        <v>0</v>
      </c>
      <c r="F34" s="551">
        <v>0</v>
      </c>
      <c r="G34" s="551">
        <v>0</v>
      </c>
      <c r="H34" s="551">
        <v>0</v>
      </c>
      <c r="I34" s="551">
        <v>0</v>
      </c>
      <c r="J34" s="551">
        <v>0</v>
      </c>
      <c r="K34" s="551">
        <v>0</v>
      </c>
      <c r="L34" s="551">
        <v>0</v>
      </c>
      <c r="M34" s="551">
        <v>0</v>
      </c>
      <c r="N34" s="551">
        <v>0</v>
      </c>
      <c r="O34" s="551">
        <v>0</v>
      </c>
      <c r="P34" s="551">
        <v>0</v>
      </c>
      <c r="Q34" s="551">
        <v>0</v>
      </c>
      <c r="R34" s="551">
        <v>0</v>
      </c>
      <c r="S34" s="551">
        <v>0</v>
      </c>
      <c r="T34" s="551">
        <v>0</v>
      </c>
      <c r="U34" s="551">
        <v>0</v>
      </c>
      <c r="V34" s="551">
        <v>0</v>
      </c>
      <c r="W34" s="551">
        <v>0</v>
      </c>
      <c r="X34" s="551">
        <v>0</v>
      </c>
      <c r="Y34" s="551">
        <v>0</v>
      </c>
      <c r="Z34" s="551">
        <v>0</v>
      </c>
      <c r="AA34" s="551">
        <v>0</v>
      </c>
      <c r="AB34" s="551">
        <v>0</v>
      </c>
      <c r="AC34" s="551">
        <v>0</v>
      </c>
      <c r="AD34" s="551">
        <v>0</v>
      </c>
      <c r="AE34" s="551">
        <v>0</v>
      </c>
      <c r="AF34" s="551">
        <v>0</v>
      </c>
      <c r="AG34" s="551">
        <v>0</v>
      </c>
      <c r="AH34" s="551">
        <v>0</v>
      </c>
      <c r="AI34" s="551">
        <v>0</v>
      </c>
      <c r="AJ34" s="551">
        <v>0</v>
      </c>
    </row>
    <row r="35" spans="1:36" x14ac:dyDescent="0.25">
      <c r="B35" s="552"/>
      <c r="C35" s="551"/>
      <c r="D35" s="559">
        <v>0</v>
      </c>
      <c r="E35" s="559">
        <v>0</v>
      </c>
      <c r="F35" s="559">
        <v>0</v>
      </c>
      <c r="G35" s="559">
        <v>0</v>
      </c>
      <c r="H35" s="559">
        <v>0</v>
      </c>
      <c r="I35" s="559">
        <v>0</v>
      </c>
      <c r="J35" s="559">
        <v>0</v>
      </c>
      <c r="K35" s="559">
        <v>0</v>
      </c>
      <c r="L35" s="559">
        <v>0</v>
      </c>
      <c r="M35" s="559">
        <v>0</v>
      </c>
      <c r="N35" s="559">
        <v>0</v>
      </c>
      <c r="O35" s="559">
        <v>0</v>
      </c>
      <c r="P35" s="559">
        <v>0</v>
      </c>
      <c r="Q35" s="559">
        <v>0</v>
      </c>
      <c r="R35" s="559">
        <v>0</v>
      </c>
      <c r="S35" s="559">
        <v>0</v>
      </c>
      <c r="T35" s="559">
        <v>0</v>
      </c>
      <c r="U35" s="559">
        <v>0</v>
      </c>
      <c r="V35" s="559">
        <v>0</v>
      </c>
      <c r="W35" s="559">
        <v>0</v>
      </c>
      <c r="X35" s="559">
        <v>0</v>
      </c>
      <c r="Y35" s="559">
        <v>0</v>
      </c>
      <c r="Z35" s="559">
        <v>0</v>
      </c>
      <c r="AA35" s="559">
        <v>0</v>
      </c>
      <c r="AB35" s="559">
        <v>0</v>
      </c>
      <c r="AC35" s="559">
        <v>0</v>
      </c>
      <c r="AD35" s="559">
        <v>0</v>
      </c>
      <c r="AE35" s="559">
        <v>0</v>
      </c>
      <c r="AF35" s="559">
        <v>0</v>
      </c>
      <c r="AG35" s="559">
        <v>0</v>
      </c>
      <c r="AH35" s="559" t="e">
        <v>#DIV/0!</v>
      </c>
      <c r="AI35" s="559">
        <v>0</v>
      </c>
      <c r="AJ35" s="559">
        <v>0</v>
      </c>
    </row>
    <row r="36" spans="1:36" x14ac:dyDescent="0.25">
      <c r="B36" s="552"/>
      <c r="C36" s="551" t="s">
        <v>1288</v>
      </c>
      <c r="D36" s="558">
        <v>3713750.2301300005</v>
      </c>
      <c r="E36" s="558">
        <v>4316582.0506899999</v>
      </c>
      <c r="F36" s="558">
        <v>7396875.9595599994</v>
      </c>
      <c r="G36" s="558">
        <v>3576371.3576799999</v>
      </c>
      <c r="H36" s="558">
        <v>19003579.598060001</v>
      </c>
      <c r="I36" s="558">
        <v>1220060.1815499999</v>
      </c>
      <c r="J36" s="558">
        <v>2407851.9011300006</v>
      </c>
      <c r="K36" s="558">
        <v>218660.02100000001</v>
      </c>
      <c r="L36" s="558">
        <v>1955926.1176700003</v>
      </c>
      <c r="M36" s="558">
        <v>649386.40536000009</v>
      </c>
      <c r="N36" s="558">
        <v>2494552.7961599994</v>
      </c>
      <c r="O36" s="558">
        <v>369268.89966</v>
      </c>
      <c r="P36" s="558">
        <v>537445.97407000011</v>
      </c>
      <c r="Q36" s="558">
        <v>587566.44977999991</v>
      </c>
      <c r="R36" s="558">
        <v>10440718.746379998</v>
      </c>
      <c r="S36" s="558">
        <v>429032.97001000005</v>
      </c>
      <c r="T36" s="558">
        <v>122734.27945999999</v>
      </c>
      <c r="U36" s="558">
        <v>31422.069029999999</v>
      </c>
      <c r="V36" s="558">
        <v>28740.946760000006</v>
      </c>
      <c r="W36" s="558">
        <v>99773.266109999997</v>
      </c>
      <c r="X36" s="558">
        <v>15237.69428</v>
      </c>
      <c r="Y36" s="558">
        <v>69159.570779999995</v>
      </c>
      <c r="Z36" s="558">
        <v>16261.272140000001</v>
      </c>
      <c r="AA36" s="558">
        <v>80220.609039999996</v>
      </c>
      <c r="AB36" s="558">
        <v>159666.62026000003</v>
      </c>
      <c r="AC36" s="558">
        <v>82607.684670000002</v>
      </c>
      <c r="AD36" s="558">
        <v>1134856.9825399998</v>
      </c>
      <c r="AE36" s="558">
        <v>30579155.326980002</v>
      </c>
      <c r="AF36" s="558">
        <v>2713212.8171600001</v>
      </c>
      <c r="AG36" s="558">
        <v>2634053.4697900005</v>
      </c>
      <c r="AH36" s="558">
        <v>0</v>
      </c>
      <c r="AI36" s="558">
        <v>231987.86449000001</v>
      </c>
      <c r="AJ36" s="558">
        <v>24999901.17554</v>
      </c>
    </row>
    <row r="37" spans="1:36" x14ac:dyDescent="0.25">
      <c r="B37" s="552"/>
      <c r="C37" s="551">
        <v>0</v>
      </c>
      <c r="D37" s="559">
        <v>1</v>
      </c>
      <c r="E37" s="559">
        <v>1</v>
      </c>
      <c r="F37" s="559">
        <v>1</v>
      </c>
      <c r="G37" s="559">
        <v>1</v>
      </c>
      <c r="H37" s="559">
        <v>1</v>
      </c>
      <c r="I37" s="559">
        <v>1</v>
      </c>
      <c r="J37" s="559">
        <v>1</v>
      </c>
      <c r="K37" s="559">
        <v>1</v>
      </c>
      <c r="L37" s="559">
        <v>1</v>
      </c>
      <c r="M37" s="559">
        <v>1</v>
      </c>
      <c r="N37" s="559">
        <v>1</v>
      </c>
      <c r="O37" s="559">
        <v>1</v>
      </c>
      <c r="P37" s="559">
        <v>1</v>
      </c>
      <c r="Q37" s="559">
        <v>1</v>
      </c>
      <c r="R37" s="559">
        <v>1</v>
      </c>
      <c r="S37" s="559">
        <v>1</v>
      </c>
      <c r="T37" s="559">
        <v>1</v>
      </c>
      <c r="U37" s="559">
        <v>1</v>
      </c>
      <c r="V37" s="559">
        <v>1</v>
      </c>
      <c r="W37" s="559">
        <v>1</v>
      </c>
      <c r="X37" s="559">
        <v>1</v>
      </c>
      <c r="Y37" s="559">
        <v>1</v>
      </c>
      <c r="Z37" s="559">
        <v>1</v>
      </c>
      <c r="AA37" s="559">
        <v>1</v>
      </c>
      <c r="AB37" s="559">
        <v>1</v>
      </c>
      <c r="AC37" s="559">
        <v>1</v>
      </c>
      <c r="AD37" s="559">
        <v>1</v>
      </c>
      <c r="AE37" s="559">
        <v>1</v>
      </c>
      <c r="AF37" s="559">
        <v>1</v>
      </c>
      <c r="AG37" s="559">
        <v>1</v>
      </c>
      <c r="AH37" s="559" t="e">
        <v>#DIV/0!</v>
      </c>
      <c r="AI37" s="559">
        <v>1</v>
      </c>
      <c r="AJ37" s="559">
        <v>1</v>
      </c>
    </row>
    <row r="38" spans="1:36" x14ac:dyDescent="0.25">
      <c r="B38" s="552"/>
      <c r="C38" s="551" t="s">
        <v>548</v>
      </c>
      <c r="D38" s="551">
        <v>0</v>
      </c>
      <c r="E38" s="551">
        <v>0</v>
      </c>
      <c r="F38" s="551">
        <v>0</v>
      </c>
      <c r="G38" s="551">
        <v>0</v>
      </c>
      <c r="H38" s="551">
        <v>0</v>
      </c>
      <c r="I38" s="551">
        <v>0</v>
      </c>
      <c r="J38" s="551">
        <v>0</v>
      </c>
      <c r="K38" s="551">
        <v>0</v>
      </c>
      <c r="L38" s="551">
        <v>0</v>
      </c>
      <c r="M38" s="551">
        <v>0</v>
      </c>
      <c r="N38" s="551">
        <v>0</v>
      </c>
      <c r="O38" s="551">
        <v>0</v>
      </c>
      <c r="P38" s="551">
        <v>0</v>
      </c>
      <c r="Q38" s="551">
        <v>0</v>
      </c>
      <c r="R38" s="551">
        <v>0</v>
      </c>
      <c r="S38" s="551">
        <v>0</v>
      </c>
      <c r="T38" s="551">
        <v>0</v>
      </c>
      <c r="U38" s="551">
        <v>0</v>
      </c>
      <c r="V38" s="551">
        <v>0</v>
      </c>
      <c r="W38" s="551">
        <v>0</v>
      </c>
      <c r="X38" s="551">
        <v>0</v>
      </c>
      <c r="Y38" s="551">
        <v>0</v>
      </c>
      <c r="Z38" s="551">
        <v>0</v>
      </c>
      <c r="AA38" s="551">
        <v>0</v>
      </c>
      <c r="AB38" s="551">
        <v>0</v>
      </c>
      <c r="AC38" s="551">
        <v>0</v>
      </c>
      <c r="AD38" s="551">
        <v>0</v>
      </c>
      <c r="AE38" s="551">
        <v>0</v>
      </c>
      <c r="AF38" s="551">
        <v>0</v>
      </c>
      <c r="AG38" s="551">
        <v>0</v>
      </c>
      <c r="AH38" s="551">
        <v>0</v>
      </c>
      <c r="AI38" s="551">
        <v>0</v>
      </c>
      <c r="AJ38" s="551">
        <v>0</v>
      </c>
    </row>
    <row r="39" spans="1:36" x14ac:dyDescent="0.25">
      <c r="B39" s="552"/>
      <c r="C39" s="552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</row>
    <row r="40" spans="1:36" s="14" customFormat="1" x14ac:dyDescent="0.25">
      <c r="A40" s="480"/>
      <c r="B40" s="550">
        <v>1499</v>
      </c>
      <c r="C40" s="550" t="s">
        <v>503</v>
      </c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F40" s="550"/>
      <c r="AG40" s="550"/>
      <c r="AH40" s="550"/>
      <c r="AI40" s="550"/>
      <c r="AJ40" s="550"/>
    </row>
    <row r="41" spans="1:36" s="14" customFormat="1" x14ac:dyDescent="0.25">
      <c r="A41" s="480"/>
      <c r="B41" s="550" t="s">
        <v>1201</v>
      </c>
      <c r="C41" s="550" t="s">
        <v>1191</v>
      </c>
      <c r="D41" s="551">
        <v>62851.044460000005</v>
      </c>
      <c r="E41" s="551">
        <v>107565.04865</v>
      </c>
      <c r="F41" s="551">
        <v>451853.90384000004</v>
      </c>
      <c r="G41" s="551">
        <v>60503.254920000007</v>
      </c>
      <c r="H41" s="551">
        <v>682773.25187000004</v>
      </c>
      <c r="I41" s="551">
        <v>29198.730210000002</v>
      </c>
      <c r="J41" s="551">
        <v>65812.622929999998</v>
      </c>
      <c r="K41" s="551">
        <v>16850.682000000001</v>
      </c>
      <c r="L41" s="551">
        <v>5409.67623</v>
      </c>
      <c r="M41" s="551">
        <v>25698.69688</v>
      </c>
      <c r="N41" s="551">
        <v>73583.175870000006</v>
      </c>
      <c r="O41" s="551">
        <v>14696.743559999999</v>
      </c>
      <c r="P41" s="551">
        <v>5787.3271999999997</v>
      </c>
      <c r="Q41" s="551">
        <v>0.13103000000000001</v>
      </c>
      <c r="R41" s="551">
        <v>237037.78590999998</v>
      </c>
      <c r="S41" s="551">
        <v>6639.2135100000005</v>
      </c>
      <c r="T41" s="551">
        <v>751.22303999999997</v>
      </c>
      <c r="U41" s="551">
        <v>214.91826</v>
      </c>
      <c r="V41" s="551">
        <v>185.24611999999999</v>
      </c>
      <c r="W41" s="551">
        <v>1371.54153</v>
      </c>
      <c r="X41" s="551">
        <v>24.73113</v>
      </c>
      <c r="Y41" s="551">
        <v>0</v>
      </c>
      <c r="Z41" s="551">
        <v>292.20813999999996</v>
      </c>
      <c r="AA41" s="551">
        <v>0</v>
      </c>
      <c r="AB41" s="551">
        <v>449.52021000000002</v>
      </c>
      <c r="AC41" s="551">
        <v>0</v>
      </c>
      <c r="AD41" s="551">
        <v>9928.6019400000005</v>
      </c>
      <c r="AE41" s="551">
        <v>929739.63971999986</v>
      </c>
      <c r="AF41" s="551">
        <v>90433.857870000007</v>
      </c>
      <c r="AG41" s="551">
        <v>31293.619229999997</v>
      </c>
      <c r="AH41" s="551">
        <v>0</v>
      </c>
      <c r="AI41" s="551">
        <v>0</v>
      </c>
      <c r="AJ41" s="551">
        <v>808012.16262000008</v>
      </c>
    </row>
    <row r="42" spans="1:36" s="14" customFormat="1" x14ac:dyDescent="0.25">
      <c r="A42" s="480"/>
      <c r="B42" s="550" t="s">
        <v>1200</v>
      </c>
      <c r="C42" s="550" t="s">
        <v>1192</v>
      </c>
      <c r="D42" s="551">
        <v>74883.179479999992</v>
      </c>
      <c r="E42" s="551">
        <v>79832.094289999994</v>
      </c>
      <c r="F42" s="551">
        <v>146201.05387999999</v>
      </c>
      <c r="G42" s="551">
        <v>82423.931629999992</v>
      </c>
      <c r="H42" s="551">
        <v>383340.25928</v>
      </c>
      <c r="I42" s="551">
        <v>50867.911780000002</v>
      </c>
      <c r="J42" s="551">
        <v>23521.475559999999</v>
      </c>
      <c r="K42" s="551">
        <v>0</v>
      </c>
      <c r="L42" s="551">
        <v>212327.10162999999</v>
      </c>
      <c r="M42" s="551">
        <v>19554.490040000001</v>
      </c>
      <c r="N42" s="551">
        <v>29111.605520000001</v>
      </c>
      <c r="O42" s="551">
        <v>14377.920459999998</v>
      </c>
      <c r="P42" s="551">
        <v>4313.3321500000002</v>
      </c>
      <c r="Q42" s="551">
        <v>27907.292860000001</v>
      </c>
      <c r="R42" s="551">
        <v>381981.12999999995</v>
      </c>
      <c r="S42" s="551">
        <v>118.79088999999999</v>
      </c>
      <c r="T42" s="551">
        <v>3191.5270299999997</v>
      </c>
      <c r="U42" s="551">
        <v>707.51007000000004</v>
      </c>
      <c r="V42" s="551">
        <v>1971.4472699999999</v>
      </c>
      <c r="W42" s="551">
        <v>34.315759999999997</v>
      </c>
      <c r="X42" s="551">
        <v>933.33865000000003</v>
      </c>
      <c r="Y42" s="551">
        <v>240.88247000000001</v>
      </c>
      <c r="Z42" s="551">
        <v>414.98878999999999</v>
      </c>
      <c r="AA42" s="551">
        <v>0</v>
      </c>
      <c r="AB42" s="551">
        <v>3249.6145999999999</v>
      </c>
      <c r="AC42" s="551">
        <v>0</v>
      </c>
      <c r="AD42" s="551">
        <v>10862.415530000002</v>
      </c>
      <c r="AE42" s="551">
        <v>776183.80480999989</v>
      </c>
      <c r="AF42" s="551">
        <v>29111.605520000001</v>
      </c>
      <c r="AG42" s="551">
        <v>233853.03894</v>
      </c>
      <c r="AH42" s="551">
        <v>0</v>
      </c>
      <c r="AI42" s="551">
        <v>240.88247000000001</v>
      </c>
      <c r="AJ42" s="551">
        <v>512978.27788000007</v>
      </c>
    </row>
    <row r="43" spans="1:36" s="14" customFormat="1" x14ac:dyDescent="0.25">
      <c r="A43" s="480"/>
      <c r="B43" s="550" t="s">
        <v>1878</v>
      </c>
      <c r="C43" s="550" t="s">
        <v>1193</v>
      </c>
      <c r="D43" s="551">
        <v>11544.67416</v>
      </c>
      <c r="E43" s="551">
        <v>22210.501620000003</v>
      </c>
      <c r="F43" s="551">
        <v>37673.605130000004</v>
      </c>
      <c r="G43" s="551">
        <v>11584.16246</v>
      </c>
      <c r="H43" s="551">
        <v>83012.943369999994</v>
      </c>
      <c r="I43" s="551">
        <v>1599.0258799999999</v>
      </c>
      <c r="J43" s="551">
        <v>2144.0525299999999</v>
      </c>
      <c r="K43" s="551">
        <v>0</v>
      </c>
      <c r="L43" s="551">
        <v>0</v>
      </c>
      <c r="M43" s="551">
        <v>4660.85448</v>
      </c>
      <c r="N43" s="551">
        <v>4827.06502</v>
      </c>
      <c r="O43" s="551">
        <v>1150.78538</v>
      </c>
      <c r="P43" s="551">
        <v>396.44130999999999</v>
      </c>
      <c r="Q43" s="551">
        <v>34.564419999999998</v>
      </c>
      <c r="R43" s="551">
        <v>14812.789020000002</v>
      </c>
      <c r="S43" s="551">
        <v>353.55359000000004</v>
      </c>
      <c r="T43" s="551">
        <v>16.846</v>
      </c>
      <c r="U43" s="551">
        <v>0.26722000000000001</v>
      </c>
      <c r="V43" s="551">
        <v>7.5356899999999998</v>
      </c>
      <c r="W43" s="551">
        <v>2.3408100000000003</v>
      </c>
      <c r="X43" s="551">
        <v>1E-3</v>
      </c>
      <c r="Y43" s="551">
        <v>0</v>
      </c>
      <c r="Z43" s="551">
        <v>63.492079999999994</v>
      </c>
      <c r="AA43" s="551">
        <v>0</v>
      </c>
      <c r="AB43" s="551">
        <v>442.28032999999994</v>
      </c>
      <c r="AC43" s="551">
        <v>0</v>
      </c>
      <c r="AD43" s="551">
        <v>886.31671999999992</v>
      </c>
      <c r="AE43" s="551">
        <v>98712.049110000007</v>
      </c>
      <c r="AF43" s="551">
        <v>4827.06502</v>
      </c>
      <c r="AG43" s="551">
        <v>4668.3901700000006</v>
      </c>
      <c r="AH43" s="551">
        <v>0</v>
      </c>
      <c r="AI43" s="551">
        <v>0</v>
      </c>
      <c r="AJ43" s="551">
        <v>89216.593919999985</v>
      </c>
    </row>
    <row r="44" spans="1:36" s="14" customFormat="1" x14ac:dyDescent="0.25">
      <c r="A44" s="480"/>
      <c r="B44" s="550" t="s">
        <v>1201</v>
      </c>
      <c r="C44" s="550" t="s">
        <v>1833</v>
      </c>
      <c r="D44" s="551">
        <v>62851.044460000005</v>
      </c>
      <c r="E44" s="551">
        <v>107565.04865</v>
      </c>
      <c r="F44" s="551">
        <v>451853.90384000004</v>
      </c>
      <c r="G44" s="551">
        <v>60503.254920000007</v>
      </c>
      <c r="H44" s="551">
        <v>682773.25187000004</v>
      </c>
      <c r="I44" s="551">
        <v>29198.730210000002</v>
      </c>
      <c r="J44" s="551">
        <v>65812.622929999998</v>
      </c>
      <c r="K44" s="551">
        <v>16850.682000000001</v>
      </c>
      <c r="L44" s="551">
        <v>5409.67623</v>
      </c>
      <c r="M44" s="551">
        <v>25698.69688</v>
      </c>
      <c r="N44" s="551">
        <v>73583.175870000006</v>
      </c>
      <c r="O44" s="551">
        <v>14696.743559999999</v>
      </c>
      <c r="P44" s="551">
        <v>5787.3271999999997</v>
      </c>
      <c r="Q44" s="551">
        <v>0.13103000000000001</v>
      </c>
      <c r="R44" s="551">
        <v>237037.78590999998</v>
      </c>
      <c r="S44" s="551">
        <v>6639.2135100000005</v>
      </c>
      <c r="T44" s="551">
        <v>751.22303999999997</v>
      </c>
      <c r="U44" s="551">
        <v>214.91826</v>
      </c>
      <c r="V44" s="551">
        <v>185.24611999999999</v>
      </c>
      <c r="W44" s="551">
        <v>1371.54153</v>
      </c>
      <c r="X44" s="551">
        <v>24.73113</v>
      </c>
      <c r="Y44" s="551">
        <v>0</v>
      </c>
      <c r="Z44" s="551">
        <v>292.20813999999996</v>
      </c>
      <c r="AA44" s="551">
        <v>0</v>
      </c>
      <c r="AB44" s="551">
        <v>449.52021000000002</v>
      </c>
      <c r="AC44" s="551">
        <v>0</v>
      </c>
      <c r="AD44" s="551">
        <v>9928.6019400000005</v>
      </c>
      <c r="AE44" s="551">
        <v>929739.63971999986</v>
      </c>
      <c r="AF44" s="551">
        <v>90433.857870000007</v>
      </c>
      <c r="AG44" s="551">
        <v>31293.619229999997</v>
      </c>
      <c r="AH44" s="551">
        <v>0</v>
      </c>
      <c r="AI44" s="551">
        <v>0</v>
      </c>
      <c r="AJ44" s="551">
        <v>808012.16262000008</v>
      </c>
    </row>
    <row r="45" spans="1:36" s="14" customFormat="1" x14ac:dyDescent="0.25">
      <c r="A45" s="480"/>
      <c r="B45" s="550" t="s">
        <v>1200</v>
      </c>
      <c r="C45" s="550" t="s">
        <v>1192</v>
      </c>
      <c r="D45" s="551">
        <v>74883.179479999992</v>
      </c>
      <c r="E45" s="551">
        <v>79832.094289999994</v>
      </c>
      <c r="F45" s="551">
        <v>146201.05387999999</v>
      </c>
      <c r="G45" s="551">
        <v>82423.931629999992</v>
      </c>
      <c r="H45" s="551">
        <v>383340.25928</v>
      </c>
      <c r="I45" s="551">
        <v>50867.911780000002</v>
      </c>
      <c r="J45" s="551">
        <v>23521.475559999999</v>
      </c>
      <c r="K45" s="551">
        <v>0</v>
      </c>
      <c r="L45" s="551">
        <v>212327.10162999999</v>
      </c>
      <c r="M45" s="551">
        <v>19554.490040000001</v>
      </c>
      <c r="N45" s="551">
        <v>29111.605520000001</v>
      </c>
      <c r="O45" s="551">
        <v>14377.920459999998</v>
      </c>
      <c r="P45" s="551">
        <v>4313.3321500000002</v>
      </c>
      <c r="Q45" s="551">
        <v>27907.292860000001</v>
      </c>
      <c r="R45" s="551">
        <v>381981.12999999995</v>
      </c>
      <c r="S45" s="551">
        <v>118.79088999999999</v>
      </c>
      <c r="T45" s="551">
        <v>3191.5270299999997</v>
      </c>
      <c r="U45" s="551">
        <v>707.51007000000004</v>
      </c>
      <c r="V45" s="551">
        <v>1971.4472699999999</v>
      </c>
      <c r="W45" s="551">
        <v>34.315759999999997</v>
      </c>
      <c r="X45" s="551">
        <v>933.33865000000003</v>
      </c>
      <c r="Y45" s="551">
        <v>240.88247000000001</v>
      </c>
      <c r="Z45" s="551">
        <v>414.98878999999999</v>
      </c>
      <c r="AA45" s="551">
        <v>0</v>
      </c>
      <c r="AB45" s="551">
        <v>3249.6145999999999</v>
      </c>
      <c r="AC45" s="551">
        <v>0</v>
      </c>
      <c r="AD45" s="551">
        <v>10862.415530000002</v>
      </c>
      <c r="AE45" s="551">
        <v>776183.80480999989</v>
      </c>
      <c r="AF45" s="551">
        <v>29111.605520000001</v>
      </c>
      <c r="AG45" s="551">
        <v>233853.03894</v>
      </c>
      <c r="AH45" s="551">
        <v>0</v>
      </c>
      <c r="AI45" s="551">
        <v>240.88247000000001</v>
      </c>
      <c r="AJ45" s="551">
        <v>512978.27788000007</v>
      </c>
    </row>
    <row r="46" spans="1:36" s="14" customFormat="1" x14ac:dyDescent="0.25">
      <c r="A46" s="480"/>
      <c r="B46" s="550" t="s">
        <v>1199</v>
      </c>
      <c r="C46" s="550" t="s">
        <v>1194</v>
      </c>
      <c r="D46" s="551">
        <v>7542.1088400000008</v>
      </c>
      <c r="E46" s="551">
        <v>17491.208040000001</v>
      </c>
      <c r="F46" s="551">
        <v>37611.802110000004</v>
      </c>
      <c r="G46" s="551">
        <v>11584.16246</v>
      </c>
      <c r="H46" s="551">
        <v>74229.281449999995</v>
      </c>
      <c r="I46" s="551">
        <v>1599.0258799999999</v>
      </c>
      <c r="J46" s="551">
        <v>2144.0525299999999</v>
      </c>
      <c r="K46" s="551">
        <v>0</v>
      </c>
      <c r="L46" s="551">
        <v>0</v>
      </c>
      <c r="M46" s="551">
        <v>4598.8636699999997</v>
      </c>
      <c r="N46" s="551">
        <v>4821.5611900000004</v>
      </c>
      <c r="O46" s="551">
        <v>1150.78538</v>
      </c>
      <c r="P46" s="551">
        <v>396.44130999999999</v>
      </c>
      <c r="Q46" s="551">
        <v>34.564419999999998</v>
      </c>
      <c r="R46" s="551">
        <v>14745.294380000001</v>
      </c>
      <c r="S46" s="551">
        <v>353.55359000000004</v>
      </c>
      <c r="T46" s="551">
        <v>16.846</v>
      </c>
      <c r="U46" s="551">
        <v>0.26722000000000001</v>
      </c>
      <c r="V46" s="551">
        <v>7.5356899999999998</v>
      </c>
      <c r="W46" s="551">
        <v>2.3408100000000003</v>
      </c>
      <c r="X46" s="551">
        <v>1E-3</v>
      </c>
      <c r="Y46" s="551">
        <v>0</v>
      </c>
      <c r="Z46" s="551">
        <v>63.492079999999994</v>
      </c>
      <c r="AA46" s="551">
        <v>0</v>
      </c>
      <c r="AB46" s="551">
        <v>442.28032999999994</v>
      </c>
      <c r="AC46" s="551">
        <v>0</v>
      </c>
      <c r="AD46" s="551">
        <v>886.31671999999992</v>
      </c>
      <c r="AE46" s="551">
        <v>89860.892550000004</v>
      </c>
      <c r="AF46" s="551">
        <v>4821.5611900000004</v>
      </c>
      <c r="AG46" s="551">
        <v>4606.3993600000003</v>
      </c>
      <c r="AH46" s="551">
        <v>0</v>
      </c>
      <c r="AI46" s="551">
        <v>0</v>
      </c>
      <c r="AJ46" s="551">
        <v>80432.931999999986</v>
      </c>
    </row>
    <row r="47" spans="1:36" s="14" customFormat="1" x14ac:dyDescent="0.25">
      <c r="A47" s="480"/>
      <c r="B47" s="550" t="s">
        <v>1203</v>
      </c>
      <c r="C47" s="550" t="s">
        <v>1834</v>
      </c>
      <c r="D47" s="551">
        <v>8964.8259799999996</v>
      </c>
      <c r="E47" s="551">
        <v>1335.91984</v>
      </c>
      <c r="F47" s="551">
        <v>50680.058080000003</v>
      </c>
      <c r="G47" s="551">
        <v>1787.74071</v>
      </c>
      <c r="H47" s="551">
        <v>62768.544610000004</v>
      </c>
      <c r="I47" s="551">
        <v>452.16595999999998</v>
      </c>
      <c r="J47" s="551">
        <v>0</v>
      </c>
      <c r="K47" s="551">
        <v>0</v>
      </c>
      <c r="L47" s="551">
        <v>0</v>
      </c>
      <c r="M47" s="551">
        <v>1.7000000000000001E-2</v>
      </c>
      <c r="N47" s="551">
        <v>176.28846999999999</v>
      </c>
      <c r="O47" s="551">
        <v>4276.9896799999997</v>
      </c>
      <c r="P47" s="551">
        <v>224.36082999999999</v>
      </c>
      <c r="Q47" s="551">
        <v>31267.609139999997</v>
      </c>
      <c r="R47" s="551">
        <v>36397.431079999995</v>
      </c>
      <c r="S47" s="551">
        <v>1898.0532500000002</v>
      </c>
      <c r="T47" s="551">
        <v>2.2848099999999998</v>
      </c>
      <c r="U47" s="551">
        <v>1239.8465200000001</v>
      </c>
      <c r="V47" s="551">
        <v>92.656900000000007</v>
      </c>
      <c r="W47" s="551">
        <v>488.95616000000001</v>
      </c>
      <c r="X47" s="551">
        <v>214.34386000000001</v>
      </c>
      <c r="Y47" s="551">
        <v>2124.3641399999997</v>
      </c>
      <c r="Z47" s="551">
        <v>26.372999999999998</v>
      </c>
      <c r="AA47" s="551">
        <v>6511.2233799999985</v>
      </c>
      <c r="AB47" s="551">
        <v>7307.4591299999993</v>
      </c>
      <c r="AC47" s="551">
        <v>5364.9433799999997</v>
      </c>
      <c r="AD47" s="551">
        <v>25270.504530000002</v>
      </c>
      <c r="AE47" s="551">
        <v>124436.48022</v>
      </c>
      <c r="AF47" s="551">
        <v>176.28846999999999</v>
      </c>
      <c r="AG47" s="551">
        <v>92.673900000000003</v>
      </c>
      <c r="AH47" s="551">
        <v>0</v>
      </c>
      <c r="AI47" s="551">
        <v>14000.530899999998</v>
      </c>
      <c r="AJ47" s="551">
        <v>110166.98694999999</v>
      </c>
    </row>
    <row r="48" spans="1:36" s="14" customFormat="1" x14ac:dyDescent="0.25">
      <c r="A48" s="480"/>
      <c r="B48" s="550" t="s">
        <v>1198</v>
      </c>
      <c r="C48" s="550" t="s">
        <v>1835</v>
      </c>
      <c r="D48" s="551">
        <v>4002.5653200000002</v>
      </c>
      <c r="E48" s="551">
        <v>4719.2935799999996</v>
      </c>
      <c r="F48" s="551">
        <v>61.803019999999997</v>
      </c>
      <c r="G48" s="551">
        <v>0</v>
      </c>
      <c r="H48" s="551">
        <v>8783.6619200000005</v>
      </c>
      <c r="I48" s="551">
        <v>0</v>
      </c>
      <c r="J48" s="551">
        <v>0</v>
      </c>
      <c r="K48" s="551">
        <v>0</v>
      </c>
      <c r="L48" s="551">
        <v>0</v>
      </c>
      <c r="M48" s="551">
        <v>61.990810000000003</v>
      </c>
      <c r="N48" s="551">
        <v>5.5038299999999998</v>
      </c>
      <c r="O48" s="551">
        <v>0</v>
      </c>
      <c r="P48" s="551">
        <v>0</v>
      </c>
      <c r="Q48" s="551">
        <v>0</v>
      </c>
      <c r="R48" s="551">
        <v>67.494640000000004</v>
      </c>
      <c r="S48" s="551">
        <v>0</v>
      </c>
      <c r="T48" s="551">
        <v>0</v>
      </c>
      <c r="U48" s="551">
        <v>0</v>
      </c>
      <c r="V48" s="551">
        <v>0</v>
      </c>
      <c r="W48" s="551">
        <v>0</v>
      </c>
      <c r="X48" s="551">
        <v>0</v>
      </c>
      <c r="Y48" s="551">
        <v>0</v>
      </c>
      <c r="Z48" s="551">
        <v>0</v>
      </c>
      <c r="AA48" s="551">
        <v>0</v>
      </c>
      <c r="AB48" s="551">
        <v>0</v>
      </c>
      <c r="AC48" s="551">
        <v>0</v>
      </c>
      <c r="AD48" s="551">
        <v>0</v>
      </c>
      <c r="AE48" s="551">
        <v>8851.1565599999994</v>
      </c>
      <c r="AF48" s="551">
        <v>5.5038299999999998</v>
      </c>
      <c r="AG48" s="551">
        <v>61.990810000000003</v>
      </c>
      <c r="AH48" s="551">
        <v>0</v>
      </c>
      <c r="AI48" s="551">
        <v>0</v>
      </c>
      <c r="AJ48" s="551">
        <v>8783.6619200000005</v>
      </c>
    </row>
    <row r="49" spans="1:36" s="14" customFormat="1" x14ac:dyDescent="0.25">
      <c r="A49" s="480"/>
      <c r="B49" s="550" t="s">
        <v>1197</v>
      </c>
      <c r="C49" s="550" t="s">
        <v>1195</v>
      </c>
      <c r="D49" s="551">
        <v>183.49768</v>
      </c>
      <c r="E49" s="551">
        <v>9648.2116900000001</v>
      </c>
      <c r="F49" s="551">
        <v>176.2791</v>
      </c>
      <c r="G49" s="551">
        <v>7.4776899999999999</v>
      </c>
      <c r="H49" s="551">
        <v>10015.46616</v>
      </c>
      <c r="I49" s="551">
        <v>0</v>
      </c>
      <c r="J49" s="551">
        <v>88.031999999999996</v>
      </c>
      <c r="K49" s="551">
        <v>0</v>
      </c>
      <c r="L49" s="551">
        <v>0</v>
      </c>
      <c r="M49" s="551">
        <v>0</v>
      </c>
      <c r="N49" s="551">
        <v>0</v>
      </c>
      <c r="O49" s="551">
        <v>2.75779</v>
      </c>
      <c r="P49" s="551">
        <v>36.819200000000002</v>
      </c>
      <c r="Q49" s="551">
        <v>0</v>
      </c>
      <c r="R49" s="551">
        <v>127.60898999999999</v>
      </c>
      <c r="S49" s="551">
        <v>2.0122800000000001</v>
      </c>
      <c r="T49" s="551">
        <v>0</v>
      </c>
      <c r="U49" s="551">
        <v>0</v>
      </c>
      <c r="V49" s="551">
        <v>0</v>
      </c>
      <c r="W49" s="551">
        <v>0</v>
      </c>
      <c r="X49" s="551">
        <v>0</v>
      </c>
      <c r="Y49" s="551">
        <v>0</v>
      </c>
      <c r="Z49" s="551">
        <v>0</v>
      </c>
      <c r="AA49" s="551">
        <v>0</v>
      </c>
      <c r="AB49" s="551">
        <v>0</v>
      </c>
      <c r="AC49" s="551">
        <v>0</v>
      </c>
      <c r="AD49" s="551">
        <v>2.0122800000000001</v>
      </c>
      <c r="AE49" s="551">
        <v>10145.087430000001</v>
      </c>
      <c r="AF49" s="551">
        <v>0</v>
      </c>
      <c r="AG49" s="551">
        <v>0</v>
      </c>
      <c r="AH49" s="551">
        <v>0</v>
      </c>
      <c r="AI49" s="551">
        <v>0</v>
      </c>
      <c r="AJ49" s="551">
        <v>10145.087430000001</v>
      </c>
    </row>
    <row r="50" spans="1:36" s="14" customFormat="1" x14ac:dyDescent="0.25">
      <c r="A50" s="480"/>
      <c r="B50" s="550" t="s">
        <v>1202</v>
      </c>
      <c r="C50" s="550" t="s">
        <v>1196</v>
      </c>
      <c r="D50" s="551">
        <v>0</v>
      </c>
      <c r="E50" s="551">
        <v>0</v>
      </c>
      <c r="F50" s="551">
        <v>0</v>
      </c>
      <c r="G50" s="551">
        <v>0</v>
      </c>
      <c r="H50" s="551">
        <v>0</v>
      </c>
      <c r="I50" s="551">
        <v>0</v>
      </c>
      <c r="J50" s="551">
        <v>0</v>
      </c>
      <c r="K50" s="551">
        <v>0</v>
      </c>
      <c r="L50" s="551">
        <v>0</v>
      </c>
      <c r="M50" s="551">
        <v>0</v>
      </c>
      <c r="N50" s="551">
        <v>0</v>
      </c>
      <c r="O50" s="551">
        <v>0</v>
      </c>
      <c r="P50" s="551">
        <v>0</v>
      </c>
      <c r="Q50" s="551">
        <v>0</v>
      </c>
      <c r="R50" s="551">
        <v>0</v>
      </c>
      <c r="S50" s="551">
        <v>0</v>
      </c>
      <c r="T50" s="551">
        <v>0</v>
      </c>
      <c r="U50" s="551">
        <v>0</v>
      </c>
      <c r="V50" s="551">
        <v>0</v>
      </c>
      <c r="W50" s="551">
        <v>0</v>
      </c>
      <c r="X50" s="551">
        <v>0</v>
      </c>
      <c r="Y50" s="551">
        <v>0</v>
      </c>
      <c r="Z50" s="551">
        <v>0</v>
      </c>
      <c r="AA50" s="551">
        <v>0</v>
      </c>
      <c r="AB50" s="551">
        <v>0</v>
      </c>
      <c r="AC50" s="551">
        <v>0</v>
      </c>
      <c r="AD50" s="551">
        <v>0</v>
      </c>
      <c r="AE50" s="551">
        <v>0</v>
      </c>
      <c r="AF50" s="551">
        <v>0</v>
      </c>
      <c r="AG50" s="551">
        <v>0</v>
      </c>
      <c r="AH50" s="551">
        <v>0</v>
      </c>
      <c r="AI50" s="551">
        <v>0</v>
      </c>
      <c r="AJ50" s="551">
        <v>0</v>
      </c>
    </row>
    <row r="51" spans="1:36" s="14" customFormat="1" x14ac:dyDescent="0.25">
      <c r="A51" s="480"/>
      <c r="B51" s="550" t="s">
        <v>1283</v>
      </c>
      <c r="C51" s="550" t="s">
        <v>1284</v>
      </c>
      <c r="D51" s="551">
        <v>12497.529839999999</v>
      </c>
      <c r="E51" s="551">
        <v>20926.128850000001</v>
      </c>
      <c r="F51" s="551">
        <v>39073.460980000003</v>
      </c>
      <c r="G51" s="551">
        <v>2537.7418699999998</v>
      </c>
      <c r="H51" s="551">
        <v>75034.861539999998</v>
      </c>
      <c r="I51" s="551">
        <v>6407.3010299999996</v>
      </c>
      <c r="J51" s="551">
        <v>60.406999999999996</v>
      </c>
      <c r="K51" s="551">
        <v>0</v>
      </c>
      <c r="L51" s="551">
        <v>10884.046630000001</v>
      </c>
      <c r="M51" s="551">
        <v>1376.8537200000001</v>
      </c>
      <c r="N51" s="551">
        <v>7414.9431699999996</v>
      </c>
      <c r="O51" s="551">
        <v>2344.4002</v>
      </c>
      <c r="P51" s="551">
        <v>239.78671</v>
      </c>
      <c r="Q51" s="551">
        <v>955.82228999999995</v>
      </c>
      <c r="R51" s="551">
        <v>29683.560749999997</v>
      </c>
      <c r="S51" s="551">
        <v>969.70442000000003</v>
      </c>
      <c r="T51" s="551">
        <v>221.20644999999999</v>
      </c>
      <c r="U51" s="551">
        <v>127.71578</v>
      </c>
      <c r="V51" s="551">
        <v>488.97757999999999</v>
      </c>
      <c r="W51" s="551">
        <v>0</v>
      </c>
      <c r="X51" s="551">
        <v>18.52704</v>
      </c>
      <c r="Y51" s="551">
        <v>1376.5628099999999</v>
      </c>
      <c r="Z51" s="551">
        <v>120.83620000000001</v>
      </c>
      <c r="AA51" s="551">
        <v>365.15334999999999</v>
      </c>
      <c r="AB51" s="551">
        <v>3602.90526</v>
      </c>
      <c r="AC51" s="551">
        <v>327.18335999999999</v>
      </c>
      <c r="AD51" s="551">
        <v>7618.77225</v>
      </c>
      <c r="AE51" s="551">
        <v>112337.19453999998</v>
      </c>
      <c r="AF51" s="551">
        <v>7414.9431699999996</v>
      </c>
      <c r="AG51" s="551">
        <v>12749.877930000002</v>
      </c>
      <c r="AH51" s="551">
        <v>0</v>
      </c>
      <c r="AI51" s="551">
        <v>2068.8995199999999</v>
      </c>
      <c r="AJ51" s="551">
        <v>90103.473920000004</v>
      </c>
    </row>
    <row r="52" spans="1:36" s="14" customFormat="1" x14ac:dyDescent="0.25">
      <c r="A52" s="480"/>
      <c r="B52" s="550" t="s">
        <v>1285</v>
      </c>
      <c r="C52" s="550" t="s">
        <v>1286</v>
      </c>
      <c r="D52" s="551">
        <v>14863.78492</v>
      </c>
      <c r="E52" s="551">
        <v>27287.065689999999</v>
      </c>
      <c r="F52" s="551">
        <v>134973.90582000001</v>
      </c>
      <c r="G52" s="551">
        <v>45460.085299999999</v>
      </c>
      <c r="H52" s="551">
        <v>222584.84173000001</v>
      </c>
      <c r="I52" s="551">
        <v>22402.913329999999</v>
      </c>
      <c r="J52" s="551">
        <v>5812.6706400000003</v>
      </c>
      <c r="K52" s="551">
        <v>1479.8330000000001</v>
      </c>
      <c r="L52" s="551">
        <v>43780.347540000002</v>
      </c>
      <c r="M52" s="551">
        <v>16068.55053</v>
      </c>
      <c r="N52" s="551">
        <v>11842.17179</v>
      </c>
      <c r="O52" s="551">
        <v>11998.430200000001</v>
      </c>
      <c r="P52" s="551">
        <v>2246.7993499999998</v>
      </c>
      <c r="Q52" s="551">
        <v>2618.0069100000001</v>
      </c>
      <c r="R52" s="551">
        <v>118249.72329000001</v>
      </c>
      <c r="S52" s="551">
        <v>852.38764000000003</v>
      </c>
      <c r="T52" s="551">
        <v>1001.08209</v>
      </c>
      <c r="U52" s="551">
        <v>4.6380499999999998</v>
      </c>
      <c r="V52" s="551">
        <v>444.69592</v>
      </c>
      <c r="W52" s="551">
        <v>0</v>
      </c>
      <c r="X52" s="551">
        <v>105.10332</v>
      </c>
      <c r="Y52" s="551">
        <v>1264.6519599999999</v>
      </c>
      <c r="Z52" s="551">
        <v>264.99394999999998</v>
      </c>
      <c r="AA52" s="551">
        <v>117.79259999999999</v>
      </c>
      <c r="AB52" s="551">
        <v>579.82835</v>
      </c>
      <c r="AC52" s="551">
        <v>87.985069999999993</v>
      </c>
      <c r="AD52" s="551">
        <v>4723.1589499999991</v>
      </c>
      <c r="AE52" s="551">
        <v>345557.72397000005</v>
      </c>
      <c r="AF52" s="551">
        <v>13322.004790000001</v>
      </c>
      <c r="AG52" s="551">
        <v>60293.593990000001</v>
      </c>
      <c r="AH52" s="551">
        <v>0</v>
      </c>
      <c r="AI52" s="551">
        <v>1470.4296299999999</v>
      </c>
      <c r="AJ52" s="551">
        <v>270471.69555999996</v>
      </c>
    </row>
    <row r="53" spans="1:36" s="14" customFormat="1" x14ac:dyDescent="0.25">
      <c r="A53" s="480"/>
      <c r="B53" s="550">
        <v>-1499</v>
      </c>
      <c r="C53" s="550" t="s">
        <v>88</v>
      </c>
      <c r="D53" s="558">
        <v>173990.33876000001</v>
      </c>
      <c r="E53" s="558">
        <v>231442.32011</v>
      </c>
      <c r="F53" s="558">
        <v>909137.00818999996</v>
      </c>
      <c r="G53" s="558">
        <v>160341.66403000001</v>
      </c>
      <c r="H53" s="558">
        <v>1474911.33109</v>
      </c>
      <c r="I53" s="558">
        <v>76923.281319999995</v>
      </c>
      <c r="J53" s="558">
        <v>93906.521030000004</v>
      </c>
      <c r="K53" s="558">
        <v>19529.792000000001</v>
      </c>
      <c r="L53" s="558">
        <v>228434.09307</v>
      </c>
      <c r="M53" s="558">
        <v>55797.654739999998</v>
      </c>
      <c r="N53" s="558">
        <v>121210.25393000001</v>
      </c>
      <c r="O53" s="558">
        <v>34505.19687</v>
      </c>
      <c r="P53" s="558">
        <v>15998.15091</v>
      </c>
      <c r="Q53" s="558">
        <v>76316.491680000006</v>
      </c>
      <c r="R53" s="558">
        <v>722621.43554999994</v>
      </c>
      <c r="S53" s="558">
        <v>9011.6235199999992</v>
      </c>
      <c r="T53" s="558">
        <v>4126.2025100000001</v>
      </c>
      <c r="U53" s="558">
        <v>2367.1718599999999</v>
      </c>
      <c r="V53" s="558">
        <v>2282.9862699999999</v>
      </c>
      <c r="W53" s="558">
        <v>2808.9609799999998</v>
      </c>
      <c r="X53" s="558">
        <v>1685.95787</v>
      </c>
      <c r="Y53" s="558">
        <v>3748.9838500000001</v>
      </c>
      <c r="Z53" s="558">
        <v>874.98584000000005</v>
      </c>
      <c r="AA53" s="558">
        <v>6795.5003500000003</v>
      </c>
      <c r="AB53" s="558">
        <v>12322.31565</v>
      </c>
      <c r="AC53" s="558">
        <v>5535.0104499999998</v>
      </c>
      <c r="AD53" s="558">
        <v>51559.69915</v>
      </c>
      <c r="AE53" s="558">
        <v>2249092.4657899998</v>
      </c>
      <c r="AF53" s="558">
        <v>140740.04593000002</v>
      </c>
      <c r="AG53" s="558">
        <v>286514.73407999997</v>
      </c>
      <c r="AH53" s="558">
        <v>0</v>
      </c>
      <c r="AI53" s="558">
        <v>16079.494650000001</v>
      </c>
      <c r="AJ53" s="558">
        <v>1805758.1911299999</v>
      </c>
    </row>
    <row r="54" spans="1:36" x14ac:dyDescent="0.25">
      <c r="B54" s="552"/>
      <c r="C54" s="552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</row>
    <row r="55" spans="1:36" x14ac:dyDescent="0.25">
      <c r="B55" s="550">
        <v>2</v>
      </c>
      <c r="C55" s="550" t="s">
        <v>847</v>
      </c>
      <c r="D55" s="560">
        <v>5329580.1770200003</v>
      </c>
      <c r="E55" s="560">
        <v>6135813.0562500004</v>
      </c>
      <c r="F55" s="560">
        <v>11139140.933630001</v>
      </c>
      <c r="G55" s="560">
        <v>5002718.11063</v>
      </c>
      <c r="H55" s="560">
        <v>27607252.27753</v>
      </c>
      <c r="I55" s="560">
        <v>1997063.4014600001</v>
      </c>
      <c r="J55" s="560">
        <v>3624031.2351099998</v>
      </c>
      <c r="K55" s="560">
        <v>497954.58399999997</v>
      </c>
      <c r="L55" s="560">
        <v>1706985.1725600001</v>
      </c>
      <c r="M55" s="560">
        <v>845750.90951000003</v>
      </c>
      <c r="N55" s="560">
        <v>3676103.5316400002</v>
      </c>
      <c r="O55" s="560">
        <v>530384.61667000002</v>
      </c>
      <c r="P55" s="560">
        <v>839031.46412999998</v>
      </c>
      <c r="Q55" s="560">
        <v>608711.32681999996</v>
      </c>
      <c r="R55" s="560">
        <v>14326016.241899999</v>
      </c>
      <c r="S55" s="560">
        <v>461144.59597000002</v>
      </c>
      <c r="T55" s="560">
        <v>229728.00322000001</v>
      </c>
      <c r="U55" s="560">
        <v>44165.220800000003</v>
      </c>
      <c r="V55" s="560">
        <v>27028.832340000001</v>
      </c>
      <c r="W55" s="560">
        <v>160334.86251000001</v>
      </c>
      <c r="X55" s="560">
        <v>22731.572230000002</v>
      </c>
      <c r="Y55" s="560">
        <v>77331.473110000006</v>
      </c>
      <c r="Z55" s="560">
        <v>20707.785240000001</v>
      </c>
      <c r="AA55" s="560">
        <v>96581.366030000005</v>
      </c>
      <c r="AB55" s="560">
        <v>186013.95879</v>
      </c>
      <c r="AC55" s="560">
        <v>68039.968840000001</v>
      </c>
      <c r="AD55" s="560">
        <v>1393807.6390800001</v>
      </c>
      <c r="AE55" s="560">
        <v>43327076.15851</v>
      </c>
      <c r="AF55" s="560">
        <v>4174058.11564</v>
      </c>
      <c r="AG55" s="560">
        <v>2579764.9144100002</v>
      </c>
      <c r="AH55" s="560">
        <v>0</v>
      </c>
      <c r="AI55" s="560">
        <v>241952.80797999998</v>
      </c>
      <c r="AJ55" s="560">
        <v>36331300.320479989</v>
      </c>
    </row>
    <row r="56" spans="1:36" x14ac:dyDescent="0.25">
      <c r="B56" s="552"/>
      <c r="C56" s="552" t="s">
        <v>1868</v>
      </c>
      <c r="D56" s="557">
        <v>0.12300807369327187</v>
      </c>
      <c r="E56" s="557">
        <v>0.14161613476530074</v>
      </c>
      <c r="F56" s="557">
        <v>0.25709422193360099</v>
      </c>
      <c r="G56" s="557">
        <v>0.11546401359574321</v>
      </c>
      <c r="H56" s="557">
        <v>0.63718244398791668</v>
      </c>
      <c r="I56" s="557">
        <v>4.6092734117433656E-2</v>
      </c>
      <c r="J56" s="557">
        <v>8.3643567866238139E-2</v>
      </c>
      <c r="K56" s="557">
        <v>1.1492919166256624E-2</v>
      </c>
      <c r="L56" s="557">
        <v>3.9397654397796841E-2</v>
      </c>
      <c r="M56" s="557">
        <v>1.9520147318869648E-2</v>
      </c>
      <c r="N56" s="557">
        <v>8.4845409789277126E-2</v>
      </c>
      <c r="O56" s="557">
        <v>1.2241412615280424E-2</v>
      </c>
      <c r="P56" s="557">
        <v>1.9365060800789886E-2</v>
      </c>
      <c r="Q56" s="557">
        <v>1.4049213120060518E-2</v>
      </c>
      <c r="R56" s="557">
        <v>0.33064811919200282</v>
      </c>
      <c r="S56" s="557">
        <v>1.064333522721277E-2</v>
      </c>
      <c r="T56" s="557">
        <v>5.3021810744752606E-3</v>
      </c>
      <c r="U56" s="557">
        <v>1.019344592707426E-3</v>
      </c>
      <c r="V56" s="557">
        <v>6.2383236388064431E-4</v>
      </c>
      <c r="W56" s="557">
        <v>3.700569637411551E-3</v>
      </c>
      <c r="X56" s="557">
        <v>5.2465050138249931E-4</v>
      </c>
      <c r="Y56" s="557">
        <v>1.7848301793337398E-3</v>
      </c>
      <c r="Z56" s="557">
        <v>4.7794098000616465E-4</v>
      </c>
      <c r="AA56" s="557">
        <v>2.2291226316925191E-3</v>
      </c>
      <c r="AB56" s="557">
        <v>4.293249747789973E-3</v>
      </c>
      <c r="AC56" s="557">
        <v>1.5703798841878711E-3</v>
      </c>
      <c r="AD56" s="557">
        <v>3.2169436820080423E-2</v>
      </c>
      <c r="AE56" s="557">
        <v>1</v>
      </c>
      <c r="AF56" s="557">
        <v>9.633832895553375E-2</v>
      </c>
      <c r="AG56" s="557">
        <v>5.9541634080547134E-2</v>
      </c>
      <c r="AH56" s="557">
        <v>0</v>
      </c>
      <c r="AI56" s="557">
        <v>5.5843326952141293E-3</v>
      </c>
      <c r="AJ56" s="557">
        <v>0.83853570426870472</v>
      </c>
    </row>
    <row r="57" spans="1:36" x14ac:dyDescent="0.25">
      <c r="B57" s="552"/>
      <c r="C57" s="552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</row>
    <row r="58" spans="1:36" s="14" customFormat="1" x14ac:dyDescent="0.25">
      <c r="A58" s="480"/>
      <c r="B58" s="550">
        <v>21</v>
      </c>
      <c r="C58" s="550" t="s">
        <v>830</v>
      </c>
      <c r="D58" s="558">
        <v>4567059.2885100003</v>
      </c>
      <c r="E58" s="558">
        <v>5321637.9759299997</v>
      </c>
      <c r="F58" s="558">
        <v>10017651.07825</v>
      </c>
      <c r="G58" s="558">
        <v>4415415.7747499999</v>
      </c>
      <c r="H58" s="558">
        <v>24321764.11744</v>
      </c>
      <c r="I58" s="558">
        <v>1940522.834</v>
      </c>
      <c r="J58" s="558">
        <v>3232541.8456899999</v>
      </c>
      <c r="K58" s="558">
        <v>460283.17599999998</v>
      </c>
      <c r="L58" s="558">
        <v>1141211.43606</v>
      </c>
      <c r="M58" s="558">
        <v>773995.04697000002</v>
      </c>
      <c r="N58" s="558">
        <v>3432249.19252</v>
      </c>
      <c r="O58" s="558">
        <v>509817.43096000003</v>
      </c>
      <c r="P58" s="558">
        <v>784374.93307000003</v>
      </c>
      <c r="Q58" s="558">
        <v>373544.97723999998</v>
      </c>
      <c r="R58" s="558">
        <v>12648540.872509999</v>
      </c>
      <c r="S58" s="558">
        <v>269816.37546000001</v>
      </c>
      <c r="T58" s="558">
        <v>209429.26571000001</v>
      </c>
      <c r="U58" s="558">
        <v>43144.701999999997</v>
      </c>
      <c r="V58" s="558">
        <v>25655.737980000002</v>
      </c>
      <c r="W58" s="558">
        <v>156812.91795999999</v>
      </c>
      <c r="X58" s="558">
        <v>20804.595979999998</v>
      </c>
      <c r="Y58" s="558">
        <v>64309.47608</v>
      </c>
      <c r="Z58" s="558">
        <v>18343.921620000001</v>
      </c>
      <c r="AA58" s="558">
        <v>42127.94745</v>
      </c>
      <c r="AB58" s="558">
        <v>153313.15977</v>
      </c>
      <c r="AC58" s="558">
        <v>13458.45551</v>
      </c>
      <c r="AD58" s="558">
        <v>1017216.5555200001</v>
      </c>
      <c r="AE58" s="558">
        <v>37987521.545469999</v>
      </c>
      <c r="AF58" s="558">
        <v>3892532.36852</v>
      </c>
      <c r="AG58" s="558">
        <v>1940862.22101</v>
      </c>
      <c r="AH58" s="558">
        <v>0</v>
      </c>
      <c r="AI58" s="558">
        <v>119895.87904</v>
      </c>
      <c r="AJ58" s="558">
        <v>32034231.076899998</v>
      </c>
    </row>
    <row r="59" spans="1:36" x14ac:dyDescent="0.25">
      <c r="B59" s="552">
        <v>210105</v>
      </c>
      <c r="C59" s="552" t="s">
        <v>1579</v>
      </c>
      <c r="D59" s="551">
        <v>614609.42341000005</v>
      </c>
      <c r="E59" s="551">
        <v>564583.96785999998</v>
      </c>
      <c r="F59" s="551">
        <v>412416.28589</v>
      </c>
      <c r="G59" s="551">
        <v>9909.9750899999999</v>
      </c>
      <c r="H59" s="551">
        <v>1601519.65225</v>
      </c>
      <c r="I59" s="551">
        <v>59242.647490000003</v>
      </c>
      <c r="J59" s="551">
        <v>404899.61433999997</v>
      </c>
      <c r="K59" s="551">
        <v>20659.127</v>
      </c>
      <c r="L59" s="551">
        <v>0</v>
      </c>
      <c r="M59" s="551">
        <v>45859.794650000003</v>
      </c>
      <c r="N59" s="551">
        <v>1067210.00043</v>
      </c>
      <c r="O59" s="551">
        <v>0</v>
      </c>
      <c r="P59" s="551">
        <v>129.66941</v>
      </c>
      <c r="Q59" s="551">
        <v>11720.55306</v>
      </c>
      <c r="R59" s="551">
        <v>1609721.4063800003</v>
      </c>
      <c r="S59" s="551">
        <v>52047.525090000003</v>
      </c>
      <c r="T59" s="551">
        <v>17344.078099999999</v>
      </c>
      <c r="U59" s="551">
        <v>5163.0767100000003</v>
      </c>
      <c r="V59" s="551">
        <v>0</v>
      </c>
      <c r="W59" s="551">
        <v>0</v>
      </c>
      <c r="X59" s="551">
        <v>879.41592000000003</v>
      </c>
      <c r="Y59" s="551">
        <v>0</v>
      </c>
      <c r="Z59" s="551">
        <v>0</v>
      </c>
      <c r="AA59" s="551">
        <v>0</v>
      </c>
      <c r="AB59" s="551">
        <v>4301.4185799999996</v>
      </c>
      <c r="AC59" s="551">
        <v>0</v>
      </c>
      <c r="AD59" s="551">
        <v>79735.514399999985</v>
      </c>
      <c r="AE59" s="551">
        <v>3290976.5730300006</v>
      </c>
      <c r="AF59" s="551">
        <v>1087869.1274300001</v>
      </c>
      <c r="AG59" s="551">
        <v>45859.794650000003</v>
      </c>
      <c r="AH59" s="551">
        <v>0</v>
      </c>
      <c r="AI59" s="551">
        <v>0</v>
      </c>
      <c r="AJ59" s="551">
        <v>2157247.6509500002</v>
      </c>
    </row>
    <row r="60" spans="1:36" x14ac:dyDescent="0.25">
      <c r="B60" s="552">
        <v>210110</v>
      </c>
      <c r="C60" s="552" t="s">
        <v>1580</v>
      </c>
      <c r="D60" s="551">
        <v>809223.33666999999</v>
      </c>
      <c r="E60" s="551">
        <v>948847.33065999998</v>
      </c>
      <c r="F60" s="551">
        <v>2634491.7256900002</v>
      </c>
      <c r="G60" s="551">
        <v>1376561.6266300001</v>
      </c>
      <c r="H60" s="551">
        <v>5769124.0196500001</v>
      </c>
      <c r="I60" s="551">
        <v>176821.45473999999</v>
      </c>
      <c r="J60" s="551">
        <v>723716.67860999994</v>
      </c>
      <c r="K60" s="551">
        <v>433414.26</v>
      </c>
      <c r="L60" s="551">
        <v>0</v>
      </c>
      <c r="M60" s="551">
        <v>37484.162790000002</v>
      </c>
      <c r="N60" s="551">
        <v>153094.49682</v>
      </c>
      <c r="O60" s="551">
        <v>68701.282089999993</v>
      </c>
      <c r="P60" s="551">
        <v>143716.10479000001</v>
      </c>
      <c r="Q60" s="551">
        <v>36.232300000000002</v>
      </c>
      <c r="R60" s="551">
        <v>1736984.6721399999</v>
      </c>
      <c r="S60" s="551">
        <v>0</v>
      </c>
      <c r="T60" s="551">
        <v>14157.47157</v>
      </c>
      <c r="U60" s="551">
        <v>6735.2422800000004</v>
      </c>
      <c r="V60" s="551">
        <v>2585.24494</v>
      </c>
      <c r="W60" s="551">
        <v>145.43889999999999</v>
      </c>
      <c r="X60" s="551">
        <v>36.57367</v>
      </c>
      <c r="Y60" s="551">
        <v>0</v>
      </c>
      <c r="Z60" s="551">
        <v>2788.5576999999998</v>
      </c>
      <c r="AA60" s="551">
        <v>0</v>
      </c>
      <c r="AB60" s="551">
        <v>0</v>
      </c>
      <c r="AC60" s="551">
        <v>0</v>
      </c>
      <c r="AD60" s="551">
        <v>26448.529060000004</v>
      </c>
      <c r="AE60" s="551">
        <v>7532557.2208499992</v>
      </c>
      <c r="AF60" s="551">
        <v>586508.75682000001</v>
      </c>
      <c r="AG60" s="551">
        <v>40069.407729999999</v>
      </c>
      <c r="AH60" s="551">
        <v>0</v>
      </c>
      <c r="AI60" s="551">
        <v>0</v>
      </c>
      <c r="AJ60" s="551">
        <v>6905979.0563000003</v>
      </c>
    </row>
    <row r="61" spans="1:36" x14ac:dyDescent="0.25">
      <c r="B61" s="556" t="s">
        <v>1869</v>
      </c>
      <c r="C61" s="552" t="s">
        <v>1875</v>
      </c>
      <c r="D61" s="558">
        <v>1423832.7600799999</v>
      </c>
      <c r="E61" s="558">
        <v>1513431.29852</v>
      </c>
      <c r="F61" s="558">
        <v>3046908.0115800002</v>
      </c>
      <c r="G61" s="558">
        <v>1386471.6017200002</v>
      </c>
      <c r="H61" s="558">
        <v>7370643.6719000004</v>
      </c>
      <c r="I61" s="558">
        <v>236064.10222999999</v>
      </c>
      <c r="J61" s="558">
        <v>1128616.2929499999</v>
      </c>
      <c r="K61" s="558">
        <v>454073.38699999999</v>
      </c>
      <c r="L61" s="558">
        <v>0</v>
      </c>
      <c r="M61" s="558">
        <v>83343.957439999998</v>
      </c>
      <c r="N61" s="558">
        <v>1220304.49725</v>
      </c>
      <c r="O61" s="558">
        <v>68701.282089999993</v>
      </c>
      <c r="P61" s="558">
        <v>143845.77420000001</v>
      </c>
      <c r="Q61" s="558">
        <v>11756.78536</v>
      </c>
      <c r="R61" s="558">
        <v>3346706.07852</v>
      </c>
      <c r="S61" s="558">
        <v>52047.525090000003</v>
      </c>
      <c r="T61" s="558">
        <v>31501.54967</v>
      </c>
      <c r="U61" s="558">
        <v>11898.31899</v>
      </c>
      <c r="V61" s="558">
        <v>2585.24494</v>
      </c>
      <c r="W61" s="558">
        <v>145.43889999999999</v>
      </c>
      <c r="X61" s="558">
        <v>915.98959000000002</v>
      </c>
      <c r="Y61" s="558">
        <v>0</v>
      </c>
      <c r="Z61" s="558">
        <v>2788.5576999999998</v>
      </c>
      <c r="AA61" s="558">
        <v>0</v>
      </c>
      <c r="AB61" s="558">
        <v>4301.4185799999996</v>
      </c>
      <c r="AC61" s="558">
        <v>0</v>
      </c>
      <c r="AD61" s="558">
        <v>106184.04345999999</v>
      </c>
      <c r="AE61" s="558">
        <v>10823533.793880001</v>
      </c>
      <c r="AF61" s="558">
        <v>1674377.8842500001</v>
      </c>
      <c r="AG61" s="558">
        <v>85929.202380000002</v>
      </c>
      <c r="AH61" s="558">
        <v>0</v>
      </c>
      <c r="AI61" s="558">
        <v>0</v>
      </c>
      <c r="AJ61" s="558">
        <v>9063226.7072500009</v>
      </c>
    </row>
    <row r="62" spans="1:36" x14ac:dyDescent="0.25">
      <c r="B62" s="552">
        <v>210135</v>
      </c>
      <c r="C62" s="552" t="s">
        <v>249</v>
      </c>
      <c r="D62" s="551">
        <v>1108058.64432</v>
      </c>
      <c r="E62" s="551">
        <v>1154915.16634</v>
      </c>
      <c r="F62" s="551">
        <v>3653358.0808100002</v>
      </c>
      <c r="G62" s="551">
        <v>1182144.11081</v>
      </c>
      <c r="H62" s="551">
        <v>7098476.0022800006</v>
      </c>
      <c r="I62" s="551">
        <v>603853.87042000005</v>
      </c>
      <c r="J62" s="551">
        <v>653128.39904000005</v>
      </c>
      <c r="K62" s="551">
        <v>0</v>
      </c>
      <c r="L62" s="551">
        <v>0</v>
      </c>
      <c r="M62" s="551">
        <v>235623.73217</v>
      </c>
      <c r="N62" s="551">
        <v>677726.21473999997</v>
      </c>
      <c r="O62" s="551">
        <v>209370.3535</v>
      </c>
      <c r="P62" s="551">
        <v>262251.12618000002</v>
      </c>
      <c r="Q62" s="551">
        <v>59475.785949999998</v>
      </c>
      <c r="R62" s="551">
        <v>2701429.4820000003</v>
      </c>
      <c r="S62" s="551">
        <v>106381.16465999999</v>
      </c>
      <c r="T62" s="551">
        <v>33753.942040000002</v>
      </c>
      <c r="U62" s="551">
        <v>20364.38953</v>
      </c>
      <c r="V62" s="551">
        <v>4643.59746</v>
      </c>
      <c r="W62" s="551">
        <v>114073.97637</v>
      </c>
      <c r="X62" s="551">
        <v>1512.3041000000001</v>
      </c>
      <c r="Y62" s="551">
        <v>6124.7488300000005</v>
      </c>
      <c r="Z62" s="551">
        <v>6808.4869799999997</v>
      </c>
      <c r="AA62" s="551">
        <v>5640.5053900000003</v>
      </c>
      <c r="AB62" s="551">
        <v>56630.971490000004</v>
      </c>
      <c r="AC62" s="551">
        <v>4266.6508299999996</v>
      </c>
      <c r="AD62" s="551">
        <v>360200.73768000002</v>
      </c>
      <c r="AE62" s="551">
        <v>10160106.221960001</v>
      </c>
      <c r="AF62" s="551">
        <v>677726.21473999997</v>
      </c>
      <c r="AG62" s="551">
        <v>240267.32962999999</v>
      </c>
      <c r="AH62" s="551">
        <v>0</v>
      </c>
      <c r="AI62" s="551">
        <v>16031.905050000001</v>
      </c>
      <c r="AJ62" s="551">
        <v>9226080.7725399975</v>
      </c>
    </row>
    <row r="63" spans="1:36" x14ac:dyDescent="0.25">
      <c r="B63" s="552">
        <v>2103</v>
      </c>
      <c r="C63" s="552" t="s">
        <v>258</v>
      </c>
      <c r="D63" s="551">
        <v>1641903.1049299999</v>
      </c>
      <c r="E63" s="551">
        <v>2175449.6680200002</v>
      </c>
      <c r="F63" s="551">
        <v>2645164.6625700002</v>
      </c>
      <c r="G63" s="551">
        <v>1555379.98165</v>
      </c>
      <c r="H63" s="551">
        <v>8017897.4171700012</v>
      </c>
      <c r="I63" s="551">
        <v>944629.63447000005</v>
      </c>
      <c r="J63" s="551">
        <v>1035951.3931700001</v>
      </c>
      <c r="K63" s="551">
        <v>0</v>
      </c>
      <c r="L63" s="551">
        <v>1118291.4503299999</v>
      </c>
      <c r="M63" s="551">
        <v>446751.24595999997</v>
      </c>
      <c r="N63" s="551">
        <v>1230787.2343599999</v>
      </c>
      <c r="O63" s="551">
        <v>226471.66018000001</v>
      </c>
      <c r="P63" s="551">
        <v>317266.91230000003</v>
      </c>
      <c r="Q63" s="551">
        <v>296124.65146000002</v>
      </c>
      <c r="R63" s="551">
        <v>5616274.1822299995</v>
      </c>
      <c r="S63" s="551">
        <v>106687.12403000001</v>
      </c>
      <c r="T63" s="551">
        <v>132921.84766999999</v>
      </c>
      <c r="U63" s="551">
        <v>8892.0521499999995</v>
      </c>
      <c r="V63" s="551">
        <v>17311.47841</v>
      </c>
      <c r="W63" s="551">
        <v>35795.190649999997</v>
      </c>
      <c r="X63" s="551">
        <v>18045.09994</v>
      </c>
      <c r="Y63" s="551">
        <v>57738.35095</v>
      </c>
      <c r="Z63" s="551">
        <v>7233.7421899999999</v>
      </c>
      <c r="AA63" s="551">
        <v>36487.442060000001</v>
      </c>
      <c r="AB63" s="551">
        <v>88463.457970000003</v>
      </c>
      <c r="AC63" s="551">
        <v>9170.3546299999998</v>
      </c>
      <c r="AD63" s="551">
        <v>518746.14065000002</v>
      </c>
      <c r="AE63" s="551">
        <v>14152917.740050001</v>
      </c>
      <c r="AF63" s="551">
        <v>1230787.2343599999</v>
      </c>
      <c r="AG63" s="551">
        <v>1582354.1746999999</v>
      </c>
      <c r="AH63" s="551">
        <v>0</v>
      </c>
      <c r="AI63" s="551">
        <v>103396.14764</v>
      </c>
      <c r="AJ63" s="551">
        <v>11236380.183350002</v>
      </c>
    </row>
    <row r="64" spans="1:36" x14ac:dyDescent="0.25">
      <c r="B64" s="552">
        <v>2105</v>
      </c>
      <c r="C64" s="552" t="s">
        <v>261</v>
      </c>
      <c r="D64" s="551">
        <v>188228.81873999999</v>
      </c>
      <c r="E64" s="551">
        <v>369466.03591999999</v>
      </c>
      <c r="F64" s="551">
        <v>349290.78048999998</v>
      </c>
      <c r="G64" s="551">
        <v>140989.13548999999</v>
      </c>
      <c r="H64" s="551">
        <v>1047974.77064</v>
      </c>
      <c r="I64" s="551">
        <v>46281.068140000003</v>
      </c>
      <c r="J64" s="551">
        <v>128114.74346</v>
      </c>
      <c r="K64" s="551">
        <v>619.79999999999995</v>
      </c>
      <c r="L64" s="551">
        <v>9432.5602199999994</v>
      </c>
      <c r="M64" s="551">
        <v>0</v>
      </c>
      <c r="N64" s="551">
        <v>77012.130269999994</v>
      </c>
      <c r="O64" s="551">
        <v>20.456</v>
      </c>
      <c r="P64" s="551">
        <v>29827.54408</v>
      </c>
      <c r="Q64" s="551">
        <v>2864.7509500000001</v>
      </c>
      <c r="R64" s="551">
        <v>294173.05312</v>
      </c>
      <c r="S64" s="551">
        <v>3440.6798899999999</v>
      </c>
      <c r="T64" s="551">
        <v>9284.4322699999993</v>
      </c>
      <c r="U64" s="551">
        <v>1565.46695</v>
      </c>
      <c r="V64" s="551">
        <v>306.82236</v>
      </c>
      <c r="W64" s="551">
        <v>6561.2949900000003</v>
      </c>
      <c r="X64" s="551">
        <v>80.336119999999994</v>
      </c>
      <c r="Y64" s="551">
        <v>0</v>
      </c>
      <c r="Z64" s="551">
        <v>717.02067</v>
      </c>
      <c r="AA64" s="551">
        <v>0</v>
      </c>
      <c r="AB64" s="551">
        <v>2853.0050200000001</v>
      </c>
      <c r="AC64" s="551">
        <v>8.8012200000000007</v>
      </c>
      <c r="AD64" s="551">
        <v>24817.859490000003</v>
      </c>
      <c r="AE64" s="551">
        <v>1366965.68325</v>
      </c>
      <c r="AF64" s="551">
        <v>77631.930269999997</v>
      </c>
      <c r="AG64" s="551">
        <v>9739.3825799999995</v>
      </c>
      <c r="AH64" s="551">
        <v>0</v>
      </c>
      <c r="AI64" s="551">
        <v>8.8012200000000007</v>
      </c>
      <c r="AJ64" s="551">
        <v>1279585.5691800003</v>
      </c>
    </row>
    <row r="65" spans="1:36" x14ac:dyDescent="0.25">
      <c r="B65" s="552"/>
      <c r="C65" s="552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61"/>
      <c r="AB65" s="561"/>
      <c r="AC65" s="561"/>
      <c r="AD65" s="561"/>
      <c r="AE65" s="561"/>
      <c r="AF65" s="561"/>
      <c r="AG65" s="561"/>
      <c r="AH65" s="561"/>
      <c r="AI65" s="561"/>
      <c r="AJ65" s="561"/>
    </row>
    <row r="66" spans="1:36" x14ac:dyDescent="0.25">
      <c r="B66" s="550">
        <v>26</v>
      </c>
      <c r="C66" s="550" t="s">
        <v>303</v>
      </c>
      <c r="D66" s="558">
        <v>499583.41456</v>
      </c>
      <c r="E66" s="558">
        <v>535976.69990000001</v>
      </c>
      <c r="F66" s="558">
        <v>323977.53862000001</v>
      </c>
      <c r="G66" s="558">
        <v>283753.26017999998</v>
      </c>
      <c r="H66" s="558">
        <v>1643290.9132600001</v>
      </c>
      <c r="I66" s="558">
        <v>1075.85672</v>
      </c>
      <c r="J66" s="558">
        <v>228113.84317000001</v>
      </c>
      <c r="K66" s="558">
        <v>0</v>
      </c>
      <c r="L66" s="558">
        <v>13525</v>
      </c>
      <c r="M66" s="558">
        <v>31291.030510000001</v>
      </c>
      <c r="N66" s="558">
        <v>128916.66671</v>
      </c>
      <c r="O66" s="558">
        <v>2754.2398699999999</v>
      </c>
      <c r="P66" s="558">
        <v>24200.3</v>
      </c>
      <c r="Q66" s="558">
        <v>203116.55671</v>
      </c>
      <c r="R66" s="558">
        <v>632993.49369000003</v>
      </c>
      <c r="S66" s="558">
        <v>171875</v>
      </c>
      <c r="T66" s="558">
        <v>11949.9</v>
      </c>
      <c r="U66" s="558">
        <v>0</v>
      </c>
      <c r="V66" s="558">
        <v>0</v>
      </c>
      <c r="W66" s="558">
        <v>0</v>
      </c>
      <c r="X66" s="558">
        <v>0</v>
      </c>
      <c r="Y66" s="558">
        <v>9158.5184399999998</v>
      </c>
      <c r="Z66" s="558">
        <v>0</v>
      </c>
      <c r="AA66" s="558">
        <v>50870.014329999998</v>
      </c>
      <c r="AB66" s="558">
        <v>23584.72552</v>
      </c>
      <c r="AC66" s="558">
        <v>52017.608370000002</v>
      </c>
      <c r="AD66" s="558">
        <v>319455.76665999996</v>
      </c>
      <c r="AE66" s="558">
        <v>2595740.1736099999</v>
      </c>
      <c r="AF66" s="558">
        <v>128916.66671</v>
      </c>
      <c r="AG66" s="558">
        <v>44816.030509999997</v>
      </c>
      <c r="AH66" s="558">
        <v>0</v>
      </c>
      <c r="AI66" s="558">
        <v>112046.14113999999</v>
      </c>
      <c r="AJ66" s="558">
        <v>2309961.33525</v>
      </c>
    </row>
    <row r="67" spans="1:36" x14ac:dyDescent="0.25">
      <c r="B67" s="556" t="s">
        <v>1870</v>
      </c>
      <c r="C67" s="552" t="s">
        <v>1871</v>
      </c>
      <c r="D67" s="551">
        <v>11000.0828</v>
      </c>
      <c r="E67" s="551">
        <v>99062.200899999996</v>
      </c>
      <c r="F67" s="551">
        <v>0</v>
      </c>
      <c r="G67" s="551">
        <v>248.21733</v>
      </c>
      <c r="H67" s="551">
        <v>110310.50103</v>
      </c>
      <c r="I67" s="551">
        <v>1075.85672</v>
      </c>
      <c r="J67" s="551">
        <v>0</v>
      </c>
      <c r="K67" s="551">
        <v>0</v>
      </c>
      <c r="L67" s="551">
        <v>10000</v>
      </c>
      <c r="M67" s="551">
        <v>31291.030510000001</v>
      </c>
      <c r="N67" s="551">
        <v>0</v>
      </c>
      <c r="O67" s="551">
        <v>2754.2398699999999</v>
      </c>
      <c r="P67" s="551">
        <v>20000</v>
      </c>
      <c r="Q67" s="551">
        <v>0</v>
      </c>
      <c r="R67" s="551">
        <v>65121.127099999998</v>
      </c>
      <c r="S67" s="551">
        <v>8000</v>
      </c>
      <c r="T67" s="551">
        <v>9616.2999999999993</v>
      </c>
      <c r="U67" s="551">
        <v>0</v>
      </c>
      <c r="V67" s="551">
        <v>0</v>
      </c>
      <c r="W67" s="551">
        <v>0</v>
      </c>
      <c r="X67" s="551">
        <v>0</v>
      </c>
      <c r="Y67" s="551">
        <v>3983.5184399999998</v>
      </c>
      <c r="Z67" s="551">
        <v>0</v>
      </c>
      <c r="AA67" s="551">
        <v>1627.873</v>
      </c>
      <c r="AB67" s="551">
        <v>2243.6940100000002</v>
      </c>
      <c r="AC67" s="551">
        <v>525</v>
      </c>
      <c r="AD67" s="551">
        <v>25996.385449999998</v>
      </c>
      <c r="AE67" s="551">
        <v>201428.01357999997</v>
      </c>
      <c r="AF67" s="551">
        <v>0</v>
      </c>
      <c r="AG67" s="551">
        <v>41291.030509999997</v>
      </c>
      <c r="AH67" s="551">
        <v>0</v>
      </c>
      <c r="AI67" s="551">
        <v>6136.3914399999994</v>
      </c>
      <c r="AJ67" s="551">
        <v>154000.59163000001</v>
      </c>
    </row>
    <row r="68" spans="1:36" x14ac:dyDescent="0.25">
      <c r="B68" s="556" t="s">
        <v>1872</v>
      </c>
      <c r="C68" s="552" t="s">
        <v>1873</v>
      </c>
      <c r="D68" s="551">
        <v>488583.33175999997</v>
      </c>
      <c r="E68" s="551">
        <v>436914.49900000001</v>
      </c>
      <c r="F68" s="551">
        <v>313318.33331999998</v>
      </c>
      <c r="G68" s="551">
        <v>265565.81196999998</v>
      </c>
      <c r="H68" s="551">
        <v>1504381.9760499999</v>
      </c>
      <c r="I68" s="551">
        <v>0</v>
      </c>
      <c r="J68" s="551">
        <v>228113.84317000001</v>
      </c>
      <c r="K68" s="551">
        <v>0</v>
      </c>
      <c r="L68" s="551">
        <v>3525</v>
      </c>
      <c r="M68" s="551">
        <v>0</v>
      </c>
      <c r="N68" s="551">
        <v>128916.66671</v>
      </c>
      <c r="O68" s="551">
        <v>0</v>
      </c>
      <c r="P68" s="551">
        <v>4200.3</v>
      </c>
      <c r="Q68" s="551">
        <v>203116.55671</v>
      </c>
      <c r="R68" s="551">
        <v>567872.36658999999</v>
      </c>
      <c r="S68" s="551">
        <v>27375</v>
      </c>
      <c r="T68" s="551">
        <v>2333.6</v>
      </c>
      <c r="U68" s="551">
        <v>0</v>
      </c>
      <c r="V68" s="551">
        <v>0</v>
      </c>
      <c r="W68" s="551">
        <v>0</v>
      </c>
      <c r="X68" s="551">
        <v>0</v>
      </c>
      <c r="Y68" s="551">
        <v>1000</v>
      </c>
      <c r="Z68" s="551">
        <v>0</v>
      </c>
      <c r="AA68" s="551">
        <v>49242.141329999999</v>
      </c>
      <c r="AB68" s="551">
        <v>16348.781510000001</v>
      </c>
      <c r="AC68" s="551">
        <v>51492.608370000002</v>
      </c>
      <c r="AD68" s="551">
        <v>147792.13120999999</v>
      </c>
      <c r="AE68" s="551">
        <v>2220046.4738499997</v>
      </c>
      <c r="AF68" s="551">
        <v>128916.66671</v>
      </c>
      <c r="AG68" s="551">
        <v>3525</v>
      </c>
      <c r="AH68" s="551">
        <v>0</v>
      </c>
      <c r="AI68" s="551">
        <v>101734.7497</v>
      </c>
      <c r="AJ68" s="551">
        <v>1985870.0574400001</v>
      </c>
    </row>
    <row r="69" spans="1:36" x14ac:dyDescent="0.25">
      <c r="B69" s="552"/>
      <c r="C69" s="552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3"/>
      <c r="AH69" s="123"/>
      <c r="AI69" s="123"/>
      <c r="AJ69" s="123"/>
    </row>
    <row r="70" spans="1:36" x14ac:dyDescent="0.25">
      <c r="B70" s="550">
        <v>3</v>
      </c>
      <c r="C70" s="550" t="s">
        <v>360</v>
      </c>
      <c r="D70" s="558">
        <v>526748.55645999999</v>
      </c>
      <c r="E70" s="558">
        <v>789845.89754999999</v>
      </c>
      <c r="F70" s="558">
        <v>1250006.51954</v>
      </c>
      <c r="G70" s="558">
        <v>446393.66830999998</v>
      </c>
      <c r="H70" s="558">
        <v>3012994.6418600003</v>
      </c>
      <c r="I70" s="558">
        <v>199123.79633000001</v>
      </c>
      <c r="J70" s="558">
        <v>350849.77489</v>
      </c>
      <c r="K70" s="558">
        <v>80062.093999999997</v>
      </c>
      <c r="L70" s="558">
        <v>440790.54051000002</v>
      </c>
      <c r="M70" s="558">
        <v>81131.709189999994</v>
      </c>
      <c r="N70" s="558">
        <v>379678.73031999997</v>
      </c>
      <c r="O70" s="558">
        <v>59418.76195</v>
      </c>
      <c r="P70" s="558">
        <v>63941.41403</v>
      </c>
      <c r="Q70" s="558">
        <v>150851.36170000001</v>
      </c>
      <c r="R70" s="558">
        <v>1805848.1829200001</v>
      </c>
      <c r="S70" s="558">
        <v>57632.712619999998</v>
      </c>
      <c r="T70" s="558">
        <v>24170.753789999999</v>
      </c>
      <c r="U70" s="558">
        <v>12689.092070000001</v>
      </c>
      <c r="V70" s="558">
        <v>11250.26037</v>
      </c>
      <c r="W70" s="558">
        <v>30498.294760000001</v>
      </c>
      <c r="X70" s="558">
        <v>7191.9436500000002</v>
      </c>
      <c r="Y70" s="558">
        <v>14572.74705</v>
      </c>
      <c r="Z70" s="558">
        <v>11413.177</v>
      </c>
      <c r="AA70" s="558">
        <v>19910.380980000002</v>
      </c>
      <c r="AB70" s="558">
        <v>23889.813330000001</v>
      </c>
      <c r="AC70" s="558">
        <v>17566.77781</v>
      </c>
      <c r="AD70" s="558">
        <v>230785.95343000002</v>
      </c>
      <c r="AE70" s="558">
        <v>5049628.7782100001</v>
      </c>
      <c r="AF70" s="558">
        <v>459740.82431999996</v>
      </c>
      <c r="AG70" s="558">
        <v>533172.51006999996</v>
      </c>
      <c r="AH70" s="558">
        <v>0</v>
      </c>
      <c r="AI70" s="558">
        <v>52049.905839999999</v>
      </c>
      <c r="AJ70" s="558">
        <v>4004665.5379799996</v>
      </c>
    </row>
    <row r="71" spans="1:36" x14ac:dyDescent="0.25">
      <c r="B71" s="552"/>
      <c r="C71" s="552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51"/>
      <c r="AB71" s="551"/>
      <c r="AC71" s="551"/>
      <c r="AD71" s="551"/>
      <c r="AE71" s="551"/>
      <c r="AF71" s="551"/>
      <c r="AG71" s="551"/>
      <c r="AH71" s="551"/>
      <c r="AI71" s="551"/>
      <c r="AJ71" s="551"/>
    </row>
    <row r="72" spans="1:36" s="14" customFormat="1" x14ac:dyDescent="0.25">
      <c r="A72" s="480"/>
      <c r="B72" s="550">
        <v>31</v>
      </c>
      <c r="C72" s="550" t="s">
        <v>338</v>
      </c>
      <c r="D72" s="551">
        <v>449900</v>
      </c>
      <c r="E72" s="551">
        <v>559520.64199999999</v>
      </c>
      <c r="F72" s="551">
        <v>919241.6</v>
      </c>
      <c r="G72" s="551">
        <v>394760</v>
      </c>
      <c r="H72" s="551">
        <v>2323422.2420000001</v>
      </c>
      <c r="I72" s="551">
        <v>146000</v>
      </c>
      <c r="J72" s="551">
        <v>300000</v>
      </c>
      <c r="K72" s="551">
        <v>66707.709000000003</v>
      </c>
      <c r="L72" s="551">
        <v>220000</v>
      </c>
      <c r="M72" s="551">
        <v>65711.544999999998</v>
      </c>
      <c r="N72" s="551">
        <v>310159.20899999997</v>
      </c>
      <c r="O72" s="551">
        <v>44951</v>
      </c>
      <c r="P72" s="551">
        <v>56300</v>
      </c>
      <c r="Q72" s="551">
        <v>95457.728000000003</v>
      </c>
      <c r="R72" s="551">
        <v>1305287.1910000001</v>
      </c>
      <c r="S72" s="551">
        <v>51748</v>
      </c>
      <c r="T72" s="551">
        <v>21083.922999999999</v>
      </c>
      <c r="U72" s="551">
        <v>11000</v>
      </c>
      <c r="V72" s="551">
        <v>11090.785</v>
      </c>
      <c r="W72" s="551">
        <v>21738.120999999999</v>
      </c>
      <c r="X72" s="551">
        <v>14000</v>
      </c>
      <c r="Y72" s="551">
        <v>17513.17785</v>
      </c>
      <c r="Z72" s="551">
        <v>11271.944649999999</v>
      </c>
      <c r="AA72" s="551">
        <v>20968.599999999999</v>
      </c>
      <c r="AB72" s="551">
        <v>18122.5</v>
      </c>
      <c r="AC72" s="551">
        <v>16701.099999999999</v>
      </c>
      <c r="AD72" s="551">
        <v>215238.15150000001</v>
      </c>
      <c r="AE72" s="551">
        <v>3843947.5845000003</v>
      </c>
      <c r="AF72" s="551">
        <v>376866.91799999995</v>
      </c>
      <c r="AG72" s="551">
        <v>296802.33</v>
      </c>
      <c r="AH72" s="551">
        <v>0</v>
      </c>
      <c r="AI72" s="551">
        <v>55182.877849999997</v>
      </c>
      <c r="AJ72" s="551">
        <v>3115095.4586499999</v>
      </c>
    </row>
    <row r="73" spans="1:36" s="14" customFormat="1" x14ac:dyDescent="0.25">
      <c r="A73" s="480"/>
      <c r="B73" s="550">
        <v>33</v>
      </c>
      <c r="C73" s="550" t="s">
        <v>343</v>
      </c>
      <c r="D73" s="551">
        <v>72784.288660000006</v>
      </c>
      <c r="E73" s="551">
        <v>171730.24504000001</v>
      </c>
      <c r="F73" s="551">
        <v>213197.36512</v>
      </c>
      <c r="G73" s="551">
        <v>58100.995510000001</v>
      </c>
      <c r="H73" s="551">
        <v>515812.89432999998</v>
      </c>
      <c r="I73" s="551">
        <v>33863.243139999999</v>
      </c>
      <c r="J73" s="551">
        <v>47910.101060000001</v>
      </c>
      <c r="K73" s="551">
        <v>13521.602000000001</v>
      </c>
      <c r="L73" s="551">
        <v>198230.02228</v>
      </c>
      <c r="M73" s="551">
        <v>14847.60665</v>
      </c>
      <c r="N73" s="551">
        <v>50875.199840000001</v>
      </c>
      <c r="O73" s="551">
        <v>9426.24359</v>
      </c>
      <c r="P73" s="551">
        <v>4597.8224099999998</v>
      </c>
      <c r="Q73" s="551">
        <v>19628.615399999999</v>
      </c>
      <c r="R73" s="551">
        <v>392900.45637000003</v>
      </c>
      <c r="S73" s="551">
        <v>5842.27171</v>
      </c>
      <c r="T73" s="551">
        <v>1648.58664</v>
      </c>
      <c r="U73" s="551">
        <v>1475.4078</v>
      </c>
      <c r="V73" s="551">
        <v>449.26413000000002</v>
      </c>
      <c r="W73" s="551">
        <v>7585.9768299999996</v>
      </c>
      <c r="X73" s="551">
        <v>0</v>
      </c>
      <c r="Y73" s="551">
        <v>2.6579999999999999E-2</v>
      </c>
      <c r="Z73" s="551">
        <v>102.71679</v>
      </c>
      <c r="AA73" s="551">
        <v>1082.1643899999999</v>
      </c>
      <c r="AB73" s="551">
        <v>2932.9715500000002</v>
      </c>
      <c r="AC73" s="551">
        <v>849.16663000000005</v>
      </c>
      <c r="AD73" s="551">
        <v>21968.553050000002</v>
      </c>
      <c r="AE73" s="551">
        <v>930681.90375000006</v>
      </c>
      <c r="AF73" s="551">
        <v>64396.80184</v>
      </c>
      <c r="AG73" s="551">
        <v>213526.89306</v>
      </c>
      <c r="AH73" s="551">
        <v>0</v>
      </c>
      <c r="AI73" s="551">
        <v>1931.3575999999998</v>
      </c>
      <c r="AJ73" s="551">
        <v>650826.85124999995</v>
      </c>
    </row>
    <row r="74" spans="1:36" x14ac:dyDescent="0.25">
      <c r="B74" s="552"/>
      <c r="C74" s="552" t="s">
        <v>1877</v>
      </c>
      <c r="D74" s="551">
        <v>1E-4</v>
      </c>
      <c r="E74" s="551">
        <v>11684.44846</v>
      </c>
      <c r="F74" s="551">
        <v>18793.659370000001</v>
      </c>
      <c r="G74" s="551">
        <v>7.16472</v>
      </c>
      <c r="H74" s="551">
        <v>30485.272649999999</v>
      </c>
      <c r="I74" s="551">
        <v>13.746639999999999</v>
      </c>
      <c r="J74" s="551">
        <v>85.334500000000006</v>
      </c>
      <c r="K74" s="551">
        <v>0</v>
      </c>
      <c r="L74" s="551">
        <v>0</v>
      </c>
      <c r="M74" s="551">
        <v>305.51533999999998</v>
      </c>
      <c r="N74" s="551">
        <v>0</v>
      </c>
      <c r="O74" s="551">
        <v>2873.16563</v>
      </c>
      <c r="P74" s="551">
        <v>178.26612</v>
      </c>
      <c r="Q74" s="551">
        <v>34041.27405</v>
      </c>
      <c r="R74" s="551">
        <v>37497.302280000004</v>
      </c>
      <c r="S74" s="551">
        <v>-1147.54324</v>
      </c>
      <c r="T74" s="551">
        <v>0</v>
      </c>
      <c r="U74" s="551">
        <v>13.312239999999999</v>
      </c>
      <c r="V74" s="551">
        <v>-376.71541000000002</v>
      </c>
      <c r="W74" s="551">
        <v>0</v>
      </c>
      <c r="X74" s="551">
        <v>-6850.9202800000003</v>
      </c>
      <c r="Y74" s="551">
        <v>-2973.6381499999998</v>
      </c>
      <c r="Z74" s="551">
        <v>0</v>
      </c>
      <c r="AA74" s="551">
        <v>-2706.1307499999998</v>
      </c>
      <c r="AB74" s="551">
        <v>0</v>
      </c>
      <c r="AC74" s="551">
        <v>0</v>
      </c>
      <c r="AD74" s="551">
        <v>-14041.635590000002</v>
      </c>
      <c r="AE74" s="551">
        <v>53940.939339999997</v>
      </c>
      <c r="AF74" s="551">
        <v>0</v>
      </c>
      <c r="AG74" s="551">
        <v>-71.200070000000039</v>
      </c>
      <c r="AH74" s="551">
        <v>0</v>
      </c>
      <c r="AI74" s="551">
        <v>-5679.7688999999991</v>
      </c>
      <c r="AJ74" s="551">
        <v>59691.908310000013</v>
      </c>
    </row>
    <row r="75" spans="1:36" x14ac:dyDescent="0.25">
      <c r="B75" s="552"/>
      <c r="C75" s="552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  <c r="AC75" s="123"/>
      <c r="AD75" s="123"/>
      <c r="AE75" s="123"/>
      <c r="AF75" s="123"/>
      <c r="AG75" s="123"/>
      <c r="AH75" s="123"/>
      <c r="AI75" s="123"/>
      <c r="AJ75" s="123"/>
    </row>
    <row r="76" spans="1:36" x14ac:dyDescent="0.25">
      <c r="B76" s="550"/>
      <c r="C76" s="550" t="s">
        <v>1874</v>
      </c>
      <c r="D76" s="551">
        <v>30132.031910000002</v>
      </c>
      <c r="E76" s="551">
        <v>17417.97323</v>
      </c>
      <c r="F76" s="551">
        <v>42684.569360000001</v>
      </c>
      <c r="G76" s="551">
        <v>17749.140289999999</v>
      </c>
      <c r="H76" s="551">
        <v>107983.71479</v>
      </c>
      <c r="I76" s="551">
        <v>4195.9616800000003</v>
      </c>
      <c r="J76" s="551">
        <v>17211.875469999999</v>
      </c>
      <c r="K76" s="551">
        <v>3285.0630000000001</v>
      </c>
      <c r="L76" s="551">
        <v>16340.731159999999</v>
      </c>
      <c r="M76" s="551">
        <v>4780.37583</v>
      </c>
      <c r="N76" s="551">
        <v>17677.258290000002</v>
      </c>
      <c r="O76" s="551">
        <v>2097.0054</v>
      </c>
      <c r="P76" s="551">
        <v>1533.94075</v>
      </c>
      <c r="Q76" s="551">
        <v>1331.8643500000001</v>
      </c>
      <c r="R76" s="551">
        <v>68454.075929999992</v>
      </c>
      <c r="S76" s="551">
        <v>17.974589999999999</v>
      </c>
      <c r="T76" s="551">
        <v>24.432009999999998</v>
      </c>
      <c r="U76" s="551">
        <v>31.3124</v>
      </c>
      <c r="V76" s="551">
        <v>141.23445000000001</v>
      </c>
      <c r="W76" s="551">
        <v>582.11032</v>
      </c>
      <c r="X76" s="551">
        <v>-1035.88463</v>
      </c>
      <c r="Y76" s="551">
        <v>-3754.1656800000001</v>
      </c>
      <c r="Z76" s="551">
        <v>81.627129999999994</v>
      </c>
      <c r="AA76" s="551">
        <v>306.05518000000001</v>
      </c>
      <c r="AB76" s="551">
        <v>785.29129999999998</v>
      </c>
      <c r="AC76" s="551">
        <v>400.86738000000003</v>
      </c>
      <c r="AD76" s="551">
        <v>-2419.1455500000002</v>
      </c>
      <c r="AE76" s="551">
        <v>174018.64517</v>
      </c>
      <c r="AF76" s="551">
        <v>20962.32129</v>
      </c>
      <c r="AG76" s="551">
        <v>21262.34144</v>
      </c>
      <c r="AH76" s="551">
        <v>0</v>
      </c>
      <c r="AI76" s="551">
        <v>-3047.2431200000001</v>
      </c>
      <c r="AJ76" s="551">
        <v>134841.22556000002</v>
      </c>
    </row>
    <row r="77" spans="1:36" x14ac:dyDescent="0.25">
      <c r="B77" s="552"/>
      <c r="C77" s="552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23"/>
      <c r="AF77" s="123"/>
      <c r="AG77" s="123"/>
      <c r="AH77" s="123"/>
      <c r="AI77" s="123"/>
      <c r="AJ77" s="123"/>
    </row>
    <row r="78" spans="1:36" x14ac:dyDescent="0.25">
      <c r="B78" s="550"/>
      <c r="C78" s="550" t="s">
        <v>567</v>
      </c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  <c r="AC78" s="123"/>
      <c r="AD78" s="123"/>
      <c r="AE78" s="123"/>
      <c r="AF78" s="123"/>
      <c r="AG78" s="123"/>
      <c r="AH78" s="123"/>
      <c r="AI78" s="123"/>
      <c r="AJ78" s="123"/>
    </row>
    <row r="79" spans="1:36" x14ac:dyDescent="0.25">
      <c r="B79" s="552"/>
      <c r="C79" s="552" t="s">
        <v>576</v>
      </c>
      <c r="D79" s="557">
        <v>0.85357126784605475</v>
      </c>
      <c r="E79" s="557">
        <v>0.76363345965662388</v>
      </c>
      <c r="F79" s="557">
        <v>0.82689069233642731</v>
      </c>
      <c r="G79" s="557">
        <v>0.86835247955212846</v>
      </c>
      <c r="H79" s="557">
        <v>0.8250851914522076</v>
      </c>
      <c r="I79" s="557">
        <v>0.83311551669553363</v>
      </c>
      <c r="J79" s="557">
        <v>0.86679165695630034</v>
      </c>
      <c r="K79" s="557">
        <v>0.85851112563586829</v>
      </c>
      <c r="L79" s="557">
        <v>1.0077265131063453</v>
      </c>
      <c r="M79" s="557">
        <v>0.96169366717414373</v>
      </c>
      <c r="N79" s="557">
        <v>0.8699742279168412</v>
      </c>
      <c r="O79" s="557">
        <v>0.79335755348003434</v>
      </c>
      <c r="P79" s="557">
        <v>0.85916421673469412</v>
      </c>
      <c r="Q79" s="557">
        <v>0.95363186600965477</v>
      </c>
      <c r="R79" s="557">
        <v>0.88797505541042399</v>
      </c>
      <c r="S79" s="557">
        <v>0.92349147053399794</v>
      </c>
      <c r="T79" s="557">
        <v>0.79888390888168292</v>
      </c>
      <c r="U79" s="557">
        <v>0.68077855725747571</v>
      </c>
      <c r="V79" s="557">
        <v>0.87855342484283006</v>
      </c>
      <c r="W79" s="557">
        <v>0.9340941667880881</v>
      </c>
      <c r="X79" s="557">
        <v>0.67199648050062954</v>
      </c>
      <c r="Y79" s="557">
        <v>0.82263224631872056</v>
      </c>
      <c r="Z79" s="557">
        <v>0.83201581873290198</v>
      </c>
      <c r="AA79" s="557">
        <v>0.90849306374264072</v>
      </c>
      <c r="AB79" s="557">
        <v>0.8956778724855563</v>
      </c>
      <c r="AC79" s="557">
        <v>0.96512002659492935</v>
      </c>
      <c r="AD79" s="557">
        <v>0.88140125979635542</v>
      </c>
      <c r="AE79" s="557">
        <v>0.84795179840896129</v>
      </c>
      <c r="AF79" s="557">
        <v>0.86854267838310595</v>
      </c>
      <c r="AG79" s="557">
        <v>0.99245946729784718</v>
      </c>
      <c r="AH79" s="557">
        <v>0</v>
      </c>
      <c r="AI79" s="557">
        <v>0.89921918495138287</v>
      </c>
      <c r="AJ79" s="557">
        <v>0.83402378215130013</v>
      </c>
    </row>
    <row r="80" spans="1:36" x14ac:dyDescent="0.25">
      <c r="B80" s="552"/>
      <c r="C80" s="552" t="s">
        <v>1221</v>
      </c>
      <c r="D80" s="557">
        <v>1.6687857464725241E-2</v>
      </c>
      <c r="E80" s="557">
        <v>3.7680277837878848E-2</v>
      </c>
      <c r="F80" s="557">
        <v>3.6572033470477681E-2</v>
      </c>
      <c r="G80" s="557">
        <v>2.083077089576274E-2</v>
      </c>
      <c r="H80" s="557">
        <v>2.9975505935637112E-2</v>
      </c>
      <c r="I80" s="557">
        <v>4.1258629517807177E-2</v>
      </c>
      <c r="J80" s="557">
        <v>1.2722318148231533E-2</v>
      </c>
      <c r="K80" s="557">
        <v>9.1466194453534778E-9</v>
      </c>
      <c r="L80" s="557">
        <v>4.4460426211595752E-2</v>
      </c>
      <c r="M80" s="557">
        <v>2.2579914299054701E-2</v>
      </c>
      <c r="N80" s="557">
        <v>9.5685238719914589E-3</v>
      </c>
      <c r="O80" s="557">
        <v>2.9301760343106602E-2</v>
      </c>
      <c r="P80" s="557">
        <v>1.3054212718107E-2</v>
      </c>
      <c r="Q80" s="557">
        <v>5.22528049065695E-2</v>
      </c>
      <c r="R80" s="557">
        <v>2.4423913840071081E-2</v>
      </c>
      <c r="S80" s="557">
        <v>1.949745894774713E-2</v>
      </c>
      <c r="T80" s="557">
        <v>3.277521445270723E-2</v>
      </c>
      <c r="U80" s="557">
        <v>7.933321378741813E-2</v>
      </c>
      <c r="V80" s="557">
        <v>9.3439258714245618E-2</v>
      </c>
      <c r="W80" s="557">
        <v>2.0422531800788411E-3</v>
      </c>
      <c r="X80" s="557">
        <v>7.9550065628433142E-2</v>
      </c>
      <c r="Y80" s="557">
        <v>0.11366806649230049</v>
      </c>
      <c r="Z80" s="557">
        <v>3.43200535108934E-2</v>
      </c>
      <c r="AA80" s="557">
        <v>6.7382433325888905E-2</v>
      </c>
      <c r="AB80" s="557">
        <v>5.1768625067281783E-2</v>
      </c>
      <c r="AC80" s="557">
        <v>5.8371390982116966E-2</v>
      </c>
      <c r="AD80" s="557">
        <v>4.0440683897701959E-2</v>
      </c>
      <c r="AE80" s="557">
        <v>2.8468396570193108E-2</v>
      </c>
      <c r="AF80" s="557">
        <v>8.7973895114444381E-3</v>
      </c>
      <c r="AG80" s="557">
        <v>3.9600536650577597E-2</v>
      </c>
      <c r="AH80" s="557">
        <v>0</v>
      </c>
      <c r="AI80" s="557">
        <v>7.7972268203622908E-2</v>
      </c>
      <c r="AJ80" s="557">
        <v>2.8970985709280729E-2</v>
      </c>
    </row>
    <row r="81" spans="2:36" x14ac:dyDescent="0.25">
      <c r="B81" s="552"/>
      <c r="C81" s="552" t="s">
        <v>1836</v>
      </c>
      <c r="D81" s="557">
        <v>8.9263819581332313E-3</v>
      </c>
      <c r="E81" s="557">
        <v>1.3449697691718741E-2</v>
      </c>
      <c r="F81" s="557">
        <v>2.1501175758278927E-2</v>
      </c>
      <c r="G81" s="557">
        <v>3.546085004837806E-3</v>
      </c>
      <c r="H81" s="557">
        <v>1.2540397355849489E-2</v>
      </c>
      <c r="I81" s="557">
        <v>1.1798763790657278E-2</v>
      </c>
      <c r="J81" s="557">
        <v>2.8941901876209527E-3</v>
      </c>
      <c r="K81" s="557">
        <v>9.1466194453534778E-9</v>
      </c>
      <c r="L81" s="557">
        <v>2.0812967134102418E-2</v>
      </c>
      <c r="M81" s="557">
        <v>3.5905816151931905E-2</v>
      </c>
      <c r="N81" s="557">
        <v>1.6839774816382771E-3</v>
      </c>
      <c r="O81" s="557">
        <v>3.6658223976823515E-2</v>
      </c>
      <c r="P81" s="557">
        <v>7.6894200378011084E-3</v>
      </c>
      <c r="Q81" s="557">
        <v>2.1244601100285599E-3</v>
      </c>
      <c r="R81" s="557">
        <v>5.2360392717431571E-3</v>
      </c>
      <c r="S81" s="557">
        <v>1.6648032074223933E-2</v>
      </c>
      <c r="T81" s="557">
        <v>1.1840899682858076E-2</v>
      </c>
      <c r="U81" s="557">
        <v>1.3803012168188709E-2</v>
      </c>
      <c r="V81" s="557">
        <v>4.1359551879556082E-2</v>
      </c>
      <c r="W81" s="557">
        <v>0</v>
      </c>
      <c r="X81" s="557">
        <v>8.4289017145873169E-2</v>
      </c>
      <c r="Y81" s="557">
        <v>0</v>
      </c>
      <c r="Z81" s="557">
        <v>1.1350499926632177E-2</v>
      </c>
      <c r="AA81" s="557">
        <v>0</v>
      </c>
      <c r="AB81" s="557">
        <v>1.6290949241044482E-2</v>
      </c>
      <c r="AC81" s="557">
        <v>0</v>
      </c>
      <c r="AD81" s="557">
        <v>1.3487574410523244E-2</v>
      </c>
      <c r="AE81" s="557">
        <v>9.8855757020466471E-3</v>
      </c>
      <c r="AF81" s="557">
        <v>1.522362150430219E-3</v>
      </c>
      <c r="AG81" s="557">
        <v>2.6944423006133752E-2</v>
      </c>
      <c r="AH81" s="557">
        <v>0</v>
      </c>
      <c r="AI81" s="557">
        <v>0</v>
      </c>
      <c r="AJ81" s="557">
        <v>1.1226250751746096E-2</v>
      </c>
    </row>
    <row r="82" spans="2:36" x14ac:dyDescent="0.25">
      <c r="B82" s="552"/>
      <c r="C82" s="552" t="s">
        <v>1837</v>
      </c>
      <c r="D82" s="557">
        <v>2.3071312961075518E-2</v>
      </c>
      <c r="E82" s="557">
        <v>5.3013762318643229E-2</v>
      </c>
      <c r="F82" s="557">
        <v>4.8929569199504093E-2</v>
      </c>
      <c r="G82" s="557">
        <v>5.0664616549696943E-2</v>
      </c>
      <c r="H82" s="557">
        <v>4.4987803371698734E-2</v>
      </c>
      <c r="I82" s="557">
        <v>7.8131256873249288E-2</v>
      </c>
      <c r="J82" s="557">
        <v>3.8925459872751124E-2</v>
      </c>
      <c r="K82" s="557">
        <v>0</v>
      </c>
      <c r="L82" s="557">
        <v>4.5866716620015929E-2</v>
      </c>
      <c r="M82" s="557">
        <v>1.9963294289943409E-2</v>
      </c>
      <c r="N82" s="557">
        <v>5.1767752362329861E-2</v>
      </c>
      <c r="O82" s="557">
        <v>2.5644654585422172E-2</v>
      </c>
      <c r="P82" s="557">
        <v>2.3592010895197298E-2</v>
      </c>
      <c r="Q82" s="557">
        <v>5.3359083650104527E-2</v>
      </c>
      <c r="R82" s="557">
        <v>4.5396223862838897E-2</v>
      </c>
      <c r="S82" s="557">
        <v>2.4086530273838513E-2</v>
      </c>
      <c r="T82" s="557">
        <v>5.2624657439838796E-2</v>
      </c>
      <c r="U82" s="557">
        <v>0.12006068087012238</v>
      </c>
      <c r="V82" s="557">
        <v>0.10422081939048856</v>
      </c>
      <c r="W82" s="557">
        <v>1.7497521696240854E-3</v>
      </c>
      <c r="X82" s="557">
        <v>6.80906443201309E-2</v>
      </c>
      <c r="Y82" s="557">
        <v>0.14007827175020865</v>
      </c>
      <c r="Z82" s="557">
        <v>7.7191844116584862E-2</v>
      </c>
      <c r="AA82" s="557">
        <v>0</v>
      </c>
      <c r="AB82" s="557">
        <v>2.8939479648282477E-2</v>
      </c>
      <c r="AC82" s="557">
        <v>0</v>
      </c>
      <c r="AD82" s="557">
        <v>5.8384163175579679E-2</v>
      </c>
      <c r="AE82" s="557">
        <v>4.5351121456638777E-2</v>
      </c>
      <c r="AF82" s="557">
        <v>5.1767752362329861E-2</v>
      </c>
      <c r="AG82" s="557">
        <v>4.1029911981917917E-2</v>
      </c>
      <c r="AH82" s="557">
        <v>0</v>
      </c>
      <c r="AI82" s="557">
        <v>0.14007827175020865</v>
      </c>
      <c r="AJ82" s="557">
        <v>4.6228166129072538E-2</v>
      </c>
    </row>
    <row r="83" spans="2:36" x14ac:dyDescent="0.25">
      <c r="B83" s="552"/>
      <c r="C83" s="552" t="s">
        <v>1121</v>
      </c>
      <c r="D83" s="557">
        <v>2.5195863340253699E-2</v>
      </c>
      <c r="E83" s="557">
        <v>3.0608945306793537E-2</v>
      </c>
      <c r="F83" s="557">
        <v>5.1953808823096921E-2</v>
      </c>
      <c r="G83" s="557">
        <v>4.2871964024333555E-2</v>
      </c>
      <c r="H83" s="557">
        <v>4.0956306146370192E-2</v>
      </c>
      <c r="I83" s="557">
        <v>1.2852805028036986E-2</v>
      </c>
      <c r="J83" s="557">
        <v>2.875262261221409E-2</v>
      </c>
      <c r="K83" s="557">
        <v>0</v>
      </c>
      <c r="L83" s="557">
        <v>0</v>
      </c>
      <c r="M83" s="557">
        <v>2.6517709047558773E-2</v>
      </c>
      <c r="N83" s="557">
        <v>3.360246427853944E-2</v>
      </c>
      <c r="O83" s="557">
        <v>2.7443449981565921E-2</v>
      </c>
      <c r="P83" s="557">
        <v>1.6758161136771203E-2</v>
      </c>
      <c r="Q83" s="557">
        <v>0.61871155231783359</v>
      </c>
      <c r="R83" s="557">
        <v>2.7007067167800221E-2</v>
      </c>
      <c r="S83" s="557">
        <v>4.2561758444238533E-2</v>
      </c>
      <c r="T83" s="557">
        <v>3.7271268183897003E-6</v>
      </c>
      <c r="U83" s="557">
        <v>0</v>
      </c>
      <c r="V83" s="557">
        <v>0.11704020224687704</v>
      </c>
      <c r="W83" s="557">
        <v>2.3805272867940249E-5</v>
      </c>
      <c r="X83" s="557">
        <v>1</v>
      </c>
      <c r="Y83" s="557">
        <v>0</v>
      </c>
      <c r="Z83" s="557">
        <v>3.6788888405865056E-2</v>
      </c>
      <c r="AA83" s="557">
        <v>0</v>
      </c>
      <c r="AB83" s="557">
        <v>3.1587678544484125E-2</v>
      </c>
      <c r="AC83" s="557">
        <v>0</v>
      </c>
      <c r="AD83" s="557">
        <v>3.7036906714638114E-2</v>
      </c>
      <c r="AE83" s="557">
        <v>3.8446556832492255E-2</v>
      </c>
      <c r="AF83" s="557">
        <v>3.360246427853944E-2</v>
      </c>
      <c r="AG83" s="557">
        <v>2.6636839249513988E-2</v>
      </c>
      <c r="AH83" s="557">
        <v>0</v>
      </c>
      <c r="AI83" s="557">
        <v>0</v>
      </c>
      <c r="AJ83" s="557">
        <v>3.9283627661410116E-2</v>
      </c>
    </row>
    <row r="84" spans="2:36" x14ac:dyDescent="0.25">
      <c r="B84" s="552"/>
      <c r="C84" s="552" t="s">
        <v>1838</v>
      </c>
      <c r="D84" s="557">
        <v>3.6272362049196302E-2</v>
      </c>
      <c r="E84" s="557">
        <v>0.23355237023337475</v>
      </c>
      <c r="F84" s="557">
        <v>3.6813886078607548E-2</v>
      </c>
      <c r="G84" s="557">
        <v>6.106528887754336E-2</v>
      </c>
      <c r="H84" s="557">
        <v>3.8612913060766425E-2</v>
      </c>
      <c r="I84" s="557">
        <v>0.10770826778640777</v>
      </c>
      <c r="J84" s="557">
        <v>0</v>
      </c>
      <c r="K84" s="557">
        <v>0</v>
      </c>
      <c r="L84" s="557">
        <v>0</v>
      </c>
      <c r="M84" s="557">
        <v>1</v>
      </c>
      <c r="N84" s="557">
        <v>3.6821553527375442E-2</v>
      </c>
      <c r="O84" s="557">
        <v>2.5255363103945445E-2</v>
      </c>
      <c r="P84" s="557">
        <v>4.2629044967412828E-2</v>
      </c>
      <c r="Q84" s="557">
        <v>5.0922114991154441E-2</v>
      </c>
      <c r="R84" s="557">
        <v>4.7146587979588692E-2</v>
      </c>
      <c r="S84" s="557">
        <v>2.6109972735596246E-2</v>
      </c>
      <c r="T84" s="557">
        <v>6.5483719328218504E-2</v>
      </c>
      <c r="U84" s="557">
        <v>0.17252729632138131</v>
      </c>
      <c r="V84" s="557">
        <v>0.12971850706042623</v>
      </c>
      <c r="W84" s="557">
        <v>2.3031269812978164E-2</v>
      </c>
      <c r="X84" s="557">
        <v>0.28410945768028617</v>
      </c>
      <c r="Y84" s="557">
        <v>0.1116806215134263</v>
      </c>
      <c r="Z84" s="557">
        <v>0.22289602354364241</v>
      </c>
      <c r="AA84" s="557">
        <v>6.7382433325888905E-2</v>
      </c>
      <c r="AB84" s="557">
        <v>8.0254452500901824E-2</v>
      </c>
      <c r="AC84" s="557">
        <v>5.8371390982116966E-2</v>
      </c>
      <c r="AD84" s="557">
        <v>6.9414741527169546E-2</v>
      </c>
      <c r="AE84" s="557">
        <v>4.5475498269651832E-2</v>
      </c>
      <c r="AF84" s="557">
        <v>3.6821553527375442E-2</v>
      </c>
      <c r="AG84" s="557">
        <v>0.12972807114879942</v>
      </c>
      <c r="AH84" s="557">
        <v>0</v>
      </c>
      <c r="AI84" s="557">
        <v>7.664887060650899E-2</v>
      </c>
      <c r="AJ84" s="557">
        <v>4.1828976685096976E-2</v>
      </c>
    </row>
    <row r="85" spans="2:36" x14ac:dyDescent="0.25">
      <c r="B85" s="552"/>
      <c r="C85" s="552" t="s">
        <v>1839</v>
      </c>
      <c r="D85" s="557">
        <v>0</v>
      </c>
      <c r="E85" s="557">
        <v>0.11319035435127237</v>
      </c>
      <c r="F85" s="557">
        <v>1.1326302517022851E-6</v>
      </c>
      <c r="G85" s="557">
        <v>0</v>
      </c>
      <c r="H85" s="557">
        <v>0.10051792255808713</v>
      </c>
      <c r="I85" s="557">
        <v>0</v>
      </c>
      <c r="J85" s="557">
        <v>0</v>
      </c>
      <c r="K85" s="557">
        <v>0</v>
      </c>
      <c r="L85" s="557">
        <v>0</v>
      </c>
      <c r="M85" s="557">
        <v>3.374281571801846E-2</v>
      </c>
      <c r="N85" s="557">
        <v>0</v>
      </c>
      <c r="O85" s="557">
        <v>0</v>
      </c>
      <c r="P85" s="557">
        <v>0</v>
      </c>
      <c r="Q85" s="557">
        <v>0</v>
      </c>
      <c r="R85" s="557">
        <v>2.9774820627265702E-2</v>
      </c>
      <c r="S85" s="557">
        <v>0</v>
      </c>
      <c r="T85" s="557">
        <v>0</v>
      </c>
      <c r="U85" s="557">
        <v>0</v>
      </c>
      <c r="V85" s="557">
        <v>0</v>
      </c>
      <c r="W85" s="557">
        <v>0</v>
      </c>
      <c r="X85" s="557">
        <v>0</v>
      </c>
      <c r="Y85" s="557">
        <v>0</v>
      </c>
      <c r="Z85" s="557">
        <v>0</v>
      </c>
      <c r="AA85" s="557">
        <v>0</v>
      </c>
      <c r="AB85" s="557">
        <v>0</v>
      </c>
      <c r="AC85" s="557">
        <v>0</v>
      </c>
      <c r="AD85" s="557">
        <v>0</v>
      </c>
      <c r="AE85" s="557">
        <v>9.6243485562721831E-2</v>
      </c>
      <c r="AF85" s="557">
        <v>0</v>
      </c>
      <c r="AG85" s="557">
        <v>3.374281571801846E-2</v>
      </c>
      <c r="AH85" s="557">
        <v>0</v>
      </c>
      <c r="AI85" s="557">
        <v>0</v>
      </c>
      <c r="AJ85" s="557">
        <v>0.10051792255808713</v>
      </c>
    </row>
    <row r="86" spans="2:36" x14ac:dyDescent="0.25">
      <c r="B86" s="552"/>
      <c r="C86" s="552" t="s">
        <v>1123</v>
      </c>
      <c r="D86" s="557">
        <v>3.5568480874152375E-2</v>
      </c>
      <c r="E86" s="557">
        <v>6.1542068100301099E-2</v>
      </c>
      <c r="F86" s="557">
        <v>1.9160165267973932E-3</v>
      </c>
      <c r="G86" s="557">
        <v>2.9185007503548539E-2</v>
      </c>
      <c r="H86" s="557">
        <v>5.8799275804669017E-2</v>
      </c>
      <c r="I86" s="557">
        <v>0</v>
      </c>
      <c r="J86" s="557">
        <v>2.8364449826869777E-2</v>
      </c>
      <c r="K86" s="557">
        <v>0</v>
      </c>
      <c r="L86" s="557">
        <v>0</v>
      </c>
      <c r="M86" s="557">
        <v>0</v>
      </c>
      <c r="N86" s="557">
        <v>0</v>
      </c>
      <c r="O86" s="557">
        <v>0</v>
      </c>
      <c r="P86" s="557">
        <v>4.1227547956432277E-3</v>
      </c>
      <c r="Q86" s="557">
        <v>0</v>
      </c>
      <c r="R86" s="557">
        <v>1.7322251553833688E-2</v>
      </c>
      <c r="S86" s="557">
        <v>0</v>
      </c>
      <c r="T86" s="557">
        <v>0</v>
      </c>
      <c r="U86" s="557">
        <v>0</v>
      </c>
      <c r="V86" s="557">
        <v>0</v>
      </c>
      <c r="W86" s="557">
        <v>0</v>
      </c>
      <c r="X86" s="557">
        <v>0</v>
      </c>
      <c r="Y86" s="557">
        <v>0</v>
      </c>
      <c r="Z86" s="557">
        <v>0</v>
      </c>
      <c r="AA86" s="557">
        <v>0</v>
      </c>
      <c r="AB86" s="557">
        <v>0</v>
      </c>
      <c r="AC86" s="557">
        <v>0</v>
      </c>
      <c r="AD86" s="557">
        <v>0</v>
      </c>
      <c r="AE86" s="557">
        <v>5.8008398549841529E-2</v>
      </c>
      <c r="AF86" s="557">
        <v>0</v>
      </c>
      <c r="AG86" s="557">
        <v>0</v>
      </c>
      <c r="AH86" s="557">
        <v>0</v>
      </c>
      <c r="AI86" s="557">
        <v>0</v>
      </c>
      <c r="AJ86" s="557">
        <v>5.8008398549841543E-2</v>
      </c>
    </row>
    <row r="87" spans="2:36" x14ac:dyDescent="0.25">
      <c r="B87" s="552"/>
      <c r="C87" s="552" t="s">
        <v>1122</v>
      </c>
      <c r="D87" s="557">
        <v>0</v>
      </c>
      <c r="E87" s="557">
        <v>0</v>
      </c>
      <c r="F87" s="557">
        <v>0</v>
      </c>
      <c r="G87" s="557">
        <v>0</v>
      </c>
      <c r="H87" s="557">
        <v>0</v>
      </c>
      <c r="I87" s="557">
        <v>0</v>
      </c>
      <c r="J87" s="557">
        <v>0</v>
      </c>
      <c r="K87" s="557">
        <v>0</v>
      </c>
      <c r="L87" s="557">
        <v>0</v>
      </c>
      <c r="M87" s="557">
        <v>0</v>
      </c>
      <c r="N87" s="557">
        <v>0</v>
      </c>
      <c r="O87" s="557">
        <v>0</v>
      </c>
      <c r="P87" s="557">
        <v>0</v>
      </c>
      <c r="Q87" s="557">
        <v>0</v>
      </c>
      <c r="R87" s="557">
        <v>0</v>
      </c>
      <c r="S87" s="557">
        <v>0</v>
      </c>
      <c r="T87" s="557">
        <v>0</v>
      </c>
      <c r="U87" s="557">
        <v>0</v>
      </c>
      <c r="V87" s="557">
        <v>0</v>
      </c>
      <c r="W87" s="557">
        <v>0</v>
      </c>
      <c r="X87" s="557">
        <v>0</v>
      </c>
      <c r="Y87" s="557">
        <v>0</v>
      </c>
      <c r="Z87" s="557">
        <v>0</v>
      </c>
      <c r="AA87" s="557">
        <v>0</v>
      </c>
      <c r="AB87" s="557">
        <v>0</v>
      </c>
      <c r="AC87" s="557">
        <v>0</v>
      </c>
      <c r="AD87" s="557">
        <v>0</v>
      </c>
      <c r="AE87" s="557">
        <v>0</v>
      </c>
      <c r="AF87" s="557">
        <v>0</v>
      </c>
      <c r="AG87" s="557">
        <v>0</v>
      </c>
      <c r="AH87" s="557">
        <v>0</v>
      </c>
      <c r="AI87" s="557">
        <v>0</v>
      </c>
      <c r="AJ87" s="557">
        <v>0</v>
      </c>
    </row>
    <row r="88" spans="2:36" x14ac:dyDescent="0.25">
      <c r="B88" s="552"/>
      <c r="C88" s="552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57"/>
      <c r="P88" s="557"/>
      <c r="Q88" s="557"/>
      <c r="R88" s="557"/>
      <c r="S88" s="557"/>
      <c r="T88" s="557"/>
      <c r="U88" s="557"/>
      <c r="V88" s="557"/>
      <c r="W88" s="557"/>
      <c r="X88" s="557"/>
      <c r="Y88" s="557"/>
      <c r="Z88" s="557"/>
      <c r="AA88" s="557"/>
      <c r="AB88" s="557"/>
      <c r="AC88" s="557"/>
      <c r="AD88" s="557"/>
      <c r="AE88" s="557"/>
      <c r="AF88" s="557"/>
      <c r="AG88" s="557"/>
      <c r="AH88" s="557"/>
      <c r="AI88" s="557"/>
      <c r="AJ88" s="557"/>
    </row>
    <row r="89" spans="2:36" x14ac:dyDescent="0.25">
      <c r="B89" s="552"/>
      <c r="C89" s="552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57"/>
      <c r="P89" s="557"/>
      <c r="Q89" s="557"/>
      <c r="R89" s="557"/>
      <c r="S89" s="557"/>
      <c r="T89" s="557"/>
      <c r="U89" s="557"/>
      <c r="V89" s="557"/>
      <c r="W89" s="557"/>
      <c r="X89" s="557"/>
      <c r="Y89" s="557"/>
      <c r="Z89" s="557"/>
      <c r="AA89" s="557"/>
      <c r="AB89" s="557"/>
      <c r="AC89" s="557"/>
      <c r="AD89" s="557"/>
      <c r="AE89" s="557"/>
      <c r="AF89" s="557"/>
      <c r="AG89" s="557"/>
      <c r="AH89" s="557"/>
      <c r="AI89" s="557"/>
      <c r="AJ89" s="557"/>
    </row>
    <row r="90" spans="2:36" x14ac:dyDescent="0.25">
      <c r="B90" s="552"/>
      <c r="C90" s="552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  <c r="Z90" s="557"/>
      <c r="AA90" s="557"/>
      <c r="AB90" s="557"/>
      <c r="AC90" s="557"/>
      <c r="AD90" s="557"/>
      <c r="AE90" s="557"/>
      <c r="AF90" s="557"/>
      <c r="AG90" s="557"/>
      <c r="AH90" s="557"/>
      <c r="AI90" s="557"/>
      <c r="AJ90" s="557"/>
    </row>
    <row r="91" spans="2:36" x14ac:dyDescent="0.25">
      <c r="B91" s="552"/>
      <c r="C91" s="562" t="s">
        <v>607</v>
      </c>
      <c r="D91" s="557">
        <v>0.23775914911662738</v>
      </c>
      <c r="E91" s="557">
        <v>0.33906833669654413</v>
      </c>
      <c r="F91" s="557">
        <v>0.26712115601188602</v>
      </c>
      <c r="G91" s="557">
        <v>0.25443236351411985</v>
      </c>
      <c r="H91" s="557">
        <v>0.27394156375595335</v>
      </c>
      <c r="I91" s="557">
        <v>0.27835387790195154</v>
      </c>
      <c r="J91" s="557">
        <v>0.33450520633128422</v>
      </c>
      <c r="K91" s="557">
        <v>0.48536299963998003</v>
      </c>
      <c r="L91" s="557">
        <v>0.21024936435363839</v>
      </c>
      <c r="M91" s="557">
        <v>0.26637698096898038</v>
      </c>
      <c r="N91" s="557">
        <v>0.2807679657879783</v>
      </c>
      <c r="O91" s="557">
        <v>0.42463334762546556</v>
      </c>
      <c r="P91" s="557">
        <v>0.28340206737072965</v>
      </c>
      <c r="Q91" s="557">
        <v>0.3951360627221257</v>
      </c>
      <c r="R91" s="557">
        <v>0.3095886632237671</v>
      </c>
      <c r="S91" s="557">
        <v>0.25480191146440806</v>
      </c>
      <c r="T91" s="557">
        <v>0.29559859192755794</v>
      </c>
      <c r="U91" s="557">
        <v>0.30620856728682727</v>
      </c>
      <c r="V91" s="557">
        <v>0.12297902629798253</v>
      </c>
      <c r="W91" s="557">
        <v>0.39917490107843601</v>
      </c>
      <c r="X91" s="557">
        <v>0.25892098593549062</v>
      </c>
      <c r="Y91" s="557">
        <v>0.31404645375755363</v>
      </c>
      <c r="Z91" s="557">
        <v>0.66969061297636612</v>
      </c>
      <c r="AA91" s="557">
        <v>0.28737160045529569</v>
      </c>
      <c r="AB91" s="557">
        <v>0.31101075718625154</v>
      </c>
      <c r="AC91" s="557">
        <v>0.58102320739740965</v>
      </c>
      <c r="AD91" s="557">
        <v>0.31386333789277826</v>
      </c>
      <c r="AE91" s="557">
        <v>0.28622345018954354</v>
      </c>
      <c r="AF91" s="557">
        <v>0.30976178762401074</v>
      </c>
      <c r="AG91" s="557">
        <v>0.24040753474778584</v>
      </c>
      <c r="AH91" s="557" t="e">
        <v>#DIV/0!</v>
      </c>
      <c r="AI91" s="557">
        <v>0.34596116787754394</v>
      </c>
      <c r="AJ91" s="557">
        <v>0.28493826224902336</v>
      </c>
    </row>
    <row r="92" spans="2:36" x14ac:dyDescent="0.25">
      <c r="B92" s="552"/>
      <c r="C92" s="562" t="s">
        <v>1879</v>
      </c>
      <c r="D92" s="557">
        <v>3.7042217175019806E-2</v>
      </c>
      <c r="E92" s="557">
        <v>3.9598939772361515E-2</v>
      </c>
      <c r="F92" s="557">
        <v>4.9519857323854929E-2</v>
      </c>
      <c r="G92" s="557">
        <v>3.9770502444147281E-2</v>
      </c>
      <c r="H92" s="557">
        <v>4.3181477613863511E-2</v>
      </c>
      <c r="I92" s="557">
        <v>3.821708584296344E-2</v>
      </c>
      <c r="J92" s="557">
        <v>3.346533121956622E-2</v>
      </c>
      <c r="K92" s="557">
        <v>4.4568538683420089E-2</v>
      </c>
      <c r="L92" s="557">
        <v>7.7254809811772684E-2</v>
      </c>
      <c r="M92" s="557">
        <v>4.5975331581835255E-2</v>
      </c>
      <c r="N92" s="557">
        <v>2.7870334604651908E-2</v>
      </c>
      <c r="O92" s="557">
        <v>4.146674186534402E-2</v>
      </c>
      <c r="P92" s="557">
        <v>3.9987593793436388E-2</v>
      </c>
      <c r="Q92" s="557">
        <v>8.1577294042483886E-2</v>
      </c>
      <c r="R92" s="557">
        <v>4.2807004919043039E-2</v>
      </c>
      <c r="S92" s="557">
        <v>4.4062246649354243E-2</v>
      </c>
      <c r="T92" s="557">
        <v>3.1034866482220196E-2</v>
      </c>
      <c r="U92" s="557">
        <v>6.6343297304172169E-2</v>
      </c>
      <c r="V92" s="557">
        <v>8.0287113632539875E-2</v>
      </c>
      <c r="W92" s="557">
        <v>4.0543362866548832E-2</v>
      </c>
      <c r="X92" s="557">
        <v>0.11985929780823151</v>
      </c>
      <c r="Y92" s="557">
        <v>8.800102790976233E-2</v>
      </c>
      <c r="Z92" s="557">
        <v>0.14574452023733867</v>
      </c>
      <c r="AA92" s="557">
        <v>8.6981114953281591E-2</v>
      </c>
      <c r="AB92" s="557">
        <v>5.4994792650772638E-2</v>
      </c>
      <c r="AC92" s="557">
        <v>9.2608485528730966E-2</v>
      </c>
      <c r="AD92" s="557">
        <v>5.6319197534701354E-2</v>
      </c>
      <c r="AE92" s="557">
        <v>4.3488539125198324E-2</v>
      </c>
      <c r="AF92" s="557">
        <v>3.0106430666153108E-2</v>
      </c>
      <c r="AG92" s="557">
        <v>6.7933078325070173E-2</v>
      </c>
      <c r="AH92" s="557" t="e">
        <v>#DIV/0!</v>
      </c>
      <c r="AI92" s="557">
        <v>8.8973254018185205E-2</v>
      </c>
      <c r="AJ92" s="557">
        <v>4.2744201814999411E-2</v>
      </c>
    </row>
    <row r="93" spans="2:36" x14ac:dyDescent="0.25">
      <c r="B93" s="552"/>
      <c r="C93" s="562" t="s">
        <v>590</v>
      </c>
      <c r="D93" s="557">
        <v>0.11378179071383028</v>
      </c>
      <c r="E93" s="557">
        <v>4.3974762088488828E-2</v>
      </c>
      <c r="F93" s="557">
        <v>6.8146565397608674E-2</v>
      </c>
      <c r="G93" s="557">
        <v>8.0164095934305554E-2</v>
      </c>
      <c r="H93" s="557">
        <v>7.157460710726575E-2</v>
      </c>
      <c r="I93" s="557">
        <v>4.215396287067455E-2</v>
      </c>
      <c r="J93" s="557">
        <v>9.7535036849018153E-2</v>
      </c>
      <c r="K93" s="557">
        <v>8.2903154010646615E-2</v>
      </c>
      <c r="L93" s="557">
        <v>7.3601129557364212E-2</v>
      </c>
      <c r="M93" s="557">
        <v>0.11632788757231199</v>
      </c>
      <c r="N93" s="557">
        <v>9.2447958018638962E-2</v>
      </c>
      <c r="O93" s="557">
        <v>7.0094127528614117E-2</v>
      </c>
      <c r="P93" s="557">
        <v>4.7940894239298815E-2</v>
      </c>
      <c r="Q93" s="557">
        <v>1.7639673328679113E-2</v>
      </c>
      <c r="R93" s="557">
        <v>7.5441899729615042E-2</v>
      </c>
      <c r="S93" s="557">
        <v>6.2376345595651749E-4</v>
      </c>
      <c r="T93" s="557">
        <v>2.0276661616639951E-3</v>
      </c>
      <c r="U93" s="557">
        <v>4.935325526407029E-3</v>
      </c>
      <c r="V93" s="557">
        <v>2.5107765572540252E-2</v>
      </c>
      <c r="W93" s="557">
        <v>3.8211631658967134E-2</v>
      </c>
      <c r="X93" s="557">
        <v>-0.28807879193631691</v>
      </c>
      <c r="Y93" s="557">
        <v>-0.51600019221150484</v>
      </c>
      <c r="Z93" s="557">
        <v>1.4326326271324857E-2</v>
      </c>
      <c r="AA93" s="557">
        <v>3.0761103725220888E-2</v>
      </c>
      <c r="AB93" s="557">
        <v>6.7400195444610206E-2</v>
      </c>
      <c r="AC93" s="557">
        <v>4.5392753466700714E-2</v>
      </c>
      <c r="AD93" s="557">
        <v>-2.1023262013981015E-2</v>
      </c>
      <c r="AE93" s="557">
        <v>6.8751306240027094E-2</v>
      </c>
      <c r="AF93" s="557">
        <v>9.0809513868735273E-2</v>
      </c>
      <c r="AG93" s="557">
        <v>7.9119661649208167E-2</v>
      </c>
      <c r="AH93" s="557" t="e">
        <v>#DIV/0!</v>
      </c>
      <c r="AI93" s="557">
        <v>-0.11694967238406519</v>
      </c>
      <c r="AJ93" s="557">
        <v>6.7235671227907995E-2</v>
      </c>
    </row>
    <row r="94" spans="2:36" x14ac:dyDescent="0.25">
      <c r="B94" s="552"/>
      <c r="C94" s="562" t="s">
        <v>592</v>
      </c>
      <c r="D94" s="562">
        <v>1.0441192359518308E-2</v>
      </c>
      <c r="E94" s="562">
        <v>5.0371688215727298E-3</v>
      </c>
      <c r="F94" s="562">
        <v>6.8615739475526537E-3</v>
      </c>
      <c r="G94" s="562">
        <v>6.4926460287427394E-3</v>
      </c>
      <c r="H94" s="562">
        <v>7.0585374863654559E-3</v>
      </c>
      <c r="I94" s="562">
        <v>3.9533326425740568E-3</v>
      </c>
      <c r="J94" s="562">
        <v>8.6787319540206041E-3</v>
      </c>
      <c r="K94" s="562">
        <v>1.0617616688843529E-2</v>
      </c>
      <c r="L94" s="562">
        <v>1.4786674450654463E-2</v>
      </c>
      <c r="M94" s="562">
        <v>9.9563516082945627E-3</v>
      </c>
      <c r="N94" s="562">
        <v>8.8339940669283842E-3</v>
      </c>
      <c r="O94" s="562">
        <v>7.3738442609700824E-3</v>
      </c>
      <c r="P94" s="562">
        <v>3.4706280666225615E-3</v>
      </c>
      <c r="Q94" s="562">
        <v>3.4936710672640006E-3</v>
      </c>
      <c r="R94" s="562">
        <v>8.505872408586055E-3</v>
      </c>
      <c r="S94" s="562">
        <v>7.1377653567742479E-5</v>
      </c>
      <c r="T94" s="562">
        <v>2.0015191396136433E-4</v>
      </c>
      <c r="U94" s="562">
        <v>1.1555938147768073E-3</v>
      </c>
      <c r="V94" s="562">
        <v>7.2334740544733765E-3</v>
      </c>
      <c r="W94" s="562">
        <v>6.1160277914005237E-3</v>
      </c>
      <c r="X94" s="562">
        <v>-7.556892231017856E-2</v>
      </c>
      <c r="Y94" s="562">
        <v>-8.34547131564633E-2</v>
      </c>
      <c r="Z94" s="562">
        <v>5.0869090774038504E-3</v>
      </c>
      <c r="AA94" s="562">
        <v>5.3299886888496933E-3</v>
      </c>
      <c r="AB94" s="562">
        <v>7.6799980269869122E-3</v>
      </c>
      <c r="AC94" s="562">
        <v>9.2157017334408235E-3</v>
      </c>
      <c r="AD94" s="562">
        <v>-3.0483170247210972E-3</v>
      </c>
      <c r="AE94" s="562">
        <v>7.2087935000856142E-3</v>
      </c>
      <c r="AF94" s="562">
        <v>9.0728431971255699E-3</v>
      </c>
      <c r="AG94" s="562">
        <v>1.3249571864194931E-2</v>
      </c>
      <c r="AH94" s="562" t="e">
        <v>#DIV/0!</v>
      </c>
      <c r="AI94" s="562">
        <v>-2.0885243190539454E-2</v>
      </c>
      <c r="AJ94" s="562">
        <v>6.7156465806840013E-3</v>
      </c>
    </row>
  </sheetData>
  <mergeCells count="1">
    <mergeCell ref="AF6:AI6"/>
  </mergeCells>
  <conditionalFormatting sqref="M1:N5 M95:N1048576">
    <cfRule type="cellIs" dxfId="1" priority="2" operator="equal">
      <formula>0</formula>
    </cfRule>
  </conditionalFormatting>
  <conditionalFormatting sqref="AH6">
    <cfRule type="containsBlanks" dxfId="0" priority="1">
      <formula>LEN(TRIM(AH6))=0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Homologación</vt:lpstr>
      <vt:lpstr>BALANCE</vt:lpstr>
      <vt:lpstr>PYG</vt:lpstr>
      <vt:lpstr>BALANCE %</vt:lpstr>
      <vt:lpstr>EPyG %</vt:lpstr>
      <vt:lpstr>CONSCOND</vt:lpstr>
      <vt:lpstr>RK</vt:lpstr>
      <vt:lpstr>Rk 20-21</vt:lpstr>
      <vt:lpstr>GRAFICOS RK</vt:lpstr>
      <vt:lpstr>COMPOS CART</vt:lpstr>
      <vt:lpstr>COMPOS CART %</vt:lpstr>
      <vt:lpstr>MET</vt:lpstr>
      <vt:lpstr>INDICADORES</vt:lpstr>
      <vt:lpstr>CART X PLAZOS</vt:lpstr>
      <vt:lpstr>REP GERENCIAL</vt:lpstr>
      <vt:lpstr>L</vt:lpstr>
      <vt:lpstr>RK!Print_Area</vt:lpstr>
    </vt:vector>
  </TitlesOfParts>
  <Company>Superintendencia de Bancos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sbadillo</dc:creator>
  <cp:lastModifiedBy>Darlyn Maithé Ludeña Cedeño</cp:lastModifiedBy>
  <cp:lastPrinted>2017-11-07T22:46:22Z</cp:lastPrinted>
  <dcterms:created xsi:type="dcterms:W3CDTF">2012-09-20T15:13:19Z</dcterms:created>
  <dcterms:modified xsi:type="dcterms:W3CDTF">2026-09-06T03:37:25Z</dcterms:modified>
</cp:coreProperties>
</file>